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2.xml" ContentType="application/vnd.openxmlformats-officedocument.drawing+xml"/>
  <Override PartName="/xl/ctrlProps/ctrlProp2.xml" ContentType="application/vnd.ms-excel.controlproperties+xml"/>
  <Override PartName="/xl/drawings/drawing3.xml" ContentType="application/vnd.openxmlformats-officedocument.drawing+xml"/>
  <Override PartName="/xl/ctrlProps/ctrlProp3.xml" ContentType="application/vnd.ms-excel.controlpropertie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db7464560a21b141/Documentos/GitHub/ROV-Remotely-Operated-Vehicle-Santamaria-Barrientos/Informes/"/>
    </mc:Choice>
  </mc:AlternateContent>
  <xr:revisionPtr revIDLastSave="1121" documentId="8_{078BA771-1572-441F-A369-4555CF5C9A7F}" xr6:coauthVersionLast="47" xr6:coauthVersionMax="47" xr10:uidLastSave="{18F42438-2888-4066-9C45-8001DC8356D8}"/>
  <bookViews>
    <workbookView xWindow="-96" yWindow="0" windowWidth="11712" windowHeight="12336" firstSheet="1" activeTab="3" xr2:uid="{87E74416-7799-4AD7-A0CC-89D4080577C1}"/>
  </bookViews>
  <sheets>
    <sheet name="Hoja1" sheetId="1" r:id="rId1"/>
    <sheet name="Tareas_ROV" sheetId="5" r:id="rId2"/>
    <sheet name="Hoja1 (3)" sheetId="4" r:id="rId3"/>
    <sheet name="Hoja1 (4)" sheetId="6" r:id="rId4"/>
  </sheets>
  <definedNames>
    <definedName name="DatosExternos_1" localSheetId="1" hidden="1">Tareas_ROV!$A$1:$L$26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5" i="6" l="1"/>
  <c r="H27" i="6"/>
  <c r="H28" i="6"/>
  <c r="H29" i="6"/>
  <c r="H30" i="6"/>
  <c r="H31" i="6"/>
  <c r="H32" i="6"/>
  <c r="H20" i="6"/>
  <c r="H21" i="6"/>
  <c r="H22" i="6"/>
  <c r="H23" i="6"/>
  <c r="H24" i="6"/>
  <c r="H17" i="6"/>
  <c r="H19" i="6"/>
  <c r="H11" i="6"/>
  <c r="H12" i="6"/>
  <c r="H13" i="6"/>
  <c r="H14" i="6"/>
  <c r="H15" i="6"/>
  <c r="H16" i="6"/>
  <c r="H10" i="6"/>
  <c r="C6" i="6"/>
  <c r="S7" i="6" s="1"/>
  <c r="S8" i="6" s="1"/>
  <c r="C6" i="4"/>
  <c r="S7" i="4" s="1"/>
  <c r="E4" i="1"/>
  <c r="G5" i="1" s="1"/>
  <c r="T7" i="6" l="1"/>
  <c r="S6" i="6"/>
  <c r="S8" i="4"/>
  <c r="T7" i="4"/>
  <c r="S6" i="4"/>
  <c r="G6" i="1"/>
  <c r="H5" i="1"/>
  <c r="H6" i="1" s="1"/>
  <c r="T8" i="6" l="1"/>
  <c r="U7" i="6"/>
  <c r="T8" i="4"/>
  <c r="U7" i="4"/>
  <c r="I5" i="1"/>
  <c r="I6" i="1" s="1"/>
  <c r="U8" i="6" l="1"/>
  <c r="V7" i="6"/>
  <c r="V7" i="4"/>
  <c r="U8" i="4"/>
  <c r="J5" i="1"/>
  <c r="J6" i="1" s="1"/>
  <c r="W7" i="6" l="1"/>
  <c r="V8" i="6"/>
  <c r="W7" i="4"/>
  <c r="V8" i="4"/>
  <c r="K5" i="1"/>
  <c r="K6" i="1" s="1"/>
  <c r="X7" i="6" l="1"/>
  <c r="W8" i="6"/>
  <c r="X7" i="4"/>
  <c r="W8" i="4"/>
  <c r="L5" i="1"/>
  <c r="L6" i="1" s="1"/>
  <c r="Y7" i="6" l="1"/>
  <c r="X8" i="6"/>
  <c r="X8" i="4"/>
  <c r="Y7" i="4"/>
  <c r="M5" i="1"/>
  <c r="N5" i="1" s="1"/>
  <c r="Z7" i="6" l="1"/>
  <c r="Y8" i="6"/>
  <c r="Y8" i="4"/>
  <c r="Z7" i="4"/>
  <c r="Z6" i="4" s="1"/>
  <c r="M6" i="1"/>
  <c r="N6" i="1"/>
  <c r="N4" i="1"/>
  <c r="O5" i="1"/>
  <c r="AA7" i="6" l="1"/>
  <c r="Z6" i="6"/>
  <c r="Z8" i="6"/>
  <c r="Z8" i="4"/>
  <c r="AA7" i="4"/>
  <c r="O6" i="1"/>
  <c r="P5" i="1"/>
  <c r="AB7" i="6" l="1"/>
  <c r="AA8" i="6"/>
  <c r="AA8" i="4"/>
  <c r="AB7" i="4"/>
  <c r="P6" i="1"/>
  <c r="Q5" i="1"/>
  <c r="AC7" i="6" l="1"/>
  <c r="AB8" i="6"/>
  <c r="AB8" i="4"/>
  <c r="AC7" i="4"/>
  <c r="Q6" i="1"/>
  <c r="R5" i="1"/>
  <c r="AC8" i="6" l="1"/>
  <c r="AD7" i="6"/>
  <c r="AC8" i="4"/>
  <c r="AD7" i="4"/>
  <c r="R6" i="1"/>
  <c r="S5" i="1"/>
  <c r="AD8" i="6" l="1"/>
  <c r="AE7" i="6"/>
  <c r="AD8" i="4"/>
  <c r="AE7" i="4"/>
  <c r="S6" i="1"/>
  <c r="T5" i="1"/>
  <c r="AE8" i="6" l="1"/>
  <c r="AF7" i="6"/>
  <c r="AE8" i="4"/>
  <c r="AF7" i="4"/>
  <c r="T6" i="1"/>
  <c r="U5" i="1"/>
  <c r="AF8" i="6" l="1"/>
  <c r="AG7" i="6"/>
  <c r="AF8" i="4"/>
  <c r="AG7" i="4"/>
  <c r="U6" i="1"/>
  <c r="U4" i="1"/>
  <c r="V5" i="1"/>
  <c r="AG8" i="6" l="1"/>
  <c r="AG6" i="6"/>
  <c r="AH7" i="6"/>
  <c r="AH7" i="4"/>
  <c r="AG6" i="4"/>
  <c r="AG8" i="4"/>
  <c r="V6" i="1"/>
  <c r="W5" i="1"/>
  <c r="AI7" i="6" l="1"/>
  <c r="AH8" i="6"/>
  <c r="AI7" i="4"/>
  <c r="AH8" i="4"/>
  <c r="W6" i="1"/>
  <c r="X5" i="1"/>
  <c r="AJ7" i="6" l="1"/>
  <c r="AI8" i="6"/>
  <c r="AJ7" i="4"/>
  <c r="AI8" i="4"/>
  <c r="X6" i="1"/>
  <c r="Y5" i="1"/>
  <c r="AK7" i="6" l="1"/>
  <c r="AJ8" i="6"/>
  <c r="AJ8" i="4"/>
  <c r="AK7" i="4"/>
  <c r="Y6" i="1"/>
  <c r="Z5" i="1"/>
  <c r="AL7" i="6" l="1"/>
  <c r="AK8" i="6"/>
  <c r="AK8" i="4"/>
  <c r="AL7" i="4"/>
  <c r="Z6" i="1"/>
  <c r="AA5" i="1"/>
  <c r="AM7" i="6" l="1"/>
  <c r="AL8" i="6"/>
  <c r="AL8" i="4"/>
  <c r="AM7" i="4"/>
  <c r="AA6" i="1"/>
  <c r="AB5" i="1"/>
  <c r="AN7" i="6" l="1"/>
  <c r="AM8" i="6"/>
  <c r="AM8" i="4"/>
  <c r="AN7" i="4"/>
  <c r="AB4" i="1"/>
  <c r="AB6" i="1"/>
  <c r="AC5" i="1"/>
  <c r="AO7" i="6" l="1"/>
  <c r="AN6" i="6"/>
  <c r="AN8" i="6"/>
  <c r="AN6" i="4"/>
  <c r="AO7" i="4"/>
  <c r="AN8" i="4"/>
  <c r="AD5" i="1"/>
  <c r="AC6" i="1"/>
  <c r="AO8" i="6" l="1"/>
  <c r="AP7" i="6"/>
  <c r="AO8" i="4"/>
  <c r="AP7" i="4"/>
  <c r="AE5" i="1"/>
  <c r="AD6" i="1"/>
  <c r="AP8" i="6" l="1"/>
  <c r="AQ7" i="6"/>
  <c r="AP8" i="4"/>
  <c r="AQ7" i="4"/>
  <c r="AE6" i="1"/>
  <c r="AF5" i="1"/>
  <c r="AQ8" i="6" l="1"/>
  <c r="AR7" i="6"/>
  <c r="AR7" i="4"/>
  <c r="AQ8" i="4"/>
  <c r="AG5" i="1"/>
  <c r="AF6" i="1"/>
  <c r="AR8" i="6" l="1"/>
  <c r="AS7" i="6"/>
  <c r="AR8" i="4"/>
  <c r="AS7" i="4"/>
  <c r="AH5" i="1"/>
  <c r="AH6" i="1" s="1"/>
  <c r="AG6" i="1"/>
  <c r="AS8" i="6" l="1"/>
  <c r="AT7" i="6"/>
  <c r="AT7" i="4"/>
  <c r="AS8" i="4"/>
  <c r="G4" i="1"/>
  <c r="AU7" i="6" l="1"/>
  <c r="AT8" i="6"/>
  <c r="AT8" i="4"/>
  <c r="AU7" i="4"/>
  <c r="AV7" i="6" l="1"/>
  <c r="AU8" i="6"/>
  <c r="AU6" i="6"/>
  <c r="AV7" i="4"/>
  <c r="AU6" i="4"/>
  <c r="AU8" i="4"/>
  <c r="AW7" i="6" l="1"/>
  <c r="AV8" i="6"/>
  <c r="AW7" i="4"/>
  <c r="AV8" i="4"/>
  <c r="AX7" i="6" l="1"/>
  <c r="AW8" i="6"/>
  <c r="AX7" i="4"/>
  <c r="AW8" i="4"/>
  <c r="AY7" i="6" l="1"/>
  <c r="AX8" i="6"/>
  <c r="AY7" i="4"/>
  <c r="AX8" i="4"/>
  <c r="AZ7" i="6" l="1"/>
  <c r="AY8" i="6"/>
  <c r="AZ7" i="4"/>
  <c r="AY8" i="4"/>
  <c r="BA7" i="6" l="1"/>
  <c r="AZ8" i="6"/>
  <c r="AZ8" i="4"/>
  <c r="BA7" i="4"/>
  <c r="BA8" i="6" l="1"/>
  <c r="BB7" i="6"/>
  <c r="BA8" i="4"/>
  <c r="BB7" i="4"/>
  <c r="BB8" i="6" l="1"/>
  <c r="BC7" i="6"/>
  <c r="BB6" i="6"/>
  <c r="BC7" i="4"/>
  <c r="BB6" i="4"/>
  <c r="BB8" i="4"/>
  <c r="BC8" i="6" l="1"/>
  <c r="BD7" i="6"/>
  <c r="BC8" i="4"/>
  <c r="BD7" i="4"/>
  <c r="BD8" i="6" l="1"/>
  <c r="BE7" i="6"/>
  <c r="BD8" i="4"/>
  <c r="BE7" i="4"/>
  <c r="BE8" i="6" l="1"/>
  <c r="BF7" i="6"/>
  <c r="BF7" i="4"/>
  <c r="BE8" i="4"/>
  <c r="BG7" i="6" l="1"/>
  <c r="BF8" i="6"/>
  <c r="BG7" i="4"/>
  <c r="BF8" i="4"/>
  <c r="BH7" i="6" l="1"/>
  <c r="BH8" i="6" s="1"/>
  <c r="BG8" i="6"/>
  <c r="BH7" i="4"/>
  <c r="BH8" i="4" s="1"/>
  <c r="BG8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3D1C96D-519C-411D-B36E-C2DC2B73427D}" keepAlive="1" name="Consulta - Tareas_ROV" description="Conexión a la consulta 'Tareas_ROV' en el libro." type="5" refreshedVersion="8" background="1" saveData="1">
    <dbPr connection="Provider=Microsoft.Mashup.OleDb.1;Data Source=$Workbook$;Location=Tareas_ROV;Extended Properties=&quot;&quot;" command="SELECT * FROM [Tareas_ROV]"/>
  </connection>
  <connection id="2" xr16:uid="{04DFAABE-2EA5-45D5-BB7D-2A67EA0D9C79}" keepAlive="1" name="Consulta - Tareas_ROV (2)" description="Conexión a la consulta 'Tareas_ROV (2)' en el libro." type="5" refreshedVersion="8" background="1" saveData="1">
    <dbPr connection="Provider=Microsoft.Mashup.OleDb.1;Data Source=$Workbook$;Location=&quot;Tareas_ROV (2)&quot;;Extended Properties=&quot;&quot;" command="SELECT * FROM [Tareas_ROV (2)]"/>
  </connection>
  <connection id="3" xr16:uid="{FF52E81D-0202-42AF-9E3C-2628B78B58AA}" keepAlive="1" name="Consulta - Tareas_ROV (3)" description="Conexión a la consulta 'Tareas_ROV (3)' en el libro." type="5" refreshedVersion="8" background="1" saveData="1">
    <dbPr connection="Provider=Microsoft.Mashup.OleDb.1;Data Source=$Workbook$;Location=&quot;Tareas_ROV (3)&quot;;Extended Properties=&quot;&quot;" command="SELECT * FROM [Tareas_ROV (3)]"/>
  </connection>
</connections>
</file>

<file path=xl/sharedStrings.xml><?xml version="1.0" encoding="utf-8"?>
<sst xmlns="http://schemas.openxmlformats.org/spreadsheetml/2006/main" count="533" uniqueCount="207">
  <si>
    <t>TAREA</t>
  </si>
  <si>
    <t>RESPONSABLE</t>
  </si>
  <si>
    <t>PROGRESO</t>
  </si>
  <si>
    <t>INICIO</t>
  </si>
  <si>
    <t>FIN</t>
  </si>
  <si>
    <t>Tarea 1.1</t>
  </si>
  <si>
    <t>Tarea 1.2</t>
  </si>
  <si>
    <t>Tarea 1.3</t>
  </si>
  <si>
    <t>Tarea 1.4</t>
  </si>
  <si>
    <t>Alvaro</t>
  </si>
  <si>
    <t>Mauro</t>
  </si>
  <si>
    <t>Tarea 2.1</t>
  </si>
  <si>
    <t>Tarea 2.2</t>
  </si>
  <si>
    <t>Tarea 2.3</t>
  </si>
  <si>
    <t>FASE 3</t>
  </si>
  <si>
    <t>Tarea 3.1</t>
  </si>
  <si>
    <t>Tarea 3.2</t>
  </si>
  <si>
    <t>Tarea 3.3</t>
  </si>
  <si>
    <t>Tarea 3.4</t>
  </si>
  <si>
    <t>Tarea 3.5</t>
  </si>
  <si>
    <t>INICIO DEL PROYECTO</t>
  </si>
  <si>
    <t xml:space="preserve"> =Y(G$5&gt;=$D7;G$5&lt;=$E7)</t>
  </si>
  <si>
    <t xml:space="preserve"> =Y(G$5&gt;=$D7;G$5&lt;=((($E7-$D7+1)*$C7)+$D7-1))</t>
  </si>
  <si>
    <t>((($E7-$D7+1)*$C7)+$D7-1)</t>
  </si>
  <si>
    <t>DISEÑO</t>
  </si>
  <si>
    <t>DESARROLLO</t>
  </si>
  <si>
    <t>ID</t>
  </si>
  <si>
    <t>Task</t>
  </si>
  <si>
    <t>Start</t>
  </si>
  <si>
    <t>End</t>
  </si>
  <si>
    <t>DurationDays</t>
  </si>
  <si>
    <t>HoursEstimated</t>
  </si>
  <si>
    <t>DependsOn</t>
  </si>
  <si>
    <t>Responsible</t>
  </si>
  <si>
    <t>PercentComplete</t>
  </si>
  <si>
    <t>HoursReal</t>
  </si>
  <si>
    <t>Description</t>
  </si>
  <si>
    <t>Notes</t>
  </si>
  <si>
    <t>T1</t>
  </si>
  <si>
    <t>Definición de requisitos</t>
  </si>
  <si>
    <t/>
  </si>
  <si>
    <t>Listar funcionalidades MVP: navegación, cámara, presión, IMU, leak, telemetría; criterios de éxito.</t>
  </si>
  <si>
    <t>T2</t>
  </si>
  <si>
    <t>Selección de sensores y BOM</t>
  </si>
  <si>
    <t>Álvaro</t>
  </si>
  <si>
    <t>Elegir modelos: sensor de presión, IMU, cámara, leak, INA226, DS18B20, LEDs, conectores; armar BOM con precios.</t>
  </si>
  <si>
    <t>T3</t>
  </si>
  <si>
    <t>Diseño mecánico / CAD</t>
  </si>
  <si>
    <t>T1;T2</t>
  </si>
  <si>
    <t>Boceto CAD del casco y soportes; puerto de aceite/bladder para sensor de presión.</t>
  </si>
  <si>
    <t>T4</t>
  </si>
  <si>
    <t>Diseño eléctrico preliminar</t>
  </si>
  <si>
    <t>T2;T3</t>
  </si>
  <si>
    <t>Diagrama de alimentación (tether 12V, buck), fusibles, distribución y conexiones de sensores.</t>
  </si>
  <si>
    <t>T5</t>
  </si>
  <si>
    <t>Evaluación de riesgos y plan de seguridad</t>
  </si>
  <si>
    <t>T1;T3;T4</t>
  </si>
  <si>
    <t>Equipo</t>
  </si>
  <si>
    <t>Procedimientos de prueba, checklist de estanqueidad, manejo de baterías y roles en pruebas.</t>
  </si>
  <si>
    <t>T6</t>
  </si>
  <si>
    <t>Compra de componentes y recepción</t>
  </si>
  <si>
    <t>Gestión de órdenes, control de recepción y verificación de componentes.</t>
  </si>
  <si>
    <t>T9</t>
  </si>
  <si>
    <t>Fabricación/ensamblado PCB o placa de conexión</t>
  </si>
  <si>
    <t>T4;T6</t>
  </si>
  <si>
    <t>Breakout para sensores I2C, convertidores, fusibles y puntos de test.</t>
  </si>
  <si>
    <t>T7</t>
  </si>
  <si>
    <t>Fabricación / mecanizado del casco</t>
  </si>
  <si>
    <t>T3;T6</t>
  </si>
  <si>
    <t>Mauro + taller</t>
  </si>
  <si>
    <t>Corte/fresado/impresión 3D/usinaje; preparación de tapas, O-rings y terminaciones.</t>
  </si>
  <si>
    <t>T10</t>
  </si>
  <si>
    <t>Cableado interno y conectores herméticos</t>
  </si>
  <si>
    <t>T8;T9</t>
  </si>
  <si>
    <t>Cableado desde placa a sensores, cámara y alimentación; pruebas de continuidad.</t>
  </si>
  <si>
    <t>T11</t>
  </si>
  <si>
    <t>Montaje de sensores y cámara</t>
  </si>
  <si>
    <t>T9;T8;T7</t>
  </si>
  <si>
    <t>Fijación de MS5837, IMU, leak sensor, DS18B20, INA226; posicionamiento de cámara y LEDs.</t>
  </si>
  <si>
    <t>T8</t>
  </si>
  <si>
    <t>Montaje bandejas/cajas internas y antivibración</t>
  </si>
  <si>
    <t>Soportes internos, separadores y aislación para IMU.</t>
  </si>
  <si>
    <t>T12</t>
  </si>
  <si>
    <t>Pruebas en seco (bench test)</t>
  </si>
  <si>
    <t>T10;T11</t>
  </si>
  <si>
    <t>Encender y comprobar comunicaciones I2C/USB, lectura de sensores y logging a PC.</t>
  </si>
  <si>
    <t>T13</t>
  </si>
  <si>
    <t>Calibración IMU y sensores</t>
  </si>
  <si>
    <t>Calibración acelerómetro/gyro/magnetómetro y parámetros de fusión (SW o BNO).</t>
  </si>
  <si>
    <t>T15</t>
  </si>
  <si>
    <t>Prueba de estanqueidad</t>
  </si>
  <si>
    <t>T7;T8</t>
  </si>
  <si>
    <t>Mauro + supervisor</t>
  </si>
  <si>
    <t>Test de O-rings y tapas (presurización o inmersión corta sin electrónica).</t>
  </si>
  <si>
    <t>T16</t>
  </si>
  <si>
    <t>Prueba en pileta pequeña</t>
  </si>
  <si>
    <t>T12;T13;T15</t>
  </si>
  <si>
    <t>Inmersión con telemetría; control simple de profundidad y validación de MS5837.</t>
  </si>
  <si>
    <t>T17</t>
  </si>
  <si>
    <t>Prueba de campo corta</t>
  </si>
  <si>
    <t>Navegación en muelle/pileta grande; inspección visual y rendimiento del tether.</t>
  </si>
  <si>
    <t>T18</t>
  </si>
  <si>
    <t>Prueba endurance (1h)</t>
  </si>
  <si>
    <t>Funcionamiento continuo con logs de consumo y temperatura interna.</t>
  </si>
  <si>
    <t>T19</t>
  </si>
  <si>
    <t>Ajustes finales y tuning</t>
  </si>
  <si>
    <t>T16;T17;T18</t>
  </si>
  <si>
    <t>Ajustes PID (si aplica), fijos de cableado y corrección de bugs.</t>
  </si>
  <si>
    <t>T20</t>
  </si>
  <si>
    <t>Redacción del informe técnico</t>
  </si>
  <si>
    <t>T12;T13;T16;T17;T18</t>
  </si>
  <si>
    <t>Memoria con diseño, esquemas, pruebas y resultados (PDF final).</t>
  </si>
  <si>
    <t>T21</t>
  </si>
  <si>
    <t>Manual de operación y checklist</t>
  </si>
  <si>
    <t>T15;T19</t>
  </si>
  <si>
    <t>Procedimiento de puesta en marcha, pruebas de estanqueidad y seguridad.</t>
  </si>
  <si>
    <t>T22</t>
  </si>
  <si>
    <t>Preparación póster y video demo</t>
  </si>
  <si>
    <t>T16;T17;T20</t>
  </si>
  <si>
    <t>Póster resumen + video 1-2 min con pruebas en pileta/field.</t>
  </si>
  <si>
    <t>T23</t>
  </si>
  <si>
    <t>Ensayo presentación/defensa</t>
  </si>
  <si>
    <t>T20;T22</t>
  </si>
  <si>
    <t>Práctica de exposición, slides y preparación de preguntas.</t>
  </si>
  <si>
    <t>T24</t>
  </si>
  <si>
    <t>Integrar altímetro sonar (opcional)</t>
  </si>
  <si>
    <t>T9;T11</t>
  </si>
  <si>
    <t>Instalación y pruebas de Ping1D o similar (opcional).</t>
  </si>
  <si>
    <t>T25</t>
  </si>
  <si>
    <t>Sensores ambientales (opcional)</t>
  </si>
  <si>
    <t>T6;T9</t>
  </si>
  <si>
    <t>Integrar pH, EC y turbidez; logging y pruebas (opcional).</t>
  </si>
  <si>
    <t>T26</t>
  </si>
  <si>
    <t>Mantenimiento predictivo (opcional)</t>
  </si>
  <si>
    <t>T12;T16</t>
  </si>
  <si>
    <t>Logs + análisis FFT de vibraciones; script de análisis (opcional).</t>
  </si>
  <si>
    <t>Definición de requisitos y alcance</t>
  </si>
  <si>
    <t>Tarea 1.5</t>
  </si>
  <si>
    <t>N°</t>
  </si>
  <si>
    <t xml:space="preserve">DURACIÓN </t>
  </si>
  <si>
    <t>HORAS</t>
  </si>
  <si>
    <t>CORRELATIVAS</t>
  </si>
  <si>
    <t>ESTIMADO</t>
  </si>
  <si>
    <t>REAL</t>
  </si>
  <si>
    <t>DESCRIPCIÓN</t>
  </si>
  <si>
    <t>OBSERVACIONES</t>
  </si>
  <si>
    <t>Tarea 2.5</t>
  </si>
  <si>
    <t>Tarea 2.6</t>
  </si>
  <si>
    <t>Tarea 2.4</t>
  </si>
  <si>
    <t>TESTEO</t>
  </si>
  <si>
    <t>Tarea 3.6</t>
  </si>
  <si>
    <t>Tarea 3.7</t>
  </si>
  <si>
    <t>Tarea 3.8</t>
  </si>
  <si>
    <t>Prueba y ajuste cámara + balance de blancos + luces</t>
  </si>
  <si>
    <t>ajustar exposición, correción para agua, drivers de LEDs y control de potencia.</t>
  </si>
  <si>
    <t>T12;T11</t>
  </si>
  <si>
    <t>DOCUMENTACIÓN Y PRESENTACIÓN</t>
  </si>
  <si>
    <t>Tarea 4.1</t>
  </si>
  <si>
    <t>Tarea 4.2</t>
  </si>
  <si>
    <t>Tarea 4.3</t>
  </si>
  <si>
    <t>Tarea 4.4</t>
  </si>
  <si>
    <t>DÍAS</t>
  </si>
  <si>
    <t>DESVÍO</t>
  </si>
  <si>
    <t xml:space="preserve"> </t>
  </si>
  <si>
    <t>ROV SUBMARINO</t>
  </si>
  <si>
    <t>Mauro Ramiro Barrientos 37040805</t>
  </si>
  <si>
    <t>Alvaro Santamaria 40514994</t>
  </si>
  <si>
    <t xml:space="preserve">Prueba y programación de sensores de temperatura, humedad y presión </t>
  </si>
  <si>
    <t>Prueba y programación del MPU-6050</t>
  </si>
  <si>
    <t>Prueba de servomotores</t>
  </si>
  <si>
    <t>Desarrollo de software para integrar todos los sensores simultáneamente</t>
  </si>
  <si>
    <t>Prueba de motores brushless A2212 con ESC</t>
  </si>
  <si>
    <t>Integración electrónica de los 4 motores (circuito con ESCs)</t>
  </si>
  <si>
    <t>Validación conjunta de software y electrónica</t>
  </si>
  <si>
    <t>Tarea 1.6</t>
  </si>
  <si>
    <t>Tarea 1.7</t>
  </si>
  <si>
    <t>-</t>
  </si>
  <si>
    <t>Sensores probados</t>
  </si>
  <si>
    <t>Motores probados</t>
  </si>
  <si>
    <t>Todo lo anterior</t>
  </si>
  <si>
    <t>ETAPA 1</t>
  </si>
  <si>
    <t>ETAPA 2</t>
  </si>
  <si>
    <t>Hito 1</t>
  </si>
  <si>
    <t>Entrega parcial con motores y sensores funcionando. Objetivo: Tener motores y sensores funcionando por separado, con sus drivers y software.</t>
  </si>
  <si>
    <t>Armado inicial del chasis</t>
  </si>
  <si>
    <t>Montaje de motores y sensores en chasis</t>
  </si>
  <si>
    <t>Integración de electrónica en el ROV</t>
  </si>
  <si>
    <t>Desarrollo de software de control básico (motores + sensores)</t>
  </si>
  <si>
    <t>Prueba de cámara con transmisión básica</t>
  </si>
  <si>
    <t>Validación de integración software + hardware (versión de prueba)</t>
  </si>
  <si>
    <t>Etapa 1</t>
  </si>
  <si>
    <t>Chasis listo</t>
  </si>
  <si>
    <t>Motores + sensores montados</t>
  </si>
  <si>
    <t>Hito 2</t>
  </si>
  <si>
    <t>Ajustes finales de chasis y mecánica</t>
  </si>
  <si>
    <t>Desarrollo de software de control remoto completo</t>
  </si>
  <si>
    <t>Integración de transmisión en vivo estable</t>
  </si>
  <si>
    <t>Integración final de electrónica con protecciones</t>
  </si>
  <si>
    <t>Pruebas de campo del ROV (control remoto + sensado + video)</t>
  </si>
  <si>
    <t>Documentación y preparación de la entrega final</t>
  </si>
  <si>
    <t>Etapa 2</t>
  </si>
  <si>
    <t>Cámara probada</t>
  </si>
  <si>
    <t>Pruebas listas</t>
  </si>
  <si>
    <t>Hito Final</t>
  </si>
  <si>
    <t>Entrega del ROV terminado y funcional. Objetivo: ROV terminado, control remoto y transmisión en vivo de video.</t>
  </si>
  <si>
    <t>Entrega parcial con ROV armado e integración funcional. Objetivo: ROV parcialmente armado, con chasis, motores y sensores integrados, junto con versión de prueba de control y cámara.</t>
  </si>
  <si>
    <t>ETAPA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</si>
</sst>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/yy;@"/>
    <numFmt numFmtId="165" formatCode="ddd\,\ dd/mm/yyyy"/>
    <numFmt numFmtId="166" formatCode="dd"/>
  </numFmts>
  <fonts count="11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  <font>
      <sz val="9"/>
      <color theme="1"/>
      <name val="Aptos Narrow"/>
      <family val="2"/>
      <scheme val="minor"/>
    </font>
    <font>
      <b/>
      <sz val="9"/>
      <color theme="0"/>
      <name val="Aptos Narrow"/>
      <family val="2"/>
      <scheme val="minor"/>
    </font>
    <font>
      <b/>
      <sz val="28"/>
      <color theme="5"/>
      <name val="Aptos Narrow"/>
      <family val="2"/>
      <scheme val="minor"/>
    </font>
    <font>
      <i/>
      <sz val="16"/>
      <color theme="1"/>
      <name val="Aptos Narrow"/>
      <family val="2"/>
      <scheme val="minor"/>
    </font>
    <font>
      <b/>
      <i/>
      <sz val="11"/>
      <color theme="5" tint="-0.249977111117893"/>
      <name val="Aptos Narrow"/>
      <family val="2"/>
      <scheme val="minor"/>
    </font>
    <font>
      <b/>
      <i/>
      <sz val="11"/>
      <color theme="5" tint="-0.2499465926084170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theme="0" tint="-0.14996795556505021"/>
      </top>
      <bottom style="medium">
        <color theme="0" tint="-0.14996795556505021"/>
      </bottom>
      <diagonal/>
    </border>
    <border>
      <left/>
      <right/>
      <top style="medium">
        <color theme="0" tint="-0.14996795556505021"/>
      </top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6" fontId="5" fillId="5" borderId="0" xfId="0" applyNumberFormat="1" applyFont="1" applyFill="1" applyAlignment="1">
      <alignment horizontal="center" vertical="center"/>
    </xf>
    <xf numFmtId="0" fontId="3" fillId="2" borderId="0" xfId="0" applyFont="1" applyFill="1"/>
    <xf numFmtId="0" fontId="6" fillId="2" borderId="0" xfId="0" applyFont="1" applyFill="1" applyAlignment="1">
      <alignment horizontal="center" vertical="center"/>
    </xf>
    <xf numFmtId="0" fontId="2" fillId="0" borderId="1" xfId="0" applyFont="1" applyBorder="1"/>
    <xf numFmtId="0" fontId="0" fillId="0" borderId="1" xfId="0" applyBorder="1"/>
    <xf numFmtId="9" fontId="0" fillId="0" borderId="1" xfId="0" applyNumberFormat="1" applyBorder="1"/>
    <xf numFmtId="164" fontId="0" fillId="0" borderId="1" xfId="0" applyNumberFormat="1" applyBorder="1"/>
    <xf numFmtId="14" fontId="0" fillId="0" borderId="0" xfId="0" applyNumberFormat="1"/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2" borderId="0" xfId="0" applyFill="1"/>
    <xf numFmtId="0" fontId="0" fillId="2" borderId="0" xfId="0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65" fontId="2" fillId="6" borderId="0" xfId="0" applyNumberFormat="1" applyFont="1" applyFill="1" applyAlignment="1">
      <alignment horizontal="left"/>
    </xf>
    <xf numFmtId="0" fontId="0" fillId="3" borderId="0" xfId="0" applyFill="1" applyAlignment="1">
      <alignment horizontal="center"/>
    </xf>
    <xf numFmtId="165" fontId="0" fillId="4" borderId="0" xfId="0" applyNumberFormat="1" applyFill="1" applyAlignment="1">
      <alignment horizontal="center"/>
    </xf>
    <xf numFmtId="0" fontId="0" fillId="3" borderId="0" xfId="0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Border="1"/>
    <xf numFmtId="0" fontId="9" fillId="0" borderId="1" xfId="0" applyFont="1" applyBorder="1"/>
    <xf numFmtId="0" fontId="9" fillId="0" borderId="1" xfId="0" applyFont="1" applyBorder="1" applyAlignment="1">
      <alignment horizontal="center" vertical="center"/>
    </xf>
    <xf numFmtId="164" fontId="10" fillId="0" borderId="1" xfId="0" applyNumberFormat="1" applyFont="1" applyBorder="1"/>
    <xf numFmtId="0" fontId="0" fillId="0" borderId="2" xfId="0" applyBorder="1" applyAlignment="1">
      <alignment horizontal="center" vertical="center"/>
    </xf>
    <xf numFmtId="0" fontId="0" fillId="0" borderId="2" xfId="0" applyBorder="1"/>
    <xf numFmtId="9" fontId="0" fillId="0" borderId="2" xfId="0" applyNumberFormat="1" applyBorder="1" applyAlignment="1">
      <alignment horizontal="center" vertical="center"/>
    </xf>
    <xf numFmtId="164" fontId="0" fillId="0" borderId="2" xfId="0" applyNumberFormat="1" applyBorder="1"/>
    <xf numFmtId="0" fontId="9" fillId="0" borderId="0" xfId="0" applyFont="1" applyBorder="1"/>
    <xf numFmtId="9" fontId="0" fillId="0" borderId="0" xfId="0" applyNumberForma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0" xfId="0" applyFont="1" applyBorder="1"/>
    <xf numFmtId="164" fontId="0" fillId="0" borderId="0" xfId="0" applyNumberFormat="1" applyBorder="1"/>
  </cellXfs>
  <cellStyles count="1">
    <cellStyle name="Normal" xfId="0" builtinId="0"/>
  </cellStyles>
  <dxfs count="18"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border>
        <left style="thin">
          <color rgb="FFFF0000"/>
        </left>
        <right style="thin">
          <color rgb="FFFF0000"/>
        </right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border>
        <left style="thin">
          <color rgb="FFFF0000"/>
        </left>
        <right style="thin">
          <color rgb="FFFF0000"/>
        </right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border>
        <left style="thin">
          <color rgb="FFFF0000"/>
        </left>
        <right style="thin">
          <color rgb="FFFF0000"/>
        </right>
        <vertical/>
        <horizontal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/m/yyyy"/>
    </dxf>
    <dxf>
      <numFmt numFmtId="19" formatCode="d/m/yyyy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1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ctrlProps/ctrlProp1.xml><?xml version="1.0" encoding="utf-8"?>
<formControlPr xmlns="http://schemas.microsoft.com/office/spreadsheetml/2009/9/main" objectType="Scroll" dx="26" fmlaLink="$D$4" horiz="1" max="100" page="10" val="100"/>
</file>

<file path=xl/ctrlProps/ctrlProp2.xml><?xml version="1.0" encoding="utf-8"?>
<formControlPr xmlns="http://schemas.microsoft.com/office/spreadsheetml/2009/9/main" objectType="Scroll" dx="26" fmlaLink="$B$6" horiz="1" max="100" page="10" val="26"/>
</file>

<file path=xl/ctrlProps/ctrlProp3.xml><?xml version="1.0" encoding="utf-8"?>
<formControlPr xmlns="http://schemas.microsoft.com/office/spreadsheetml/2009/9/main" objectType="Scroll" dx="26" fmlaLink="$B$6" horiz="1" max="80" page="10" val="8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</xdr:row>
          <xdr:rowOff>0</xdr:rowOff>
        </xdr:from>
        <xdr:to>
          <xdr:col>5</xdr:col>
          <xdr:colOff>0</xdr:colOff>
          <xdr:row>4</xdr:row>
          <xdr:rowOff>0</xdr:rowOff>
        </xdr:to>
        <xdr:sp macro="" textlink="">
          <xdr:nvSpPr>
            <xdr:cNvPr id="1029" name="Scroll Bar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</xdr:row>
          <xdr:rowOff>0</xdr:rowOff>
        </xdr:from>
        <xdr:to>
          <xdr:col>3</xdr:col>
          <xdr:colOff>0</xdr:colOff>
          <xdr:row>6</xdr:row>
          <xdr:rowOff>0</xdr:rowOff>
        </xdr:to>
        <xdr:sp macro="" textlink="">
          <xdr:nvSpPr>
            <xdr:cNvPr id="4097" name="Scroll Bar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3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</xdr:row>
          <xdr:rowOff>0</xdr:rowOff>
        </xdr:from>
        <xdr:to>
          <xdr:col>3</xdr:col>
          <xdr:colOff>0</xdr:colOff>
          <xdr:row>6</xdr:row>
          <xdr:rowOff>0</xdr:rowOff>
        </xdr:to>
        <xdr:sp macro="" textlink="">
          <xdr:nvSpPr>
            <xdr:cNvPr id="6145" name="Scroll Bar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FE6327D2-10BC-4656-B226-746CAD11017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F04934AA-BBF2-4E71-91EF-70518310BFA7}" autoFormatId="16" applyNumberFormats="0" applyBorderFormats="0" applyFontFormats="0" applyPatternFormats="0" applyAlignmentFormats="0" applyWidthHeightFormats="0">
  <queryTableRefresh nextId="13">
    <queryTableFields count="12">
      <queryTableField id="1" name="ID" tableColumnId="1"/>
      <queryTableField id="2" name="Task" tableColumnId="2"/>
      <queryTableField id="3" name="Start" tableColumnId="3"/>
      <queryTableField id="4" name="End" tableColumnId="4"/>
      <queryTableField id="5" name="DurationDays" tableColumnId="5"/>
      <queryTableField id="6" name="HoursEstimated" tableColumnId="6"/>
      <queryTableField id="7" name="DependsOn" tableColumnId="7"/>
      <queryTableField id="8" name="Responsible" tableColumnId="8"/>
      <queryTableField id="9" name="PercentComplete" tableColumnId="9"/>
      <queryTableField id="10" name="HoursReal" tableColumnId="10"/>
      <queryTableField id="11" name="Description" tableColumnId="11"/>
      <queryTableField id="12" name="Notes" tableColumnId="1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D64B082-EBDE-4B94-B5DA-B5C2B24E06DA}" name="Tareas_ROV" displayName="Tareas_ROV" ref="A1:L26" tableType="queryTable" totalsRowShown="0">
  <autoFilter ref="A1:L26" xr:uid="{5D64B082-EBDE-4B94-B5DA-B5C2B24E06DA}"/>
  <tableColumns count="12">
    <tableColumn id="1" xr3:uid="{E6CD7D62-2A43-4D44-90D0-DAEDEB34F84F}" uniqueName="1" name="ID" queryTableFieldId="1" dataDxfId="17"/>
    <tableColumn id="2" xr3:uid="{EE1FB163-6A07-407B-80F7-B12146176EC3}" uniqueName="2" name="Task" queryTableFieldId="2" dataDxfId="16"/>
    <tableColumn id="3" xr3:uid="{470AD21C-7EFC-46C0-AADA-02F55C00AA29}" uniqueName="3" name="Start" queryTableFieldId="3" dataDxfId="15"/>
    <tableColumn id="4" xr3:uid="{CDC18EB9-16A1-4564-8830-DFC635ADA40B}" uniqueName="4" name="End" queryTableFieldId="4" dataDxfId="14"/>
    <tableColumn id="5" xr3:uid="{6D5A5D46-1B4F-4274-80A5-2C1237549F4C}" uniqueName="5" name="DurationDays" queryTableFieldId="5"/>
    <tableColumn id="6" xr3:uid="{7B96CDE1-B265-44DC-9A44-2C5B4C9D3C7D}" uniqueName="6" name="HoursEstimated" queryTableFieldId="6"/>
    <tableColumn id="7" xr3:uid="{79575DA2-6425-4193-BAFF-1D67141BCE22}" uniqueName="7" name="DependsOn" queryTableFieldId="7" dataDxfId="13"/>
    <tableColumn id="8" xr3:uid="{4F345EDF-4C8F-45F7-8C3F-323777D716BD}" uniqueName="8" name="Responsible" queryTableFieldId="8" dataDxfId="12"/>
    <tableColumn id="9" xr3:uid="{759194FA-BC37-440E-B424-1DA9E377DCF7}" uniqueName="9" name="PercentComplete" queryTableFieldId="9"/>
    <tableColumn id="10" xr3:uid="{13D304DC-FAF8-4CA3-9885-308E2C77E7FE}" uniqueName="10" name="HoursReal" queryTableFieldId="10" dataDxfId="11"/>
    <tableColumn id="11" xr3:uid="{EFFAC105-8C0D-4937-985A-31AE84B0FAEE}" uniqueName="11" name="Description" queryTableFieldId="11" dataDxfId="10"/>
    <tableColumn id="12" xr3:uid="{8452A1A4-7D9F-4DDB-8A5E-A4050DC7C96A}" uniqueName="12" name="Notes" queryTableFieldId="12" dataDxfId="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8F328-76F0-48AF-8693-8E0C2425A51D}">
  <dimension ref="A1:AJ22"/>
  <sheetViews>
    <sheetView showGridLines="0" zoomScaleNormal="100" workbookViewId="0">
      <selection activeCell="A11" sqref="A11"/>
    </sheetView>
  </sheetViews>
  <sheetFormatPr baseColWidth="10" defaultRowHeight="14.4" x14ac:dyDescent="0.3"/>
  <cols>
    <col min="1" max="2" width="15.77734375" customWidth="1"/>
    <col min="3" max="5" width="11.77734375" customWidth="1"/>
    <col min="7" max="34" width="3.77734375" customWidth="1"/>
  </cols>
  <sheetData>
    <row r="1" spans="1:36" x14ac:dyDescent="0.3">
      <c r="AJ1" t="s">
        <v>21</v>
      </c>
    </row>
    <row r="2" spans="1:36" x14ac:dyDescent="0.3">
      <c r="AJ2" t="s">
        <v>22</v>
      </c>
    </row>
    <row r="3" spans="1:36" x14ac:dyDescent="0.3">
      <c r="AJ3" t="s">
        <v>23</v>
      </c>
    </row>
    <row r="4" spans="1:36" x14ac:dyDescent="0.3">
      <c r="D4">
        <v>100</v>
      </c>
      <c r="E4" s="3">
        <f>D5+D4</f>
        <v>45991</v>
      </c>
      <c r="G4" s="21">
        <f>G5</f>
        <v>45991</v>
      </c>
      <c r="H4" s="21"/>
      <c r="I4" s="21"/>
      <c r="J4" s="21"/>
      <c r="K4" s="21"/>
      <c r="L4" s="21"/>
      <c r="M4" s="21"/>
      <c r="N4" s="21">
        <f>N5</f>
        <v>45998</v>
      </c>
      <c r="O4" s="21"/>
      <c r="P4" s="21"/>
      <c r="Q4" s="21"/>
      <c r="R4" s="21"/>
      <c r="S4" s="21"/>
      <c r="T4" s="21"/>
      <c r="U4" s="21">
        <f>U5</f>
        <v>46005</v>
      </c>
      <c r="V4" s="21"/>
      <c r="W4" s="21"/>
      <c r="X4" s="21"/>
      <c r="Y4" s="21"/>
      <c r="Z4" s="21"/>
      <c r="AA4" s="21"/>
      <c r="AB4" s="21">
        <f>AB5</f>
        <v>46012</v>
      </c>
      <c r="AC4" s="21"/>
      <c r="AD4" s="21"/>
      <c r="AE4" s="21"/>
      <c r="AF4" s="21"/>
      <c r="AG4" s="21"/>
      <c r="AH4" s="21"/>
    </row>
    <row r="5" spans="1:36" x14ac:dyDescent="0.3">
      <c r="B5" s="22" t="s">
        <v>20</v>
      </c>
      <c r="C5" s="22"/>
      <c r="D5" s="23">
        <v>45891</v>
      </c>
      <c r="E5" s="23"/>
      <c r="F5" s="1"/>
      <c r="G5" s="4">
        <f>E4</f>
        <v>45991</v>
      </c>
      <c r="H5" s="4">
        <f>G5+1</f>
        <v>45992</v>
      </c>
      <c r="I5" s="4">
        <f t="shared" ref="I5:W5" si="0">H5+1</f>
        <v>45993</v>
      </c>
      <c r="J5" s="4">
        <f t="shared" si="0"/>
        <v>45994</v>
      </c>
      <c r="K5" s="4">
        <f t="shared" si="0"/>
        <v>45995</v>
      </c>
      <c r="L5" s="4">
        <f t="shared" si="0"/>
        <v>45996</v>
      </c>
      <c r="M5" s="4">
        <f t="shared" si="0"/>
        <v>45997</v>
      </c>
      <c r="N5" s="4">
        <f t="shared" si="0"/>
        <v>45998</v>
      </c>
      <c r="O5" s="4">
        <f t="shared" si="0"/>
        <v>45999</v>
      </c>
      <c r="P5" s="4">
        <f t="shared" si="0"/>
        <v>46000</v>
      </c>
      <c r="Q5" s="4">
        <f t="shared" si="0"/>
        <v>46001</v>
      </c>
      <c r="R5" s="4">
        <f t="shared" si="0"/>
        <v>46002</v>
      </c>
      <c r="S5" s="4">
        <f t="shared" si="0"/>
        <v>46003</v>
      </c>
      <c r="T5" s="4">
        <f t="shared" si="0"/>
        <v>46004</v>
      </c>
      <c r="U5" s="4">
        <f t="shared" si="0"/>
        <v>46005</v>
      </c>
      <c r="V5" s="4">
        <f t="shared" si="0"/>
        <v>46006</v>
      </c>
      <c r="W5" s="4">
        <f t="shared" si="0"/>
        <v>46007</v>
      </c>
      <c r="X5" s="4">
        <f>W5+1</f>
        <v>46008</v>
      </c>
      <c r="Y5" s="4">
        <f t="shared" ref="Y5:AC5" si="1">X5+1</f>
        <v>46009</v>
      </c>
      <c r="Z5" s="4">
        <f t="shared" si="1"/>
        <v>46010</v>
      </c>
      <c r="AA5" s="4">
        <f t="shared" si="1"/>
        <v>46011</v>
      </c>
      <c r="AB5" s="4">
        <f t="shared" si="1"/>
        <v>46012</v>
      </c>
      <c r="AC5" s="4">
        <f t="shared" si="1"/>
        <v>46013</v>
      </c>
      <c r="AD5" s="4">
        <f t="shared" ref="AD5:AF5" si="2">AC5+1</f>
        <v>46014</v>
      </c>
      <c r="AE5" s="4">
        <f t="shared" si="2"/>
        <v>46015</v>
      </c>
      <c r="AF5" s="4">
        <f t="shared" si="2"/>
        <v>46016</v>
      </c>
      <c r="AG5" s="4">
        <f t="shared" ref="AG5:AH5" si="3">AF5+1</f>
        <v>46017</v>
      </c>
      <c r="AH5" s="4">
        <f t="shared" si="3"/>
        <v>46018</v>
      </c>
    </row>
    <row r="6" spans="1:36" ht="15" thickBot="1" x14ac:dyDescent="0.35">
      <c r="A6" s="2" t="s">
        <v>0</v>
      </c>
      <c r="B6" s="2" t="s">
        <v>1</v>
      </c>
      <c r="C6" s="2" t="s">
        <v>2</v>
      </c>
      <c r="D6" s="2" t="s">
        <v>3</v>
      </c>
      <c r="E6" s="2" t="s">
        <v>4</v>
      </c>
      <c r="F6" s="5"/>
      <c r="G6" s="6" t="str">
        <f>UPPER(LEFT(TEXT(G5,"ddd"),1))</f>
        <v>D</v>
      </c>
      <c r="H6" s="6" t="str">
        <f t="shared" ref="H6:AC6" si="4">UPPER(LEFT(TEXT(H5,"ddd"),1))</f>
        <v>L</v>
      </c>
      <c r="I6" s="6" t="str">
        <f t="shared" si="4"/>
        <v>M</v>
      </c>
      <c r="J6" s="6" t="str">
        <f t="shared" si="4"/>
        <v>M</v>
      </c>
      <c r="K6" s="6" t="str">
        <f t="shared" si="4"/>
        <v>J</v>
      </c>
      <c r="L6" s="6" t="str">
        <f t="shared" si="4"/>
        <v>V</v>
      </c>
      <c r="M6" s="6" t="str">
        <f t="shared" si="4"/>
        <v>S</v>
      </c>
      <c r="N6" s="6" t="str">
        <f t="shared" si="4"/>
        <v>D</v>
      </c>
      <c r="O6" s="6" t="str">
        <f t="shared" si="4"/>
        <v>L</v>
      </c>
      <c r="P6" s="6" t="str">
        <f t="shared" si="4"/>
        <v>M</v>
      </c>
      <c r="Q6" s="6" t="str">
        <f t="shared" si="4"/>
        <v>M</v>
      </c>
      <c r="R6" s="6" t="str">
        <f t="shared" si="4"/>
        <v>J</v>
      </c>
      <c r="S6" s="6" t="str">
        <f t="shared" si="4"/>
        <v>V</v>
      </c>
      <c r="T6" s="6" t="str">
        <f t="shared" si="4"/>
        <v>S</v>
      </c>
      <c r="U6" s="6" t="str">
        <f t="shared" si="4"/>
        <v>D</v>
      </c>
      <c r="V6" s="6" t="str">
        <f t="shared" si="4"/>
        <v>L</v>
      </c>
      <c r="W6" s="6" t="str">
        <f t="shared" si="4"/>
        <v>M</v>
      </c>
      <c r="X6" s="6" t="str">
        <f t="shared" si="4"/>
        <v>M</v>
      </c>
      <c r="Y6" s="6" t="str">
        <f t="shared" si="4"/>
        <v>J</v>
      </c>
      <c r="Z6" s="6" t="str">
        <f t="shared" si="4"/>
        <v>V</v>
      </c>
      <c r="AA6" s="6" t="str">
        <f t="shared" si="4"/>
        <v>S</v>
      </c>
      <c r="AB6" s="6" t="str">
        <f t="shared" si="4"/>
        <v>D</v>
      </c>
      <c r="AC6" s="6" t="str">
        <f t="shared" si="4"/>
        <v>L</v>
      </c>
      <c r="AD6" s="6" t="str">
        <f t="shared" ref="AD6" si="5">UPPER(LEFT(TEXT(AD5,"ddd"),1))</f>
        <v>M</v>
      </c>
      <c r="AE6" s="6" t="str">
        <f t="shared" ref="AE6" si="6">UPPER(LEFT(TEXT(AE5,"ddd"),1))</f>
        <v>M</v>
      </c>
      <c r="AF6" s="6" t="str">
        <f t="shared" ref="AF6" si="7">UPPER(LEFT(TEXT(AF5,"ddd"),1))</f>
        <v>J</v>
      </c>
      <c r="AG6" s="6" t="str">
        <f t="shared" ref="AG6" si="8">UPPER(LEFT(TEXT(AG5,"ddd"),1))</f>
        <v>V</v>
      </c>
      <c r="AH6" s="6" t="str">
        <f t="shared" ref="AH6" si="9">UPPER(LEFT(TEXT(AH5,"ddd"),1))</f>
        <v>S</v>
      </c>
    </row>
    <row r="7" spans="1:36" ht="15" thickBot="1" x14ac:dyDescent="0.35">
      <c r="A7" s="7" t="s">
        <v>24</v>
      </c>
      <c r="B7" s="8"/>
      <c r="C7" s="9"/>
      <c r="D7" s="10"/>
      <c r="E7" s="10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</row>
    <row r="8" spans="1:36" ht="15" thickBot="1" x14ac:dyDescent="0.35">
      <c r="A8" s="8" t="s">
        <v>5</v>
      </c>
      <c r="B8" s="8" t="s">
        <v>10</v>
      </c>
      <c r="C8" s="9">
        <v>0.5</v>
      </c>
      <c r="D8" s="10">
        <v>45889</v>
      </c>
      <c r="E8" s="10">
        <v>45894</v>
      </c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</row>
    <row r="9" spans="1:36" ht="15" thickBot="1" x14ac:dyDescent="0.35">
      <c r="A9" s="8" t="s">
        <v>6</v>
      </c>
      <c r="B9" s="8" t="s">
        <v>9</v>
      </c>
      <c r="C9" s="9">
        <v>0.2</v>
      </c>
      <c r="D9" s="10">
        <v>45890</v>
      </c>
      <c r="E9" s="10">
        <v>45895</v>
      </c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</row>
    <row r="10" spans="1:36" ht="15" thickBot="1" x14ac:dyDescent="0.35">
      <c r="A10" s="8" t="s">
        <v>7</v>
      </c>
      <c r="B10" s="8" t="s">
        <v>10</v>
      </c>
      <c r="C10" s="9">
        <v>1</v>
      </c>
      <c r="D10" s="10">
        <v>45891</v>
      </c>
      <c r="E10" s="10">
        <v>45896</v>
      </c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</row>
    <row r="11" spans="1:36" ht="15" thickBot="1" x14ac:dyDescent="0.35">
      <c r="A11" s="8"/>
      <c r="B11" s="8" t="s">
        <v>9</v>
      </c>
      <c r="C11" s="9"/>
      <c r="D11" s="10"/>
      <c r="E11" s="10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</row>
    <row r="12" spans="1:36" ht="15" thickBot="1" x14ac:dyDescent="0.35">
      <c r="A12" s="8" t="s">
        <v>8</v>
      </c>
      <c r="B12" s="8" t="s">
        <v>10</v>
      </c>
      <c r="C12" s="9">
        <v>1</v>
      </c>
      <c r="D12" s="10">
        <v>45892</v>
      </c>
      <c r="E12" s="10">
        <v>45897</v>
      </c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</row>
    <row r="13" spans="1:36" ht="15" thickBot="1" x14ac:dyDescent="0.35">
      <c r="A13" s="7" t="s">
        <v>25</v>
      </c>
      <c r="B13" s="8"/>
      <c r="C13" s="9"/>
      <c r="D13" s="10"/>
      <c r="E13" s="10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</row>
    <row r="14" spans="1:36" ht="15" thickBot="1" x14ac:dyDescent="0.35">
      <c r="A14" s="8" t="s">
        <v>11</v>
      </c>
      <c r="B14" s="8" t="s">
        <v>9</v>
      </c>
      <c r="C14" s="9">
        <v>0.3</v>
      </c>
      <c r="D14" s="10">
        <v>45894</v>
      </c>
      <c r="E14" s="10">
        <v>45899</v>
      </c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</row>
    <row r="15" spans="1:36" ht="15" thickBot="1" x14ac:dyDescent="0.35">
      <c r="A15" s="8" t="s">
        <v>12</v>
      </c>
      <c r="B15" s="8" t="s">
        <v>10</v>
      </c>
      <c r="C15" s="9">
        <v>0.5</v>
      </c>
      <c r="D15" s="10">
        <v>45895</v>
      </c>
      <c r="E15" s="10">
        <v>45900</v>
      </c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</row>
    <row r="16" spans="1:36" ht="15" thickBot="1" x14ac:dyDescent="0.35">
      <c r="A16" s="8" t="s">
        <v>13</v>
      </c>
      <c r="B16" s="8" t="s">
        <v>9</v>
      </c>
      <c r="C16" s="9">
        <v>0.1</v>
      </c>
      <c r="D16" s="10">
        <v>45896</v>
      </c>
      <c r="E16" s="10">
        <v>45901</v>
      </c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</row>
    <row r="17" spans="1:34" ht="15" thickBot="1" x14ac:dyDescent="0.35">
      <c r="A17" s="7" t="s">
        <v>14</v>
      </c>
      <c r="B17" s="8"/>
      <c r="C17" s="9"/>
      <c r="D17" s="10"/>
      <c r="E17" s="10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</row>
    <row r="18" spans="1:34" ht="15" thickBot="1" x14ac:dyDescent="0.35">
      <c r="A18" s="8" t="s">
        <v>15</v>
      </c>
      <c r="B18" s="8" t="s">
        <v>9</v>
      </c>
      <c r="C18" s="9">
        <v>0.8</v>
      </c>
      <c r="D18" s="10">
        <v>45898</v>
      </c>
      <c r="E18" s="10">
        <v>45903</v>
      </c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</row>
    <row r="19" spans="1:34" ht="15" thickBot="1" x14ac:dyDescent="0.35">
      <c r="A19" s="8" t="s">
        <v>16</v>
      </c>
      <c r="B19" s="8" t="s">
        <v>10</v>
      </c>
      <c r="C19" s="9">
        <v>0.9</v>
      </c>
      <c r="D19" s="10">
        <v>45899</v>
      </c>
      <c r="E19" s="10">
        <v>45904</v>
      </c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</row>
    <row r="20" spans="1:34" ht="15" thickBot="1" x14ac:dyDescent="0.35">
      <c r="A20" s="8" t="s">
        <v>17</v>
      </c>
      <c r="B20" s="8" t="s">
        <v>9</v>
      </c>
      <c r="C20" s="9">
        <v>0.5</v>
      </c>
      <c r="D20" s="10">
        <v>45900</v>
      </c>
      <c r="E20" s="10">
        <v>45905</v>
      </c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</row>
    <row r="21" spans="1:34" ht="15" thickBot="1" x14ac:dyDescent="0.35">
      <c r="A21" s="8" t="s">
        <v>18</v>
      </c>
      <c r="B21" s="8" t="s">
        <v>10</v>
      </c>
      <c r="C21" s="9">
        <v>0.65</v>
      </c>
      <c r="D21" s="10">
        <v>45901</v>
      </c>
      <c r="E21" s="10">
        <v>45906</v>
      </c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</row>
    <row r="22" spans="1:34" ht="15" thickBot="1" x14ac:dyDescent="0.35">
      <c r="A22" s="8" t="s">
        <v>19</v>
      </c>
      <c r="B22" s="8" t="s">
        <v>9</v>
      </c>
      <c r="C22" s="9">
        <v>0.7</v>
      </c>
      <c r="D22" s="10">
        <v>45902</v>
      </c>
      <c r="E22" s="10">
        <v>45907</v>
      </c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</row>
  </sheetData>
  <mergeCells count="6">
    <mergeCell ref="AB4:AH4"/>
    <mergeCell ref="B5:C5"/>
    <mergeCell ref="D5:E5"/>
    <mergeCell ref="G4:M4"/>
    <mergeCell ref="N4:T4"/>
    <mergeCell ref="U4:AA4"/>
  </mergeCells>
  <phoneticPr fontId="4" type="noConversion"/>
  <conditionalFormatting sqref="C7:C22">
    <cfRule type="dataBar" priority="4">
      <dataBar>
        <cfvo type="num" val="0"/>
        <cfvo type="num" val="1"/>
        <color theme="6" tint="0.59999389629810485"/>
      </dataBar>
      <extLst>
        <ext xmlns:x14="http://schemas.microsoft.com/office/spreadsheetml/2009/9/main" uri="{B025F937-C7B1-47D3-B67F-A62EFF666E3E}">
          <x14:id>{92EAD0C1-14E1-48E2-A8DB-EA66C7D3A160}</x14:id>
        </ext>
      </extLst>
    </cfRule>
  </conditionalFormatting>
  <conditionalFormatting sqref="G7:AH22">
    <cfRule type="expression" dxfId="8" priority="1">
      <formula>G$5=TODAY()</formula>
    </cfRule>
    <cfRule type="expression" dxfId="7" priority="2">
      <formula>AND(G$5&gt;=$D7,G$5&lt;=((($E7-$D7+1)*$C7)+$D7-1))</formula>
    </cfRule>
    <cfRule type="expression" dxfId="6" priority="3">
      <formula>AND(G$5&gt;=$D7,G$5&lt;=$E7)</formula>
    </cfRule>
  </conditionalFormatting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3" name="Scroll Bar 5">
              <controlPr defaultSize="0" autoPict="0">
                <anchor moveWithCells="1">
                  <from>
                    <xdr:col>3</xdr:col>
                    <xdr:colOff>0</xdr:colOff>
                    <xdr:row>3</xdr:row>
                    <xdr:rowOff>0</xdr:rowOff>
                  </from>
                  <to>
                    <xdr:col>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2EAD0C1-14E1-48E2-A8DB-EA66C7D3A160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theme="6" tint="0.59999389629810485"/>
              <x14:negativeFillColor rgb="FFFF0000"/>
              <x14:negativeBorderColor rgb="FFFF0000"/>
              <x14:axisColor rgb="FF000000"/>
            </x14:dataBar>
          </x14:cfRule>
          <xm:sqref>C7:C22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33DFE3-7993-4042-9066-14B6FC10C11C}">
  <dimension ref="A1:L26"/>
  <sheetViews>
    <sheetView workbookViewId="0">
      <selection activeCell="B16" sqref="B16"/>
    </sheetView>
  </sheetViews>
  <sheetFormatPr baseColWidth="10" defaultRowHeight="14.4" x14ac:dyDescent="0.3"/>
  <cols>
    <col min="1" max="1" width="5" bestFit="1" customWidth="1"/>
    <col min="2" max="2" width="41.44140625" bestFit="1" customWidth="1"/>
    <col min="3" max="4" width="10.33203125" bestFit="1" customWidth="1"/>
    <col min="5" max="5" width="14.33203125" bestFit="1" customWidth="1"/>
    <col min="6" max="6" width="16.6640625" bestFit="1" customWidth="1"/>
    <col min="7" max="7" width="17.77734375" bestFit="1" customWidth="1"/>
    <col min="8" max="8" width="16.21875" bestFit="1" customWidth="1"/>
    <col min="9" max="9" width="17.88671875" bestFit="1" customWidth="1"/>
    <col min="10" max="10" width="11.77734375" bestFit="1" customWidth="1"/>
    <col min="11" max="11" width="80.88671875" bestFit="1" customWidth="1"/>
    <col min="12" max="12" width="8.109375" bestFit="1" customWidth="1"/>
  </cols>
  <sheetData>
    <row r="1" spans="1:12" x14ac:dyDescent="0.3">
      <c r="A1" t="s">
        <v>26</v>
      </c>
      <c r="B1" t="s">
        <v>27</v>
      </c>
      <c r="C1" t="s">
        <v>28</v>
      </c>
      <c r="D1" t="s">
        <v>29</v>
      </c>
      <c r="E1" t="s">
        <v>30</v>
      </c>
      <c r="F1" t="s">
        <v>31</v>
      </c>
      <c r="G1" t="s">
        <v>32</v>
      </c>
      <c r="H1" t="s">
        <v>33</v>
      </c>
      <c r="I1" t="s">
        <v>34</v>
      </c>
      <c r="J1" t="s">
        <v>35</v>
      </c>
      <c r="K1" t="s">
        <v>36</v>
      </c>
      <c r="L1" t="s">
        <v>37</v>
      </c>
    </row>
    <row r="2" spans="1:12" x14ac:dyDescent="0.3">
      <c r="A2" t="s">
        <v>38</v>
      </c>
      <c r="B2" t="s">
        <v>39</v>
      </c>
      <c r="C2" s="11">
        <v>45891</v>
      </c>
      <c r="D2" s="11">
        <v>45892</v>
      </c>
      <c r="E2">
        <v>1</v>
      </c>
      <c r="F2">
        <v>6</v>
      </c>
      <c r="G2" t="s">
        <v>40</v>
      </c>
      <c r="H2" t="s">
        <v>10</v>
      </c>
      <c r="I2">
        <v>0</v>
      </c>
      <c r="J2" t="s">
        <v>40</v>
      </c>
      <c r="K2" t="s">
        <v>41</v>
      </c>
      <c r="L2" t="s">
        <v>40</v>
      </c>
    </row>
    <row r="3" spans="1:12" x14ac:dyDescent="0.3">
      <c r="A3" t="s">
        <v>42</v>
      </c>
      <c r="B3" t="s">
        <v>43</v>
      </c>
      <c r="C3" s="11">
        <v>45893</v>
      </c>
      <c r="D3" s="11">
        <v>45894</v>
      </c>
      <c r="E3">
        <v>1</v>
      </c>
      <c r="F3">
        <v>4</v>
      </c>
      <c r="G3" t="s">
        <v>38</v>
      </c>
      <c r="H3" t="s">
        <v>44</v>
      </c>
      <c r="I3">
        <v>0</v>
      </c>
      <c r="J3" t="s">
        <v>40</v>
      </c>
      <c r="K3" t="s">
        <v>45</v>
      </c>
      <c r="L3" t="s">
        <v>40</v>
      </c>
    </row>
    <row r="4" spans="1:12" x14ac:dyDescent="0.3">
      <c r="A4" t="s">
        <v>46</v>
      </c>
      <c r="B4" t="s">
        <v>47</v>
      </c>
      <c r="C4" s="11">
        <v>45895</v>
      </c>
      <c r="D4" s="11">
        <v>45901</v>
      </c>
      <c r="E4">
        <v>2</v>
      </c>
      <c r="F4">
        <v>10</v>
      </c>
      <c r="G4" t="s">
        <v>48</v>
      </c>
      <c r="H4" t="s">
        <v>10</v>
      </c>
      <c r="I4">
        <v>0</v>
      </c>
      <c r="J4" t="s">
        <v>40</v>
      </c>
      <c r="K4" t="s">
        <v>49</v>
      </c>
      <c r="L4" t="s">
        <v>40</v>
      </c>
    </row>
    <row r="5" spans="1:12" x14ac:dyDescent="0.3">
      <c r="A5" t="s">
        <v>50</v>
      </c>
      <c r="B5" t="s">
        <v>51</v>
      </c>
      <c r="C5" s="11">
        <v>45902</v>
      </c>
      <c r="D5" s="11">
        <v>45904</v>
      </c>
      <c r="E5">
        <v>1</v>
      </c>
      <c r="F5">
        <v>8</v>
      </c>
      <c r="G5" t="s">
        <v>52</v>
      </c>
      <c r="H5" t="s">
        <v>44</v>
      </c>
      <c r="I5">
        <v>0</v>
      </c>
      <c r="J5" t="s">
        <v>40</v>
      </c>
      <c r="K5" t="s">
        <v>53</v>
      </c>
      <c r="L5" t="s">
        <v>40</v>
      </c>
    </row>
    <row r="6" spans="1:12" x14ac:dyDescent="0.3">
      <c r="A6" t="s">
        <v>54</v>
      </c>
      <c r="B6" t="s">
        <v>55</v>
      </c>
      <c r="C6" s="11">
        <v>45905</v>
      </c>
      <c r="D6" s="11">
        <v>45906</v>
      </c>
      <c r="E6">
        <v>1</v>
      </c>
      <c r="F6">
        <v>4</v>
      </c>
      <c r="G6" t="s">
        <v>56</v>
      </c>
      <c r="H6" t="s">
        <v>57</v>
      </c>
      <c r="I6">
        <v>0</v>
      </c>
      <c r="J6" t="s">
        <v>40</v>
      </c>
      <c r="K6" t="s">
        <v>58</v>
      </c>
      <c r="L6" t="s">
        <v>40</v>
      </c>
    </row>
    <row r="7" spans="1:12" x14ac:dyDescent="0.3">
      <c r="A7" t="s">
        <v>59</v>
      </c>
      <c r="B7" t="s">
        <v>60</v>
      </c>
      <c r="C7" s="11">
        <v>45907</v>
      </c>
      <c r="D7" s="11">
        <v>45910</v>
      </c>
      <c r="E7">
        <v>1</v>
      </c>
      <c r="F7">
        <v>6</v>
      </c>
      <c r="G7" t="s">
        <v>42</v>
      </c>
      <c r="H7" t="s">
        <v>44</v>
      </c>
      <c r="I7">
        <v>0</v>
      </c>
      <c r="J7" t="s">
        <v>40</v>
      </c>
      <c r="K7" t="s">
        <v>61</v>
      </c>
      <c r="L7" t="s">
        <v>40</v>
      </c>
    </row>
    <row r="8" spans="1:12" x14ac:dyDescent="0.3">
      <c r="A8" t="s">
        <v>62</v>
      </c>
      <c r="B8" t="s">
        <v>63</v>
      </c>
      <c r="C8" s="11">
        <v>45911</v>
      </c>
      <c r="D8" s="11">
        <v>45912</v>
      </c>
      <c r="E8">
        <v>2</v>
      </c>
      <c r="F8">
        <v>16</v>
      </c>
      <c r="G8" t="s">
        <v>64</v>
      </c>
      <c r="H8" t="s">
        <v>44</v>
      </c>
      <c r="I8">
        <v>0</v>
      </c>
      <c r="J8" t="s">
        <v>40</v>
      </c>
      <c r="K8" t="s">
        <v>65</v>
      </c>
      <c r="L8" t="s">
        <v>40</v>
      </c>
    </row>
    <row r="9" spans="1:12" x14ac:dyDescent="0.3">
      <c r="A9" t="s">
        <v>66</v>
      </c>
      <c r="B9" t="s">
        <v>67</v>
      </c>
      <c r="C9" s="11">
        <v>45911</v>
      </c>
      <c r="D9" s="11">
        <v>45917</v>
      </c>
      <c r="E9">
        <v>3</v>
      </c>
      <c r="F9">
        <v>20</v>
      </c>
      <c r="G9" t="s">
        <v>68</v>
      </c>
      <c r="H9" t="s">
        <v>69</v>
      </c>
      <c r="I9">
        <v>0</v>
      </c>
      <c r="J9" t="s">
        <v>40</v>
      </c>
      <c r="K9" t="s">
        <v>70</v>
      </c>
      <c r="L9" t="s">
        <v>40</v>
      </c>
    </row>
    <row r="10" spans="1:12" x14ac:dyDescent="0.3">
      <c r="A10" t="s">
        <v>71</v>
      </c>
      <c r="B10" t="s">
        <v>72</v>
      </c>
      <c r="C10" s="11">
        <v>45913</v>
      </c>
      <c r="D10" s="11">
        <v>45914</v>
      </c>
      <c r="E10">
        <v>2</v>
      </c>
      <c r="F10">
        <v>10</v>
      </c>
      <c r="G10" t="s">
        <v>73</v>
      </c>
      <c r="H10" t="s">
        <v>57</v>
      </c>
      <c r="I10">
        <v>0</v>
      </c>
      <c r="J10" t="s">
        <v>40</v>
      </c>
      <c r="K10" t="s">
        <v>74</v>
      </c>
      <c r="L10" t="s">
        <v>40</v>
      </c>
    </row>
    <row r="11" spans="1:12" x14ac:dyDescent="0.3">
      <c r="A11" t="s">
        <v>75</v>
      </c>
      <c r="B11" t="s">
        <v>76</v>
      </c>
      <c r="C11" s="11">
        <v>45915</v>
      </c>
      <c r="D11" s="11">
        <v>45916</v>
      </c>
      <c r="E11">
        <v>1</v>
      </c>
      <c r="F11">
        <v>8</v>
      </c>
      <c r="G11" t="s">
        <v>77</v>
      </c>
      <c r="H11" t="s">
        <v>10</v>
      </c>
      <c r="I11">
        <v>0</v>
      </c>
      <c r="J11" t="s">
        <v>40</v>
      </c>
      <c r="K11" t="s">
        <v>78</v>
      </c>
      <c r="L11" t="s">
        <v>40</v>
      </c>
    </row>
    <row r="12" spans="1:12" x14ac:dyDescent="0.3">
      <c r="A12" t="s">
        <v>79</v>
      </c>
      <c r="B12" t="s">
        <v>80</v>
      </c>
      <c r="C12" s="11">
        <v>45918</v>
      </c>
      <c r="D12" s="11">
        <v>45918</v>
      </c>
      <c r="E12">
        <v>1</v>
      </c>
      <c r="F12">
        <v>8</v>
      </c>
      <c r="G12" t="s">
        <v>66</v>
      </c>
      <c r="H12" t="s">
        <v>57</v>
      </c>
      <c r="I12">
        <v>0</v>
      </c>
      <c r="J12" t="s">
        <v>40</v>
      </c>
      <c r="K12" t="s">
        <v>81</v>
      </c>
      <c r="L12" t="s">
        <v>40</v>
      </c>
    </row>
    <row r="13" spans="1:12" x14ac:dyDescent="0.3">
      <c r="A13" t="s">
        <v>82</v>
      </c>
      <c r="B13" t="s">
        <v>83</v>
      </c>
      <c r="C13" s="11">
        <v>45919</v>
      </c>
      <c r="D13" s="11">
        <v>45922</v>
      </c>
      <c r="E13">
        <v>1</v>
      </c>
      <c r="F13">
        <v>8</v>
      </c>
      <c r="G13" t="s">
        <v>84</v>
      </c>
      <c r="H13" t="s">
        <v>44</v>
      </c>
      <c r="I13">
        <v>0</v>
      </c>
      <c r="J13" t="s">
        <v>40</v>
      </c>
      <c r="K13" t="s">
        <v>85</v>
      </c>
      <c r="L13" t="s">
        <v>40</v>
      </c>
    </row>
    <row r="14" spans="1:12" x14ac:dyDescent="0.3">
      <c r="A14" t="s">
        <v>86</v>
      </c>
      <c r="B14" t="s">
        <v>87</v>
      </c>
      <c r="C14" s="11">
        <v>45923</v>
      </c>
      <c r="D14" s="11">
        <v>45924</v>
      </c>
      <c r="E14">
        <v>1</v>
      </c>
      <c r="F14">
        <v>6</v>
      </c>
      <c r="G14" t="s">
        <v>82</v>
      </c>
      <c r="H14" t="s">
        <v>10</v>
      </c>
      <c r="I14">
        <v>0</v>
      </c>
      <c r="J14" t="s">
        <v>40</v>
      </c>
      <c r="K14" t="s">
        <v>88</v>
      </c>
      <c r="L14" t="s">
        <v>40</v>
      </c>
    </row>
    <row r="15" spans="1:12" x14ac:dyDescent="0.3">
      <c r="A15" t="s">
        <v>89</v>
      </c>
      <c r="B15" t="s">
        <v>90</v>
      </c>
      <c r="C15" s="11">
        <v>45925</v>
      </c>
      <c r="D15" s="11">
        <v>45925</v>
      </c>
      <c r="E15">
        <v>1</v>
      </c>
      <c r="F15">
        <v>8</v>
      </c>
      <c r="G15" t="s">
        <v>91</v>
      </c>
      <c r="H15" t="s">
        <v>92</v>
      </c>
      <c r="I15">
        <v>0</v>
      </c>
      <c r="J15" t="s">
        <v>40</v>
      </c>
      <c r="K15" t="s">
        <v>93</v>
      </c>
      <c r="L15" t="s">
        <v>40</v>
      </c>
    </row>
    <row r="16" spans="1:12" x14ac:dyDescent="0.3">
      <c r="A16" t="s">
        <v>94</v>
      </c>
      <c r="B16" t="s">
        <v>95</v>
      </c>
      <c r="C16" s="11">
        <v>45926</v>
      </c>
      <c r="D16" s="11">
        <v>45927</v>
      </c>
      <c r="E16">
        <v>2</v>
      </c>
      <c r="F16">
        <v>12</v>
      </c>
      <c r="G16" t="s">
        <v>96</v>
      </c>
      <c r="H16" t="s">
        <v>57</v>
      </c>
      <c r="I16">
        <v>0</v>
      </c>
      <c r="J16" t="s">
        <v>40</v>
      </c>
      <c r="K16" t="s">
        <v>97</v>
      </c>
      <c r="L16" t="s">
        <v>40</v>
      </c>
    </row>
    <row r="17" spans="1:12" x14ac:dyDescent="0.3">
      <c r="A17" t="s">
        <v>98</v>
      </c>
      <c r="B17" t="s">
        <v>99</v>
      </c>
      <c r="C17" s="11">
        <v>45931</v>
      </c>
      <c r="D17" s="11">
        <v>45931</v>
      </c>
      <c r="E17">
        <v>1</v>
      </c>
      <c r="F17">
        <v>8</v>
      </c>
      <c r="G17" t="s">
        <v>94</v>
      </c>
      <c r="H17" t="s">
        <v>57</v>
      </c>
      <c r="I17">
        <v>0</v>
      </c>
      <c r="J17" t="s">
        <v>40</v>
      </c>
      <c r="K17" t="s">
        <v>100</v>
      </c>
      <c r="L17" t="s">
        <v>40</v>
      </c>
    </row>
    <row r="18" spans="1:12" x14ac:dyDescent="0.3">
      <c r="A18" t="s">
        <v>101</v>
      </c>
      <c r="B18" t="s">
        <v>102</v>
      </c>
      <c r="C18" s="11">
        <v>45932</v>
      </c>
      <c r="D18" s="11">
        <v>45932</v>
      </c>
      <c r="E18">
        <v>1</v>
      </c>
      <c r="F18">
        <v>6</v>
      </c>
      <c r="G18" t="s">
        <v>98</v>
      </c>
      <c r="H18" t="s">
        <v>57</v>
      </c>
      <c r="I18">
        <v>0</v>
      </c>
      <c r="J18" t="s">
        <v>40</v>
      </c>
      <c r="K18" t="s">
        <v>103</v>
      </c>
      <c r="L18" t="s">
        <v>40</v>
      </c>
    </row>
    <row r="19" spans="1:12" x14ac:dyDescent="0.3">
      <c r="A19" t="s">
        <v>104</v>
      </c>
      <c r="B19" t="s">
        <v>105</v>
      </c>
      <c r="C19" s="11">
        <v>45933</v>
      </c>
      <c r="D19" s="11">
        <v>45933</v>
      </c>
      <c r="E19">
        <v>1</v>
      </c>
      <c r="F19">
        <v>4</v>
      </c>
      <c r="G19" t="s">
        <v>106</v>
      </c>
      <c r="H19" t="s">
        <v>44</v>
      </c>
      <c r="I19">
        <v>0</v>
      </c>
      <c r="J19" t="s">
        <v>40</v>
      </c>
      <c r="K19" t="s">
        <v>107</v>
      </c>
      <c r="L19" t="s">
        <v>40</v>
      </c>
    </row>
    <row r="20" spans="1:12" x14ac:dyDescent="0.3">
      <c r="A20" t="s">
        <v>108</v>
      </c>
      <c r="B20" t="s">
        <v>109</v>
      </c>
      <c r="C20" s="11">
        <v>45964</v>
      </c>
      <c r="D20" s="11">
        <v>45966</v>
      </c>
      <c r="E20">
        <v>3</v>
      </c>
      <c r="F20">
        <v>20</v>
      </c>
      <c r="G20" t="s">
        <v>110</v>
      </c>
      <c r="H20" t="s">
        <v>10</v>
      </c>
      <c r="I20">
        <v>0</v>
      </c>
      <c r="J20" t="s">
        <v>40</v>
      </c>
      <c r="K20" t="s">
        <v>111</v>
      </c>
      <c r="L20" t="s">
        <v>40</v>
      </c>
    </row>
    <row r="21" spans="1:12" x14ac:dyDescent="0.3">
      <c r="A21" t="s">
        <v>112</v>
      </c>
      <c r="B21" t="s">
        <v>113</v>
      </c>
      <c r="C21" s="11">
        <v>45967</v>
      </c>
      <c r="D21" s="11">
        <v>45967</v>
      </c>
      <c r="E21">
        <v>1</v>
      </c>
      <c r="F21">
        <v>8</v>
      </c>
      <c r="G21" t="s">
        <v>114</v>
      </c>
      <c r="H21" t="s">
        <v>44</v>
      </c>
      <c r="I21">
        <v>0</v>
      </c>
      <c r="J21" t="s">
        <v>40</v>
      </c>
      <c r="K21" t="s">
        <v>115</v>
      </c>
      <c r="L21" t="s">
        <v>40</v>
      </c>
    </row>
    <row r="22" spans="1:12" x14ac:dyDescent="0.3">
      <c r="A22" t="s">
        <v>116</v>
      </c>
      <c r="B22" t="s">
        <v>117</v>
      </c>
      <c r="C22" s="11">
        <v>45968</v>
      </c>
      <c r="D22" s="11">
        <v>45971</v>
      </c>
      <c r="E22">
        <v>2</v>
      </c>
      <c r="F22">
        <v>10</v>
      </c>
      <c r="G22" t="s">
        <v>118</v>
      </c>
      <c r="H22" t="s">
        <v>57</v>
      </c>
      <c r="I22">
        <v>0</v>
      </c>
      <c r="J22" t="s">
        <v>40</v>
      </c>
      <c r="K22" t="s">
        <v>119</v>
      </c>
      <c r="L22" t="s">
        <v>40</v>
      </c>
    </row>
    <row r="23" spans="1:12" x14ac:dyDescent="0.3">
      <c r="A23" t="s">
        <v>120</v>
      </c>
      <c r="B23" t="s">
        <v>121</v>
      </c>
      <c r="C23" s="11">
        <v>45973</v>
      </c>
      <c r="D23" s="11">
        <v>45973</v>
      </c>
      <c r="E23">
        <v>1</v>
      </c>
      <c r="F23">
        <v>6</v>
      </c>
      <c r="G23" t="s">
        <v>122</v>
      </c>
      <c r="H23" t="s">
        <v>57</v>
      </c>
      <c r="I23">
        <v>0</v>
      </c>
      <c r="J23" t="s">
        <v>40</v>
      </c>
      <c r="K23" t="s">
        <v>123</v>
      </c>
      <c r="L23" t="s">
        <v>40</v>
      </c>
    </row>
    <row r="24" spans="1:12" x14ac:dyDescent="0.3">
      <c r="A24" t="s">
        <v>124</v>
      </c>
      <c r="B24" t="s">
        <v>125</v>
      </c>
      <c r="C24" s="11">
        <v>45944</v>
      </c>
      <c r="D24" s="11">
        <v>45945</v>
      </c>
      <c r="E24">
        <v>2</v>
      </c>
      <c r="F24">
        <v>12</v>
      </c>
      <c r="G24" t="s">
        <v>126</v>
      </c>
      <c r="H24" t="s">
        <v>10</v>
      </c>
      <c r="I24">
        <v>0</v>
      </c>
      <c r="J24" t="s">
        <v>40</v>
      </c>
      <c r="K24" t="s">
        <v>127</v>
      </c>
      <c r="L24" t="s">
        <v>40</v>
      </c>
    </row>
    <row r="25" spans="1:12" x14ac:dyDescent="0.3">
      <c r="A25" t="s">
        <v>128</v>
      </c>
      <c r="B25" t="s">
        <v>129</v>
      </c>
      <c r="C25" s="11">
        <v>45946</v>
      </c>
      <c r="D25" s="11">
        <v>45947</v>
      </c>
      <c r="E25">
        <v>2</v>
      </c>
      <c r="F25">
        <v>16</v>
      </c>
      <c r="G25" t="s">
        <v>130</v>
      </c>
      <c r="H25" t="s">
        <v>44</v>
      </c>
      <c r="I25">
        <v>0</v>
      </c>
      <c r="J25" t="s">
        <v>40</v>
      </c>
      <c r="K25" t="s">
        <v>131</v>
      </c>
      <c r="L25" t="s">
        <v>40</v>
      </c>
    </row>
    <row r="26" spans="1:12" x14ac:dyDescent="0.3">
      <c r="A26" t="s">
        <v>132</v>
      </c>
      <c r="B26" t="s">
        <v>133</v>
      </c>
      <c r="C26" s="11">
        <v>45950</v>
      </c>
      <c r="D26" s="11">
        <v>45951</v>
      </c>
      <c r="E26">
        <v>2</v>
      </c>
      <c r="F26">
        <v>14</v>
      </c>
      <c r="G26" t="s">
        <v>134</v>
      </c>
      <c r="H26" t="s">
        <v>57</v>
      </c>
      <c r="I26">
        <v>0</v>
      </c>
      <c r="J26" t="s">
        <v>40</v>
      </c>
      <c r="K26" t="s">
        <v>135</v>
      </c>
      <c r="L26" t="s">
        <v>40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7727A-AA86-40DD-BC79-EDD06B7F5A9F}">
  <dimension ref="A1:BH45"/>
  <sheetViews>
    <sheetView showGridLines="0" zoomScaleNormal="100" workbookViewId="0">
      <pane xSplit="3" ySplit="8" topLeftCell="D9" activePane="bottomRight" state="frozen"/>
      <selection pane="topRight" activeCell="D1" sqref="D1"/>
      <selection pane="bottomLeft" activeCell="A7" sqref="A7"/>
      <selection pane="bottomRight" activeCell="D3" sqref="D3"/>
    </sheetView>
  </sheetViews>
  <sheetFormatPr baseColWidth="10" defaultRowHeight="14.4" x14ac:dyDescent="0.3"/>
  <cols>
    <col min="1" max="1" width="3.77734375" customWidth="1"/>
    <col min="2" max="2" width="8.77734375" customWidth="1"/>
    <col min="3" max="3" width="45.77734375" customWidth="1"/>
    <col min="4" max="5" width="12.77734375" style="1" customWidth="1"/>
    <col min="6" max="7" width="10.77734375" customWidth="1"/>
    <col min="8" max="8" width="10.33203125" bestFit="1" customWidth="1"/>
    <col min="9" max="9" width="10.33203125" customWidth="1"/>
    <col min="10" max="10" width="14.77734375" customWidth="1"/>
    <col min="11" max="14" width="10.33203125" customWidth="1"/>
    <col min="15" max="16" width="20.77734375" customWidth="1"/>
    <col min="17" max="18" width="11.77734375" customWidth="1"/>
    <col min="19" max="60" width="3.77734375" customWidth="1"/>
  </cols>
  <sheetData>
    <row r="1" spans="1:60" s="15" customFormat="1" x14ac:dyDescent="0.3"/>
    <row r="2" spans="1:60" s="15" customFormat="1" ht="36.6" x14ac:dyDescent="0.3">
      <c r="C2" s="18" t="s">
        <v>164</v>
      </c>
    </row>
    <row r="3" spans="1:60" ht="21" x14ac:dyDescent="0.3">
      <c r="C3" s="20" t="s">
        <v>165</v>
      </c>
    </row>
    <row r="4" spans="1:60" ht="21" x14ac:dyDescent="0.4">
      <c r="C4" s="19" t="s">
        <v>166</v>
      </c>
    </row>
    <row r="6" spans="1:60" x14ac:dyDescent="0.3">
      <c r="B6">
        <v>26</v>
      </c>
      <c r="C6" s="3">
        <f>D7+B6</f>
        <v>45917</v>
      </c>
      <c r="F6" s="25" t="s">
        <v>142</v>
      </c>
      <c r="G6" s="25"/>
      <c r="H6" s="25"/>
      <c r="I6" s="25"/>
      <c r="K6" s="25" t="s">
        <v>143</v>
      </c>
      <c r="L6" s="25"/>
      <c r="M6" s="25"/>
      <c r="N6" s="25"/>
      <c r="Q6" s="25" t="s">
        <v>162</v>
      </c>
      <c r="R6" s="25"/>
      <c r="S6" s="21">
        <f>S7</f>
        <v>45917</v>
      </c>
      <c r="T6" s="21"/>
      <c r="U6" s="21"/>
      <c r="V6" s="21"/>
      <c r="W6" s="21"/>
      <c r="X6" s="21"/>
      <c r="Y6" s="21"/>
      <c r="Z6" s="21">
        <f>Z7</f>
        <v>45924</v>
      </c>
      <c r="AA6" s="21"/>
      <c r="AB6" s="21"/>
      <c r="AC6" s="21"/>
      <c r="AD6" s="21"/>
      <c r="AE6" s="21"/>
      <c r="AF6" s="21"/>
      <c r="AG6" s="21">
        <f>AG7</f>
        <v>45931</v>
      </c>
      <c r="AH6" s="21"/>
      <c r="AI6" s="21"/>
      <c r="AJ6" s="21"/>
      <c r="AK6" s="21"/>
      <c r="AL6" s="21"/>
      <c r="AM6" s="21"/>
      <c r="AN6" s="21">
        <f>AN7</f>
        <v>45938</v>
      </c>
      <c r="AO6" s="21"/>
      <c r="AP6" s="21"/>
      <c r="AQ6" s="21"/>
      <c r="AR6" s="21"/>
      <c r="AS6" s="21"/>
      <c r="AT6" s="21"/>
      <c r="AU6" s="21">
        <f>AU7</f>
        <v>45945</v>
      </c>
      <c r="AV6" s="21"/>
      <c r="AW6" s="21"/>
      <c r="AX6" s="21"/>
      <c r="AY6" s="21"/>
      <c r="AZ6" s="21"/>
      <c r="BA6" s="21"/>
      <c r="BB6" s="21">
        <f>BB7</f>
        <v>45952</v>
      </c>
      <c r="BC6" s="21"/>
      <c r="BD6" s="21"/>
      <c r="BE6" s="21"/>
      <c r="BF6" s="21"/>
      <c r="BG6" s="21"/>
      <c r="BH6" s="21"/>
    </row>
    <row r="7" spans="1:60" x14ac:dyDescent="0.3">
      <c r="B7" s="24" t="s">
        <v>20</v>
      </c>
      <c r="C7" s="24"/>
      <c r="D7" s="23">
        <v>45891</v>
      </c>
      <c r="E7" s="23"/>
      <c r="F7" s="16"/>
      <c r="G7" s="16"/>
      <c r="H7" s="16"/>
      <c r="I7" s="16"/>
      <c r="J7" s="1"/>
      <c r="K7" s="16"/>
      <c r="L7" s="16"/>
      <c r="M7" s="16"/>
      <c r="N7" s="16"/>
      <c r="O7" s="1"/>
      <c r="P7" s="1"/>
      <c r="Q7" s="16"/>
      <c r="R7" s="17"/>
      <c r="S7" s="4">
        <f>C6</f>
        <v>45917</v>
      </c>
      <c r="T7" s="4">
        <f>S7+1</f>
        <v>45918</v>
      </c>
      <c r="U7" s="4">
        <f t="shared" ref="U7:AI7" si="0">T7+1</f>
        <v>45919</v>
      </c>
      <c r="V7" s="4">
        <f t="shared" si="0"/>
        <v>45920</v>
      </c>
      <c r="W7" s="4">
        <f t="shared" si="0"/>
        <v>45921</v>
      </c>
      <c r="X7" s="4">
        <f t="shared" si="0"/>
        <v>45922</v>
      </c>
      <c r="Y7" s="4">
        <f t="shared" si="0"/>
        <v>45923</v>
      </c>
      <c r="Z7" s="4">
        <f t="shared" si="0"/>
        <v>45924</v>
      </c>
      <c r="AA7" s="4">
        <f t="shared" si="0"/>
        <v>45925</v>
      </c>
      <c r="AB7" s="4">
        <f t="shared" si="0"/>
        <v>45926</v>
      </c>
      <c r="AC7" s="4">
        <f t="shared" si="0"/>
        <v>45927</v>
      </c>
      <c r="AD7" s="4">
        <f t="shared" si="0"/>
        <v>45928</v>
      </c>
      <c r="AE7" s="4">
        <f t="shared" si="0"/>
        <v>45929</v>
      </c>
      <c r="AF7" s="4">
        <f t="shared" si="0"/>
        <v>45930</v>
      </c>
      <c r="AG7" s="4">
        <f t="shared" si="0"/>
        <v>45931</v>
      </c>
      <c r="AH7" s="4">
        <f t="shared" si="0"/>
        <v>45932</v>
      </c>
      <c r="AI7" s="4">
        <f t="shared" si="0"/>
        <v>45933</v>
      </c>
      <c r="AJ7" s="4">
        <f>AI7+1</f>
        <v>45934</v>
      </c>
      <c r="AK7" s="4">
        <f t="shared" ref="AK7:AT7" si="1">AJ7+1</f>
        <v>45935</v>
      </c>
      <c r="AL7" s="4">
        <f t="shared" si="1"/>
        <v>45936</v>
      </c>
      <c r="AM7" s="4">
        <f t="shared" si="1"/>
        <v>45937</v>
      </c>
      <c r="AN7" s="4">
        <f t="shared" si="1"/>
        <v>45938</v>
      </c>
      <c r="AO7" s="4">
        <f t="shared" si="1"/>
        <v>45939</v>
      </c>
      <c r="AP7" s="4">
        <f t="shared" si="1"/>
        <v>45940</v>
      </c>
      <c r="AQ7" s="4">
        <f t="shared" si="1"/>
        <v>45941</v>
      </c>
      <c r="AR7" s="4">
        <f t="shared" si="1"/>
        <v>45942</v>
      </c>
      <c r="AS7" s="4">
        <f t="shared" si="1"/>
        <v>45943</v>
      </c>
      <c r="AT7" s="4">
        <f t="shared" si="1"/>
        <v>45944</v>
      </c>
      <c r="AU7" s="4">
        <f t="shared" ref="AU7" si="2">AT7+1</f>
        <v>45945</v>
      </c>
      <c r="AV7" s="4">
        <f t="shared" ref="AV7" si="3">AU7+1</f>
        <v>45946</v>
      </c>
      <c r="AW7" s="4">
        <f t="shared" ref="AW7" si="4">AV7+1</f>
        <v>45947</v>
      </c>
      <c r="AX7" s="4">
        <f t="shared" ref="AX7" si="5">AW7+1</f>
        <v>45948</v>
      </c>
      <c r="AY7" s="4">
        <f t="shared" ref="AY7" si="6">AX7+1</f>
        <v>45949</v>
      </c>
      <c r="AZ7" s="4">
        <f t="shared" ref="AZ7" si="7">AY7+1</f>
        <v>45950</v>
      </c>
      <c r="BA7" s="4">
        <f t="shared" ref="BA7" si="8">AZ7+1</f>
        <v>45951</v>
      </c>
      <c r="BB7" s="4">
        <f t="shared" ref="BB7" si="9">BA7+1</f>
        <v>45952</v>
      </c>
      <c r="BC7" s="4">
        <f t="shared" ref="BC7" si="10">BB7+1</f>
        <v>45953</v>
      </c>
      <c r="BD7" s="4">
        <f t="shared" ref="BD7" si="11">BC7+1</f>
        <v>45954</v>
      </c>
      <c r="BE7" s="4">
        <f t="shared" ref="BE7" si="12">BD7+1</f>
        <v>45955</v>
      </c>
      <c r="BF7" s="4">
        <f t="shared" ref="BF7" si="13">BE7+1</f>
        <v>45956</v>
      </c>
      <c r="BG7" s="4">
        <f t="shared" ref="BG7" si="14">BF7+1</f>
        <v>45957</v>
      </c>
      <c r="BH7" s="4">
        <f t="shared" ref="BH7" si="15">BG7+1</f>
        <v>45958</v>
      </c>
    </row>
    <row r="8" spans="1:60" s="15" customFormat="1" ht="15" thickBot="1" x14ac:dyDescent="0.35">
      <c r="A8" s="2" t="s">
        <v>138</v>
      </c>
      <c r="B8" s="2" t="s">
        <v>26</v>
      </c>
      <c r="C8" s="2" t="s">
        <v>0</v>
      </c>
      <c r="D8" s="2" t="s">
        <v>2</v>
      </c>
      <c r="E8" s="2" t="s">
        <v>1</v>
      </c>
      <c r="F8" s="2" t="s">
        <v>3</v>
      </c>
      <c r="G8" s="2" t="s">
        <v>4</v>
      </c>
      <c r="H8" s="2" t="s">
        <v>139</v>
      </c>
      <c r="I8" s="2" t="s">
        <v>140</v>
      </c>
      <c r="J8" s="2" t="s">
        <v>141</v>
      </c>
      <c r="K8" s="2" t="s">
        <v>3</v>
      </c>
      <c r="L8" s="2" t="s">
        <v>4</v>
      </c>
      <c r="M8" s="2" t="s">
        <v>139</v>
      </c>
      <c r="N8" s="2" t="s">
        <v>140</v>
      </c>
      <c r="O8" s="2" t="s">
        <v>144</v>
      </c>
      <c r="P8" s="2" t="s">
        <v>145</v>
      </c>
      <c r="Q8" s="2" t="s">
        <v>161</v>
      </c>
      <c r="R8" s="2" t="s">
        <v>140</v>
      </c>
      <c r="S8" s="2" t="str">
        <f>UPPER(LEFT(TEXT(S7,"ddd"),1))</f>
        <v>M</v>
      </c>
      <c r="T8" s="2" t="str">
        <f t="shared" ref="T8:AT8" si="16">UPPER(LEFT(TEXT(T7,"ddd"),1))</f>
        <v>J</v>
      </c>
      <c r="U8" s="2" t="str">
        <f t="shared" si="16"/>
        <v>V</v>
      </c>
      <c r="V8" s="2" t="str">
        <f t="shared" si="16"/>
        <v>S</v>
      </c>
      <c r="W8" s="2" t="str">
        <f t="shared" si="16"/>
        <v>D</v>
      </c>
      <c r="X8" s="2" t="str">
        <f t="shared" si="16"/>
        <v>L</v>
      </c>
      <c r="Y8" s="2" t="str">
        <f t="shared" si="16"/>
        <v>M</v>
      </c>
      <c r="Z8" s="2" t="str">
        <f t="shared" si="16"/>
        <v>M</v>
      </c>
      <c r="AA8" s="2" t="str">
        <f t="shared" si="16"/>
        <v>J</v>
      </c>
      <c r="AB8" s="2" t="str">
        <f t="shared" si="16"/>
        <v>V</v>
      </c>
      <c r="AC8" s="2" t="str">
        <f t="shared" si="16"/>
        <v>S</v>
      </c>
      <c r="AD8" s="2" t="str">
        <f t="shared" si="16"/>
        <v>D</v>
      </c>
      <c r="AE8" s="2" t="str">
        <f t="shared" si="16"/>
        <v>L</v>
      </c>
      <c r="AF8" s="2" t="str">
        <f t="shared" si="16"/>
        <v>M</v>
      </c>
      <c r="AG8" s="2" t="str">
        <f t="shared" si="16"/>
        <v>M</v>
      </c>
      <c r="AH8" s="2" t="str">
        <f t="shared" si="16"/>
        <v>J</v>
      </c>
      <c r="AI8" s="2" t="str">
        <f t="shared" si="16"/>
        <v>V</v>
      </c>
      <c r="AJ8" s="2" t="str">
        <f t="shared" si="16"/>
        <v>S</v>
      </c>
      <c r="AK8" s="2" t="str">
        <f t="shared" si="16"/>
        <v>D</v>
      </c>
      <c r="AL8" s="2" t="str">
        <f t="shared" si="16"/>
        <v>L</v>
      </c>
      <c r="AM8" s="2" t="str">
        <f t="shared" si="16"/>
        <v>M</v>
      </c>
      <c r="AN8" s="2" t="str">
        <f t="shared" si="16"/>
        <v>M</v>
      </c>
      <c r="AO8" s="2" t="str">
        <f t="shared" si="16"/>
        <v>J</v>
      </c>
      <c r="AP8" s="2" t="str">
        <f t="shared" si="16"/>
        <v>V</v>
      </c>
      <c r="AQ8" s="2" t="str">
        <f t="shared" si="16"/>
        <v>S</v>
      </c>
      <c r="AR8" s="2" t="str">
        <f t="shared" si="16"/>
        <v>D</v>
      </c>
      <c r="AS8" s="2" t="str">
        <f t="shared" si="16"/>
        <v>L</v>
      </c>
      <c r="AT8" s="2" t="str">
        <f t="shared" si="16"/>
        <v>M</v>
      </c>
      <c r="AU8" s="2" t="str">
        <f t="shared" ref="AU8:BA8" si="17">UPPER(LEFT(TEXT(AU7,"ddd"),1))</f>
        <v>M</v>
      </c>
      <c r="AV8" s="2" t="str">
        <f t="shared" si="17"/>
        <v>J</v>
      </c>
      <c r="AW8" s="2" t="str">
        <f t="shared" si="17"/>
        <v>V</v>
      </c>
      <c r="AX8" s="2" t="str">
        <f t="shared" si="17"/>
        <v>S</v>
      </c>
      <c r="AY8" s="2" t="str">
        <f t="shared" si="17"/>
        <v>D</v>
      </c>
      <c r="AZ8" s="2" t="str">
        <f t="shared" si="17"/>
        <v>L</v>
      </c>
      <c r="BA8" s="2" t="str">
        <f t="shared" si="17"/>
        <v>M</v>
      </c>
      <c r="BB8" s="2" t="str">
        <f t="shared" ref="BB8:BH8" si="18">UPPER(LEFT(TEXT(BB7,"ddd"),1))</f>
        <v>M</v>
      </c>
      <c r="BC8" s="2" t="str">
        <f t="shared" si="18"/>
        <v>J</v>
      </c>
      <c r="BD8" s="2" t="str">
        <f t="shared" si="18"/>
        <v>V</v>
      </c>
      <c r="BE8" s="2" t="str">
        <f t="shared" si="18"/>
        <v>S</v>
      </c>
      <c r="BF8" s="2" t="str">
        <f t="shared" si="18"/>
        <v>D</v>
      </c>
      <c r="BG8" s="2" t="str">
        <f t="shared" si="18"/>
        <v>L</v>
      </c>
      <c r="BH8" s="2" t="str">
        <f t="shared" si="18"/>
        <v>M</v>
      </c>
    </row>
    <row r="9" spans="1:60" ht="15" thickBot="1" x14ac:dyDescent="0.35">
      <c r="A9" s="12"/>
      <c r="B9" s="12"/>
      <c r="C9" s="7" t="s">
        <v>24</v>
      </c>
      <c r="D9" s="14"/>
      <c r="E9" s="13"/>
      <c r="F9" s="10"/>
      <c r="G9" s="10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</row>
    <row r="10" spans="1:60" ht="15" thickBot="1" x14ac:dyDescent="0.35">
      <c r="A10" s="13">
        <v>1</v>
      </c>
      <c r="B10" s="8" t="s">
        <v>5</v>
      </c>
      <c r="C10" t="s">
        <v>136</v>
      </c>
      <c r="D10" s="14">
        <v>0</v>
      </c>
      <c r="E10" s="13" t="s">
        <v>10</v>
      </c>
      <c r="F10" s="10">
        <v>45891</v>
      </c>
      <c r="G10" s="10">
        <v>45892</v>
      </c>
      <c r="H10" s="13">
        <v>1</v>
      </c>
      <c r="I10" s="13">
        <v>6</v>
      </c>
      <c r="J10" t="s">
        <v>40</v>
      </c>
      <c r="K10" s="8"/>
      <c r="L10" s="8"/>
      <c r="M10" s="8"/>
      <c r="N10" s="8"/>
      <c r="O10" t="s">
        <v>41</v>
      </c>
      <c r="P10" s="8" t="s">
        <v>163</v>
      </c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</row>
    <row r="11" spans="1:60" ht="15" thickBot="1" x14ac:dyDescent="0.35">
      <c r="A11" s="13">
        <v>2</v>
      </c>
      <c r="B11" s="8" t="s">
        <v>6</v>
      </c>
      <c r="C11" s="8" t="s">
        <v>43</v>
      </c>
      <c r="D11" s="14">
        <v>0</v>
      </c>
      <c r="E11" s="13" t="s">
        <v>9</v>
      </c>
      <c r="F11" s="10">
        <v>45893</v>
      </c>
      <c r="G11" s="10">
        <v>45894</v>
      </c>
      <c r="H11" s="13">
        <v>1</v>
      </c>
      <c r="I11" s="13">
        <v>4</v>
      </c>
      <c r="J11" s="8" t="s">
        <v>38</v>
      </c>
      <c r="K11" s="8"/>
      <c r="L11" s="8"/>
      <c r="M11" s="8"/>
      <c r="N11" s="8"/>
      <c r="O11" s="8" t="s">
        <v>45</v>
      </c>
      <c r="P11" s="8" t="s">
        <v>163</v>
      </c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</row>
    <row r="12" spans="1:60" ht="15" thickBot="1" x14ac:dyDescent="0.35">
      <c r="A12" s="13">
        <v>3</v>
      </c>
      <c r="B12" s="8" t="s">
        <v>7</v>
      </c>
      <c r="C12" t="s">
        <v>47</v>
      </c>
      <c r="D12" s="14">
        <v>0.5</v>
      </c>
      <c r="E12" s="13" t="s">
        <v>10</v>
      </c>
      <c r="F12" s="10">
        <v>45895</v>
      </c>
      <c r="G12" s="10">
        <v>45901</v>
      </c>
      <c r="H12" s="13">
        <v>2</v>
      </c>
      <c r="I12" s="13">
        <v>10</v>
      </c>
      <c r="J12" t="s">
        <v>48</v>
      </c>
      <c r="K12" s="8"/>
      <c r="L12" s="8"/>
      <c r="M12" s="8"/>
      <c r="N12" s="8"/>
      <c r="O12" t="s">
        <v>49</v>
      </c>
      <c r="P12" s="8" t="s">
        <v>163</v>
      </c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</row>
    <row r="13" spans="1:60" ht="15" thickBot="1" x14ac:dyDescent="0.35">
      <c r="A13" s="13">
        <v>4</v>
      </c>
      <c r="B13" s="8" t="s">
        <v>8</v>
      </c>
      <c r="C13" s="8" t="s">
        <v>51</v>
      </c>
      <c r="D13" s="14">
        <v>0</v>
      </c>
      <c r="E13" s="13" t="s">
        <v>9</v>
      </c>
      <c r="F13" s="10">
        <v>45902</v>
      </c>
      <c r="G13" s="10">
        <v>45904</v>
      </c>
      <c r="H13" s="13">
        <v>1</v>
      </c>
      <c r="I13" s="13">
        <v>8</v>
      </c>
      <c r="J13" s="8" t="s">
        <v>52</v>
      </c>
      <c r="K13" s="8"/>
      <c r="L13" s="8"/>
      <c r="M13" s="8"/>
      <c r="N13" s="8"/>
      <c r="O13" s="8" t="s">
        <v>53</v>
      </c>
      <c r="P13" s="8" t="s">
        <v>163</v>
      </c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</row>
    <row r="14" spans="1:60" ht="15" thickBot="1" x14ac:dyDescent="0.35">
      <c r="A14" s="13">
        <v>5</v>
      </c>
      <c r="B14" s="8" t="s">
        <v>137</v>
      </c>
      <c r="C14" t="s">
        <v>55</v>
      </c>
      <c r="D14" s="14">
        <v>0</v>
      </c>
      <c r="E14" s="13" t="s">
        <v>57</v>
      </c>
      <c r="F14" s="10">
        <v>45905</v>
      </c>
      <c r="G14" s="10">
        <v>45906</v>
      </c>
      <c r="H14" s="13">
        <v>1</v>
      </c>
      <c r="I14" s="13">
        <v>4</v>
      </c>
      <c r="J14" t="s">
        <v>56</v>
      </c>
      <c r="K14" s="8"/>
      <c r="L14" s="8"/>
      <c r="M14" s="8"/>
      <c r="N14" s="8"/>
      <c r="O14" t="s">
        <v>58</v>
      </c>
      <c r="P14" s="8" t="s">
        <v>163</v>
      </c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</row>
    <row r="15" spans="1:60" ht="15" thickBot="1" x14ac:dyDescent="0.35">
      <c r="A15" s="12"/>
      <c r="B15" s="12"/>
      <c r="C15" s="7" t="s">
        <v>25</v>
      </c>
      <c r="D15" s="14"/>
      <c r="E15" s="13"/>
      <c r="F15" s="10"/>
      <c r="G15" s="10"/>
      <c r="H15" s="8"/>
      <c r="I15" s="8"/>
      <c r="J15" s="8"/>
      <c r="K15" s="8"/>
      <c r="L15" s="8"/>
      <c r="M15" s="8"/>
      <c r="N15" s="8"/>
      <c r="O15" s="8"/>
      <c r="P15" s="8" t="s">
        <v>163</v>
      </c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</row>
    <row r="16" spans="1:60" ht="15" thickBot="1" x14ac:dyDescent="0.35">
      <c r="A16" s="13">
        <v>6</v>
      </c>
      <c r="B16" s="8" t="s">
        <v>11</v>
      </c>
      <c r="C16" t="s">
        <v>60</v>
      </c>
      <c r="D16" s="14">
        <v>0</v>
      </c>
      <c r="E16" s="13" t="s">
        <v>9</v>
      </c>
      <c r="F16" s="10">
        <v>45907</v>
      </c>
      <c r="G16" s="10">
        <v>45910</v>
      </c>
      <c r="H16" s="13">
        <v>1</v>
      </c>
      <c r="I16" s="13">
        <v>6</v>
      </c>
      <c r="J16" s="8" t="s">
        <v>42</v>
      </c>
      <c r="K16" s="8"/>
      <c r="L16" s="8"/>
      <c r="M16" s="8"/>
      <c r="N16" s="8"/>
      <c r="O16" t="s">
        <v>61</v>
      </c>
      <c r="P16" s="8" t="s">
        <v>163</v>
      </c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</row>
    <row r="17" spans="1:60" ht="15" thickBot="1" x14ac:dyDescent="0.35">
      <c r="A17" s="13">
        <v>7</v>
      </c>
      <c r="B17" s="8" t="s">
        <v>12</v>
      </c>
      <c r="C17" s="8" t="s">
        <v>67</v>
      </c>
      <c r="D17" s="14">
        <v>0</v>
      </c>
      <c r="E17" s="13" t="s">
        <v>10</v>
      </c>
      <c r="F17" s="10">
        <v>45911</v>
      </c>
      <c r="G17" s="10">
        <v>45917</v>
      </c>
      <c r="H17" s="13">
        <v>3</v>
      </c>
      <c r="I17" s="13">
        <v>20</v>
      </c>
      <c r="J17" t="s">
        <v>68</v>
      </c>
      <c r="K17" s="8"/>
      <c r="L17" s="8"/>
      <c r="M17" s="8"/>
      <c r="N17" s="8"/>
      <c r="O17" s="8" t="s">
        <v>70</v>
      </c>
      <c r="P17" s="8" t="s">
        <v>163</v>
      </c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</row>
    <row r="18" spans="1:60" ht="15" thickBot="1" x14ac:dyDescent="0.35">
      <c r="A18" s="13">
        <v>8</v>
      </c>
      <c r="B18" s="8" t="s">
        <v>13</v>
      </c>
      <c r="C18" t="s">
        <v>80</v>
      </c>
      <c r="D18" s="14">
        <v>0</v>
      </c>
      <c r="E18" s="13" t="s">
        <v>57</v>
      </c>
      <c r="F18" s="10">
        <v>45918</v>
      </c>
      <c r="G18" s="10">
        <v>45918</v>
      </c>
      <c r="H18" s="13">
        <v>1</v>
      </c>
      <c r="I18" s="13">
        <v>8</v>
      </c>
      <c r="J18" s="8" t="s">
        <v>66</v>
      </c>
      <c r="K18" s="8"/>
      <c r="L18" s="8"/>
      <c r="M18" s="8"/>
      <c r="N18" s="8"/>
      <c r="O18" t="s">
        <v>81</v>
      </c>
      <c r="P18" s="8" t="s">
        <v>163</v>
      </c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</row>
    <row r="19" spans="1:60" ht="15" thickBot="1" x14ac:dyDescent="0.35">
      <c r="A19" s="13">
        <v>9</v>
      </c>
      <c r="B19" s="8" t="s">
        <v>148</v>
      </c>
      <c r="C19" s="8" t="s">
        <v>63</v>
      </c>
      <c r="D19" s="14">
        <v>0</v>
      </c>
      <c r="E19" s="13" t="s">
        <v>9</v>
      </c>
      <c r="F19" s="10">
        <v>45911</v>
      </c>
      <c r="G19" s="10">
        <v>45912</v>
      </c>
      <c r="H19" s="13">
        <v>2</v>
      </c>
      <c r="I19" s="13">
        <v>16</v>
      </c>
      <c r="J19" s="8" t="s">
        <v>64</v>
      </c>
      <c r="K19" s="8"/>
      <c r="L19" s="8"/>
      <c r="M19" s="8"/>
      <c r="N19" s="8"/>
      <c r="O19" s="8" t="s">
        <v>65</v>
      </c>
      <c r="P19" s="8" t="s">
        <v>163</v>
      </c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</row>
    <row r="20" spans="1:60" ht="15" thickBot="1" x14ac:dyDescent="0.35">
      <c r="A20" s="13">
        <v>10</v>
      </c>
      <c r="B20" s="8" t="s">
        <v>146</v>
      </c>
      <c r="C20" s="8" t="s">
        <v>72</v>
      </c>
      <c r="D20" s="14">
        <v>0</v>
      </c>
      <c r="E20" s="13" t="s">
        <v>57</v>
      </c>
      <c r="F20" s="10">
        <v>45913</v>
      </c>
      <c r="G20" s="10">
        <v>45914</v>
      </c>
      <c r="H20" s="13">
        <v>2</v>
      </c>
      <c r="I20" s="13">
        <v>10</v>
      </c>
      <c r="J20" t="s">
        <v>73</v>
      </c>
      <c r="K20" s="8"/>
      <c r="L20" s="8"/>
      <c r="M20" s="8"/>
      <c r="N20" s="8"/>
      <c r="O20" s="8" t="s">
        <v>74</v>
      </c>
      <c r="P20" s="8" t="s">
        <v>163</v>
      </c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</row>
    <row r="21" spans="1:60" ht="15" thickBot="1" x14ac:dyDescent="0.35">
      <c r="A21" s="13">
        <v>11</v>
      </c>
      <c r="B21" s="8" t="s">
        <v>147</v>
      </c>
      <c r="C21" t="s">
        <v>76</v>
      </c>
      <c r="D21" s="14">
        <v>0</v>
      </c>
      <c r="E21" s="13" t="s">
        <v>10</v>
      </c>
      <c r="F21" s="10">
        <v>45915</v>
      </c>
      <c r="G21" s="10">
        <v>45916</v>
      </c>
      <c r="H21" s="13">
        <v>1</v>
      </c>
      <c r="I21" s="13">
        <v>8</v>
      </c>
      <c r="J21" s="8" t="s">
        <v>77</v>
      </c>
      <c r="K21" s="8"/>
      <c r="L21" s="8"/>
      <c r="M21" s="8"/>
      <c r="N21" s="8"/>
      <c r="O21" t="s">
        <v>78</v>
      </c>
      <c r="P21" s="8" t="s">
        <v>163</v>
      </c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</row>
    <row r="22" spans="1:60" ht="15" thickBot="1" x14ac:dyDescent="0.35">
      <c r="A22" s="13"/>
      <c r="B22" s="13"/>
      <c r="C22" s="7" t="s">
        <v>149</v>
      </c>
      <c r="D22" s="14"/>
      <c r="E22" s="13"/>
      <c r="F22" s="10"/>
      <c r="G22" s="10"/>
      <c r="H22" s="8"/>
      <c r="I22" s="8"/>
      <c r="J22" s="8"/>
      <c r="K22" s="8"/>
      <c r="L22" s="8"/>
      <c r="M22" s="8"/>
      <c r="N22" s="8"/>
      <c r="O22" s="8"/>
      <c r="P22" s="8" t="s">
        <v>163</v>
      </c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</row>
    <row r="23" spans="1:60" ht="15" thickBot="1" x14ac:dyDescent="0.35">
      <c r="A23" s="13">
        <v>12</v>
      </c>
      <c r="B23" s="8" t="s">
        <v>15</v>
      </c>
      <c r="C23" s="8" t="s">
        <v>83</v>
      </c>
      <c r="D23" s="14">
        <v>0</v>
      </c>
      <c r="E23" s="13" t="s">
        <v>9</v>
      </c>
      <c r="F23" s="10">
        <v>45919</v>
      </c>
      <c r="G23" s="10">
        <v>45922</v>
      </c>
      <c r="H23" s="13">
        <v>1</v>
      </c>
      <c r="I23" s="13">
        <v>8</v>
      </c>
      <c r="J23" s="8" t="s">
        <v>84</v>
      </c>
      <c r="K23" s="8"/>
      <c r="L23" s="8"/>
      <c r="M23" s="8"/>
      <c r="N23" s="8"/>
      <c r="O23" s="8" t="s">
        <v>85</v>
      </c>
      <c r="P23" s="8" t="s">
        <v>163</v>
      </c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</row>
    <row r="24" spans="1:60" ht="15" thickBot="1" x14ac:dyDescent="0.35">
      <c r="A24" s="13">
        <v>13</v>
      </c>
      <c r="B24" s="8" t="s">
        <v>16</v>
      </c>
      <c r="C24" t="s">
        <v>87</v>
      </c>
      <c r="D24" s="14">
        <v>0</v>
      </c>
      <c r="E24" s="13" t="s">
        <v>10</v>
      </c>
      <c r="F24" s="10">
        <v>45923</v>
      </c>
      <c r="G24" s="10">
        <v>45924</v>
      </c>
      <c r="H24" s="13">
        <v>1</v>
      </c>
      <c r="I24" s="13">
        <v>6</v>
      </c>
      <c r="J24" t="s">
        <v>82</v>
      </c>
      <c r="K24" s="8"/>
      <c r="L24" s="8"/>
      <c r="M24" s="8"/>
      <c r="N24" s="8"/>
      <c r="O24" t="s">
        <v>88</v>
      </c>
      <c r="P24" s="8" t="s">
        <v>163</v>
      </c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</row>
    <row r="25" spans="1:60" ht="15" thickBot="1" x14ac:dyDescent="0.35">
      <c r="A25" s="13">
        <v>14</v>
      </c>
      <c r="B25" s="8" t="s">
        <v>17</v>
      </c>
      <c r="C25" s="8" t="s">
        <v>153</v>
      </c>
      <c r="D25" s="14">
        <v>0</v>
      </c>
      <c r="E25" s="13" t="s">
        <v>57</v>
      </c>
      <c r="F25" s="10">
        <v>45903</v>
      </c>
      <c r="G25" s="10">
        <v>45908</v>
      </c>
      <c r="H25" s="13"/>
      <c r="I25" s="13">
        <v>6</v>
      </c>
      <c r="J25" s="8" t="s">
        <v>155</v>
      </c>
      <c r="K25" s="8"/>
      <c r="L25" s="8"/>
      <c r="M25" s="8"/>
      <c r="N25" s="8"/>
      <c r="O25" s="8" t="s">
        <v>154</v>
      </c>
      <c r="P25" s="8" t="s">
        <v>163</v>
      </c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/>
      <c r="BG25" s="8"/>
      <c r="BH25" s="8"/>
    </row>
    <row r="26" spans="1:60" ht="15" thickBot="1" x14ac:dyDescent="0.35">
      <c r="A26" s="13">
        <v>15</v>
      </c>
      <c r="B26" s="8" t="s">
        <v>18</v>
      </c>
      <c r="C26" t="s">
        <v>90</v>
      </c>
      <c r="D26" s="14">
        <v>0</v>
      </c>
      <c r="E26" s="13" t="s">
        <v>10</v>
      </c>
      <c r="F26" s="10">
        <v>45925</v>
      </c>
      <c r="G26" s="10">
        <v>45925</v>
      </c>
      <c r="H26" s="13">
        <v>1</v>
      </c>
      <c r="I26" s="13">
        <v>8</v>
      </c>
      <c r="J26" s="8" t="s">
        <v>91</v>
      </c>
      <c r="K26" s="8"/>
      <c r="L26" s="8"/>
      <c r="M26" s="8"/>
      <c r="N26" s="8"/>
      <c r="O26" s="8" t="s">
        <v>93</v>
      </c>
      <c r="P26" s="8" t="s">
        <v>163</v>
      </c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</row>
    <row r="27" spans="1:60" ht="15" thickBot="1" x14ac:dyDescent="0.35">
      <c r="A27" s="13">
        <v>16</v>
      </c>
      <c r="B27" s="8" t="s">
        <v>19</v>
      </c>
      <c r="C27" s="8" t="s">
        <v>95</v>
      </c>
      <c r="D27" s="14">
        <v>0</v>
      </c>
      <c r="E27" s="13" t="s">
        <v>57</v>
      </c>
      <c r="F27" s="10">
        <v>45926</v>
      </c>
      <c r="G27" s="10">
        <v>45927</v>
      </c>
      <c r="H27" s="13">
        <v>2</v>
      </c>
      <c r="I27" s="13">
        <v>12</v>
      </c>
      <c r="J27" s="8" t="s">
        <v>96</v>
      </c>
      <c r="K27" s="8"/>
      <c r="L27" s="8"/>
      <c r="M27" s="8"/>
      <c r="N27" s="8"/>
      <c r="O27" s="8" t="s">
        <v>97</v>
      </c>
      <c r="P27" s="8" t="s">
        <v>163</v>
      </c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</row>
    <row r="28" spans="1:60" ht="15" thickBot="1" x14ac:dyDescent="0.35">
      <c r="A28" s="13">
        <v>17</v>
      </c>
      <c r="B28" s="8" t="s">
        <v>150</v>
      </c>
      <c r="C28" t="s">
        <v>99</v>
      </c>
      <c r="D28" s="14">
        <v>0</v>
      </c>
      <c r="E28" s="13" t="s">
        <v>57</v>
      </c>
      <c r="F28" s="10">
        <v>45931</v>
      </c>
      <c r="G28" s="10">
        <v>45931</v>
      </c>
      <c r="H28" s="13">
        <v>1</v>
      </c>
      <c r="I28" s="13">
        <v>8</v>
      </c>
      <c r="J28" t="s">
        <v>94</v>
      </c>
      <c r="K28" s="8"/>
      <c r="L28" s="8"/>
      <c r="M28" s="8"/>
      <c r="N28" s="8"/>
      <c r="O28" t="s">
        <v>100</v>
      </c>
      <c r="P28" s="8" t="s">
        <v>163</v>
      </c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  <c r="BC28" s="8"/>
      <c r="BD28" s="8"/>
      <c r="BE28" s="8"/>
      <c r="BF28" s="8"/>
      <c r="BG28" s="8"/>
      <c r="BH28" s="8"/>
    </row>
    <row r="29" spans="1:60" ht="15" thickBot="1" x14ac:dyDescent="0.35">
      <c r="A29" s="13">
        <v>18</v>
      </c>
      <c r="B29" s="8" t="s">
        <v>151</v>
      </c>
      <c r="C29" s="8" t="s">
        <v>102</v>
      </c>
      <c r="D29" s="14">
        <v>0</v>
      </c>
      <c r="E29" s="13" t="s">
        <v>57</v>
      </c>
      <c r="F29" s="10">
        <v>45932</v>
      </c>
      <c r="G29" s="10">
        <v>45932</v>
      </c>
      <c r="H29" s="13">
        <v>1</v>
      </c>
      <c r="I29" s="13">
        <v>6</v>
      </c>
      <c r="J29" s="8" t="s">
        <v>98</v>
      </c>
      <c r="K29" s="8"/>
      <c r="L29" s="8"/>
      <c r="M29" s="8"/>
      <c r="N29" s="8"/>
      <c r="O29" s="8" t="s">
        <v>103</v>
      </c>
      <c r="P29" s="8" t="s">
        <v>163</v>
      </c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</row>
    <row r="30" spans="1:60" ht="15" thickBot="1" x14ac:dyDescent="0.35">
      <c r="A30" s="13">
        <v>19</v>
      </c>
      <c r="B30" s="8" t="s">
        <v>152</v>
      </c>
      <c r="C30" t="s">
        <v>105</v>
      </c>
      <c r="D30" s="14">
        <v>0</v>
      </c>
      <c r="E30" s="13" t="s">
        <v>9</v>
      </c>
      <c r="F30" s="10">
        <v>45933</v>
      </c>
      <c r="G30" s="10">
        <v>45933</v>
      </c>
      <c r="H30" s="13">
        <v>1</v>
      </c>
      <c r="I30" s="13">
        <v>4</v>
      </c>
      <c r="J30" s="8" t="s">
        <v>106</v>
      </c>
      <c r="K30" s="8"/>
      <c r="L30" s="8"/>
      <c r="M30" s="8"/>
      <c r="N30" s="8"/>
      <c r="O30" s="8" t="s">
        <v>107</v>
      </c>
      <c r="P30" s="8" t="s">
        <v>163</v>
      </c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</row>
    <row r="31" spans="1:60" ht="15" thickBot="1" x14ac:dyDescent="0.35">
      <c r="A31" s="13"/>
      <c r="B31" s="13"/>
      <c r="C31" s="7" t="s">
        <v>156</v>
      </c>
      <c r="D31" s="14"/>
      <c r="E31" s="13"/>
      <c r="F31" s="10"/>
      <c r="G31" s="10"/>
      <c r="H31" s="13"/>
      <c r="I31" s="13"/>
      <c r="J31" s="8"/>
      <c r="K31" s="8"/>
      <c r="L31" s="8"/>
      <c r="M31" s="8"/>
      <c r="N31" s="8"/>
      <c r="O31" s="8"/>
      <c r="P31" s="8" t="s">
        <v>163</v>
      </c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</row>
    <row r="32" spans="1:60" ht="15" thickBot="1" x14ac:dyDescent="0.35">
      <c r="A32" s="13">
        <v>20</v>
      </c>
      <c r="B32" s="8" t="s">
        <v>157</v>
      </c>
      <c r="C32" t="s">
        <v>109</v>
      </c>
      <c r="D32" s="14">
        <v>0</v>
      </c>
      <c r="E32" s="13" t="s">
        <v>10</v>
      </c>
      <c r="F32" s="10">
        <v>45964</v>
      </c>
      <c r="G32" s="10">
        <v>45966</v>
      </c>
      <c r="H32" s="13">
        <v>3</v>
      </c>
      <c r="I32" s="13">
        <v>20</v>
      </c>
      <c r="J32" t="s">
        <v>110</v>
      </c>
      <c r="K32" s="8"/>
      <c r="L32" s="8"/>
      <c r="M32" s="8"/>
      <c r="N32" s="8"/>
      <c r="O32" s="8" t="s">
        <v>111</v>
      </c>
      <c r="P32" s="8" t="s">
        <v>163</v>
      </c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</row>
    <row r="33" spans="1:60" ht="15" thickBot="1" x14ac:dyDescent="0.35">
      <c r="A33" s="13">
        <v>21</v>
      </c>
      <c r="B33" s="8" t="s">
        <v>158</v>
      </c>
      <c r="C33" s="8" t="s">
        <v>113</v>
      </c>
      <c r="D33" s="14">
        <v>0</v>
      </c>
      <c r="E33" s="13" t="s">
        <v>9</v>
      </c>
      <c r="F33" s="10">
        <v>45967</v>
      </c>
      <c r="G33" s="10">
        <v>45967</v>
      </c>
      <c r="H33" s="13">
        <v>1</v>
      </c>
      <c r="I33" s="13">
        <v>8</v>
      </c>
      <c r="J33" s="8" t="s">
        <v>114</v>
      </c>
      <c r="K33" s="8"/>
      <c r="L33" s="8"/>
      <c r="M33" s="8"/>
      <c r="N33" s="8"/>
      <c r="O33" t="s">
        <v>115</v>
      </c>
      <c r="P33" s="8" t="s">
        <v>163</v>
      </c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</row>
    <row r="34" spans="1:60" ht="15" thickBot="1" x14ac:dyDescent="0.35">
      <c r="A34" s="13">
        <v>22</v>
      </c>
      <c r="B34" s="8" t="s">
        <v>159</v>
      </c>
      <c r="C34" t="s">
        <v>117</v>
      </c>
      <c r="D34" s="14">
        <v>0</v>
      </c>
      <c r="E34" s="13" t="s">
        <v>57</v>
      </c>
      <c r="F34" s="10">
        <v>45968</v>
      </c>
      <c r="G34" s="10">
        <v>45971</v>
      </c>
      <c r="H34" s="13">
        <v>2</v>
      </c>
      <c r="I34" s="13">
        <v>10</v>
      </c>
      <c r="J34" s="8" t="s">
        <v>118</v>
      </c>
      <c r="K34" s="8"/>
      <c r="L34" s="8"/>
      <c r="M34" s="8"/>
      <c r="N34" s="8"/>
      <c r="O34" s="8" t="s">
        <v>119</v>
      </c>
      <c r="P34" s="8" t="s">
        <v>163</v>
      </c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</row>
    <row r="35" spans="1:60" ht="15" thickBot="1" x14ac:dyDescent="0.35">
      <c r="A35" s="13">
        <v>23</v>
      </c>
      <c r="B35" s="8" t="s">
        <v>160</v>
      </c>
      <c r="C35" s="8" t="s">
        <v>121</v>
      </c>
      <c r="D35" s="14">
        <v>0</v>
      </c>
      <c r="E35" s="13" t="s">
        <v>57</v>
      </c>
      <c r="F35" s="10">
        <v>45973</v>
      </c>
      <c r="G35" s="10">
        <v>45973</v>
      </c>
      <c r="H35" s="13">
        <v>1</v>
      </c>
      <c r="I35" s="13">
        <v>6</v>
      </c>
      <c r="J35" s="8" t="s">
        <v>122</v>
      </c>
      <c r="K35" s="8"/>
      <c r="L35" s="8"/>
      <c r="M35" s="8"/>
      <c r="N35" s="8"/>
      <c r="O35" s="8" t="s">
        <v>123</v>
      </c>
      <c r="P35" s="8" t="s">
        <v>163</v>
      </c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  <c r="BC35" s="8"/>
      <c r="BD35" s="8"/>
      <c r="BE35" s="8"/>
      <c r="BF35" s="8"/>
      <c r="BG35" s="8"/>
      <c r="BH35" s="8"/>
    </row>
    <row r="43" spans="1:60" x14ac:dyDescent="0.3">
      <c r="AH43" t="s">
        <v>21</v>
      </c>
    </row>
    <row r="44" spans="1:60" x14ac:dyDescent="0.3">
      <c r="AH44" t="s">
        <v>22</v>
      </c>
    </row>
    <row r="45" spans="1:60" x14ac:dyDescent="0.3">
      <c r="AH45" t="s">
        <v>23</v>
      </c>
    </row>
  </sheetData>
  <mergeCells count="11">
    <mergeCell ref="AU6:BA6"/>
    <mergeCell ref="BB6:BH6"/>
    <mergeCell ref="Q6:R6"/>
    <mergeCell ref="B7:C7"/>
    <mergeCell ref="S6:Y6"/>
    <mergeCell ref="Z6:AF6"/>
    <mergeCell ref="AG6:AM6"/>
    <mergeCell ref="AN6:AT6"/>
    <mergeCell ref="D7:E7"/>
    <mergeCell ref="F6:I6"/>
    <mergeCell ref="K6:N6"/>
  </mergeCells>
  <phoneticPr fontId="4" type="noConversion"/>
  <conditionalFormatting sqref="D9:D35">
    <cfRule type="dataBar" priority="4">
      <dataBar>
        <cfvo type="num" val="0"/>
        <cfvo type="num" val="1"/>
        <color theme="6" tint="0.59999389629810485"/>
      </dataBar>
      <extLst>
        <ext xmlns:x14="http://schemas.microsoft.com/office/spreadsheetml/2009/9/main" uri="{B025F937-C7B1-47D3-B67F-A62EFF666E3E}">
          <x14:id>{1D4EC841-9100-439C-9DB5-98C9D5ACCD5B}</x14:id>
        </ext>
      </extLst>
    </cfRule>
  </conditionalFormatting>
  <conditionalFormatting sqref="S9:BH35">
    <cfRule type="expression" dxfId="5" priority="8">
      <formula>S$7=TODAY()</formula>
    </cfRule>
    <cfRule type="expression" dxfId="4" priority="9">
      <formula>AND(S$7&gt;=$F9,S$7&lt;=((($G9-$F9+1)*$D9)+$F9-1))</formula>
    </cfRule>
    <cfRule type="expression" dxfId="3" priority="10">
      <formula>AND(S$7&gt;=$F9,S$7&lt;=$G9)</formula>
    </cfRule>
  </conditionalFormatting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3" name="Scroll Bar 1">
              <controlPr defaultSize="0" autoPict="0">
                <anchor moveWithCells="1">
                  <from>
                    <xdr:col>1</xdr:col>
                    <xdr:colOff>0</xdr:colOff>
                    <xdr:row>5</xdr:row>
                    <xdr:rowOff>0</xdr:rowOff>
                  </from>
                  <to>
                    <xdr:col>3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D4EC841-9100-439C-9DB5-98C9D5ACCD5B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theme="6" tint="0.59999389629810485"/>
              <x14:negativeFillColor rgb="FFFF0000"/>
              <x14:negativeBorderColor rgb="FFFF0000"/>
              <x14:axisColor rgb="FF000000"/>
            </x14:dataBar>
          </x14:cfRule>
          <xm:sqref>D9:D35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02CD8-39A9-4ECD-ACA4-4544CF43688C}">
  <dimension ref="A1:XFD49"/>
  <sheetViews>
    <sheetView showGridLines="0" tabSelected="1" zoomScaleNormal="100" workbookViewId="0">
      <pane xSplit="3" ySplit="8" topLeftCell="U26" activePane="bottomRight" state="frozen"/>
      <selection pane="topRight" activeCell="D1" sqref="D1"/>
      <selection pane="bottomLeft" activeCell="A7" sqref="A7"/>
      <selection pane="bottomRight" activeCell="C4" sqref="C4"/>
    </sheetView>
  </sheetViews>
  <sheetFormatPr baseColWidth="10" defaultRowHeight="14.4" x14ac:dyDescent="0.3"/>
  <cols>
    <col min="1" max="1" width="3.77734375" customWidth="1"/>
    <col min="2" max="2" width="8.77734375" customWidth="1"/>
    <col min="3" max="3" width="45.77734375" customWidth="1"/>
    <col min="4" max="5" width="12.77734375" style="1" customWidth="1"/>
    <col min="6" max="7" width="10.77734375" customWidth="1"/>
    <col min="8" max="8" width="10.33203125" bestFit="1" customWidth="1"/>
    <col min="9" max="9" width="10.33203125" customWidth="1"/>
    <col min="10" max="10" width="14.77734375" customWidth="1"/>
    <col min="11" max="14" width="10.33203125" customWidth="1"/>
    <col min="15" max="16" width="20.77734375" customWidth="1"/>
    <col min="17" max="18" width="11.77734375" customWidth="1"/>
    <col min="19" max="60" width="3.77734375" customWidth="1"/>
  </cols>
  <sheetData>
    <row r="1" spans="1:60 16382:16384" s="15" customFormat="1" x14ac:dyDescent="0.3"/>
    <row r="2" spans="1:60 16382:16384" s="15" customFormat="1" ht="36.6" x14ac:dyDescent="0.3">
      <c r="C2" s="18" t="s">
        <v>164</v>
      </c>
    </row>
    <row r="3" spans="1:60 16382:16384" ht="21" x14ac:dyDescent="0.3">
      <c r="C3" s="20" t="s">
        <v>165</v>
      </c>
    </row>
    <row r="4" spans="1:60 16382:16384" ht="21" x14ac:dyDescent="0.4">
      <c r="C4" s="19" t="s">
        <v>166</v>
      </c>
    </row>
    <row r="6" spans="1:60 16382:16384" x14ac:dyDescent="0.3">
      <c r="B6">
        <v>80</v>
      </c>
      <c r="C6" s="3">
        <f>D7+B6</f>
        <v>45971</v>
      </c>
      <c r="F6" s="25" t="s">
        <v>142</v>
      </c>
      <c r="G6" s="25"/>
      <c r="H6" s="25"/>
      <c r="I6" s="25"/>
      <c r="K6" s="25" t="s">
        <v>143</v>
      </c>
      <c r="L6" s="25"/>
      <c r="M6" s="25"/>
      <c r="N6" s="25"/>
      <c r="Q6" s="25" t="s">
        <v>162</v>
      </c>
      <c r="R6" s="25"/>
      <c r="S6" s="21">
        <f>S7</f>
        <v>45971</v>
      </c>
      <c r="T6" s="21"/>
      <c r="U6" s="21"/>
      <c r="V6" s="21"/>
      <c r="W6" s="21"/>
      <c r="X6" s="21"/>
      <c r="Y6" s="21"/>
      <c r="Z6" s="21">
        <f>Z7</f>
        <v>45978</v>
      </c>
      <c r="AA6" s="21"/>
      <c r="AB6" s="21"/>
      <c r="AC6" s="21"/>
      <c r="AD6" s="21"/>
      <c r="AE6" s="21"/>
      <c r="AF6" s="21"/>
      <c r="AG6" s="21">
        <f>AG7</f>
        <v>45985</v>
      </c>
      <c r="AH6" s="21"/>
      <c r="AI6" s="21"/>
      <c r="AJ6" s="21"/>
      <c r="AK6" s="21"/>
      <c r="AL6" s="21"/>
      <c r="AM6" s="21"/>
      <c r="AN6" s="21">
        <f>AN7</f>
        <v>45992</v>
      </c>
      <c r="AO6" s="21"/>
      <c r="AP6" s="21"/>
      <c r="AQ6" s="21"/>
      <c r="AR6" s="21"/>
      <c r="AS6" s="21"/>
      <c r="AT6" s="21"/>
      <c r="AU6" s="21">
        <f>AU7</f>
        <v>45999</v>
      </c>
      <c r="AV6" s="21"/>
      <c r="AW6" s="21"/>
      <c r="AX6" s="21"/>
      <c r="AY6" s="21"/>
      <c r="AZ6" s="21"/>
      <c r="BA6" s="21"/>
      <c r="BB6" s="21">
        <f>BB7</f>
        <v>46006</v>
      </c>
      <c r="BC6" s="21"/>
      <c r="BD6" s="21"/>
      <c r="BE6" s="21"/>
      <c r="BF6" s="21"/>
      <c r="BG6" s="21"/>
      <c r="BH6" s="21"/>
    </row>
    <row r="7" spans="1:60 16382:16384" x14ac:dyDescent="0.3">
      <c r="B7" s="24" t="s">
        <v>20</v>
      </c>
      <c r="C7" s="24"/>
      <c r="D7" s="23">
        <v>45891</v>
      </c>
      <c r="E7" s="23"/>
      <c r="F7" s="16"/>
      <c r="G7" s="16"/>
      <c r="H7" s="16"/>
      <c r="I7" s="16"/>
      <c r="J7" s="1"/>
      <c r="K7" s="16"/>
      <c r="L7" s="16"/>
      <c r="M7" s="16"/>
      <c r="N7" s="16"/>
      <c r="O7" s="1"/>
      <c r="P7" s="1"/>
      <c r="Q7" s="16"/>
      <c r="R7" s="17"/>
      <c r="S7" s="4">
        <f>C6</f>
        <v>45971</v>
      </c>
      <c r="T7" s="4">
        <f>S7+1</f>
        <v>45972</v>
      </c>
      <c r="U7" s="4">
        <f t="shared" ref="U7:AI7" si="0">T7+1</f>
        <v>45973</v>
      </c>
      <c r="V7" s="4">
        <f t="shared" si="0"/>
        <v>45974</v>
      </c>
      <c r="W7" s="4">
        <f t="shared" si="0"/>
        <v>45975</v>
      </c>
      <c r="X7" s="4">
        <f t="shared" si="0"/>
        <v>45976</v>
      </c>
      <c r="Y7" s="4">
        <f t="shared" si="0"/>
        <v>45977</v>
      </c>
      <c r="Z7" s="4">
        <f t="shared" si="0"/>
        <v>45978</v>
      </c>
      <c r="AA7" s="4">
        <f t="shared" si="0"/>
        <v>45979</v>
      </c>
      <c r="AB7" s="4">
        <f t="shared" si="0"/>
        <v>45980</v>
      </c>
      <c r="AC7" s="4">
        <f t="shared" si="0"/>
        <v>45981</v>
      </c>
      <c r="AD7" s="4">
        <f t="shared" si="0"/>
        <v>45982</v>
      </c>
      <c r="AE7" s="4">
        <f t="shared" si="0"/>
        <v>45983</v>
      </c>
      <c r="AF7" s="4">
        <f t="shared" si="0"/>
        <v>45984</v>
      </c>
      <c r="AG7" s="4">
        <f t="shared" si="0"/>
        <v>45985</v>
      </c>
      <c r="AH7" s="4">
        <f t="shared" si="0"/>
        <v>45986</v>
      </c>
      <c r="AI7" s="4">
        <f t="shared" si="0"/>
        <v>45987</v>
      </c>
      <c r="AJ7" s="4">
        <f>AI7+1</f>
        <v>45988</v>
      </c>
      <c r="AK7" s="4">
        <f t="shared" ref="AK7:BH7" si="1">AJ7+1</f>
        <v>45989</v>
      </c>
      <c r="AL7" s="4">
        <f t="shared" si="1"/>
        <v>45990</v>
      </c>
      <c r="AM7" s="4">
        <f t="shared" si="1"/>
        <v>45991</v>
      </c>
      <c r="AN7" s="4">
        <f t="shared" si="1"/>
        <v>45992</v>
      </c>
      <c r="AO7" s="4">
        <f t="shared" si="1"/>
        <v>45993</v>
      </c>
      <c r="AP7" s="4">
        <f t="shared" si="1"/>
        <v>45994</v>
      </c>
      <c r="AQ7" s="4">
        <f t="shared" si="1"/>
        <v>45995</v>
      </c>
      <c r="AR7" s="4">
        <f t="shared" si="1"/>
        <v>45996</v>
      </c>
      <c r="AS7" s="4">
        <f t="shared" si="1"/>
        <v>45997</v>
      </c>
      <c r="AT7" s="4">
        <f t="shared" si="1"/>
        <v>45998</v>
      </c>
      <c r="AU7" s="4">
        <f t="shared" si="1"/>
        <v>45999</v>
      </c>
      <c r="AV7" s="4">
        <f t="shared" si="1"/>
        <v>46000</v>
      </c>
      <c r="AW7" s="4">
        <f t="shared" si="1"/>
        <v>46001</v>
      </c>
      <c r="AX7" s="4">
        <f t="shared" si="1"/>
        <v>46002</v>
      </c>
      <c r="AY7" s="4">
        <f t="shared" si="1"/>
        <v>46003</v>
      </c>
      <c r="AZ7" s="4">
        <f t="shared" si="1"/>
        <v>46004</v>
      </c>
      <c r="BA7" s="4">
        <f t="shared" si="1"/>
        <v>46005</v>
      </c>
      <c r="BB7" s="4">
        <f t="shared" si="1"/>
        <v>46006</v>
      </c>
      <c r="BC7" s="4">
        <f t="shared" si="1"/>
        <v>46007</v>
      </c>
      <c r="BD7" s="4">
        <f t="shared" si="1"/>
        <v>46008</v>
      </c>
      <c r="BE7" s="4">
        <f t="shared" si="1"/>
        <v>46009</v>
      </c>
      <c r="BF7" s="4">
        <f t="shared" si="1"/>
        <v>46010</v>
      </c>
      <c r="BG7" s="4">
        <f t="shared" si="1"/>
        <v>46011</v>
      </c>
      <c r="BH7" s="4">
        <f t="shared" si="1"/>
        <v>46012</v>
      </c>
    </row>
    <row r="8" spans="1:60 16382:16384" s="36" customFormat="1" ht="15" thickBot="1" x14ac:dyDescent="0.35">
      <c r="A8" s="2" t="s">
        <v>138</v>
      </c>
      <c r="B8" s="2" t="s">
        <v>26</v>
      </c>
      <c r="C8" s="2" t="s">
        <v>0</v>
      </c>
      <c r="D8" s="2" t="s">
        <v>2</v>
      </c>
      <c r="E8" s="2" t="s">
        <v>1</v>
      </c>
      <c r="F8" s="2" t="s">
        <v>3</v>
      </c>
      <c r="G8" s="2" t="s">
        <v>4</v>
      </c>
      <c r="H8" s="2" t="s">
        <v>139</v>
      </c>
      <c r="I8" s="2" t="s">
        <v>140</v>
      </c>
      <c r="J8" s="2" t="s">
        <v>141</v>
      </c>
      <c r="K8" s="2" t="s">
        <v>3</v>
      </c>
      <c r="L8" s="2" t="s">
        <v>4</v>
      </c>
      <c r="M8" s="2" t="s">
        <v>139</v>
      </c>
      <c r="N8" s="2" t="s">
        <v>140</v>
      </c>
      <c r="O8" s="2" t="s">
        <v>144</v>
      </c>
      <c r="P8" s="2" t="s">
        <v>145</v>
      </c>
      <c r="Q8" s="2" t="s">
        <v>161</v>
      </c>
      <c r="R8" s="2" t="s">
        <v>140</v>
      </c>
      <c r="S8" s="2" t="str">
        <f>UPPER(LEFT(TEXT(S7,"ddd"),1))</f>
        <v>L</v>
      </c>
      <c r="T8" s="2" t="str">
        <f t="shared" ref="T8:BH8" si="2">UPPER(LEFT(TEXT(T7,"ddd"),1))</f>
        <v>M</v>
      </c>
      <c r="U8" s="2" t="str">
        <f t="shared" si="2"/>
        <v>M</v>
      </c>
      <c r="V8" s="2" t="str">
        <f t="shared" si="2"/>
        <v>J</v>
      </c>
      <c r="W8" s="2" t="str">
        <f t="shared" si="2"/>
        <v>V</v>
      </c>
      <c r="X8" s="2" t="str">
        <f t="shared" si="2"/>
        <v>S</v>
      </c>
      <c r="Y8" s="2" t="str">
        <f t="shared" si="2"/>
        <v>D</v>
      </c>
      <c r="Z8" s="2" t="str">
        <f t="shared" si="2"/>
        <v>L</v>
      </c>
      <c r="AA8" s="2" t="str">
        <f t="shared" si="2"/>
        <v>M</v>
      </c>
      <c r="AB8" s="2" t="str">
        <f t="shared" si="2"/>
        <v>M</v>
      </c>
      <c r="AC8" s="2" t="str">
        <f t="shared" si="2"/>
        <v>J</v>
      </c>
      <c r="AD8" s="2" t="str">
        <f t="shared" si="2"/>
        <v>V</v>
      </c>
      <c r="AE8" s="2" t="str">
        <f t="shared" si="2"/>
        <v>S</v>
      </c>
      <c r="AF8" s="2" t="str">
        <f t="shared" si="2"/>
        <v>D</v>
      </c>
      <c r="AG8" s="2" t="str">
        <f t="shared" si="2"/>
        <v>L</v>
      </c>
      <c r="AH8" s="2" t="str">
        <f t="shared" si="2"/>
        <v>M</v>
      </c>
      <c r="AI8" s="2" t="str">
        <f t="shared" si="2"/>
        <v>M</v>
      </c>
      <c r="AJ8" s="2" t="str">
        <f t="shared" si="2"/>
        <v>J</v>
      </c>
      <c r="AK8" s="2" t="str">
        <f t="shared" si="2"/>
        <v>V</v>
      </c>
      <c r="AL8" s="2" t="str">
        <f t="shared" si="2"/>
        <v>S</v>
      </c>
      <c r="AM8" s="2" t="str">
        <f t="shared" si="2"/>
        <v>D</v>
      </c>
      <c r="AN8" s="2" t="str">
        <f t="shared" si="2"/>
        <v>L</v>
      </c>
      <c r="AO8" s="2" t="str">
        <f t="shared" si="2"/>
        <v>M</v>
      </c>
      <c r="AP8" s="2" t="str">
        <f t="shared" si="2"/>
        <v>M</v>
      </c>
      <c r="AQ8" s="2" t="str">
        <f t="shared" si="2"/>
        <v>J</v>
      </c>
      <c r="AR8" s="2" t="str">
        <f t="shared" si="2"/>
        <v>V</v>
      </c>
      <c r="AS8" s="2" t="str">
        <f t="shared" si="2"/>
        <v>S</v>
      </c>
      <c r="AT8" s="2" t="str">
        <f t="shared" si="2"/>
        <v>D</v>
      </c>
      <c r="AU8" s="2" t="str">
        <f t="shared" si="2"/>
        <v>L</v>
      </c>
      <c r="AV8" s="2" t="str">
        <f t="shared" si="2"/>
        <v>M</v>
      </c>
      <c r="AW8" s="2" t="str">
        <f t="shared" si="2"/>
        <v>M</v>
      </c>
      <c r="AX8" s="2" t="str">
        <f t="shared" si="2"/>
        <v>J</v>
      </c>
      <c r="AY8" s="2" t="str">
        <f t="shared" si="2"/>
        <v>V</v>
      </c>
      <c r="AZ8" s="2" t="str">
        <f t="shared" si="2"/>
        <v>S</v>
      </c>
      <c r="BA8" s="2" t="str">
        <f t="shared" si="2"/>
        <v>D</v>
      </c>
      <c r="BB8" s="2" t="str">
        <f t="shared" si="2"/>
        <v>L</v>
      </c>
      <c r="BC8" s="2" t="str">
        <f t="shared" si="2"/>
        <v>M</v>
      </c>
      <c r="BD8" s="2" t="str">
        <f t="shared" si="2"/>
        <v>M</v>
      </c>
      <c r="BE8" s="2" t="str">
        <f t="shared" si="2"/>
        <v>J</v>
      </c>
      <c r="BF8" s="2" t="str">
        <f t="shared" si="2"/>
        <v>V</v>
      </c>
      <c r="BG8" s="2" t="str">
        <f t="shared" si="2"/>
        <v>S</v>
      </c>
      <c r="BH8" s="2" t="str">
        <f t="shared" si="2"/>
        <v>D</v>
      </c>
    </row>
    <row r="9" spans="1:60 16382:16384" ht="15" thickBot="1" x14ac:dyDescent="0.35">
      <c r="A9" s="12"/>
      <c r="B9" s="12"/>
      <c r="C9" s="7" t="s">
        <v>180</v>
      </c>
      <c r="D9" s="14"/>
      <c r="E9" s="13"/>
      <c r="F9" s="10"/>
      <c r="G9" s="10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XFB9" s="26"/>
      <c r="XFC9" s="26"/>
      <c r="XFD9" s="26"/>
    </row>
    <row r="10" spans="1:60 16382:16384" ht="15" thickBot="1" x14ac:dyDescent="0.35">
      <c r="A10" s="13">
        <v>1</v>
      </c>
      <c r="B10" s="8" t="s">
        <v>5</v>
      </c>
      <c r="C10" t="s">
        <v>167</v>
      </c>
      <c r="D10" s="14">
        <v>0</v>
      </c>
      <c r="E10" s="13" t="s">
        <v>9</v>
      </c>
      <c r="F10" s="10">
        <v>45901</v>
      </c>
      <c r="G10" s="10">
        <v>45904</v>
      </c>
      <c r="H10" s="13">
        <f>G10-F10</f>
        <v>3</v>
      </c>
      <c r="I10" s="13">
        <v>8</v>
      </c>
      <c r="J10" t="s">
        <v>176</v>
      </c>
      <c r="K10" s="8"/>
      <c r="L10" s="8"/>
      <c r="M10" s="8"/>
      <c r="N10" s="8"/>
      <c r="P10" s="8" t="s">
        <v>163</v>
      </c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</row>
    <row r="11" spans="1:60 16382:16384" ht="15" thickBot="1" x14ac:dyDescent="0.35">
      <c r="A11" s="13">
        <v>2</v>
      </c>
      <c r="B11" s="8" t="s">
        <v>6</v>
      </c>
      <c r="C11" s="8" t="s">
        <v>168</v>
      </c>
      <c r="D11" s="14">
        <v>0</v>
      </c>
      <c r="E11" s="13" t="s">
        <v>9</v>
      </c>
      <c r="F11" s="10">
        <v>45905</v>
      </c>
      <c r="G11" s="10">
        <v>45915</v>
      </c>
      <c r="H11" s="13">
        <f t="shared" ref="H11:H39" si="3">G11-F11</f>
        <v>10</v>
      </c>
      <c r="I11" s="13">
        <v>12</v>
      </c>
      <c r="J11" s="8" t="s">
        <v>176</v>
      </c>
      <c r="K11" s="8"/>
      <c r="L11" s="8"/>
      <c r="M11" s="8"/>
      <c r="N11" s="8"/>
      <c r="O11" s="8"/>
      <c r="P11" s="8" t="s">
        <v>163</v>
      </c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</row>
    <row r="12" spans="1:60 16382:16384" ht="15" thickBot="1" x14ac:dyDescent="0.35">
      <c r="A12" s="13">
        <v>3</v>
      </c>
      <c r="B12" s="8" t="s">
        <v>7</v>
      </c>
      <c r="C12" t="s">
        <v>169</v>
      </c>
      <c r="D12" s="14">
        <v>0.5</v>
      </c>
      <c r="E12" s="13" t="s">
        <v>10</v>
      </c>
      <c r="F12" s="10">
        <v>45901</v>
      </c>
      <c r="G12" s="10">
        <v>45904</v>
      </c>
      <c r="H12" s="13">
        <f t="shared" si="3"/>
        <v>3</v>
      </c>
      <c r="I12" s="13">
        <v>6</v>
      </c>
      <c r="J12" t="s">
        <v>176</v>
      </c>
      <c r="K12" s="8"/>
      <c r="L12" s="8"/>
      <c r="M12" s="8"/>
      <c r="N12" s="8"/>
      <c r="P12" s="8" t="s">
        <v>163</v>
      </c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</row>
    <row r="13" spans="1:60 16382:16384" ht="15" thickBot="1" x14ac:dyDescent="0.35">
      <c r="A13" s="13">
        <v>4</v>
      </c>
      <c r="B13" s="8" t="s">
        <v>8</v>
      </c>
      <c r="C13" s="8" t="s">
        <v>170</v>
      </c>
      <c r="D13" s="14">
        <v>0</v>
      </c>
      <c r="E13" s="13" t="s">
        <v>9</v>
      </c>
      <c r="F13" s="10">
        <v>45905</v>
      </c>
      <c r="G13" s="10">
        <v>45915</v>
      </c>
      <c r="H13" s="13">
        <f t="shared" si="3"/>
        <v>10</v>
      </c>
      <c r="I13" s="13">
        <v>10</v>
      </c>
      <c r="J13" s="8" t="s">
        <v>177</v>
      </c>
      <c r="K13" s="8"/>
      <c r="L13" s="8"/>
      <c r="M13" s="8"/>
      <c r="N13" s="8"/>
      <c r="O13" s="8"/>
      <c r="P13" s="8" t="s">
        <v>163</v>
      </c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</row>
    <row r="14" spans="1:60 16382:16384" ht="15" thickBot="1" x14ac:dyDescent="0.35">
      <c r="A14" s="13">
        <v>5</v>
      </c>
      <c r="B14" s="8" t="s">
        <v>137</v>
      </c>
      <c r="C14" t="s">
        <v>171</v>
      </c>
      <c r="D14" s="14">
        <v>0</v>
      </c>
      <c r="E14" s="13" t="s">
        <v>10</v>
      </c>
      <c r="F14" s="10">
        <v>45910</v>
      </c>
      <c r="G14" s="10">
        <v>45913</v>
      </c>
      <c r="H14" s="13">
        <f t="shared" si="3"/>
        <v>3</v>
      </c>
      <c r="I14" s="13">
        <v>12</v>
      </c>
      <c r="J14" t="s">
        <v>176</v>
      </c>
      <c r="K14" s="8"/>
      <c r="L14" s="8"/>
      <c r="M14" s="8"/>
      <c r="N14" s="8"/>
      <c r="P14" s="8" t="s">
        <v>163</v>
      </c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</row>
    <row r="15" spans="1:60 16382:16384" ht="15" thickBot="1" x14ac:dyDescent="0.35">
      <c r="A15" s="13">
        <v>6</v>
      </c>
      <c r="B15" s="8" t="s">
        <v>174</v>
      </c>
      <c r="C15" s="8" t="s">
        <v>172</v>
      </c>
      <c r="D15" s="14">
        <v>0</v>
      </c>
      <c r="E15" s="13" t="s">
        <v>10</v>
      </c>
      <c r="F15" s="10">
        <v>45910</v>
      </c>
      <c r="G15" s="10">
        <v>45915</v>
      </c>
      <c r="H15" s="13">
        <f t="shared" si="3"/>
        <v>5</v>
      </c>
      <c r="I15" s="13">
        <v>14</v>
      </c>
      <c r="J15" s="8" t="s">
        <v>178</v>
      </c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</row>
    <row r="16" spans="1:60 16382:16384" ht="15" thickBot="1" x14ac:dyDescent="0.35">
      <c r="A16" s="13">
        <v>7</v>
      </c>
      <c r="B16" s="8" t="s">
        <v>175</v>
      </c>
      <c r="C16" t="s">
        <v>173</v>
      </c>
      <c r="D16" s="14">
        <v>0</v>
      </c>
      <c r="E16" s="13" t="s">
        <v>57</v>
      </c>
      <c r="F16" s="10">
        <v>45916</v>
      </c>
      <c r="G16" s="10">
        <v>45920</v>
      </c>
      <c r="H16" s="13">
        <f>G16-F16</f>
        <v>4</v>
      </c>
      <c r="I16" s="13">
        <v>16</v>
      </c>
      <c r="J16" t="s">
        <v>179</v>
      </c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</row>
    <row r="17" spans="1:60" s="34" customFormat="1" ht="15" thickBot="1" x14ac:dyDescent="0.35">
      <c r="A17" s="27"/>
      <c r="B17" s="27"/>
      <c r="C17" s="27" t="s">
        <v>182</v>
      </c>
      <c r="D17" s="14">
        <v>0</v>
      </c>
      <c r="E17" s="28" t="s">
        <v>57</v>
      </c>
      <c r="F17" s="29">
        <v>45901</v>
      </c>
      <c r="G17" s="29">
        <v>45922</v>
      </c>
      <c r="H17" s="28">
        <f>G17-F17</f>
        <v>21</v>
      </c>
      <c r="I17" s="27"/>
      <c r="J17" s="27"/>
      <c r="K17" s="27"/>
      <c r="L17" s="27"/>
      <c r="M17" s="27"/>
      <c r="N17" s="27"/>
      <c r="O17" s="27" t="s">
        <v>183</v>
      </c>
      <c r="P17" s="27" t="s">
        <v>163</v>
      </c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7"/>
      <c r="AR17" s="27"/>
      <c r="AS17" s="27"/>
      <c r="AT17" s="27"/>
      <c r="AU17" s="27"/>
      <c r="AV17" s="27"/>
      <c r="AW17" s="27"/>
      <c r="AX17" s="27"/>
      <c r="AY17" s="27"/>
      <c r="AZ17" s="27"/>
      <c r="BA17" s="27"/>
      <c r="BB17" s="27"/>
      <c r="BC17" s="27"/>
      <c r="BD17" s="27"/>
      <c r="BE17" s="27"/>
      <c r="BF17" s="27"/>
      <c r="BG17" s="27"/>
      <c r="BH17" s="27"/>
    </row>
    <row r="18" spans="1:60" ht="15" thickBot="1" x14ac:dyDescent="0.35">
      <c r="A18" s="12"/>
      <c r="B18" s="12"/>
      <c r="C18" s="7" t="s">
        <v>181</v>
      </c>
      <c r="D18" s="14"/>
      <c r="E18" s="13"/>
      <c r="F18" s="10"/>
      <c r="G18" s="10"/>
      <c r="H18" s="8"/>
      <c r="I18" s="8"/>
      <c r="J18" s="8"/>
      <c r="K18" s="8"/>
      <c r="L18" s="8"/>
      <c r="M18" s="8"/>
      <c r="N18" s="8"/>
      <c r="O18" s="8"/>
      <c r="P18" s="8" t="s">
        <v>163</v>
      </c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</row>
    <row r="19" spans="1:60" ht="15" thickBot="1" x14ac:dyDescent="0.35">
      <c r="A19" s="13">
        <v>8</v>
      </c>
      <c r="B19" s="8" t="s">
        <v>11</v>
      </c>
      <c r="C19" t="s">
        <v>184</v>
      </c>
      <c r="D19" s="14">
        <v>0</v>
      </c>
      <c r="E19" s="13" t="s">
        <v>57</v>
      </c>
      <c r="F19" s="10">
        <v>45921</v>
      </c>
      <c r="G19" s="10">
        <v>45925</v>
      </c>
      <c r="H19" s="13">
        <f t="shared" si="3"/>
        <v>4</v>
      </c>
      <c r="I19" s="13">
        <v>14</v>
      </c>
      <c r="J19" s="8" t="s">
        <v>190</v>
      </c>
      <c r="K19" s="8"/>
      <c r="L19" s="8"/>
      <c r="M19" s="8"/>
      <c r="N19" s="8"/>
      <c r="P19" s="8" t="s">
        <v>163</v>
      </c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</row>
    <row r="20" spans="1:60" ht="15" thickBot="1" x14ac:dyDescent="0.35">
      <c r="A20" s="13">
        <v>9</v>
      </c>
      <c r="B20" s="8" t="s">
        <v>12</v>
      </c>
      <c r="C20" s="8" t="s">
        <v>185</v>
      </c>
      <c r="D20" s="14">
        <v>0</v>
      </c>
      <c r="E20" s="13" t="s">
        <v>57</v>
      </c>
      <c r="F20" s="10">
        <v>45926</v>
      </c>
      <c r="G20" s="10">
        <v>45930</v>
      </c>
      <c r="H20" s="13">
        <f t="shared" si="3"/>
        <v>4</v>
      </c>
      <c r="I20" s="13">
        <v>18</v>
      </c>
      <c r="J20" t="s">
        <v>191</v>
      </c>
      <c r="K20" s="8"/>
      <c r="L20" s="8"/>
      <c r="M20" s="8"/>
      <c r="N20" s="8"/>
      <c r="O20" s="8"/>
      <c r="P20" s="8" t="s">
        <v>163</v>
      </c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</row>
    <row r="21" spans="1:60" ht="15" thickBot="1" x14ac:dyDescent="0.35">
      <c r="A21" s="13">
        <v>10</v>
      </c>
      <c r="B21" s="8" t="s">
        <v>13</v>
      </c>
      <c r="C21" t="s">
        <v>186</v>
      </c>
      <c r="D21" s="14">
        <v>0</v>
      </c>
      <c r="E21" s="13" t="s">
        <v>10</v>
      </c>
      <c r="F21" s="10">
        <v>45931</v>
      </c>
      <c r="G21" s="10">
        <v>45936</v>
      </c>
      <c r="H21" s="13">
        <f t="shared" si="3"/>
        <v>5</v>
      </c>
      <c r="I21" s="13">
        <v>20</v>
      </c>
      <c r="J21" s="8" t="s">
        <v>192</v>
      </c>
      <c r="K21" s="8"/>
      <c r="L21" s="8"/>
      <c r="M21" s="8"/>
      <c r="N21" s="8"/>
      <c r="P21" s="8" t="s">
        <v>163</v>
      </c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</row>
    <row r="22" spans="1:60" ht="15" thickBot="1" x14ac:dyDescent="0.35">
      <c r="A22" s="13">
        <v>11</v>
      </c>
      <c r="B22" s="8" t="s">
        <v>148</v>
      </c>
      <c r="C22" s="8" t="s">
        <v>187</v>
      </c>
      <c r="D22" s="14">
        <v>0</v>
      </c>
      <c r="E22" s="13" t="s">
        <v>9</v>
      </c>
      <c r="F22" s="10">
        <v>45931</v>
      </c>
      <c r="G22" s="10">
        <v>45938</v>
      </c>
      <c r="H22" s="13">
        <f t="shared" si="3"/>
        <v>7</v>
      </c>
      <c r="I22" s="13">
        <v>22</v>
      </c>
      <c r="J22" s="8" t="s">
        <v>190</v>
      </c>
      <c r="K22" s="8"/>
      <c r="L22" s="8"/>
      <c r="M22" s="8"/>
      <c r="N22" s="8"/>
      <c r="O22" s="8"/>
      <c r="P22" s="8" t="s">
        <v>163</v>
      </c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</row>
    <row r="23" spans="1:60" ht="15" thickBot="1" x14ac:dyDescent="0.35">
      <c r="A23" s="13">
        <v>12</v>
      </c>
      <c r="B23" s="8" t="s">
        <v>146</v>
      </c>
      <c r="C23" s="8" t="s">
        <v>188</v>
      </c>
      <c r="D23" s="14">
        <v>0</v>
      </c>
      <c r="E23" s="13" t="s">
        <v>9</v>
      </c>
      <c r="F23" s="10">
        <v>45939</v>
      </c>
      <c r="G23" s="10">
        <v>45942</v>
      </c>
      <c r="H23" s="13">
        <f t="shared" si="3"/>
        <v>3</v>
      </c>
      <c r="I23" s="13">
        <v>10</v>
      </c>
      <c r="J23" t="s">
        <v>176</v>
      </c>
      <c r="K23" s="8"/>
      <c r="L23" s="8"/>
      <c r="M23" s="8"/>
      <c r="N23" s="8"/>
      <c r="O23" s="8"/>
      <c r="P23" s="8" t="s">
        <v>163</v>
      </c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</row>
    <row r="24" spans="1:60" ht="15" thickBot="1" x14ac:dyDescent="0.35">
      <c r="A24" s="13">
        <v>13</v>
      </c>
      <c r="B24" s="8" t="s">
        <v>147</v>
      </c>
      <c r="C24" t="s">
        <v>189</v>
      </c>
      <c r="D24" s="14">
        <v>0</v>
      </c>
      <c r="E24" s="13" t="s">
        <v>57</v>
      </c>
      <c r="F24" s="10">
        <v>45943</v>
      </c>
      <c r="G24" s="10">
        <v>45948</v>
      </c>
      <c r="H24" s="13">
        <f>G24-F24</f>
        <v>5</v>
      </c>
      <c r="I24" s="13">
        <v>20</v>
      </c>
      <c r="J24" s="8" t="s">
        <v>179</v>
      </c>
      <c r="K24" s="8"/>
      <c r="L24" s="8"/>
      <c r="M24" s="8"/>
      <c r="N24" s="8"/>
      <c r="P24" s="8" t="s">
        <v>163</v>
      </c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</row>
    <row r="25" spans="1:60" s="34" customFormat="1" ht="15" thickBot="1" x14ac:dyDescent="0.35">
      <c r="A25" s="27"/>
      <c r="B25" s="27"/>
      <c r="C25" s="27" t="s">
        <v>193</v>
      </c>
      <c r="D25" s="14"/>
      <c r="E25" s="28"/>
      <c r="F25" s="29">
        <v>45923</v>
      </c>
      <c r="G25" s="29">
        <v>45950</v>
      </c>
      <c r="H25" s="28">
        <f>G25-F25</f>
        <v>27</v>
      </c>
      <c r="I25" s="27"/>
      <c r="J25" s="27"/>
      <c r="K25" s="27"/>
      <c r="L25" s="27"/>
      <c r="M25" s="27"/>
      <c r="N25" s="27"/>
      <c r="O25" s="27" t="s">
        <v>205</v>
      </c>
      <c r="P25" s="27" t="s">
        <v>163</v>
      </c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27"/>
      <c r="AR25" s="27"/>
      <c r="AS25" s="27"/>
      <c r="AT25" s="27"/>
      <c r="AU25" s="27"/>
      <c r="AV25" s="27"/>
      <c r="AW25" s="27"/>
      <c r="AX25" s="27"/>
      <c r="AY25" s="27"/>
      <c r="AZ25" s="27"/>
      <c r="BA25" s="27"/>
      <c r="BB25" s="27"/>
      <c r="BC25" s="27"/>
      <c r="BD25" s="27"/>
      <c r="BE25" s="27"/>
      <c r="BF25" s="27"/>
      <c r="BG25" s="27"/>
      <c r="BH25" s="27"/>
    </row>
    <row r="26" spans="1:60" ht="15" thickBot="1" x14ac:dyDescent="0.35">
      <c r="A26" s="13"/>
      <c r="B26" s="13"/>
      <c r="C26" s="7" t="s">
        <v>206</v>
      </c>
      <c r="D26" s="14"/>
      <c r="E26" s="13"/>
      <c r="F26" s="10"/>
      <c r="G26" s="10"/>
      <c r="H26" s="13"/>
      <c r="I26" s="8"/>
      <c r="J26" s="8"/>
      <c r="K26" s="8"/>
      <c r="L26" s="8"/>
      <c r="M26" s="8"/>
      <c r="N26" s="8"/>
      <c r="O26" s="8"/>
      <c r="P26" s="8" t="s">
        <v>163</v>
      </c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</row>
    <row r="27" spans="1:60" ht="15" thickBot="1" x14ac:dyDescent="0.35">
      <c r="A27" s="13">
        <v>14</v>
      </c>
      <c r="B27" s="8" t="s">
        <v>15</v>
      </c>
      <c r="C27" s="8" t="s">
        <v>194</v>
      </c>
      <c r="D27" s="14">
        <v>0</v>
      </c>
      <c r="E27" s="13" t="s">
        <v>57</v>
      </c>
      <c r="F27" s="10">
        <v>45951</v>
      </c>
      <c r="G27" s="10">
        <v>45955</v>
      </c>
      <c r="H27" s="13">
        <f t="shared" si="3"/>
        <v>4</v>
      </c>
      <c r="I27" s="13">
        <v>12</v>
      </c>
      <c r="J27" s="8" t="s">
        <v>200</v>
      </c>
      <c r="K27" s="8"/>
      <c r="L27" s="8"/>
      <c r="M27" s="8"/>
      <c r="N27" s="8"/>
      <c r="O27" s="8"/>
      <c r="P27" s="8" t="s">
        <v>163</v>
      </c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</row>
    <row r="28" spans="1:60" ht="15" thickBot="1" x14ac:dyDescent="0.35">
      <c r="A28" s="13">
        <v>15</v>
      </c>
      <c r="B28" s="8" t="s">
        <v>16</v>
      </c>
      <c r="C28" t="s">
        <v>195</v>
      </c>
      <c r="D28" s="14">
        <v>0</v>
      </c>
      <c r="E28" s="13" t="s">
        <v>9</v>
      </c>
      <c r="F28" s="10">
        <v>45956</v>
      </c>
      <c r="G28" s="10">
        <v>45966</v>
      </c>
      <c r="H28" s="13">
        <f t="shared" si="3"/>
        <v>10</v>
      </c>
      <c r="I28" s="13">
        <v>30</v>
      </c>
      <c r="J28" t="s">
        <v>200</v>
      </c>
      <c r="K28" s="8"/>
      <c r="L28" s="8"/>
      <c r="M28" s="8"/>
      <c r="N28" s="8"/>
      <c r="P28" s="8" t="s">
        <v>163</v>
      </c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  <c r="BC28" s="8"/>
      <c r="BD28" s="8"/>
      <c r="BE28" s="8"/>
      <c r="BF28" s="8"/>
      <c r="BG28" s="8"/>
      <c r="BH28" s="8"/>
    </row>
    <row r="29" spans="1:60" ht="15" thickBot="1" x14ac:dyDescent="0.35">
      <c r="A29" s="13">
        <v>16</v>
      </c>
      <c r="B29" s="8" t="s">
        <v>17</v>
      </c>
      <c r="C29" s="8" t="s">
        <v>196</v>
      </c>
      <c r="D29" s="14">
        <v>0</v>
      </c>
      <c r="E29" s="13" t="s">
        <v>9</v>
      </c>
      <c r="F29" s="10">
        <v>45967</v>
      </c>
      <c r="G29" s="10">
        <v>45971</v>
      </c>
      <c r="H29" s="13">
        <f t="shared" si="3"/>
        <v>4</v>
      </c>
      <c r="I29" s="13">
        <v>16</v>
      </c>
      <c r="J29" s="8" t="s">
        <v>201</v>
      </c>
      <c r="K29" s="8"/>
      <c r="L29" s="8"/>
      <c r="M29" s="8"/>
      <c r="N29" s="8"/>
      <c r="O29" s="8"/>
      <c r="P29" s="8" t="s">
        <v>163</v>
      </c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</row>
    <row r="30" spans="1:60" ht="15" thickBot="1" x14ac:dyDescent="0.35">
      <c r="A30" s="13">
        <v>17</v>
      </c>
      <c r="B30" s="8" t="s">
        <v>18</v>
      </c>
      <c r="C30" t="s">
        <v>197</v>
      </c>
      <c r="D30" s="14">
        <v>0</v>
      </c>
      <c r="E30" s="13" t="s">
        <v>10</v>
      </c>
      <c r="F30" s="10">
        <v>45956</v>
      </c>
      <c r="G30" s="10">
        <v>45966</v>
      </c>
      <c r="H30" s="13">
        <f t="shared" si="3"/>
        <v>10</v>
      </c>
      <c r="I30" s="13">
        <v>24</v>
      </c>
      <c r="J30" s="8" t="s">
        <v>200</v>
      </c>
      <c r="K30" s="8"/>
      <c r="L30" s="8"/>
      <c r="M30" s="8"/>
      <c r="N30" s="8"/>
      <c r="O30" s="8"/>
      <c r="P30" s="8" t="s">
        <v>163</v>
      </c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</row>
    <row r="31" spans="1:60" ht="15" thickBot="1" x14ac:dyDescent="0.35">
      <c r="A31" s="13">
        <v>18</v>
      </c>
      <c r="B31" s="8" t="s">
        <v>19</v>
      </c>
      <c r="C31" s="8" t="s">
        <v>198</v>
      </c>
      <c r="D31" s="14">
        <v>0</v>
      </c>
      <c r="E31" s="13" t="s">
        <v>57</v>
      </c>
      <c r="F31" s="10">
        <v>45972</v>
      </c>
      <c r="G31" s="10">
        <v>45976</v>
      </c>
      <c r="H31" s="13">
        <f t="shared" si="3"/>
        <v>4</v>
      </c>
      <c r="I31" s="13">
        <v>20</v>
      </c>
      <c r="J31" s="8" t="s">
        <v>179</v>
      </c>
      <c r="K31" s="8"/>
      <c r="L31" s="8"/>
      <c r="M31" s="8"/>
      <c r="N31" s="8"/>
      <c r="O31" s="8"/>
      <c r="P31" s="8" t="s">
        <v>163</v>
      </c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</row>
    <row r="32" spans="1:60" ht="15" thickBot="1" x14ac:dyDescent="0.35">
      <c r="A32" s="13">
        <v>19</v>
      </c>
      <c r="B32" s="8" t="s">
        <v>150</v>
      </c>
      <c r="C32" t="s">
        <v>199</v>
      </c>
      <c r="D32" s="14">
        <v>0</v>
      </c>
      <c r="E32" s="13" t="s">
        <v>57</v>
      </c>
      <c r="F32" s="10">
        <v>45977</v>
      </c>
      <c r="G32" s="10">
        <v>45978</v>
      </c>
      <c r="H32" s="13">
        <f t="shared" si="3"/>
        <v>1</v>
      </c>
      <c r="I32" s="13">
        <v>10</v>
      </c>
      <c r="J32" t="s">
        <v>202</v>
      </c>
      <c r="K32" s="8"/>
      <c r="L32" s="8"/>
      <c r="M32" s="8"/>
      <c r="N32" s="8"/>
      <c r="P32" s="8" t="s">
        <v>163</v>
      </c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</row>
    <row r="33" spans="1:60" s="34" customFormat="1" ht="15" thickBot="1" x14ac:dyDescent="0.35">
      <c r="A33" s="27"/>
      <c r="B33" s="27"/>
      <c r="C33" s="27" t="s">
        <v>203</v>
      </c>
      <c r="D33" s="14"/>
      <c r="E33" s="28"/>
      <c r="F33" s="29"/>
      <c r="G33" s="29">
        <v>45978</v>
      </c>
      <c r="H33" s="28"/>
      <c r="I33" s="27"/>
      <c r="J33" s="27"/>
      <c r="K33" s="27"/>
      <c r="L33" s="27"/>
      <c r="M33" s="27"/>
      <c r="N33" s="27"/>
      <c r="O33" s="27" t="s">
        <v>204</v>
      </c>
      <c r="P33" s="27" t="s">
        <v>163</v>
      </c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7"/>
      <c r="AK33" s="27"/>
      <c r="AL33" s="27"/>
      <c r="AM33" s="27"/>
      <c r="AN33" s="27"/>
      <c r="AO33" s="27"/>
      <c r="AP33" s="27"/>
      <c r="AQ33" s="27"/>
      <c r="AR33" s="27"/>
      <c r="AS33" s="27"/>
      <c r="AT33" s="27"/>
      <c r="AU33" s="27"/>
      <c r="AV33" s="27"/>
      <c r="AW33" s="27"/>
      <c r="AX33" s="27"/>
      <c r="AY33" s="27"/>
      <c r="AZ33" s="27"/>
      <c r="BA33" s="27"/>
      <c r="BB33" s="27"/>
      <c r="BC33" s="27"/>
      <c r="BD33" s="27"/>
      <c r="BE33" s="27"/>
      <c r="BF33" s="27"/>
      <c r="BG33" s="27"/>
      <c r="BH33" s="27"/>
    </row>
    <row r="34" spans="1:60" x14ac:dyDescent="0.3">
      <c r="A34" s="30"/>
      <c r="B34" s="31"/>
      <c r="D34" s="32"/>
      <c r="E34" s="30"/>
      <c r="F34" s="33"/>
      <c r="G34" s="33"/>
      <c r="H34" s="30"/>
      <c r="I34" s="30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1"/>
      <c r="AH34" s="31"/>
      <c r="AI34" s="31"/>
      <c r="AJ34" s="31"/>
      <c r="AK34" s="31"/>
      <c r="AL34" s="31"/>
      <c r="AM34" s="31"/>
      <c r="AN34" s="31"/>
      <c r="AO34" s="31"/>
      <c r="AP34" s="31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31"/>
      <c r="BB34" s="31"/>
      <c r="BC34" s="31"/>
      <c r="BD34" s="31"/>
      <c r="BE34" s="31"/>
      <c r="BF34" s="31"/>
      <c r="BG34" s="31"/>
      <c r="BH34" s="31"/>
    </row>
    <row r="35" spans="1:60" s="26" customFormat="1" x14ac:dyDescent="0.3">
      <c r="A35" s="37"/>
      <c r="B35" s="37"/>
      <c r="C35" s="38"/>
      <c r="D35" s="35"/>
      <c r="E35" s="37"/>
      <c r="F35" s="39"/>
      <c r="G35" s="39"/>
      <c r="H35" s="37"/>
      <c r="I35" s="37"/>
    </row>
    <row r="36" spans="1:60" s="26" customFormat="1" x14ac:dyDescent="0.3">
      <c r="A36" s="37"/>
      <c r="D36" s="35"/>
      <c r="E36" s="37"/>
      <c r="F36" s="39"/>
      <c r="G36" s="39"/>
      <c r="H36" s="37"/>
      <c r="I36" s="37"/>
    </row>
    <row r="37" spans="1:60" s="26" customFormat="1" x14ac:dyDescent="0.3">
      <c r="A37" s="37"/>
      <c r="D37" s="35"/>
      <c r="E37" s="37"/>
      <c r="F37" s="39"/>
      <c r="G37" s="39"/>
      <c r="H37" s="37"/>
      <c r="I37" s="37"/>
    </row>
    <row r="38" spans="1:60" s="26" customFormat="1" x14ac:dyDescent="0.3">
      <c r="A38" s="37"/>
      <c r="D38" s="35"/>
      <c r="E38" s="37"/>
      <c r="F38" s="39"/>
      <c r="G38" s="39"/>
      <c r="H38" s="37"/>
      <c r="I38" s="37"/>
    </row>
    <row r="39" spans="1:60" s="26" customFormat="1" x14ac:dyDescent="0.3">
      <c r="A39" s="37"/>
      <c r="D39" s="35"/>
      <c r="E39" s="37"/>
      <c r="F39" s="39"/>
      <c r="G39" s="39"/>
      <c r="H39" s="37"/>
      <c r="I39" s="37"/>
    </row>
    <row r="47" spans="1:60" x14ac:dyDescent="0.3">
      <c r="AH47" t="s">
        <v>21</v>
      </c>
    </row>
    <row r="48" spans="1:60" x14ac:dyDescent="0.3">
      <c r="AH48" t="s">
        <v>22</v>
      </c>
    </row>
    <row r="49" spans="34:34" x14ac:dyDescent="0.3">
      <c r="AH49" t="s">
        <v>23</v>
      </c>
    </row>
  </sheetData>
  <mergeCells count="11">
    <mergeCell ref="AN6:AT6"/>
    <mergeCell ref="AU6:BA6"/>
    <mergeCell ref="BB6:BH6"/>
    <mergeCell ref="B7:C7"/>
    <mergeCell ref="D7:E7"/>
    <mergeCell ref="F6:I6"/>
    <mergeCell ref="K6:N6"/>
    <mergeCell ref="Q6:R6"/>
    <mergeCell ref="S6:Y6"/>
    <mergeCell ref="Z6:AF6"/>
    <mergeCell ref="AG6:AM6"/>
  </mergeCells>
  <phoneticPr fontId="4" type="noConversion"/>
  <conditionalFormatting sqref="D9:D39">
    <cfRule type="dataBar" priority="1">
      <dataBar>
        <cfvo type="num" val="0"/>
        <cfvo type="num" val="1"/>
        <color theme="6" tint="0.59999389629810485"/>
      </dataBar>
      <extLst>
        <ext xmlns:x14="http://schemas.microsoft.com/office/spreadsheetml/2009/9/main" uri="{B025F937-C7B1-47D3-B67F-A62EFF666E3E}">
          <x14:id>{8AD5C9B1-7C93-4D37-9E4C-390D33142898}</x14:id>
        </ext>
      </extLst>
    </cfRule>
  </conditionalFormatting>
  <conditionalFormatting sqref="S9:BH16 S26:BH32 S18:BH24 S34:BH39">
    <cfRule type="expression" dxfId="2" priority="2">
      <formula>S$7=TODAY()</formula>
    </cfRule>
    <cfRule type="expression" dxfId="1" priority="3">
      <formula>AND(S$7&gt;=$F9,S$7&lt;=((($G9-$F9+1)*$D9)+$F9-1))</formula>
    </cfRule>
    <cfRule type="expression" dxfId="0" priority="4">
      <formula>AND(S$7&gt;=$F9,S$7&lt;=$G9)</formula>
    </cfRule>
  </conditionalFormatting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3" name="Scroll Bar 1">
              <controlPr defaultSize="0" autoPict="0">
                <anchor moveWithCells="1">
                  <from>
                    <xdr:col>1</xdr:col>
                    <xdr:colOff>0</xdr:colOff>
                    <xdr:row>5</xdr:row>
                    <xdr:rowOff>0</xdr:rowOff>
                  </from>
                  <to>
                    <xdr:col>3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AD5C9B1-7C93-4D37-9E4C-390D33142898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theme="6" tint="0.59999389629810485"/>
              <x14:negativeFillColor rgb="FFFF0000"/>
              <x14:negativeBorderColor rgb="FFFF0000"/>
              <x14:axisColor rgb="FF000000"/>
            </x14:dataBar>
          </x14:cfRule>
          <xm:sqref>D9:D39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I E A A B Q S w M E F A A C A A g A C 6 M X W 8 9 J 8 W S l A A A A 9 w A A A B I A H A B D b 2 5 m a W c v U G F j a 2 F n Z S 5 4 b W w g o h g A K K A U A A A A A A A A A A A A A A A A A A A A A A A A A A A A h Y 9 B D o I w F E S v Q r q n L V W j I Z 8 S 4 1 Y S o 4 l x 2 5 Q K j V A M L Z a 7 u f B I X k G M o u 5 c z p u 3 m L l f b 5 D 2 d R V c V G t 1 Y x I U Y Y o C Z W S T a 1 M k q H P H c I F S D h s h T 6 J Q w S A b G / c 2 T 1 D p 3 D k m x H u P / Q Q 3 b U E Y p R E 5 Z O u d L F U t 0 E f W / + V Q G + u E k Q p x 2 L / G c I a j 6 Q x H l M 0 x B T J S y L T 5 G m w Y / G x / I K y 6 y n W t 4 s q G y y 2 Q M Q J 5 n + A P U E s D B B Q A A g A I A A u j F 1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L o x d b k x l j s O s B A A C B C Q A A E w A c A E Z v c m 1 1 b G F z L 1 N l Y 3 R p b 2 4 x L m 0 g o h g A K K A U A A A A A A A A A A A A A A A A A A A A A A A A A A A A 7 V P B j p t A D L 1 H y j + M 6 I V I F G 2 2 7 R 5 a c a g g b f a y 2 Q b a y 1 J V B t z t q D C D 7 C H a b J R / 7 y Q h J Q l N z 6 0 U D j A 8 e 2 y / Z 5 s x N 1 I r E e + + 4 3 f D w X D A P 4 C w E I l 9 A 3 + b z 7 6 I Q J R o h g N h n x n J R 1 Q W C X n h R z p v K l T G / S B L 9 E O t j P 1 h 1 w n f p p 8 Z i d M K G t L p T G F E c o H p 3 l 9 z + l G a a Z O l c Z N V Q F L p l / h U l 5 q g 0 J R 2 m f 2 c F 8 7 I e 4 i w l J U 0 S I H j O Z 4 I d d l U i o P x t S c m K t e F V I / B z Z u r q 7 E n P j X a Y G y W J Q b d 0 b / T C r + O v B 2 H F 4 6 9 B B k + 2 2 w s a t K V X k h 7 d C y t B D L r f r / B D E 4 R C k v D 3 Z H 2 x E O L v y / L O I c S i A N D z W H g R N Z a 5 F B l 0 s b u 4 i U E i r 9 r q n a V J 8 s a 2 T 1 b h r d a O b e R 5 W m s n z D 4 Z N a e W D k J 8 M 8 e G C H n J O t N 9 3 q 2 2 A C Z P V q A w S 0 6 U U U P i x q C T Y g I l j a 9 u F X m 5 r W / q X J r n e q G e M J G V t a / 6 N s j r F E V P O t X M E e u t W J p N e j Z 7 p F y O w u h r m o 7 X X g m 7 R y h 7 F 2 9 s z 3 g I 3 T d t W A n M b A g 1 F S g g g I O O j v f g t R O k H v a M a 9 V f i / 2 b w 1 b 2 U 6 V 6 m t z p M a J A H / g f M T y p J s t z / V o O J D q r / Q O 9 9 Z S 6 j b X v R 4 5 l / W 9 r O 8 / v 7 6 H I 3 7 c h f O z / e o y 2 5 f Z / r 9 n + x d Q S w E C L Q A U A A I A C A A L o x d b z 0 n x Z K U A A A D 3 A A A A E g A A A A A A A A A A A A A A A A A A A A A A Q 2 9 u Z m l n L 1 B h Y 2 t h Z 2 U u e G 1 s U E s B A i 0 A F A A C A A g A C 6 M X W w / K 6 a u k A A A A 6 Q A A A B M A A A A A A A A A A A A A A A A A 8 Q A A A F t D b 2 5 0 Z W 5 0 X 1 R 5 c G V z X S 5 4 b W x Q S w E C L Q A U A A I A C A A L o x d b k x l j s O s B A A C B C Q A A E w A A A A A A A A A A A A A A A A D i A Q A A R m 9 y b X V s Y X M v U 2 V j d G l v b j E u b V B L B Q Y A A A A A A w A D A M I A A A A a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y L Q A A A A A A A N A t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X J l Y X N f U k 9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Y m M 1 M G Y w O D U t Z T Y 3 Z S 0 0 M T F h L W I 4 N j Q t N T g 3 Y z A x M D N l M j l m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U Y X J n Z X Q i I F Z h b H V l P S J z V G F y Z W F z X 1 J P V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O C 0 y M 1 Q y M T o 0 N z o x N y 4 x N D A y N T c 4 W i I g L z 4 8 R W 5 0 c n k g V H l w Z T 0 i R m l s b E N v b H V t b l R 5 c G V z I i B W Y W x 1 Z T 0 i c 0 J n W U p D U U 1 E Q m d Z R E J n W U c i I C 8 + P E V u d H J 5 I F R 5 c G U 9 I k Z p b G x D b 2 x 1 b W 5 O Y W 1 l c y I g V m F s d W U 9 I n N b J n F 1 b 3 Q 7 S U Q m c X V v d D s s J n F 1 b 3 Q 7 V G F z a y Z x d W 9 0 O y w m c X V v d D t T d G F y d C Z x d W 9 0 O y w m c X V v d D t F b m Q m c X V v d D s s J n F 1 b 3 Q 7 R H V y Y X R p b 2 5 E Y X l z J n F 1 b 3 Q 7 L C Z x d W 9 0 O 0 h v d X J z R X N 0 a W 1 h d G V k J n F 1 b 3 Q 7 L C Z x d W 9 0 O 0 R l c G V u Z H N P b i Z x d W 9 0 O y w m c X V v d D t S Z X N w b 2 5 z a W J s Z S Z x d W 9 0 O y w m c X V v d D t Q Z X J j Z W 5 0 Q 2 9 t c G x l d G U m c X V v d D s s J n F 1 b 3 Q 7 S G 9 1 c n N S Z W F s J n F 1 b 3 Q 7 L C Z x d W 9 0 O 0 R l c 2 N y a X B 0 a W 9 u J n F 1 b 3 Q 7 L C Z x d W 9 0 O 0 5 v d G V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c m V h c 1 9 S T 1 Y v Q X V 0 b 1 J l b W 9 2 Z W R D b 2 x 1 b W 5 z M S 5 7 S U Q s M H 0 m c X V v d D s s J n F 1 b 3 Q 7 U 2 V j d G l v b j E v V G F y Z W F z X 1 J P V i 9 B d X R v U m V t b 3 Z l Z E N v b H V t b n M x L n t U Y X N r L D F 9 J n F 1 b 3 Q 7 L C Z x d W 9 0 O 1 N l Y 3 R p b 2 4 x L 1 R h c m V h c 1 9 S T 1 Y v Q X V 0 b 1 J l b W 9 2 Z W R D b 2 x 1 b W 5 z M S 5 7 U 3 R h c n Q s M n 0 m c X V v d D s s J n F 1 b 3 Q 7 U 2 V j d G l v b j E v V G F y Z W F z X 1 J P V i 9 B d X R v U m V t b 3 Z l Z E N v b H V t b n M x L n t F b m Q s M 3 0 m c X V v d D s s J n F 1 b 3 Q 7 U 2 V j d G l v b j E v V G F y Z W F z X 1 J P V i 9 B d X R v U m V t b 3 Z l Z E N v b H V t b n M x L n t E d X J h d G l v b k R h e X M s N H 0 m c X V v d D s s J n F 1 b 3 Q 7 U 2 V j d G l v b j E v V G F y Z W F z X 1 J P V i 9 B d X R v U m V t b 3 Z l Z E N v b H V t b n M x L n t I b 3 V y c 0 V z d G l t Y X R l Z C w 1 f S Z x d W 9 0 O y w m c X V v d D t T Z W N 0 a W 9 u M S 9 U Y X J l Y X N f U k 9 W L 0 F 1 d G 9 S Z W 1 v d m V k Q 2 9 s d W 1 u c z E u e 0 R l c G V u Z H N P b i w 2 f S Z x d W 9 0 O y w m c X V v d D t T Z W N 0 a W 9 u M S 9 U Y X J l Y X N f U k 9 W L 0 F 1 d G 9 S Z W 1 v d m V k Q 2 9 s d W 1 u c z E u e 1 J l c 3 B v b n N p Y m x l L D d 9 J n F 1 b 3 Q 7 L C Z x d W 9 0 O 1 N l Y 3 R p b 2 4 x L 1 R h c m V h c 1 9 S T 1 Y v Q X V 0 b 1 J l b W 9 2 Z W R D b 2 x 1 b W 5 z M S 5 7 U G V y Y 2 V u d E N v b X B s Z X R l L D h 9 J n F 1 b 3 Q 7 L C Z x d W 9 0 O 1 N l Y 3 R p b 2 4 x L 1 R h c m V h c 1 9 S T 1 Y v Q X V 0 b 1 J l b W 9 2 Z W R D b 2 x 1 b W 5 z M S 5 7 S G 9 1 c n N S Z W F s L D l 9 J n F 1 b 3 Q 7 L C Z x d W 9 0 O 1 N l Y 3 R p b 2 4 x L 1 R h c m V h c 1 9 S T 1 Y v Q X V 0 b 1 J l b W 9 2 Z W R D b 2 x 1 b W 5 z M S 5 7 R G V z Y 3 J p c H R p b 2 4 s M T B 9 J n F 1 b 3 Q 7 L C Z x d W 9 0 O 1 N l Y 3 R p b 2 4 x L 1 R h c m V h c 1 9 S T 1 Y v Q X V 0 b 1 J l b W 9 2 Z W R D b 2 x 1 b W 5 z M S 5 7 T m 9 0 Z X M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U Y X J l Y X N f U k 9 W L 0 F 1 d G 9 S Z W 1 v d m V k Q 2 9 s d W 1 u c z E u e 0 l E L D B 9 J n F 1 b 3 Q 7 L C Z x d W 9 0 O 1 N l Y 3 R p b 2 4 x L 1 R h c m V h c 1 9 S T 1 Y v Q X V 0 b 1 J l b W 9 2 Z W R D b 2 x 1 b W 5 z M S 5 7 V G F z a y w x f S Z x d W 9 0 O y w m c X V v d D t T Z W N 0 a W 9 u M S 9 U Y X J l Y X N f U k 9 W L 0 F 1 d G 9 S Z W 1 v d m V k Q 2 9 s d W 1 u c z E u e 1 N 0 Y X J 0 L D J 9 J n F 1 b 3 Q 7 L C Z x d W 9 0 O 1 N l Y 3 R p b 2 4 x L 1 R h c m V h c 1 9 S T 1 Y v Q X V 0 b 1 J l b W 9 2 Z W R D b 2 x 1 b W 5 z M S 5 7 R W 5 k L D N 9 J n F 1 b 3 Q 7 L C Z x d W 9 0 O 1 N l Y 3 R p b 2 4 x L 1 R h c m V h c 1 9 S T 1 Y v Q X V 0 b 1 J l b W 9 2 Z W R D b 2 x 1 b W 5 z M S 5 7 R H V y Y X R p b 2 5 E Y X l z L D R 9 J n F 1 b 3 Q 7 L C Z x d W 9 0 O 1 N l Y 3 R p b 2 4 x L 1 R h c m V h c 1 9 S T 1 Y v Q X V 0 b 1 J l b W 9 2 Z W R D b 2 x 1 b W 5 z M S 5 7 S G 9 1 c n N F c 3 R p b W F 0 Z W Q s N X 0 m c X V v d D s s J n F 1 b 3 Q 7 U 2 V j d G l v b j E v V G F y Z W F z X 1 J P V i 9 B d X R v U m V t b 3 Z l Z E N v b H V t b n M x L n t E Z X B l b m R z T 2 4 s N n 0 m c X V v d D s s J n F 1 b 3 Q 7 U 2 V j d G l v b j E v V G F y Z W F z X 1 J P V i 9 B d X R v U m V t b 3 Z l Z E N v b H V t b n M x L n t S Z X N w b 2 5 z a W J s Z S w 3 f S Z x d W 9 0 O y w m c X V v d D t T Z W N 0 a W 9 u M S 9 U Y X J l Y X N f U k 9 W L 0 F 1 d G 9 S Z W 1 v d m V k Q 2 9 s d W 1 u c z E u e 1 B l c m N l b n R D b 2 1 w b G V 0 Z S w 4 f S Z x d W 9 0 O y w m c X V v d D t T Z W N 0 a W 9 u M S 9 U Y X J l Y X N f U k 9 W L 0 F 1 d G 9 S Z W 1 v d m V k Q 2 9 s d W 1 u c z E u e 0 h v d X J z U m V h b C w 5 f S Z x d W 9 0 O y w m c X V v d D t T Z W N 0 a W 9 u M S 9 U Y X J l Y X N f U k 9 W L 0 F 1 d G 9 S Z W 1 v d m V k Q 2 9 s d W 1 u c z E u e 0 R l c 2 N y a X B 0 a W 9 u L D E w f S Z x d W 9 0 O y w m c X V v d D t T Z W N 0 a W 9 u M S 9 U Y X J l Y X N f U k 9 W L 0 F 1 d G 9 S Z W 1 v d m V k Q 2 9 s d W 1 u c z E u e 0 5 v d G V z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y Z W F z X 1 J P V i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X J l Y X N f U k 9 W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c m V h c 1 9 S T 1 Y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y Z W F z X 1 J P V i 9 D b 2 x 1 b W 5 h c y U y M H J l b 3 J k Z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y Z W F z X 1 J P V i U y M C g y K T w v S X R l b V B h d G g + P C 9 J d G V t T G 9 j Y X R p b 2 4 + P F N 0 Y W J s Z U V u d H J p Z X M + P E V u d H J 5 I F R 5 c G U 9 I k Z p b G x l Z E N v b X B s Z X R l U m V z d W x 0 V G 9 X b 3 J r c 2 h l Z X Q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Y 2 9 2 Z X J 5 V G F y Z 2 V 0 U 2 h l Z X Q i I F Z h b H V l P S J z S G 9 q Y T E g K D M p I i A v P j x F b n R y e S B U e X B l P S J S Z W N v d m V y e V R h c m d l d E N v b H V t b i I g V m F s d W U 9 I m w 2 I i A v P j x F b n R y e S B U e X B l P S J S Z W N v d m V y e V R h c m d l d F J v d y I g V m F s d W U 9 I m w 2 I i A v P j x F b n R y e S B U e X B l P S J G a W x s Q 2 9 1 b n Q i I F Z h b H V l P S J s M j U i I C 8 + P E V u d H J 5 I F R 5 c G U 9 I k F k Z G V k V G 9 E Y X R h T W 9 k Z W w i I F Z h b H V l P S J s M C I g L z 4 8 R W 5 0 c n k g V H l w Z T 0 i U X V l c n l J R C I g V m F s d W U 9 I n M w N z k z Z m Q 4 M i 0 z Z W Z l L T Q z M j A t Y W Z j N y 0 2 N z Q 2 Y 2 U 4 O D E 1 M z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g t M j N U M j E 6 N D k 6 N D Y u M z U 4 M D Q y M F o i I C 8 + P E V u d H J 5 I F R 5 c G U 9 I k Z p b G x D b 2 x 1 b W 5 U e X B l c y I g V m F s d W U 9 I n N C Z 1 l H Q 1 F r R E F 3 W U d B d 1 l H I i A v P j x F b n R y e S B U e X B l P S J G a W x s Q 2 9 s d W 1 u T m F t Z X M i I F Z h b H V l P S J z W y Z x d W 9 0 O 0 l E J n F 1 b 3 Q 7 L C Z x d W 9 0 O 1 R h c 2 s m c X V v d D s s J n F 1 b 3 Q 7 R G V z Y 3 J p c H R p b 2 4 m c X V v d D s s J n F 1 b 3 Q 7 U 3 R h c n Q m c X V v d D s s J n F 1 b 3 Q 7 R W 5 k J n F 1 b 3 Q 7 L C Z x d W 9 0 O 0 R 1 c m F 0 a W 9 u R G F 5 c y Z x d W 9 0 O y w m c X V v d D t I b 3 V y c 0 V z d G l t Y X R l Z C Z x d W 9 0 O y w m c X V v d D t E Z X B l b m R z T 2 4 m c X V v d D s s J n F 1 b 3 Q 7 U m V z c G 9 u c 2 l i b G U m c X V v d D s s J n F 1 b 3 Q 7 U G V y Y 2 V u d E N v b X B s Z X R l J n F 1 b 3 Q 7 L C Z x d W 9 0 O 0 h v d X J z U m V h b C Z x d W 9 0 O y w m c X V v d D t O b 3 R l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X J l Y X N f U k 9 W I C g y K S 9 B d X R v U m V t b 3 Z l Z E N v b H V t b n M x L n t J R C w w f S Z x d W 9 0 O y w m c X V v d D t T Z W N 0 a W 9 u M S 9 U Y X J l Y X N f U k 9 W I C g y K S 9 B d X R v U m V t b 3 Z l Z E N v b H V t b n M x L n t U Y X N r L D F 9 J n F 1 b 3 Q 7 L C Z x d W 9 0 O 1 N l Y 3 R p b 2 4 x L 1 R h c m V h c 1 9 S T 1 Y g K D I p L 0 F 1 d G 9 S Z W 1 v d m V k Q 2 9 s d W 1 u c z E u e 0 R l c 2 N y a X B 0 a W 9 u L D J 9 J n F 1 b 3 Q 7 L C Z x d W 9 0 O 1 N l Y 3 R p b 2 4 x L 1 R h c m V h c 1 9 S T 1 Y g K D I p L 0 F 1 d G 9 S Z W 1 v d m V k Q 2 9 s d W 1 u c z E u e 1 N 0 Y X J 0 L D N 9 J n F 1 b 3 Q 7 L C Z x d W 9 0 O 1 N l Y 3 R p b 2 4 x L 1 R h c m V h c 1 9 S T 1 Y g K D I p L 0 F 1 d G 9 S Z W 1 v d m V k Q 2 9 s d W 1 u c z E u e 0 V u Z C w 0 f S Z x d W 9 0 O y w m c X V v d D t T Z W N 0 a W 9 u M S 9 U Y X J l Y X N f U k 9 W I C g y K S 9 B d X R v U m V t b 3 Z l Z E N v b H V t b n M x L n t E d X J h d G l v b k R h e X M s N X 0 m c X V v d D s s J n F 1 b 3 Q 7 U 2 V j d G l v b j E v V G F y Z W F z X 1 J P V i A o M i k v Q X V 0 b 1 J l b W 9 2 Z W R D b 2 x 1 b W 5 z M S 5 7 S G 9 1 c n N F c 3 R p b W F 0 Z W Q s N n 0 m c X V v d D s s J n F 1 b 3 Q 7 U 2 V j d G l v b j E v V G F y Z W F z X 1 J P V i A o M i k v Q X V 0 b 1 J l b W 9 2 Z W R D b 2 x 1 b W 5 z M S 5 7 R G V w Z W 5 k c 0 9 u L D d 9 J n F 1 b 3 Q 7 L C Z x d W 9 0 O 1 N l Y 3 R p b 2 4 x L 1 R h c m V h c 1 9 S T 1 Y g K D I p L 0 F 1 d G 9 S Z W 1 v d m V k Q 2 9 s d W 1 u c z E u e 1 J l c 3 B v b n N p Y m x l L D h 9 J n F 1 b 3 Q 7 L C Z x d W 9 0 O 1 N l Y 3 R p b 2 4 x L 1 R h c m V h c 1 9 S T 1 Y g K D I p L 0 F 1 d G 9 S Z W 1 v d m V k Q 2 9 s d W 1 u c z E u e 1 B l c m N l b n R D b 2 1 w b G V 0 Z S w 5 f S Z x d W 9 0 O y w m c X V v d D t T Z W N 0 a W 9 u M S 9 U Y X J l Y X N f U k 9 W I C g y K S 9 B d X R v U m V t b 3 Z l Z E N v b H V t b n M x L n t I b 3 V y c 1 J l Y W w s M T B 9 J n F 1 b 3 Q 7 L C Z x d W 9 0 O 1 N l Y 3 R p b 2 4 x L 1 R h c m V h c 1 9 S T 1 Y g K D I p L 0 F 1 d G 9 S Z W 1 v d m V k Q 2 9 s d W 1 u c z E u e 0 5 v d G V z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V G F y Z W F z X 1 J P V i A o M i k v Q X V 0 b 1 J l b W 9 2 Z W R D b 2 x 1 b W 5 z M S 5 7 S U Q s M H 0 m c X V v d D s s J n F 1 b 3 Q 7 U 2 V j d G l v b j E v V G F y Z W F z X 1 J P V i A o M i k v Q X V 0 b 1 J l b W 9 2 Z W R D b 2 x 1 b W 5 z M S 5 7 V G F z a y w x f S Z x d W 9 0 O y w m c X V v d D t T Z W N 0 a W 9 u M S 9 U Y X J l Y X N f U k 9 W I C g y K S 9 B d X R v U m V t b 3 Z l Z E N v b H V t b n M x L n t E Z X N j c m l w d G l v b i w y f S Z x d W 9 0 O y w m c X V v d D t T Z W N 0 a W 9 u M S 9 U Y X J l Y X N f U k 9 W I C g y K S 9 B d X R v U m V t b 3 Z l Z E N v b H V t b n M x L n t T d G F y d C w z f S Z x d W 9 0 O y w m c X V v d D t T Z W N 0 a W 9 u M S 9 U Y X J l Y X N f U k 9 W I C g y K S 9 B d X R v U m V t b 3 Z l Z E N v b H V t b n M x L n t F b m Q s N H 0 m c X V v d D s s J n F 1 b 3 Q 7 U 2 V j d G l v b j E v V G F y Z W F z X 1 J P V i A o M i k v Q X V 0 b 1 J l b W 9 2 Z W R D b 2 x 1 b W 5 z M S 5 7 R H V y Y X R p b 2 5 E Y X l z L D V 9 J n F 1 b 3 Q 7 L C Z x d W 9 0 O 1 N l Y 3 R p b 2 4 x L 1 R h c m V h c 1 9 S T 1 Y g K D I p L 0 F 1 d G 9 S Z W 1 v d m V k Q 2 9 s d W 1 u c z E u e 0 h v d X J z R X N 0 a W 1 h d G V k L D Z 9 J n F 1 b 3 Q 7 L C Z x d W 9 0 O 1 N l Y 3 R p b 2 4 x L 1 R h c m V h c 1 9 S T 1 Y g K D I p L 0 F 1 d G 9 S Z W 1 v d m V k Q 2 9 s d W 1 u c z E u e 0 R l c G V u Z H N P b i w 3 f S Z x d W 9 0 O y w m c X V v d D t T Z W N 0 a W 9 u M S 9 U Y X J l Y X N f U k 9 W I C g y K S 9 B d X R v U m V t b 3 Z l Z E N v b H V t b n M x L n t S Z X N w b 2 5 z a W J s Z S w 4 f S Z x d W 9 0 O y w m c X V v d D t T Z W N 0 a W 9 u M S 9 U Y X J l Y X N f U k 9 W I C g y K S 9 B d X R v U m V t b 3 Z l Z E N v b H V t b n M x L n t Q Z X J j Z W 5 0 Q 2 9 t c G x l d G U s O X 0 m c X V v d D s s J n F 1 b 3 Q 7 U 2 V j d G l v b j E v V G F y Z W F z X 1 J P V i A o M i k v Q X V 0 b 1 J l b W 9 2 Z W R D b 2 x 1 b W 5 z M S 5 7 S G 9 1 c n N S Z W F s L D E w f S Z x d W 9 0 O y w m c X V v d D t T Z W N 0 a W 9 u M S 9 U Y X J l Y X N f U k 9 W I C g y K S 9 B d X R v U m V t b 3 Z l Z E N v b H V t b n M x L n t O b 3 R l c y w x M X 0 m c X V v d D t d L C Z x d W 9 0 O 1 J l b G F 0 a W 9 u c 2 h p c E l u Z m 8 m c X V v d D s 6 W 1 1 9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c m V h c 1 9 S T 1 Y l M j A o M i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y Z W F z X 1 J P V i U y M C g y K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X J l Y X N f U k 9 W J T I w K D I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c m V h c 1 9 S T 1 Y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3 M D I 4 M W R j Y i 0 1 M j B i L T Q y Z T U t O W J j O S 1 i N m N l Y W Y 4 N W N m M T c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c m V h c 1 9 S T 1 Y g K D M p L 0 F 1 d G 9 S Z W 1 v d m V k Q 2 9 s d W 1 u c z E u e 0 l E L D B 9 J n F 1 b 3 Q 7 L C Z x d W 9 0 O 1 N l Y 3 R p b 2 4 x L 1 R h c m V h c 1 9 S T 1 Y g K D M p L 0 F 1 d G 9 S Z W 1 v d m V k Q 2 9 s d W 1 u c z E u e 1 R h c 2 s s M X 0 m c X V v d D s s J n F 1 b 3 Q 7 U 2 V j d G l v b j E v V G F y Z W F z X 1 J P V i A o M y k v Q X V 0 b 1 J l b W 9 2 Z W R D b 2 x 1 b W 5 z M S 5 7 R G V z Y 3 J p c H R p b 2 4 s M n 0 m c X V v d D s s J n F 1 b 3 Q 7 U 2 V j d G l v b j E v V G F y Z W F z X 1 J P V i A o M y k v Q X V 0 b 1 J l b W 9 2 Z W R D b 2 x 1 b W 5 z M S 5 7 U 3 R h c n Q s M 3 0 m c X V v d D s s J n F 1 b 3 Q 7 U 2 V j d G l v b j E v V G F y Z W F z X 1 J P V i A o M y k v Q X V 0 b 1 J l b W 9 2 Z W R D b 2 x 1 b W 5 z M S 5 7 R W 5 k L D R 9 J n F 1 b 3 Q 7 L C Z x d W 9 0 O 1 N l Y 3 R p b 2 4 x L 1 R h c m V h c 1 9 S T 1 Y g K D M p L 0 F 1 d G 9 S Z W 1 v d m V k Q 2 9 s d W 1 u c z E u e 0 R 1 c m F 0 a W 9 u R G F 5 c y w 1 f S Z x d W 9 0 O y w m c X V v d D t T Z W N 0 a W 9 u M S 9 U Y X J l Y X N f U k 9 W I C g z K S 9 B d X R v U m V t b 3 Z l Z E N v b H V t b n M x L n t I b 3 V y c 0 V z d G l t Y X R l Z C w 2 f S Z x d W 9 0 O y w m c X V v d D t T Z W N 0 a W 9 u M S 9 U Y X J l Y X N f U k 9 W I C g z K S 9 B d X R v U m V t b 3 Z l Z E N v b H V t b n M x L n t E Z X B l b m R z T 2 4 s N 3 0 m c X V v d D s s J n F 1 b 3 Q 7 U 2 V j d G l v b j E v V G F y Z W F z X 1 J P V i A o M y k v Q X V 0 b 1 J l b W 9 2 Z W R D b 2 x 1 b W 5 z M S 5 7 U m V z c G 9 u c 2 l i b G U s O H 0 m c X V v d D s s J n F 1 b 3 Q 7 U 2 V j d G l v b j E v V G F y Z W F z X 1 J P V i A o M y k v Q X V 0 b 1 J l b W 9 2 Z W R D b 2 x 1 b W 5 z M S 5 7 U G V y Y 2 V u d E N v b X B s Z X R l L D l 9 J n F 1 b 3 Q 7 L C Z x d W 9 0 O 1 N l Y 3 R p b 2 4 x L 1 R h c m V h c 1 9 S T 1 Y g K D M p L 0 F 1 d G 9 S Z W 1 v d m V k Q 2 9 s d W 1 u c z E u e 0 h v d X J z U m V h b C w x M H 0 m c X V v d D s s J n F 1 b 3 Q 7 U 2 V j d G l v b j E v V G F y Z W F z X 1 J P V i A o M y k v Q X V 0 b 1 J l b W 9 2 Z W R D b 2 x 1 b W 5 z M S 5 7 T m 9 0 Z X M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U Y X J l Y X N f U k 9 W I C g z K S 9 B d X R v U m V t b 3 Z l Z E N v b H V t b n M x L n t J R C w w f S Z x d W 9 0 O y w m c X V v d D t T Z W N 0 a W 9 u M S 9 U Y X J l Y X N f U k 9 W I C g z K S 9 B d X R v U m V t b 3 Z l Z E N v b H V t b n M x L n t U Y X N r L D F 9 J n F 1 b 3 Q 7 L C Z x d W 9 0 O 1 N l Y 3 R p b 2 4 x L 1 R h c m V h c 1 9 S T 1 Y g K D M p L 0 F 1 d G 9 S Z W 1 v d m V k Q 2 9 s d W 1 u c z E u e 0 R l c 2 N y a X B 0 a W 9 u L D J 9 J n F 1 b 3 Q 7 L C Z x d W 9 0 O 1 N l Y 3 R p b 2 4 x L 1 R h c m V h c 1 9 S T 1 Y g K D M p L 0 F 1 d G 9 S Z W 1 v d m V k Q 2 9 s d W 1 u c z E u e 1 N 0 Y X J 0 L D N 9 J n F 1 b 3 Q 7 L C Z x d W 9 0 O 1 N l Y 3 R p b 2 4 x L 1 R h c m V h c 1 9 S T 1 Y g K D M p L 0 F 1 d G 9 S Z W 1 v d m V k Q 2 9 s d W 1 u c z E u e 0 V u Z C w 0 f S Z x d W 9 0 O y w m c X V v d D t T Z W N 0 a W 9 u M S 9 U Y X J l Y X N f U k 9 W I C g z K S 9 B d X R v U m V t b 3 Z l Z E N v b H V t b n M x L n t E d X J h d G l v b k R h e X M s N X 0 m c X V v d D s s J n F 1 b 3 Q 7 U 2 V j d G l v b j E v V G F y Z W F z X 1 J P V i A o M y k v Q X V 0 b 1 J l b W 9 2 Z W R D b 2 x 1 b W 5 z M S 5 7 S G 9 1 c n N F c 3 R p b W F 0 Z W Q s N n 0 m c X V v d D s s J n F 1 b 3 Q 7 U 2 V j d G l v b j E v V G F y Z W F z X 1 J P V i A o M y k v Q X V 0 b 1 J l b W 9 2 Z W R D b 2 x 1 b W 5 z M S 5 7 R G V w Z W 5 k c 0 9 u L D d 9 J n F 1 b 3 Q 7 L C Z x d W 9 0 O 1 N l Y 3 R p b 2 4 x L 1 R h c m V h c 1 9 S T 1 Y g K D M p L 0 F 1 d G 9 S Z W 1 v d m V k Q 2 9 s d W 1 u c z E u e 1 J l c 3 B v b n N p Y m x l L D h 9 J n F 1 b 3 Q 7 L C Z x d W 9 0 O 1 N l Y 3 R p b 2 4 x L 1 R h c m V h c 1 9 S T 1 Y g K D M p L 0 F 1 d G 9 S Z W 1 v d m V k Q 2 9 s d W 1 u c z E u e 1 B l c m N l b n R D b 2 1 w b G V 0 Z S w 5 f S Z x d W 9 0 O y w m c X V v d D t T Z W N 0 a W 9 u M S 9 U Y X J l Y X N f U k 9 W I C g z K S 9 B d X R v U m V t b 3 Z l Z E N v b H V t b n M x L n t I b 3 V y c 1 J l Y W w s M T B 9 J n F 1 b 3 Q 7 L C Z x d W 9 0 O 1 N l Y 3 R p b 2 4 x L 1 R h c m V h c 1 9 S T 1 Y g K D M p L 0 F 1 d G 9 S Z W 1 v d m V k Q 2 9 s d W 1 u c z E u e 0 5 v d G V z L D E x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S U Q m c X V v d D s s J n F 1 b 3 Q 7 V G F z a y Z x d W 9 0 O y w m c X V v d D t E Z X N j c m l w d G l v b i Z x d W 9 0 O y w m c X V v d D t T d G F y d C Z x d W 9 0 O y w m c X V v d D t F b m Q m c X V v d D s s J n F 1 b 3 Q 7 R H V y Y X R p b 2 5 E Y X l z J n F 1 b 3 Q 7 L C Z x d W 9 0 O 0 h v d X J z R X N 0 a W 1 h d G V k J n F 1 b 3 Q 7 L C Z x d W 9 0 O 0 R l c G V u Z H N P b i Z x d W 9 0 O y w m c X V v d D t S Z X N w b 2 5 z a W J s Z S Z x d W 9 0 O y w m c X V v d D t Q Z X J j Z W 5 0 Q 2 9 t c G x l d G U m c X V v d D s s J n F 1 b 3 Q 7 S G 9 1 c n N S Z W F s J n F 1 b 3 Q 7 L C Z x d W 9 0 O 0 5 v d G V z J n F 1 b 3 Q 7 X S I g L z 4 8 R W 5 0 c n k g V H l w Z T 0 i R m l s b E N v b H V t b l R 5 c G V z I i B W Y W x 1 Z T 0 i c 0 J n W U d D U W t E Q X d Z R 0 F 3 W U c i I C 8 + P E V u d H J 5 I F R 5 c G U 9 I k Z p b G x M Y X N 0 V X B k Y X R l Z C I g V m F s d W U 9 I m Q y M D I 1 L T A 4 L T I z V D I x O j U z O j M 1 L j Y 3 N T Q w M j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N S I g L z 4 8 R W 5 0 c n k g V H l w Z T 0 i Q W R k Z W R U b 0 R h d G F N b 2 R l b C I g V m F s d W U 9 I m w w I i A v P j x F b n R y e S B U e X B l P S J S Z W N v d m V y e V R h c m d l d F N o Z W V 0 I i B W Y W x 1 Z T 0 i c 0 h v a m E x I C g z K S I g L z 4 8 R W 5 0 c n k g V H l w Z T 0 i U m V j b 3 Z l c n l U Y X J n Z X R D b 2 x 1 b W 4 i I F Z h b H V l P S J s N y I g L z 4 8 R W 5 0 c n k g V H l w Z T 0 i U m V j b 3 Z l c n l U Y X J n Z X R S b 3 c i I F Z h b H V l P S J s N i I g L z 4 8 L 1 N 0 Y W J s Z U V u d H J p Z X M + P C 9 J d G V t P j x J d G V t P j x J d G V t T G 9 j Y X R p b 2 4 + P E l 0 Z W 1 U e X B l P k Z v c m 1 1 b G E 8 L 0 l 0 Z W 1 U e X B l P j x J d G V t U G F 0 a D 5 T Z W N 0 a W 9 u M S 9 U Y X J l Y X N f U k 9 W J T I w K D M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c m V h c 1 9 S T 1 Y l M j A o M y k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y Z W F z X 1 J P V i U y M C g z K S 9 U a X B v J T I w Y 2 F t Y m l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B 4 3 b G G 1 a c U q 5 E i J 7 Q r W y z g A A A A A C A A A A A A A Q Z g A A A A E A A C A A A A D 6 f S R C a J P p v P / v c K 3 E b M q W T g C U P 3 g z T I 0 2 Y A Z w a 3 2 F p w A A A A A O g A A A A A I A A C A A A A C z g b 9 U 0 s k D m g O k s k f 8 l f d q e c J W L C F k i j l 4 E r n z h E s b H V A A A A C e e w 8 l q E K s s 7 4 d A J l I r p p z X M X H g e J o G G 5 q D L g X j 3 7 1 w u E O F M z + D n C 9 3 h 7 J G 0 M 1 g H r t k x f Q k K b 7 l d 9 0 i C b c h 9 X R u 6 M m y 9 Y y U Q l l n T 7 M A G p k A 0 A A A A A t h g 9 V c 1 N 1 U m J y I i i k L T B M v 3 n W u U Y U T A Y v k E f r Z h g n w z Q D U 4 P I j S C F f h v d u U 4 9 A 8 2 6 W i f t V D w i 1 s y l j M N 7 s c 4 E < / D a t a M a s h u p > 
</file>

<file path=customXml/itemProps1.xml><?xml version="1.0" encoding="utf-8"?>
<ds:datastoreItem xmlns:ds="http://schemas.openxmlformats.org/officeDocument/2006/customXml" ds:itemID="{EF6EF523-225B-4D12-8AD4-EE46A00F71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Tareas_ROV</vt:lpstr>
      <vt:lpstr>Hoja1 (3)</vt:lpstr>
      <vt:lpstr>Hoja1 (4)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b</dc:creator>
  <cp:lastModifiedBy>m b</cp:lastModifiedBy>
  <dcterms:created xsi:type="dcterms:W3CDTF">2025-08-23T01:05:13Z</dcterms:created>
  <dcterms:modified xsi:type="dcterms:W3CDTF">2025-08-31T20:53:23Z</dcterms:modified>
</cp:coreProperties>
</file>