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Segunda entrega" sheetId="1" r:id="rId4"/>
    <sheet state="visible" name="Actividades del Proyecto" sheetId="2" r:id="rId5"/>
    <sheet state="visible" name="Costos" sheetId="3" r:id="rId6"/>
  </sheets>
  <definedNames/>
  <calcPr/>
</workbook>
</file>

<file path=xl/sharedStrings.xml><?xml version="1.0" encoding="utf-8"?>
<sst xmlns="http://schemas.openxmlformats.org/spreadsheetml/2006/main" count="115" uniqueCount="90">
  <si>
    <t>Fecha límite</t>
  </si>
  <si>
    <t>Actividad</t>
  </si>
  <si>
    <t>Responsable</t>
  </si>
  <si>
    <t>Entregable</t>
  </si>
  <si>
    <t>Diseñar encuesta</t>
  </si>
  <si>
    <t>Paulina Perera
Jonathan Quevedo
Andrea Torres
Álvaro Xool</t>
  </si>
  <si>
    <t>Encuesta</t>
  </si>
  <si>
    <t>Aplicar encuesta</t>
  </si>
  <si>
    <t>Encuestas contestadas</t>
  </si>
  <si>
    <t>Analizar resultados de la encuesta</t>
  </si>
  <si>
    <t>Andrea Torres
Jonathan Quevedo</t>
  </si>
  <si>
    <t>Resumen de respuestas</t>
  </si>
  <si>
    <t>Analizar perfiles y personas</t>
  </si>
  <si>
    <t>Jonathan Quevedo</t>
  </si>
  <si>
    <t>Perfiles y personas modificados</t>
  </si>
  <si>
    <t>Definir requisitos Funcionales y No Funcionales</t>
  </si>
  <si>
    <t>Álvaro Xool
Paulina Perera</t>
  </si>
  <si>
    <t>Documento de ERS modificado</t>
  </si>
  <si>
    <t>Crear prototipos:</t>
  </si>
  <si>
    <t>Imágenes de los prototipos</t>
  </si>
  <si>
    <t>Alta de hijo</t>
  </si>
  <si>
    <t>Paulina Perera</t>
  </si>
  <si>
    <t>Baja de hijo</t>
  </si>
  <si>
    <t>Agregar registro</t>
  </si>
  <si>
    <t>Registrar vacuna</t>
  </si>
  <si>
    <t>Elección del área de información</t>
  </si>
  <si>
    <t>Andrea Torres</t>
  </si>
  <si>
    <t>Listar artículos del área</t>
  </si>
  <si>
    <t>Elegir artículo</t>
  </si>
  <si>
    <t>Evaluar situaciones</t>
  </si>
  <si>
    <t>Crear un espacio de discusión</t>
  </si>
  <si>
    <t>Álvaro Xool</t>
  </si>
  <si>
    <t>Responder un espacio de discusión</t>
  </si>
  <si>
    <t>Seguir un espacio de discusión</t>
  </si>
  <si>
    <t>Revizar prototipos</t>
  </si>
  <si>
    <t>Imágenes de los prototipos modificados</t>
  </si>
  <si>
    <t>Análisis del diseño</t>
  </si>
  <si>
    <t>Andrea Torres
Álvaro Xool</t>
  </si>
  <si>
    <t>Descripción del escenario más relevante de la apicación</t>
  </si>
  <si>
    <t>Crear escenario de prueba</t>
  </si>
  <si>
    <t>Jonathan Quevedo
Paulina Perera</t>
  </si>
  <si>
    <t>Documento de escenario de prueba</t>
  </si>
  <si>
    <t>Actividades</t>
  </si>
  <si>
    <t>Duracion</t>
  </si>
  <si>
    <t>Horas por día</t>
  </si>
  <si>
    <t>Conocer al usuario</t>
  </si>
  <si>
    <t>11 días</t>
  </si>
  <si>
    <t>3 hrs</t>
  </si>
  <si>
    <t>1 hrs</t>
  </si>
  <si>
    <t>Analizar resultados</t>
  </si>
  <si>
    <t>2 hrs</t>
  </si>
  <si>
    <t>Crear el perfil</t>
  </si>
  <si>
    <t>4 hrs</t>
  </si>
  <si>
    <t>Crear persona</t>
  </si>
  <si>
    <t>Conocer el contexto de uso</t>
  </si>
  <si>
    <t>15 días</t>
  </si>
  <si>
    <t>Realizar un estudio de mercado</t>
  </si>
  <si>
    <t>Analizar resultados del mercado</t>
  </si>
  <si>
    <t>Definir los requerimientos funcionales</t>
  </si>
  <si>
    <t>Definir los requerimientos no funcionales</t>
  </si>
  <si>
    <t>Producir soluciones de diseño</t>
  </si>
  <si>
    <t>12 días</t>
  </si>
  <si>
    <t>Definir una paleta de colores para el sistema</t>
  </si>
  <si>
    <t>Definir herramientas para realizar mockups</t>
  </si>
  <si>
    <t>Capacitarse en la herramienta definida</t>
  </si>
  <si>
    <t>Realizar mockups de las interfaces</t>
  </si>
  <si>
    <t>5 hrs</t>
  </si>
  <si>
    <t>Definir la conexión de las pantallas</t>
  </si>
  <si>
    <t>Evaluar diseño frente a los requerimientos</t>
  </si>
  <si>
    <t>9 días</t>
  </si>
  <si>
    <t>Realizar pruebas de unidad e integración</t>
  </si>
  <si>
    <t>Realizar la verificación de los requerimientos</t>
  </si>
  <si>
    <t>Validar el diseño y el funcionamiento</t>
  </si>
  <si>
    <t>Comparar resultados con el diseño inicial</t>
  </si>
  <si>
    <t>Gastos</t>
  </si>
  <si>
    <t>Por mes</t>
  </si>
  <si>
    <t>Por dia</t>
  </si>
  <si>
    <t>Transporte</t>
  </si>
  <si>
    <t>Comida</t>
  </si>
  <si>
    <t>Internet</t>
  </si>
  <si>
    <t>Luz</t>
  </si>
  <si>
    <t>Renta</t>
  </si>
  <si>
    <t>Agua</t>
  </si>
  <si>
    <t>Limpieza</t>
  </si>
  <si>
    <t>Basura</t>
  </si>
  <si>
    <t>Agua potable</t>
  </si>
  <si>
    <t>Sueldos</t>
  </si>
  <si>
    <t>Total</t>
  </si>
  <si>
    <t>Costo total</t>
  </si>
  <si>
    <t>Duracion total (días)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</si>
</sst>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&quot;$&quot;#,##0"/>
    <numFmt numFmtId="166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FFFFFF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3" fontId="2" numFmtId="164" xfId="0" applyAlignment="1" applyFill="1" applyFont="1" applyNumberFormat="1">
      <alignment readingOrder="0" vertical="center"/>
    </xf>
    <xf borderId="0" fillId="3" fontId="2" numFmtId="0" xfId="0" applyAlignment="1" applyFont="1">
      <alignment readingOrder="0" vertical="center"/>
    </xf>
    <xf borderId="0" fillId="3" fontId="3" numFmtId="0" xfId="0" applyAlignment="1" applyFont="1">
      <alignment horizontal="left" readingOrder="0"/>
    </xf>
    <xf borderId="0" fillId="3" fontId="2" numFmtId="0" xfId="0" applyAlignment="1" applyFont="1">
      <alignment vertical="center"/>
    </xf>
    <xf borderId="0" fillId="4" fontId="2" numFmtId="164" xfId="0" applyAlignment="1" applyFill="1" applyFont="1" applyNumberFormat="1">
      <alignment readingOrder="0" vertical="center"/>
    </xf>
    <xf borderId="0" fillId="4" fontId="2" numFmtId="0" xfId="0" applyAlignment="1" applyFont="1">
      <alignment readingOrder="0" vertical="center"/>
    </xf>
    <xf borderId="1" fillId="5" fontId="4" numFmtId="0" xfId="0" applyAlignment="1" applyBorder="1" applyFill="1" applyFont="1">
      <alignment horizontal="center" readingOrder="0"/>
    </xf>
    <xf borderId="2" fillId="5" fontId="4" numFmtId="0" xfId="0" applyAlignment="1" applyBorder="1" applyFont="1">
      <alignment horizontal="center" readingOrder="0" shrinkToFit="0" wrapText="0"/>
    </xf>
    <xf borderId="1" fillId="6" fontId="5" numFmtId="0" xfId="0" applyAlignment="1" applyBorder="1" applyFill="1" applyFont="1">
      <alignment readingOrder="0"/>
    </xf>
    <xf borderId="2" fillId="6" fontId="3" numFmtId="0" xfId="0" applyAlignment="1" applyBorder="1" applyFont="1">
      <alignment horizontal="center" readingOrder="0" shrinkToFit="0" wrapText="0"/>
    </xf>
    <xf borderId="2" fillId="6" fontId="3" numFmtId="0" xfId="0" applyAlignment="1" applyBorder="1" applyFont="1">
      <alignment horizontal="center" shrinkToFit="0" wrapText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 shrinkToFit="0" wrapText="0"/>
    </xf>
    <xf borderId="3" fillId="6" fontId="5" numFmtId="0" xfId="0" applyAlignment="1" applyBorder="1" applyFont="1">
      <alignment readingOrder="0"/>
    </xf>
    <xf borderId="4" fillId="6" fontId="3" numFmtId="0" xfId="0" applyAlignment="1" applyBorder="1" applyFont="1">
      <alignment horizontal="center" readingOrder="0" shrinkToFit="0" wrapText="0"/>
    </xf>
    <xf borderId="4" fillId="6" fontId="3" numFmtId="0" xfId="0" applyAlignment="1" applyBorder="1" applyFont="1">
      <alignment horizontal="center" shrinkToFit="0" wrapText="0"/>
    </xf>
    <xf borderId="1" fillId="5" fontId="4" numFmtId="0" xfId="0" applyAlignment="1" applyBorder="1" applyFont="1">
      <alignment horizontal="center" readingOrder="0" shrinkToFit="0" wrapText="0"/>
    </xf>
    <xf borderId="2" fillId="5" fontId="4" numFmtId="0" xfId="0" applyAlignment="1" applyBorder="1" applyFont="1">
      <alignment horizontal="center" readingOrder="0" shrinkToFit="0" vertical="bottom" wrapText="0"/>
    </xf>
    <xf borderId="4" fillId="0" fontId="3" numFmtId="165" xfId="0" applyAlignment="1" applyBorder="1" applyFont="1" applyNumberFormat="1">
      <alignment horizontal="center" readingOrder="0" shrinkToFit="0" wrapText="0"/>
    </xf>
    <xf borderId="1" fillId="0" fontId="2" numFmtId="166" xfId="0" applyBorder="1" applyFont="1" applyNumberFormat="1"/>
    <xf borderId="3" fillId="7" fontId="3" numFmtId="0" xfId="0" applyAlignment="1" applyBorder="1" applyFill="1" applyFont="1">
      <alignment horizontal="center" readingOrder="0" shrinkToFit="0" vertical="bottom" wrapText="0"/>
    </xf>
    <xf borderId="4" fillId="7" fontId="3" numFmtId="165" xfId="0" applyAlignment="1" applyBorder="1" applyFont="1" applyNumberFormat="1">
      <alignment horizontal="center" readingOrder="0" shrinkToFit="0" vertical="bottom" wrapText="0"/>
    </xf>
    <xf borderId="4" fillId="7" fontId="3" numFmtId="166" xfId="0" applyAlignment="1" applyBorder="1" applyFont="1" applyNumberFormat="1">
      <alignment horizontal="center" readingOrder="0" shrinkToFit="0" vertical="bottom" wrapText="0"/>
    </xf>
    <xf borderId="1" fillId="5" fontId="4" numFmtId="0" xfId="0" applyAlignment="1" applyBorder="1" applyFont="1">
      <alignment horizontal="center" readingOrder="0" shrinkToFit="0" vertical="bottom" wrapText="0"/>
    </xf>
    <xf borderId="4" fillId="0" fontId="3" numFmtId="166" xfId="0" applyAlignment="1" applyBorder="1" applyFont="1" applyNumberFormat="1">
      <alignment horizontal="center" readingOrder="0" shrinkToFit="0" wrapText="0"/>
    </xf>
    <xf borderId="4" fillId="0" fontId="3" numFmtId="3" xfId="0" applyAlignment="1" applyBorder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38100</xdr:rowOff>
    </xdr:from>
    <xdr:ext cx="9534525" cy="49244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38"/>
    <col customWidth="1" min="3" max="3" width="15.13"/>
    <col customWidth="1" min="4" max="4" width="4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45373.0</v>
      </c>
      <c r="B2" s="4" t="s">
        <v>4</v>
      </c>
      <c r="C2" s="4" t="s">
        <v>5</v>
      </c>
      <c r="D2" s="4" t="s">
        <v>6</v>
      </c>
    </row>
    <row r="3">
      <c r="A3" s="3">
        <v>45387.0</v>
      </c>
      <c r="B3" s="4" t="s">
        <v>7</v>
      </c>
      <c r="C3" s="4" t="s">
        <v>5</v>
      </c>
      <c r="D3" s="4" t="s">
        <v>8</v>
      </c>
    </row>
    <row r="4">
      <c r="A4" s="3">
        <v>45390.0</v>
      </c>
      <c r="B4" s="4" t="s">
        <v>9</v>
      </c>
      <c r="C4" s="4" t="s">
        <v>10</v>
      </c>
      <c r="D4" s="4" t="s">
        <v>11</v>
      </c>
    </row>
    <row r="5">
      <c r="A5" s="3">
        <v>45392.0</v>
      </c>
      <c r="B5" s="4" t="s">
        <v>12</v>
      </c>
      <c r="C5" s="5" t="s">
        <v>13</v>
      </c>
      <c r="D5" s="4" t="s">
        <v>14</v>
      </c>
    </row>
    <row r="6">
      <c r="A6" s="3">
        <v>45392.0</v>
      </c>
      <c r="B6" s="4" t="s">
        <v>15</v>
      </c>
      <c r="C6" s="4" t="s">
        <v>16</v>
      </c>
      <c r="D6" s="4" t="s">
        <v>17</v>
      </c>
    </row>
    <row r="7">
      <c r="A7" s="3">
        <v>45394.0</v>
      </c>
      <c r="B7" s="4" t="s">
        <v>18</v>
      </c>
      <c r="C7" s="6"/>
      <c r="D7" s="4" t="s">
        <v>19</v>
      </c>
    </row>
    <row r="8">
      <c r="A8" s="7">
        <v>45394.0</v>
      </c>
      <c r="B8" s="8" t="s">
        <v>20</v>
      </c>
      <c r="C8" s="8" t="s">
        <v>21</v>
      </c>
      <c r="D8" s="8"/>
    </row>
    <row r="9">
      <c r="A9" s="7">
        <v>45394.0</v>
      </c>
      <c r="B9" s="8" t="s">
        <v>22</v>
      </c>
      <c r="C9" s="8" t="s">
        <v>21</v>
      </c>
      <c r="D9" s="8"/>
    </row>
    <row r="10">
      <c r="A10" s="7">
        <v>45394.0</v>
      </c>
      <c r="B10" s="8" t="s">
        <v>23</v>
      </c>
      <c r="C10" s="8" t="s">
        <v>13</v>
      </c>
      <c r="D10" s="8"/>
    </row>
    <row r="11">
      <c r="A11" s="7">
        <v>45394.0</v>
      </c>
      <c r="B11" s="8" t="s">
        <v>24</v>
      </c>
      <c r="C11" s="8" t="s">
        <v>13</v>
      </c>
      <c r="D11" s="8"/>
    </row>
    <row r="12">
      <c r="A12" s="7">
        <v>45394.0</v>
      </c>
      <c r="B12" s="8" t="s">
        <v>25</v>
      </c>
      <c r="C12" s="8" t="s">
        <v>26</v>
      </c>
      <c r="D12" s="8"/>
    </row>
    <row r="13">
      <c r="A13" s="7">
        <v>45394.0</v>
      </c>
      <c r="B13" s="8" t="s">
        <v>27</v>
      </c>
      <c r="C13" s="8" t="s">
        <v>26</v>
      </c>
      <c r="D13" s="8"/>
    </row>
    <row r="14">
      <c r="A14" s="7">
        <v>45394.0</v>
      </c>
      <c r="B14" s="8" t="s">
        <v>28</v>
      </c>
      <c r="C14" s="8" t="s">
        <v>26</v>
      </c>
      <c r="D14" s="8"/>
    </row>
    <row r="15">
      <c r="A15" s="7">
        <v>45394.0</v>
      </c>
      <c r="B15" s="8" t="s">
        <v>29</v>
      </c>
      <c r="C15" s="8" t="s">
        <v>21</v>
      </c>
      <c r="D15" s="8"/>
    </row>
    <row r="16">
      <c r="A16" s="7">
        <v>45394.0</v>
      </c>
      <c r="B16" s="8" t="s">
        <v>30</v>
      </c>
      <c r="C16" s="8" t="s">
        <v>31</v>
      </c>
      <c r="D16" s="8"/>
    </row>
    <row r="17">
      <c r="A17" s="7">
        <v>45394.0</v>
      </c>
      <c r="B17" s="8" t="s">
        <v>32</v>
      </c>
      <c r="C17" s="8" t="s">
        <v>31</v>
      </c>
      <c r="D17" s="8"/>
    </row>
    <row r="18">
      <c r="A18" s="7">
        <v>45394.0</v>
      </c>
      <c r="B18" s="8" t="s">
        <v>33</v>
      </c>
      <c r="C18" s="8" t="s">
        <v>31</v>
      </c>
      <c r="D18" s="8"/>
    </row>
    <row r="19">
      <c r="A19" s="3">
        <v>45396.0</v>
      </c>
      <c r="B19" s="4" t="s">
        <v>34</v>
      </c>
      <c r="C19" s="4" t="s">
        <v>5</v>
      </c>
      <c r="D19" s="4" t="s">
        <v>35</v>
      </c>
    </row>
    <row r="20">
      <c r="A20" s="3">
        <v>45398.0</v>
      </c>
      <c r="B20" s="4" t="s">
        <v>36</v>
      </c>
      <c r="C20" s="4" t="s">
        <v>37</v>
      </c>
      <c r="D20" s="4" t="s">
        <v>38</v>
      </c>
    </row>
    <row r="21">
      <c r="A21" s="3">
        <v>45398.0</v>
      </c>
      <c r="B21" s="4" t="s">
        <v>39</v>
      </c>
      <c r="C21" s="4" t="s">
        <v>40</v>
      </c>
      <c r="D21" s="4" t="s"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2" max="2" width="25.75"/>
    <col customWidth="1" min="3" max="3" width="16.63"/>
  </cols>
  <sheetData>
    <row r="1">
      <c r="A1" s="9" t="s">
        <v>42</v>
      </c>
      <c r="B1" s="10" t="s">
        <v>43</v>
      </c>
      <c r="C1" s="10" t="s">
        <v>44</v>
      </c>
    </row>
    <row r="2">
      <c r="A2" s="11" t="s">
        <v>45</v>
      </c>
      <c r="B2" s="12" t="s">
        <v>46</v>
      </c>
      <c r="C2" s="13"/>
    </row>
    <row r="3">
      <c r="A3" s="14" t="s">
        <v>4</v>
      </c>
      <c r="B3" s="15">
        <v>3.0</v>
      </c>
      <c r="C3" s="15" t="s">
        <v>47</v>
      </c>
    </row>
    <row r="4">
      <c r="A4" s="14" t="s">
        <v>7</v>
      </c>
      <c r="B4" s="15">
        <v>3.0</v>
      </c>
      <c r="C4" s="15" t="s">
        <v>48</v>
      </c>
    </row>
    <row r="5">
      <c r="A5" s="14" t="s">
        <v>49</v>
      </c>
      <c r="B5" s="15">
        <v>3.0</v>
      </c>
      <c r="C5" s="15" t="s">
        <v>50</v>
      </c>
    </row>
    <row r="6">
      <c r="A6" s="14" t="s">
        <v>51</v>
      </c>
      <c r="B6" s="15">
        <v>1.0</v>
      </c>
      <c r="C6" s="15" t="s">
        <v>52</v>
      </c>
    </row>
    <row r="7">
      <c r="A7" s="14" t="s">
        <v>53</v>
      </c>
      <c r="B7" s="15">
        <v>1.0</v>
      </c>
      <c r="C7" s="15" t="s">
        <v>52</v>
      </c>
    </row>
    <row r="8">
      <c r="A8" s="11" t="s">
        <v>54</v>
      </c>
      <c r="B8" s="12" t="s">
        <v>55</v>
      </c>
      <c r="C8" s="13"/>
    </row>
    <row r="9">
      <c r="A9" s="14" t="s">
        <v>56</v>
      </c>
      <c r="B9" s="15">
        <v>5.0</v>
      </c>
      <c r="C9" s="15" t="s">
        <v>52</v>
      </c>
    </row>
    <row r="10">
      <c r="A10" s="14" t="s">
        <v>57</v>
      </c>
      <c r="B10" s="15">
        <v>4.0</v>
      </c>
      <c r="C10" s="15" t="s">
        <v>47</v>
      </c>
    </row>
    <row r="11">
      <c r="A11" s="14" t="s">
        <v>58</v>
      </c>
      <c r="B11" s="15">
        <v>3.0</v>
      </c>
      <c r="C11" s="15" t="s">
        <v>52</v>
      </c>
    </row>
    <row r="12">
      <c r="A12" s="14" t="s">
        <v>59</v>
      </c>
      <c r="B12" s="15">
        <v>3.0</v>
      </c>
      <c r="C12" s="15" t="s">
        <v>52</v>
      </c>
    </row>
    <row r="13">
      <c r="A13" s="16" t="s">
        <v>60</v>
      </c>
      <c r="B13" s="17" t="s">
        <v>61</v>
      </c>
      <c r="C13" s="18"/>
    </row>
    <row r="14">
      <c r="A14" s="14" t="s">
        <v>62</v>
      </c>
      <c r="B14" s="15">
        <v>1.0</v>
      </c>
      <c r="C14" s="15" t="s">
        <v>47</v>
      </c>
    </row>
    <row r="15">
      <c r="A15" s="14" t="s">
        <v>63</v>
      </c>
      <c r="B15" s="15">
        <v>3.0</v>
      </c>
      <c r="C15" s="15" t="s">
        <v>47</v>
      </c>
    </row>
    <row r="16">
      <c r="A16" s="14" t="s">
        <v>64</v>
      </c>
      <c r="B16" s="15">
        <v>1.0</v>
      </c>
      <c r="C16" s="15" t="s">
        <v>47</v>
      </c>
    </row>
    <row r="17">
      <c r="A17" s="14" t="s">
        <v>65</v>
      </c>
      <c r="B17" s="15">
        <v>4.0</v>
      </c>
      <c r="C17" s="15" t="s">
        <v>66</v>
      </c>
    </row>
    <row r="18">
      <c r="A18" s="14" t="s">
        <v>67</v>
      </c>
      <c r="B18" s="15">
        <v>3.0</v>
      </c>
      <c r="C18" s="15" t="s">
        <v>50</v>
      </c>
    </row>
    <row r="19">
      <c r="A19" s="16" t="s">
        <v>68</v>
      </c>
      <c r="B19" s="17" t="s">
        <v>69</v>
      </c>
      <c r="C19" s="18"/>
    </row>
    <row r="20">
      <c r="A20" s="14" t="s">
        <v>70</v>
      </c>
      <c r="B20" s="15">
        <v>4.0</v>
      </c>
      <c r="C20" s="15" t="s">
        <v>50</v>
      </c>
    </row>
    <row r="21">
      <c r="A21" s="14" t="s">
        <v>71</v>
      </c>
      <c r="B21" s="15">
        <v>2.0</v>
      </c>
      <c r="C21" s="15" t="s">
        <v>47</v>
      </c>
    </row>
    <row r="22">
      <c r="A22" s="14" t="s">
        <v>72</v>
      </c>
      <c r="B22" s="15">
        <v>2.0</v>
      </c>
      <c r="C22" s="15" t="s">
        <v>47</v>
      </c>
    </row>
    <row r="23">
      <c r="A23" s="14" t="s">
        <v>73</v>
      </c>
      <c r="B23" s="15">
        <v>1.0</v>
      </c>
      <c r="C23" s="15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</cols>
  <sheetData>
    <row r="1">
      <c r="A1" s="19" t="s">
        <v>74</v>
      </c>
      <c r="B1" s="10" t="s">
        <v>75</v>
      </c>
      <c r="C1" s="20" t="s">
        <v>76</v>
      </c>
    </row>
    <row r="2">
      <c r="A2" s="14" t="s">
        <v>77</v>
      </c>
      <c r="B2" s="21">
        <v>2560.0</v>
      </c>
      <c r="C2" s="22">
        <f t="shared" ref="C2:C11" si="1">$B2/22</f>
        <v>116.3636364</v>
      </c>
    </row>
    <row r="3">
      <c r="A3" s="14" t="s">
        <v>78</v>
      </c>
      <c r="B3" s="21">
        <v>8800.0</v>
      </c>
      <c r="C3" s="22">
        <f t="shared" si="1"/>
        <v>400</v>
      </c>
    </row>
    <row r="4">
      <c r="A4" s="14" t="s">
        <v>79</v>
      </c>
      <c r="B4" s="21">
        <v>649.0</v>
      </c>
      <c r="C4" s="22">
        <f t="shared" si="1"/>
        <v>29.5</v>
      </c>
    </row>
    <row r="5">
      <c r="A5" s="14" t="s">
        <v>80</v>
      </c>
      <c r="B5" s="21">
        <v>1319.0</v>
      </c>
      <c r="C5" s="22">
        <f t="shared" si="1"/>
        <v>59.95454545</v>
      </c>
    </row>
    <row r="6">
      <c r="A6" s="14" t="s">
        <v>81</v>
      </c>
      <c r="B6" s="21">
        <v>6500.0</v>
      </c>
      <c r="C6" s="22">
        <f t="shared" si="1"/>
        <v>295.4545455</v>
      </c>
    </row>
    <row r="7">
      <c r="A7" s="14" t="s">
        <v>82</v>
      </c>
      <c r="B7" s="21">
        <v>120.0</v>
      </c>
      <c r="C7" s="22">
        <f t="shared" si="1"/>
        <v>5.454545455</v>
      </c>
    </row>
    <row r="8">
      <c r="A8" s="14" t="s">
        <v>83</v>
      </c>
      <c r="B8" s="21">
        <v>2000.0</v>
      </c>
      <c r="C8" s="22">
        <f t="shared" si="1"/>
        <v>90.90909091</v>
      </c>
    </row>
    <row r="9">
      <c r="A9" s="14" t="s">
        <v>84</v>
      </c>
      <c r="B9" s="21">
        <v>50.0</v>
      </c>
      <c r="C9" s="22">
        <f t="shared" si="1"/>
        <v>2.272727273</v>
      </c>
    </row>
    <row r="10">
      <c r="A10" s="14" t="s">
        <v>85</v>
      </c>
      <c r="B10" s="21">
        <v>240.0</v>
      </c>
      <c r="C10" s="22">
        <f t="shared" si="1"/>
        <v>10.90909091</v>
      </c>
    </row>
    <row r="11">
      <c r="A11" s="14" t="s">
        <v>86</v>
      </c>
      <c r="B11" s="21">
        <v>40000.0</v>
      </c>
      <c r="C11" s="22">
        <f t="shared" si="1"/>
        <v>1818.181818</v>
      </c>
    </row>
    <row r="12">
      <c r="A12" s="23" t="s">
        <v>87</v>
      </c>
      <c r="B12" s="24">
        <f t="shared" ref="B12:C12" si="2">SUM(B2:B11)</f>
        <v>62238</v>
      </c>
      <c r="C12" s="25">
        <f t="shared" si="2"/>
        <v>2829</v>
      </c>
    </row>
    <row r="14">
      <c r="A14" s="26" t="s">
        <v>88</v>
      </c>
      <c r="B14" s="20" t="s">
        <v>89</v>
      </c>
    </row>
    <row r="15">
      <c r="A15" s="27">
        <f>$C12*$B15</f>
        <v>132963</v>
      </c>
      <c r="B15" s="28">
        <v>47.0</v>
      </c>
    </row>
  </sheetData>
  <drawing r:id="rId1"/>
</worksheet>
</file>