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da39ef004021ca5/Documents/GitHub/Hertie_School_MDS_Master_Thesis/"/>
    </mc:Choice>
  </mc:AlternateContent>
  <xr:revisionPtr revIDLastSave="834" documentId="8_{599D61EC-822D-433A-B54E-74C0FDB75B4E}" xr6:coauthVersionLast="47" xr6:coauthVersionMax="47" xr10:uidLastSave="{DD27980B-80E9-4007-B0E6-B72661AD7A3E}"/>
  <bookViews>
    <workbookView xWindow="20370" yWindow="-4830" windowWidth="29040" windowHeight="15720" tabRatio="764" activeTab="2" xr2:uid="{83CC9975-1924-474A-85D8-F7035C40A32F}"/>
  </bookViews>
  <sheets>
    <sheet name="Sheet2" sheetId="17" r:id="rId1"/>
    <sheet name="Results" sheetId="16" r:id="rId2"/>
    <sheet name="Variable Analysis" sheetId="20" r:id="rId3"/>
    <sheet name="Variables" sheetId="19" r:id="rId4"/>
    <sheet name="Pereira" sheetId="15" r:id="rId5"/>
    <sheet name="Manizales" sheetId="14" r:id="rId6"/>
    <sheet name="Cucuta" sheetId="13" r:id="rId7"/>
    <sheet name="Villavicencio" sheetId="12" r:id="rId8"/>
    <sheet name="Ibague" sheetId="11" r:id="rId9"/>
    <sheet name="Monteria" sheetId="10" r:id="rId10"/>
    <sheet name="Bucaramanga" sheetId="9" r:id="rId11"/>
    <sheet name="Cali" sheetId="8" r:id="rId12"/>
    <sheet name="Medellin" sheetId="7" r:id="rId13"/>
    <sheet name="Cartagena" sheetId="6" r:id="rId14"/>
    <sheet name="Barranquilla" sheetId="4" r:id="rId15"/>
    <sheet name="Bogota" sheetId="3" r:id="rId16"/>
    <sheet name="Pasto" sheetId="2" r:id="rId17"/>
  </sheets>
  <definedNames>
    <definedName name="_xlnm._FilterDatabase" localSheetId="1" hidden="1">Results!$A$1:$H$105</definedName>
  </definedNames>
  <calcPr calcId="191029"/>
  <pivotCaches>
    <pivotCache cacheId="29" r:id="rId18"/>
    <pivotCache cacheId="33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20" l="1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W5" i="20"/>
  <c r="W6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W35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X4" i="20"/>
  <c r="W4" i="20"/>
  <c r="V4" i="20"/>
  <c r="U4" i="20"/>
  <c r="T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4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H290" i="19"/>
  <c r="H291" i="19"/>
  <c r="H292" i="19"/>
  <c r="H293" i="19"/>
  <c r="H294" i="19"/>
  <c r="H295" i="19"/>
  <c r="H296" i="19"/>
  <c r="H297" i="19"/>
  <c r="H298" i="19"/>
  <c r="H299" i="19"/>
  <c r="H300" i="19"/>
  <c r="H301" i="19"/>
  <c r="H302" i="19"/>
  <c r="H303" i="19"/>
  <c r="H304" i="19"/>
  <c r="H305" i="19"/>
  <c r="H306" i="19"/>
  <c r="H307" i="19"/>
  <c r="H308" i="19"/>
  <c r="H309" i="19"/>
  <c r="H310" i="19"/>
  <c r="H311" i="19"/>
  <c r="H312" i="19"/>
  <c r="H313" i="19"/>
  <c r="H265" i="19"/>
  <c r="H266" i="19"/>
  <c r="H267" i="19"/>
  <c r="H268" i="19"/>
  <c r="H269" i="19"/>
  <c r="H270" i="19"/>
  <c r="H271" i="19"/>
  <c r="H272" i="19"/>
  <c r="H273" i="19"/>
  <c r="H274" i="19"/>
  <c r="H275" i="19"/>
  <c r="H276" i="19"/>
  <c r="H277" i="19"/>
  <c r="H278" i="19"/>
  <c r="H279" i="19"/>
  <c r="H280" i="19"/>
  <c r="H281" i="19"/>
  <c r="H282" i="19"/>
  <c r="H283" i="19"/>
  <c r="H284" i="19"/>
  <c r="H285" i="19"/>
  <c r="H286" i="19"/>
  <c r="H287" i="19"/>
  <c r="H288" i="19"/>
  <c r="H289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255" i="19"/>
  <c r="H256" i="19"/>
  <c r="H257" i="19"/>
  <c r="H258" i="19"/>
  <c r="H259" i="19"/>
  <c r="H260" i="19"/>
  <c r="H261" i="19"/>
  <c r="H262" i="19"/>
  <c r="H263" i="19"/>
  <c r="H264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76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2" i="19"/>
  <c r="G9" i="16"/>
  <c r="G8" i="16"/>
  <c r="G7" i="16"/>
  <c r="G6" i="16"/>
  <c r="G5" i="16"/>
  <c r="G4" i="16"/>
  <c r="G3" i="16"/>
  <c r="G2" i="16"/>
  <c r="G89" i="16"/>
  <c r="G88" i="16"/>
  <c r="G87" i="16"/>
  <c r="G86" i="16"/>
  <c r="G85" i="16"/>
  <c r="G84" i="16"/>
  <c r="G83" i="16"/>
  <c r="G82" i="16"/>
  <c r="G17" i="16"/>
  <c r="G16" i="16"/>
  <c r="G15" i="16"/>
  <c r="G14" i="16"/>
  <c r="G13" i="16"/>
  <c r="G12" i="16"/>
  <c r="G11" i="16"/>
  <c r="G10" i="16"/>
  <c r="G34" i="16"/>
  <c r="G41" i="16"/>
  <c r="G40" i="16"/>
  <c r="G39" i="16"/>
  <c r="G38" i="16"/>
  <c r="G37" i="16"/>
  <c r="G36" i="16"/>
  <c r="G35" i="16"/>
  <c r="G73" i="16"/>
  <c r="G72" i="16"/>
  <c r="G71" i="16"/>
  <c r="G70" i="16"/>
  <c r="G69" i="16"/>
  <c r="G68" i="16"/>
  <c r="G67" i="16"/>
  <c r="G66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81" i="16"/>
  <c r="G80" i="16"/>
  <c r="G79" i="16"/>
  <c r="G78" i="16"/>
  <c r="G77" i="16"/>
  <c r="G76" i="16"/>
  <c r="G75" i="16"/>
  <c r="G74" i="16"/>
  <c r="G57" i="16"/>
  <c r="G56" i="16"/>
  <c r="G55" i="16"/>
  <c r="G54" i="16"/>
  <c r="G53" i="16"/>
  <c r="G52" i="16"/>
  <c r="G51" i="16"/>
  <c r="G50" i="16"/>
  <c r="G105" i="16"/>
  <c r="G104" i="16"/>
  <c r="G103" i="16"/>
  <c r="G102" i="16"/>
  <c r="G101" i="16"/>
  <c r="G100" i="16"/>
  <c r="G99" i="16"/>
  <c r="G98" i="16"/>
  <c r="G49" i="16"/>
  <c r="G48" i="16"/>
  <c r="G47" i="16"/>
  <c r="G46" i="16"/>
  <c r="G45" i="16"/>
  <c r="G44" i="16"/>
  <c r="G43" i="16"/>
  <c r="G42" i="16"/>
  <c r="G58" i="16"/>
  <c r="G59" i="16"/>
  <c r="G60" i="16"/>
  <c r="G61" i="16"/>
  <c r="G62" i="16"/>
  <c r="G63" i="16"/>
  <c r="G64" i="16"/>
  <c r="G65" i="16"/>
  <c r="G91" i="16"/>
  <c r="G92" i="16"/>
  <c r="G93" i="16"/>
  <c r="G94" i="16"/>
  <c r="G95" i="16"/>
  <c r="G96" i="16"/>
  <c r="G97" i="16"/>
  <c r="G90" i="16"/>
</calcChain>
</file>

<file path=xl/sharedStrings.xml><?xml version="1.0" encoding="utf-8"?>
<sst xmlns="http://schemas.openxmlformats.org/spreadsheetml/2006/main" count="2522" uniqueCount="154">
  <si>
    <t>Model</t>
  </si>
  <si>
    <t>&lt;chr&gt;</t>
  </si>
  <si>
    <t>MAE</t>
  </si>
  <si>
    <t>&lt;dbl&gt;</t>
  </si>
  <si>
    <t>RMSE</t>
  </si>
  <si>
    <t>R_Squared</t>
  </si>
  <si>
    <t>P_Value</t>
  </si>
  <si>
    <t>Residual_SE</t>
  </si>
  <si>
    <t>AIC</t>
  </si>
  <si>
    <t>AICc</t>
  </si>
  <si>
    <t>BIC</t>
  </si>
  <si>
    <t>OLS</t>
  </si>
  <si>
    <t>OLS (Significant Variables)</t>
  </si>
  <si>
    <t>ARIMA</t>
  </si>
  <si>
    <t>ARIMA with d=2</t>
  </si>
  <si>
    <t>SARIMA</t>
  </si>
  <si>
    <t>Random Forest</t>
  </si>
  <si>
    <t>RF Best RMSE</t>
  </si>
  <si>
    <t>RF Best R_Squared</t>
  </si>
  <si>
    <t>Variables</t>
  </si>
  <si>
    <t>[1] "(Intercept)"                 "year"                        "population_month.pop"        "population_year.pop"         "Net_Coverage.edu"           
 [6] "I_PM.mp"                     "I_PME.mp"                    "Gini.mp"                     "IPUG.mp"                     "MDM_Territorial_Ordering.ci"
[11] "MDM_Education.ci"            "MDM_Health_Coverage.ci"      "Debt_service_support.sfp"    "Magnitude_of_Investment.sfp"</t>
  </si>
  <si>
    <t xml:space="preserve"> [1] "(Intercept)"                 "year"                        "population_month.pop"        "population_year.pop"         "Net_Coverage.edu"           
 [6] "I_PM.mp"                     "I_PME.mp"                    "Gini.mp"                     "IPUG.mp"                     "MDM_Education.ci"           
[11] "MDM_Health_Coverage.ci"      "Debt_service_support.sfp"    "Magnitude_of_Investment.sfp"</t>
  </si>
  <si>
    <t>Time Series Lags</t>
  </si>
  <si>
    <t>Time Series Lags + Seasonal Lags</t>
  </si>
  <si>
    <t>Random Forrest</t>
  </si>
  <si>
    <t>IncNodePurity</t>
  </si>
  <si>
    <t>Feature</t>
  </si>
  <si>
    <t>MDM_Resource_Mobilization.ci</t>
  </si>
  <si>
    <t>MDM_Territorial_Ordering.ci</t>
  </si>
  <si>
    <t>Pass_Rate.edu</t>
  </si>
  <si>
    <t>population_month.pop</t>
  </si>
  <si>
    <t>Fiscal_Performance_Indicator.sfp</t>
  </si>
  <si>
    <t>LP.mp</t>
  </si>
  <si>
    <t>TotalExpenses.fp</t>
  </si>
  <si>
    <t>TotalIncome.fp</t>
  </si>
  <si>
    <t>Net_Coverage.edu</t>
  </si>
  <si>
    <t>Magnitude_of_Investment.sfp</t>
  </si>
  <si>
    <t>Random Forrest RMSE</t>
  </si>
  <si>
    <t>sorted_importance_rmse</t>
  </si>
  <si>
    <t>month</t>
  </si>
  <si>
    <t>CPI.cpi</t>
  </si>
  <si>
    <t>Debt_service_support.sfp</t>
  </si>
  <si>
    <t>Random Forrest R2</t>
  </si>
  <si>
    <t>sorted_importance_rsquared</t>
  </si>
  <si>
    <t>IPUG.mp</t>
  </si>
  <si>
    <t>I_PME.mp</t>
  </si>
  <si>
    <t>Generation_of_Own_Resources.sfp</t>
  </si>
  <si>
    <t>Saving_Capacity.sfp</t>
  </si>
  <si>
    <t>ARIMA with d=1</t>
  </si>
  <si>
    <t xml:space="preserve"> [1] "(Intercept)"                              "year"                                     "month"                                   
 [4] "population_month.pop"                     "population_year.pop"                      "CPI.cpi"                                 
 [7] "Net_Coverage.edu"                         "Pass_Rate.edu"                            "I_PM.mp"                                 
[10] "I_PME.mp"                                 "IPUG.mp"                                  "LP.mp"                                   
[13] "MDM_Resource_Mobilization.ci"             "MDM_Open_Government_And_Transparency.ci"  "MDM_Territorial_Ordering.ci"             
[16] "MDM_Education.ci"                         "Self_financing_of_operating_expenses.sfp"</t>
  </si>
  <si>
    <t xml:space="preserve"> [1] "(Intercept)"                              "year"                                     "month"                                   
 [4] "population_month.pop"                     "I_PM.mp"                                  "IPUG.mp"                                 
 [7] "LP.mp"                                    "MDM_Resource_Mobilization.ci"             "MDM_Education.ci"                        
[10] "Self_financing_of_operating_expenses.sfp"</t>
  </si>
  <si>
    <t>MDM_Open_Government_And_Transparency.ci</t>
  </si>
  <si>
    <t>I_PM.mp</t>
  </si>
  <si>
    <t>MDM_Services.ci</t>
  </si>
  <si>
    <t>CPI_month_var.cpi</t>
  </si>
  <si>
    <t>Gini.mp</t>
  </si>
  <si>
    <t>Dependence_on_transfers_from_the_Nation_and_Royalties.sfp</t>
  </si>
  <si>
    <t>Self_financing_of_operating_expenses.sfp</t>
  </si>
  <si>
    <t xml:space="preserve"> [1] "(Intercept)"                                               "population_month.pop"                                     
 [3] "population_year.pop"                                       "CPI.cpi"                                                  
 [5] "CPI_month_var.cpi"                                         "Enrollment_Rate_5_16.edu"                                 
 [7] "Net_Coverage.edu"                                          "Pass_Rate.edu"                                            
 [9] "I_PM.mp"                                                   "I_PME.mp"                                                 
[11] "Gini.mp"                                                   "IPUG.mp"                                                  
[13] "MDM_Open_Government_And_Transparency.ci"                   "Debt_service_support.sfp"                                 
[15] "Dependence_on_transfers_from_the_Nation_and_Royalties.sfp"</t>
  </si>
  <si>
    <t>[1] "(Intercept)"                                               "population_month.pop"                                     
 [3] "population_year.pop"                                       "Enrollment_Rate_5_16.edu"                                 
 [5] "Net_Coverage.edu"                                          "Pass_Rate.edu"                                            
 [7] "I_PM.mp"                                                   "I_PME.mp"                                                 
 [9] "Gini.mp"                                                   "IPUG.mp"                                                  
[11] "Dependence_on_transfers_from_the_Nation_and_Royalties.sfp"</t>
  </si>
  <si>
    <t>MDM_Execution_Of_Resources.ci</t>
  </si>
  <si>
    <t>MDM_Security_And_Coexistence.ci</t>
  </si>
  <si>
    <t>MDM_Education.ci</t>
  </si>
  <si>
    <t>$OLS
 [1] "(Intercept)"                     "month"                           "population_month.pop"            "population_year.pop"             "CPI.cpi"                        
 [6] "CPI_month_var.cpi"               "Enrollment_Rate_5_16.edu"        "Net_Coverage.edu"                "Pass_Rate.edu"                   "I_PM.mp"                        
[11] "I_PME.mp"                        "Gini.mp"                         "IPUG.mp"                         "LP.mp"                           "LPE.mp"                         
[16] "MDM_Execution_Of_Resources.ci"   "MDM_Health_Coverage.ci"          "MDM_Services.ci"                 "Generation_of_Own_Resources.sfp"</t>
  </si>
  <si>
    <t>[1] "(Intercept)"                     "I_PME.mp"                        "MDM_Execution_Of_Resources.ci"   "MDM_Health_Coverage.ci"          "Generation_of_Own_Resources.sfp"</t>
  </si>
  <si>
    <t>ARIMA with d=3</t>
  </si>
  <si>
    <t>Random Forest RSME</t>
  </si>
  <si>
    <t>Random Forest R2</t>
  </si>
  <si>
    <t>Enrollment_Rate_5_16.edu</t>
  </si>
  <si>
    <t>$OLS
 [1] "(Intercept)"                                               "year"                                                     
 [3] "month"                                                     "population_month.pop"                                     
 [5] "population_year.pop"                                       "CPI_month_var.cpi"                                        
 [7] "Enrollment_Rate_5_16.edu"                                  "Net_Coverage.edu"                                         
 [9] "Pass_Rate.edu"                                             "I_PM.mp"                                                  
[11] "I_PME.mp"                                                  "IPUG.mp"                                                  
[13] "LPE.mp"                                                    "MDM_Execution_Of_Resources.ci"                            
[15] "MDM_Territorial_Ordering.ci"                               "MDM_Education.ci"                                         
[17] "MDM_Health_Coverage.ci"                                    "Debt_service_support.sfp"                                 
[19] "Dependence_on_transfers_from_the_Nation_and_Royalties.sfp" "Fiscal_Performance_Indicator.sfp"</t>
  </si>
  <si>
    <t>$OLS_Significant
 [1] "(Intercept)"                                               "year"                                                     
 [3] "month"                                                     "population_year.pop"                                      
 [5] "CPI_month_var.cpi"                                         "I_PM.mp"                                                  
 [7] "MDM_Execution_Of_Resources.ci"                             "MDM_Education.ci"                                         
 [9] "MDM_Health_Coverage.ci"                                    "Dependence_on_transfers_from_the_Nation_and_Royalties.sfp"</t>
  </si>
  <si>
    <t>LPE.mp</t>
  </si>
  <si>
    <t>Random Forest RMSE</t>
  </si>
  <si>
    <t>MDM_Health_Coverage.ci</t>
  </si>
  <si>
    <t>$OLS
 [1] "(Intercept)"                 "year"                        "population_month.pop"        "population_year.pop"         "Net_Coverage.edu"           
 [6] "I_PM.mp"                     "I_PME.mp"                    "Gini.mp"                     "IPUG.mp"                     "MDM_Territorial_Ordering.ci"
[11] "MDM_Education.ci"            "MDM_Health_Coverage.ci"      "Debt_service_support.sfp"    "Magnitude_of_Investment.sfp"</t>
  </si>
  <si>
    <t>$OLS_Significant
 [1] "(Intercept)"                 "year"                        "population_month.pop"        "population_year.pop"         "Net_Coverage.edu"           
 [6] "I_PM.mp"                     "I_PME.mp"                    "Gini.mp"                     "IPUG.mp"                     "MDM_Education.ci"           
[11] "MDM_Health_Coverage.ci"      "Debt_service_support.sfp"    "Magnitude_of_Investment.sfp"</t>
  </si>
  <si>
    <t>RF RMSE</t>
  </si>
  <si>
    <t>RF Rsquared</t>
  </si>
  <si>
    <t>year</t>
  </si>
  <si>
    <t>population_year.pop</t>
  </si>
  <si>
    <t xml:space="preserve">[1] "(Intercept)"                     "month"                           "population_month.pop"            "population_year.pop"             "CPI.cpi"                        
 [6] "CPI_month_var.cpi"               "Net_Coverage.edu"                "Pass_Rate.edu"                   "I_PME.mp"                        "Gini.mp"                        
[11] "IPUG.mp"                         "LP.mp"                           "LPE.mp"                          "MDM_Resource_Mobilization.ci"    "MDM_Territorial_Ordering.ci"    
[16] "MDM_Education.ci"                "MDM_Health_Coverage.ci"          "MDM_Services.ci"                 "MDM_Security_And_Coexistence.ci" "Debt_service_support.sfp"  </t>
  </si>
  <si>
    <t>[1] "(Intercept)"                     "month"                           "population_year.pop"             "CPI.cpi"                         "CPI_month_var.cpi"              
 [6] "Pass_Rate.edu"                   "I_PME.mp"                        "IPUG.mp"                         "LP.mp"                           "LPE.mp"                         
[11] "MDM_Resource_Mobilization.ci"    "MDM_Education.ci"                "MDM_Security_And_Coexistence.ci"</t>
  </si>
  <si>
    <t>[1] "(Intercept)"              "year"                     "population_month.pop"     "Enrollment_Rate_5_16.edu" "Net_Coverage.edu"         "Pass_Rate.edu"           
[7] "Gini.mp"                  "IPUG.mp"                  "Debt_service_support.sfp"</t>
  </si>
  <si>
    <t>Inf</t>
  </si>
  <si>
    <t>[1] "(Intercept)"                   "month"                         "population_month.pop"          "MDM_Resource_Mobilization.ci"  "MDM_Execution_Of_Resources.ci"</t>
  </si>
  <si>
    <t>[1] "(Intercept)"                   "date"                          "population_month.pop"          "MDM_Resource_Mobilization.ci"  "MDM_Execution_Of_Resources.ci"</t>
  </si>
  <si>
    <t>Variable</t>
  </si>
  <si>
    <t xml:space="preserve">[1] "(Intercept)"                             "year"                                    "month"                                   "Net_Coverage.edu"                       
 [5] "Pass_Rate.edu"                           "I_PM.mp"                                 "I_PME.mp"                                "Gini.mp"                                
 [9] "IPUG.mp"                                 "MDM_Open_Government_And_Transparency.ci" "MDM_Territorial_Ordering.ci"             "MDM_Health_Coverage.ci"                 
[13] "Debt_service_support.sfp" </t>
  </si>
  <si>
    <t>[1] "(Intercept)"              "MDM_Health_Coverage.ci"   "Debt_service_support.sfp"</t>
  </si>
  <si>
    <t xml:space="preserve">[1] "(Intercept)"                              "year"                                     "month"                                   
 [4] "CPI.cpi"                                  "Enrollment_Rate_5_16.edu"                 "Net_Coverage.edu"                        
 [7] "I_PME.mp"                                 "Gini.mp"                                  "MDM_Resource_Mobilization.ci"            
[10] "MDM_Execution_Of_Resources.ci"            "MDM_Territorial_Ordering.ci"              "MDM_Health_Coverage.ci"                  
[13] "MDM_Services.ci"                          "Self_financing_of_operating_expenses.sfp" "Generation_of_Own_Resources.sfp" </t>
  </si>
  <si>
    <t>[1] "(Intercept)"                     "year"                            "month"                           "Enrollment_Rate_5_16.edu"        "I_PME.mp"                       
 [6] "Gini.mp"                         "MDM_Resource_Mobilization.ci"    "MDM_Execution_Of_Resources.ci"   "MDM_Territorial_Ordering.ci"     "MDM_Services.ci"                
[11] "Generation_of_Own_Resources.sfp"</t>
  </si>
  <si>
    <t xml:space="preserve">[1] "(Intercept)"                             "month"                                   "population_year.pop"                     "CPI.cpi"                                
 [5] "CPI_month_var.cpi"                       "Net_Coverage.edu"                        "Pass_Rate.edu"                           "I_PM.mp"                                
 [9] "MDM_Resource_Mobilization.ci"            "MDM_Open_Government_And_Transparency.ci" "MDM_Education.ci"                        "MDM_Health_Coverage.ci"                 
[13] "MDM_Services.ci"                         "Generation_of_Own_Resources.sfp"         "Magnitude_of_Investment.sfp" </t>
  </si>
  <si>
    <t xml:space="preserve">[1] "(Intercept)"                             "CPI.cpi"                                 "CPI_month_var.cpi"                       "Net_Coverage.edu"                       
 [5] "Pass_Rate.edu"                           "I_PM.mp"                                 "MDM_Resource_Mobilization.ci"            "MDM_Open_Government_And_Transparency.ci"
 [9] "MDM_Education.ci"                        "MDM_Health_Coverage.ci"                  "MDM_Services.ci"                         "Generation_of_Own_Resources.sfp"        
[13] "Magnitude_of_Investment.sfp"            </t>
  </si>
  <si>
    <t>[1] "(Intercept)"                      "year"                             "population_year.pop"              "Enrollment_Rate_5_16.edu"        
 [5] "Net_Coverage.edu"                 "Pass_Rate.edu"                    "I_PM.mp"                          "I_PME.mp"                        
 [9] "IPUG.mp"                          "LP.mp"                            "MDM_Resource_Mobilization.ci"     "MDM_Territorial_Ordering.ci"     
[13] "MDM_Health_Coverage.ci"           "MDM_Services.ci"                  "Debt_service_support.sfp"         "Fiscal_Performance_Indicator.sfp"</t>
  </si>
  <si>
    <t xml:space="preserve"> [1] "(Intercept)"                      "year"                             "population_year.pop"              "Enrollment_Rate_5_16.edu"        
 [5] "Net_Coverage.edu"                 "Pass_Rate.edu"                    "I_PM.mp"                          "I_PME.mp"                        
 [9] "IPUG.mp"                          "LP.mp"                            "MDM_Resource_Mobilization.ci"     "MDM_Health_Coverage.ci"          
[13] "MDM_Services.ci"                  "Debt_service_support.sfp"         "Fiscal_Performance_Indicator.sfp"</t>
  </si>
  <si>
    <t>Ciudad</t>
  </si>
  <si>
    <t>Pereira</t>
  </si>
  <si>
    <t>Avg Employed Workers during prediction period</t>
  </si>
  <si>
    <t>%MAE</t>
  </si>
  <si>
    <t>PEREIRA A.M.</t>
  </si>
  <si>
    <t>MANIZALES A.M.</t>
  </si>
  <si>
    <t>CÚCUTA A.M.</t>
  </si>
  <si>
    <t>VILLAVICENCIO</t>
  </si>
  <si>
    <t>IBAGUÉ</t>
  </si>
  <si>
    <t>MONTERÍA</t>
  </si>
  <si>
    <t>BUCARAMANGA A.M.</t>
  </si>
  <si>
    <t>CALI  A.M.</t>
  </si>
  <si>
    <t>MEDELLÍN A.M.</t>
  </si>
  <si>
    <t>CARTAGENA</t>
  </si>
  <si>
    <t>BARRANQUILLA A.M.</t>
  </si>
  <si>
    <t>BOGOTÁ D.C.</t>
  </si>
  <si>
    <t>PASTO</t>
  </si>
  <si>
    <t>N/A</t>
  </si>
  <si>
    <t>Best</t>
  </si>
  <si>
    <t>Row Labels</t>
  </si>
  <si>
    <t>Grand Total</t>
  </si>
  <si>
    <t xml:space="preserve"> MAE </t>
  </si>
  <si>
    <t xml:space="preserve"> MAE / Avg Employed Workers Of Prediction Time</t>
  </si>
  <si>
    <t>Models</t>
  </si>
  <si>
    <t xml:space="preserve"> RMSE </t>
  </si>
  <si>
    <t xml:space="preserve"> R_Squared</t>
  </si>
  <si>
    <t>Averages</t>
  </si>
  <si>
    <t>City</t>
  </si>
  <si>
    <t>OLS Count</t>
  </si>
  <si>
    <t>OLS (Significant Variables) Count</t>
  </si>
  <si>
    <t>Random Forest Count</t>
  </si>
  <si>
    <t>RF Best RMSE Count</t>
  </si>
  <si>
    <t>RF Best R-Squared Count</t>
  </si>
  <si>
    <t>(Intercept)</t>
  </si>
  <si>
    <t>Manizales</t>
  </si>
  <si>
    <t>Total</t>
  </si>
  <si>
    <t>Cúcuta</t>
  </si>
  <si>
    <t>Villavicencio</t>
  </si>
  <si>
    <t>Ibagué</t>
  </si>
  <si>
    <t>date</t>
  </si>
  <si>
    <t>Montería</t>
  </si>
  <si>
    <t>Bucaramanga</t>
  </si>
  <si>
    <t>Cali</t>
  </si>
  <si>
    <t>Medellín</t>
  </si>
  <si>
    <t>Cartagena</t>
  </si>
  <si>
    <t>Barranquilla</t>
  </si>
  <si>
    <t>Bogotá</t>
  </si>
  <si>
    <t>Pasto</t>
  </si>
  <si>
    <t>Sum of OLS Count</t>
  </si>
  <si>
    <t>Sum of OLS (Significant Variables) Count</t>
  </si>
  <si>
    <t>Sum of Random Forest Count</t>
  </si>
  <si>
    <t>Sum of RF Best RMSE Count</t>
  </si>
  <si>
    <t>Sum of RF Best R-Squared Count</t>
  </si>
  <si>
    <t xml:space="preserve">OLS </t>
  </si>
  <si>
    <t xml:space="preserve">OLS (Significant Variables) </t>
  </si>
  <si>
    <t>Variable Name</t>
  </si>
  <si>
    <t xml:space="preserve">RF Best 
R-Squared </t>
  </si>
  <si>
    <t xml:space="preserve"># Of Cities variable was part of the model / top 10 most significant </t>
  </si>
  <si>
    <t xml:space="preserve">% Of Cities in which variable was part of the model / top 10 most significant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</si>
</sst>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E6E1DC"/>
      <name val="Lucida Sans"/>
      <family val="2"/>
    </font>
    <font>
      <sz val="8"/>
      <color rgb="FFE6E1DC"/>
      <name val="Lucida Sans"/>
      <family val="2"/>
    </font>
    <font>
      <sz val="10"/>
      <color rgb="FFE6E1DC"/>
      <name val="Lucida Sans"/>
      <family val="2"/>
    </font>
    <font>
      <b/>
      <sz val="11"/>
      <color theme="0"/>
      <name val="Aptos Narrow"/>
      <family val="2"/>
      <scheme val="minor"/>
    </font>
    <font>
      <b/>
      <u/>
      <sz val="11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.6"/>
      <color rgb="FF0D0D0D"/>
      <name val="Segoe UI"/>
      <family val="2"/>
    </font>
    <font>
      <sz val="9.6"/>
      <color rgb="FF0D0D0D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1616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theme="4" tint="-0.24997711111789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-0.249977111117893"/>
      </top>
      <bottom style="thin">
        <color indexed="64"/>
      </bottom>
      <diagonal/>
    </border>
    <border>
      <left/>
      <right/>
      <top style="thin">
        <color theme="4" tint="-0.249977111117893"/>
      </top>
      <bottom style="thin">
        <color indexed="64"/>
      </bottom>
      <diagonal/>
    </border>
    <border>
      <left/>
      <right style="thin">
        <color indexed="64"/>
      </right>
      <top style="thin">
        <color theme="4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79998168889431442"/>
      </bottom>
      <diagonal/>
    </border>
    <border>
      <left/>
      <right/>
      <top style="thin">
        <color indexed="64"/>
      </top>
      <bottom style="thin">
        <color theme="4" tint="0.59999389629810485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5999938962981048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1" fontId="0" fillId="0" borderId="0" xfId="0" applyNumberFormat="1" applyAlignment="1">
      <alignment horizontal="center"/>
    </xf>
    <xf numFmtId="9" fontId="0" fillId="0" borderId="0" xfId="1" applyFont="1"/>
    <xf numFmtId="10" fontId="0" fillId="0" borderId="0" xfId="1" applyNumberFormat="1" applyFont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" fontId="0" fillId="0" borderId="1" xfId="0" applyNumberFormat="1" applyBorder="1"/>
    <xf numFmtId="10" fontId="2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2" fillId="0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/>
    <xf numFmtId="0" fontId="0" fillId="3" borderId="1" xfId="0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 vertical="center"/>
    </xf>
    <xf numFmtId="0" fontId="7" fillId="4" borderId="16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left"/>
    </xf>
    <xf numFmtId="1" fontId="9" fillId="0" borderId="0" xfId="0" applyNumberFormat="1" applyFont="1" applyBorder="1" applyAlignment="1">
      <alignment horizontal="center"/>
    </xf>
    <xf numFmtId="10" fontId="9" fillId="0" borderId="0" xfId="0" applyNumberFormat="1" applyFont="1" applyBorder="1" applyAlignment="1">
      <alignment horizontal="center"/>
    </xf>
    <xf numFmtId="9" fontId="9" fillId="0" borderId="9" xfId="0" applyNumberFormat="1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1" fontId="10" fillId="0" borderId="14" xfId="0" applyNumberFormat="1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9" fontId="10" fillId="0" borderId="15" xfId="0" applyNumberFormat="1" applyFont="1" applyBorder="1" applyAlignment="1">
      <alignment horizontal="center"/>
    </xf>
    <xf numFmtId="0" fontId="10" fillId="0" borderId="8" xfId="0" applyFont="1" applyBorder="1" applyAlignment="1">
      <alignment horizontal="left"/>
    </xf>
    <xf numFmtId="1" fontId="10" fillId="0" borderId="0" xfId="0" applyNumberFormat="1" applyFont="1" applyBorder="1" applyAlignment="1">
      <alignment horizontal="center"/>
    </xf>
    <xf numFmtId="10" fontId="10" fillId="0" borderId="0" xfId="0" applyNumberFormat="1" applyFont="1" applyBorder="1" applyAlignment="1">
      <alignment horizontal="center"/>
    </xf>
    <xf numFmtId="9" fontId="10" fillId="0" borderId="9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9" fillId="0" borderId="16" xfId="0" pivotButton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0" xfId="0" applyFont="1"/>
    <xf numFmtId="0" fontId="9" fillId="0" borderId="3" xfId="0" applyFont="1" applyBorder="1" applyAlignment="1">
      <alignment horizontal="left"/>
    </xf>
    <xf numFmtId="1" fontId="9" fillId="0" borderId="5" xfId="0" applyNumberFormat="1" applyFont="1" applyBorder="1" applyAlignment="1">
      <alignment horizontal="center"/>
    </xf>
    <xf numFmtId="10" fontId="9" fillId="0" borderId="6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9" fontId="9" fillId="0" borderId="7" xfId="0" applyNumberFormat="1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1" fontId="9" fillId="0" borderId="8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0" fontId="9" fillId="0" borderId="22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1" fontId="9" fillId="0" borderId="10" xfId="0" applyNumberFormat="1" applyFont="1" applyBorder="1" applyAlignment="1">
      <alignment horizontal="center"/>
    </xf>
    <xf numFmtId="10" fontId="9" fillId="0" borderId="11" xfId="0" applyNumberFormat="1" applyFont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9" fontId="9" fillId="0" borderId="12" xfId="0" applyNumberFormat="1" applyFont="1" applyBorder="1" applyAlignment="1">
      <alignment horizontal="center"/>
    </xf>
    <xf numFmtId="0" fontId="8" fillId="4" borderId="1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/>
    </xf>
    <xf numFmtId="0" fontId="9" fillId="0" borderId="9" xfId="0" applyNumberFormat="1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6" fillId="4" borderId="4" xfId="0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/>
    </xf>
    <xf numFmtId="0" fontId="6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9" fontId="0" fillId="0" borderId="26" xfId="1" applyFont="1" applyBorder="1" applyAlignment="1">
      <alignment horizontal="center"/>
    </xf>
    <xf numFmtId="9" fontId="0" fillId="0" borderId="27" xfId="1" applyFont="1" applyBorder="1" applyAlignment="1">
      <alignment horizontal="center"/>
    </xf>
    <xf numFmtId="9" fontId="0" fillId="0" borderId="28" xfId="1" applyFont="1" applyBorder="1" applyAlignment="1">
      <alignment horizontal="center"/>
    </xf>
    <xf numFmtId="9" fontId="0" fillId="0" borderId="29" xfId="1" applyFont="1" applyBorder="1" applyAlignment="1">
      <alignment horizontal="center"/>
    </xf>
    <xf numFmtId="9" fontId="0" fillId="0" borderId="30" xfId="1" applyFont="1" applyBorder="1" applyAlignment="1">
      <alignment horizontal="center"/>
    </xf>
    <xf numFmtId="0" fontId="6" fillId="4" borderId="31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0" fillId="0" borderId="33" xfId="0" applyFont="1" applyBorder="1" applyAlignment="1">
      <alignment horizontal="left"/>
    </xf>
    <xf numFmtId="9" fontId="0" fillId="0" borderId="34" xfId="1" applyFont="1" applyBorder="1" applyAlignment="1">
      <alignment horizontal="center"/>
    </xf>
    <xf numFmtId="0" fontId="0" fillId="0" borderId="35" xfId="0" applyFont="1" applyBorder="1" applyAlignment="1">
      <alignment horizontal="left"/>
    </xf>
    <xf numFmtId="9" fontId="0" fillId="0" borderId="36" xfId="1" applyFont="1" applyBorder="1" applyAlignment="1">
      <alignment horizontal="center"/>
    </xf>
    <xf numFmtId="0" fontId="6" fillId="4" borderId="37" xfId="0" applyFont="1" applyFill="1" applyBorder="1" applyAlignment="1">
      <alignment horizontal="center" vertical="center" wrapText="1"/>
    </xf>
    <xf numFmtId="0" fontId="6" fillId="4" borderId="38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 wrapText="1"/>
    </xf>
    <xf numFmtId="9" fontId="2" fillId="0" borderId="34" xfId="1" applyFont="1" applyBorder="1" applyAlignment="1">
      <alignment horizontal="center"/>
    </xf>
    <xf numFmtId="0" fontId="2" fillId="0" borderId="33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35">
    <dxf>
      <font>
        <color rgb="FF006100"/>
      </font>
      <fill>
        <patternFill>
          <bgColor rgb="FFC6EFCE"/>
        </patternFill>
      </fill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  <color theme="0"/>
        <name val="Times New Roman"/>
        <family val="1"/>
        <scheme val="none"/>
      </font>
      <fill>
        <patternFill patternType="solid">
          <fgColor theme="4"/>
          <bgColor theme="4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vertical="center"/>
    </dxf>
    <dxf>
      <alignment vertical="center"/>
    </dxf>
    <dxf>
      <numFmt numFmtId="2" formatCode="0.00"/>
    </dxf>
    <dxf>
      <numFmt numFmtId="13" formatCode="0%"/>
    </dxf>
    <dxf>
      <numFmt numFmtId="1" formatCode="0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aro Guijarro" refreshedDate="45411.441601620369" createdVersion="8" refreshedVersion="8" minRefreshableVersion="3" recordCount="104" xr:uid="{217D7B17-919B-47A1-8B2D-B05229F3FED3}">
  <cacheSource type="worksheet">
    <worksheetSource ref="A1:H105" sheet="Results"/>
  </cacheSource>
  <cacheFields count="8">
    <cacheField name="Model" numFmtId="0">
      <sharedItems count="10">
        <s v="OLS"/>
        <s v="OLS (Significant Variables)"/>
        <s v="ARIMA"/>
        <s v="ARIMA with d=1"/>
        <s v="SARIMA"/>
        <s v="Random Forest"/>
        <s v="RF Best RMSE"/>
        <s v="RF Best R_Squared"/>
        <s v="ARIMA with d=2"/>
        <s v="ARIMA with d=3"/>
      </sharedItems>
    </cacheField>
    <cacheField name="MAE" numFmtId="1">
      <sharedItems containsSemiMixedTypes="0" containsString="0" containsNumber="1" minValue="284.59141922051401" maxValue="1169135.832057429"/>
    </cacheField>
    <cacheField name="RMSE" numFmtId="1">
      <sharedItems containsSemiMixedTypes="0" containsString="0" containsNumber="1" minValue="377.61390852813139" maxValue="1959175.139651685"/>
    </cacheField>
    <cacheField name="R_Squared" numFmtId="0">
      <sharedItems containsMixedTypes="1" containsNumber="1" minValue="0.39817638199262911" maxValue="0.98732934017091756"/>
    </cacheField>
    <cacheField name="Ciudad" numFmtId="0">
      <sharedItems count="13">
        <s v="BARRANQUILLA A.M."/>
        <s v="BOGOTÁ D.C."/>
        <s v="BUCARAMANGA A.M."/>
        <s v="CALI  A.M."/>
        <s v="CARTAGENA"/>
        <s v="CÚCUTA A.M."/>
        <s v="IBAGUÉ"/>
        <s v="MANIZALES A.M."/>
        <s v="MEDELLÍN A.M."/>
        <s v="MONTERÍA"/>
        <s v="PASTO"/>
        <s v="PEREIRA A.M."/>
        <s v="VILLAVICENCIO"/>
      </sharedItems>
    </cacheField>
    <cacheField name="Avg Employed Workers during prediction period" numFmtId="1">
      <sharedItems containsSemiMixedTypes="0" containsString="0" containsNumber="1" minValue="147700" maxValue="3917495.8333333335"/>
    </cacheField>
    <cacheField name="%MAE" numFmtId="10">
      <sharedItems containsSemiMixedTypes="0" containsString="0" containsNumber="1" minValue="1.48804674061497E-3" maxValue="3.9634634138917404"/>
    </cacheField>
    <cacheField name="Bes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aro Guijarro" refreshedDate="45411.696725000002" createdVersion="8" refreshedVersion="8" minRefreshableVersion="3" recordCount="312" xr:uid="{A9F08E73-887D-43AF-9C98-1D61AC4DE7ED}">
  <cacheSource type="worksheet">
    <worksheetSource ref="A1:H313" sheet="Variables"/>
  </cacheSource>
  <cacheFields count="8">
    <cacheField name="Variable" numFmtId="0">
      <sharedItems count="34">
        <s v="(Intercept)"/>
        <s v="year"/>
        <s v="population_year.pop"/>
        <s v="Enrollment_Rate_5_16.edu"/>
        <s v="Net_Coverage.edu"/>
        <s v="Pass_Rate.edu"/>
        <s v="I_PM.mp"/>
        <s v="I_PME.mp"/>
        <s v="IPUG.mp"/>
        <s v="LP.mp"/>
        <s v="MDM_Resource_Mobilization.ci"/>
        <s v="MDM_Territorial_Ordering.ci"/>
        <s v="MDM_Health_Coverage.ci"/>
        <s v="MDM_Services.ci"/>
        <s v="Debt_service_support.sfp"/>
        <s v="Fiscal_Performance_Indicator.sfp"/>
        <s v="MDM_Education.ci"/>
        <s v="month"/>
        <s v="Saving_Capacity.sfp"/>
        <s v="CPI_month_var.cpi"/>
        <s v="population_month.pop"/>
        <s v="Magnitude_of_Investment.sfp"/>
        <s v="Generation_of_Own_Resources.sfp"/>
        <s v="TotalExpenses.fp"/>
        <s v="CPI.cpi"/>
        <s v="MDM_Open_Government_And_Transparency.ci"/>
        <s v="LPE.mp"/>
        <s v="Dependence_on_transfers_from_the_Nation_and_Royalties.sfp"/>
        <s v="MDM_Security_And_Coexistence.ci"/>
        <s v="MDM_Execution_Of_Resources.ci"/>
        <s v="Gini.mp"/>
        <s v="Self_financing_of_operating_expenses.sfp"/>
        <s v="TotalIncome.fp"/>
        <s v="date"/>
      </sharedItems>
    </cacheField>
    <cacheField name="City" numFmtId="0">
      <sharedItems/>
    </cacheField>
    <cacheField name="OLS Count" numFmtId="0">
      <sharedItems containsSemiMixedTypes="0" containsString="0" containsNumber="1" containsInteger="1" minValue="0" maxValue="1"/>
    </cacheField>
    <cacheField name="OLS (Significant Variables) Count" numFmtId="0">
      <sharedItems containsSemiMixedTypes="0" containsString="0" containsNumber="1" containsInteger="1" minValue="0" maxValue="1"/>
    </cacheField>
    <cacheField name="Random Forest Count" numFmtId="0">
      <sharedItems containsSemiMixedTypes="0" containsString="0" containsNumber="1" containsInteger="1" minValue="0" maxValue="1"/>
    </cacheField>
    <cacheField name="RF Best RMSE Count" numFmtId="0">
      <sharedItems containsSemiMixedTypes="0" containsString="0" containsNumber="1" containsInteger="1" minValue="0" maxValue="1"/>
    </cacheField>
    <cacheField name="RF Best R-Squared Count" numFmtId="0">
      <sharedItems containsSemiMixedTypes="0" containsString="0" containsNumber="1" containsInteger="1" minValue="0" maxValue="1"/>
    </cacheField>
    <cacheField name="Total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n v="219575.08711535521"/>
    <n v="302015.28906611691"/>
    <n v="0.96535676195084175"/>
    <x v="0"/>
    <n v="833456"/>
    <n v="0.26345132450345937"/>
    <m/>
  </r>
  <r>
    <x v="1"/>
    <n v="39656.444457364887"/>
    <n v="41950.067776803757"/>
    <n v="0.94190894695069272"/>
    <x v="0"/>
    <n v="833456"/>
    <n v="4.7580729465460547E-2"/>
    <m/>
  </r>
  <r>
    <x v="2"/>
    <n v="17775"/>
    <n v="17854.57194483624"/>
    <s v="N/A"/>
    <x v="0"/>
    <n v="833456"/>
    <n v="2.1326860686107004E-2"/>
    <m/>
  </r>
  <r>
    <x v="3"/>
    <n v="14242.97811675083"/>
    <n v="14404.82174589183"/>
    <s v="N/A"/>
    <x v="0"/>
    <n v="833456"/>
    <n v="1.7089058230729433E-2"/>
    <n v="1"/>
  </r>
  <r>
    <x v="4"/>
    <n v="17775"/>
    <n v="17854.57194483624"/>
    <s v="N/A"/>
    <x v="0"/>
    <n v="833456"/>
    <n v="2.1326860686107004E-2"/>
    <m/>
  </r>
  <r>
    <x v="5"/>
    <n v="22257.071605555771"/>
    <n v="22395.421615020099"/>
    <n v="0.65128131844899295"/>
    <x v="0"/>
    <n v="833456"/>
    <n v="2.6704555016168547E-2"/>
    <m/>
  </r>
  <r>
    <x v="6"/>
    <n v="24481.691999999672"/>
    <n v="24698.13450203566"/>
    <n v="0.57588363445067725"/>
    <x v="0"/>
    <n v="833456"/>
    <n v="2.9373706590389501E-2"/>
    <m/>
  </r>
  <r>
    <x v="7"/>
    <n v="20121.088775457039"/>
    <n v="20283.447373496299"/>
    <n v="0.71395110957641994"/>
    <x v="0"/>
    <n v="833456"/>
    <n v="2.4141752864526789E-2"/>
    <m/>
  </r>
  <r>
    <x v="0"/>
    <n v="251051.2350504768"/>
    <n v="284582.04135369108"/>
    <n v="0.94672520817942118"/>
    <x v="1"/>
    <n v="3917495.8333333335"/>
    <n v="6.4084620821883903E-2"/>
    <m/>
  </r>
  <r>
    <x v="1"/>
    <n v="115606.8866833748"/>
    <n v="154838.1566146728"/>
    <n v="0.80304757288513473"/>
    <x v="1"/>
    <n v="3917495.8333333335"/>
    <n v="2.9510404503737986E-2"/>
    <m/>
  </r>
  <r>
    <x v="2"/>
    <n v="121959.8739834469"/>
    <n v="130345.4295412971"/>
    <s v="N/A"/>
    <x v="1"/>
    <n v="3917495.8333333335"/>
    <n v="3.1132100497902312E-2"/>
    <m/>
  </r>
  <r>
    <x v="3"/>
    <n v="33172.833333333343"/>
    <n v="44287.388357183583"/>
    <s v="N/A"/>
    <x v="1"/>
    <n v="3917495.8333333335"/>
    <n v="8.467866909026709E-3"/>
    <n v="1"/>
  </r>
  <r>
    <x v="4"/>
    <n v="37204.014343317518"/>
    <n v="42611.473040253608"/>
    <s v="N/A"/>
    <x v="1"/>
    <n v="3917495.8333333335"/>
    <n v="9.4968867680099676E-3"/>
    <m/>
  </r>
  <r>
    <x v="5"/>
    <n v="75592.154377779225"/>
    <n v="82712.366202421908"/>
    <n v="0.4904"/>
    <x v="1"/>
    <n v="3917495.8333333335"/>
    <n v="1.9296039509366647E-2"/>
    <m/>
  </r>
  <r>
    <x v="6"/>
    <n v="71739.782666667757"/>
    <n v="78980.701636194062"/>
    <n v="0.5369235"/>
    <x v="1"/>
    <n v="3917495.8333333335"/>
    <n v="1.8312663425509131E-2"/>
    <m/>
  </r>
  <r>
    <x v="7"/>
    <n v="69052.204444443574"/>
    <n v="77166.769807497345"/>
    <n v="0.52171429999999996"/>
    <x v="1"/>
    <n v="3917495.8333333335"/>
    <n v="1.7626618478286466E-2"/>
    <m/>
  </r>
  <r>
    <x v="0"/>
    <n v="386166.7579567277"/>
    <n v="599713.92436079879"/>
    <n v="0.98038726341277815"/>
    <x v="2"/>
    <n v="530785.66666666663"/>
    <n v="0.72753802939302126"/>
    <m/>
  </r>
  <r>
    <x v="1"/>
    <n v="158925.3710548032"/>
    <n v="234133.72931310281"/>
    <n v="0.94208066931173273"/>
    <x v="2"/>
    <n v="530785.66666666663"/>
    <n v="0.29941534038184253"/>
    <m/>
  </r>
  <r>
    <x v="2"/>
    <n v="13616.342088745179"/>
    <n v="14234.17376684786"/>
    <s v="N/A"/>
    <x v="2"/>
    <n v="530785.66666666663"/>
    <n v="2.565318346717196E-2"/>
    <m/>
  </r>
  <r>
    <x v="3"/>
    <n v="21374.057749232768"/>
    <n v="22395.136047673321"/>
    <s v="N/A"/>
    <x v="2"/>
    <n v="530785.66666666663"/>
    <n v="4.0268716906886028E-2"/>
    <m/>
  </r>
  <r>
    <x v="4"/>
    <n v="15247.85956591162"/>
    <n v="17783.262546280199"/>
    <s v="N/A"/>
    <x v="2"/>
    <n v="530785.66666666663"/>
    <n v="2.8726961791692984E-2"/>
    <m/>
  </r>
  <r>
    <x v="5"/>
    <n v="16648.83888333353"/>
    <n v="17645.43028006739"/>
    <n v="0.77259999999999995"/>
    <x v="2"/>
    <n v="530785.66666666663"/>
    <n v="3.1366406308384734E-2"/>
    <m/>
  </r>
  <r>
    <x v="6"/>
    <n v="11756.99561111103"/>
    <n v="12864.836180167291"/>
    <n v="0.74116130000000002"/>
    <x v="2"/>
    <n v="530785.66666666663"/>
    <n v="2.2150175389898805E-2"/>
    <n v="1"/>
  </r>
  <r>
    <x v="7"/>
    <n v="19857.010111111042"/>
    <n v="20704.27128975384"/>
    <n v="0.84165590000000001"/>
    <x v="2"/>
    <n v="530785.66666666663"/>
    <n v="3.7410599716855661E-2"/>
    <m/>
  </r>
  <r>
    <x v="0"/>
    <n v="189383.45426836479"/>
    <n v="267407.54931653978"/>
    <n v="0.98732934017091756"/>
    <x v="3"/>
    <n v="1018186.1666666666"/>
    <n v="0.1860008124922454"/>
    <m/>
  </r>
  <r>
    <x v="1"/>
    <n v="108636.0978688498"/>
    <n v="145828.58759350781"/>
    <n v="0.98014830840639589"/>
    <x v="3"/>
    <n v="1018186.1666666666"/>
    <n v="0.10669571187016043"/>
    <m/>
  </r>
  <r>
    <x v="2"/>
    <n v="11818.963345576351"/>
    <n v="13099.020624541859"/>
    <s v="N/A"/>
    <x v="3"/>
    <n v="1018186.1666666666"/>
    <n v="1.1607860853451998E-2"/>
    <m/>
  </r>
  <r>
    <x v="8"/>
    <n v="8723.9999999999418"/>
    <n v="9782.184623078645"/>
    <s v="N/A"/>
    <x v="3"/>
    <n v="1018186.1666666666"/>
    <n v="8.5681776924553341E-3"/>
    <m/>
  </r>
  <r>
    <x v="4"/>
    <n v="6794.2755000860388"/>
    <n v="7036.7561512724333"/>
    <s v="N/A"/>
    <x v="3"/>
    <n v="1018186.1666666666"/>
    <n v="6.6729206529382613E-3"/>
    <n v="1"/>
  </r>
  <r>
    <x v="5"/>
    <n v="14293.7842166671"/>
    <n v="15490.27068711683"/>
    <n v="0.68220000000000003"/>
    <x v="3"/>
    <n v="1018186.1666666666"/>
    <n v="1.4038478113940624E-2"/>
    <m/>
  </r>
  <r>
    <x v="6"/>
    <n v="13316.33122222215"/>
    <n v="14531.92492966025"/>
    <n v="0.66832849999999999"/>
    <x v="3"/>
    <n v="1018186.1666666666"/>
    <n v="1.3078483737229604E-2"/>
    <m/>
  </r>
  <r>
    <x v="7"/>
    <n v="15947.25834774965"/>
    <n v="17042.82478360707"/>
    <n v="0.6502559"/>
    <x v="3"/>
    <n v="1018186.1666666666"/>
    <n v="1.5662418985673037E-2"/>
    <m/>
  </r>
  <r>
    <x v="0"/>
    <n v="35075.146256296583"/>
    <n v="39117.274851931848"/>
    <n v="0.97946096075144584"/>
    <x v="4"/>
    <n v="426855"/>
    <n v="8.2171103199673384E-2"/>
    <m/>
  </r>
  <r>
    <x v="1"/>
    <n v="11174.25942684718"/>
    <n v="12721.21653382471"/>
    <n v="0.82338819347229886"/>
    <x v="4"/>
    <n v="426855"/>
    <n v="2.6178115347945275E-2"/>
    <m/>
  </r>
  <r>
    <x v="2"/>
    <n v="11466.511680408459"/>
    <n v="13816.861132239361"/>
    <s v="N/A"/>
    <x v="4"/>
    <n v="426855"/>
    <n v="2.6862779352258868E-2"/>
    <m/>
  </r>
  <r>
    <x v="9"/>
    <n v="80954.824090082271"/>
    <n v="92604.706737775006"/>
    <s v="N/A"/>
    <x v="4"/>
    <n v="426855"/>
    <n v="0.18965415443202557"/>
    <m/>
  </r>
  <r>
    <x v="4"/>
    <n v="7665.4132396427058"/>
    <n v="9137.5578025836348"/>
    <s v="N/A"/>
    <x v="4"/>
    <n v="426855"/>
    <n v="1.795788555749073E-2"/>
    <n v="1"/>
  </r>
  <r>
    <x v="5"/>
    <n v="10737.219811110999"/>
    <n v="12501.78742154879"/>
    <n v="0.83536632882077411"/>
    <x v="4"/>
    <n v="426855"/>
    <n v="2.5154255686617232E-2"/>
    <m/>
  </r>
  <r>
    <x v="6"/>
    <n v="9159.5730555555583"/>
    <n v="11100.87718941154"/>
    <n v="0.83977279999999999"/>
    <x v="4"/>
    <n v="426855"/>
    <n v="2.1458277531141857E-2"/>
    <m/>
  </r>
  <r>
    <x v="7"/>
    <n v="12313.495722222149"/>
    <n v="14010.499854009369"/>
    <n v="0.82194929999999999"/>
    <x v="4"/>
    <n v="426855"/>
    <n v="2.8847022343002071E-2"/>
    <m/>
  </r>
  <r>
    <x v="0"/>
    <n v="104843.21187711479"/>
    <n v="130792.68749694469"/>
    <n v="0.89961794753679825"/>
    <x v="5"/>
    <n v="402821.5"/>
    <n v="0.2602721351196865"/>
    <m/>
  </r>
  <r>
    <x v="1"/>
    <n v="37725.948915961279"/>
    <n v="52104.798972678138"/>
    <n v="0.7654633869571591"/>
    <x v="5"/>
    <n v="402821.5"/>
    <n v="9.365425856356048E-2"/>
    <m/>
  </r>
  <r>
    <x v="2"/>
    <n v="23649.519606849921"/>
    <n v="26520.584331407448"/>
    <s v="N/A"/>
    <x v="5"/>
    <n v="402821.5"/>
    <n v="5.8709675642561084E-2"/>
    <m/>
  </r>
  <r>
    <x v="9"/>
    <n v="10936.16666666835"/>
    <n v="16596.080034154678"/>
    <s v="N/A"/>
    <x v="5"/>
    <n v="402821.5"/>
    <n v="2.7148915007437165E-2"/>
    <n v="1"/>
  </r>
  <r>
    <x v="4"/>
    <n v="15796.732531847831"/>
    <n v="17462.666001552188"/>
    <s v="N/A"/>
    <x v="5"/>
    <n v="402821.5"/>
    <n v="3.9215216992756916E-2"/>
    <m/>
  </r>
  <r>
    <x v="5"/>
    <n v="17313.988144444331"/>
    <n v="18506.499421142249"/>
    <n v="0.64170000000000005"/>
    <x v="5"/>
    <n v="402821.5"/>
    <n v="4.2981787576989637E-2"/>
    <m/>
  </r>
  <r>
    <x v="6"/>
    <n v="15494.71988888886"/>
    <n v="16996.673099860069"/>
    <n v="0.70414779999999999"/>
    <x v="5"/>
    <n v="402821.5"/>
    <n v="3.8465473885800183E-2"/>
    <m/>
  </r>
  <r>
    <x v="7"/>
    <n v="17174.131888889009"/>
    <n v="18182.796954249461"/>
    <n v="0.70955040000000003"/>
    <x v="5"/>
    <n v="402821.5"/>
    <n v="4.2634595941102971E-2"/>
    <m/>
  </r>
  <r>
    <x v="0"/>
    <n v="513.35658407836547"/>
    <n v="612.32393843419891"/>
    <n v="0.89813916966469054"/>
    <x v="6"/>
    <n v="191251.66666666666"/>
    <n v="2.6841940414202865E-3"/>
    <m/>
  </r>
  <r>
    <x v="1"/>
    <n v="284.59141922051401"/>
    <n v="377.61390852813139"/>
    <n v="0.9612616873547577"/>
    <x v="6"/>
    <n v="191251.66666666666"/>
    <n v="1.48804674061497E-3"/>
    <n v="1"/>
  </r>
  <r>
    <x v="2"/>
    <n v="1562"/>
    <n v="1918.569924593721"/>
    <s v="N/A"/>
    <x v="6"/>
    <n v="191251.66666666666"/>
    <n v="8.1672490871539244E-3"/>
    <m/>
  </r>
  <r>
    <x v="3"/>
    <n v="3515.666666666667"/>
    <n v="4005.0995826154772"/>
    <s v="N/A"/>
    <x v="6"/>
    <n v="191251.66666666666"/>
    <n v="1.838241061080078E-2"/>
    <m/>
  </r>
  <r>
    <x v="4"/>
    <n v="1562"/>
    <n v="1918.569924593721"/>
    <s v="N/A"/>
    <x v="6"/>
    <n v="191251.66666666666"/>
    <n v="8.1672490871539244E-3"/>
    <m/>
  </r>
  <r>
    <x v="5"/>
    <n v="1919.610438888873"/>
    <n v="2561.621534952094"/>
    <n v="0.82569999999999999"/>
    <x v="6"/>
    <n v="191251.66666666666"/>
    <n v="1.0037091296226821E-2"/>
    <m/>
  </r>
  <r>
    <x v="6"/>
    <n v="1493.779"/>
    <n v="2187.7396495341618"/>
    <n v="0.8457093"/>
    <x v="6"/>
    <n v="191251.66666666666"/>
    <n v="7.8105410846092847E-3"/>
    <m/>
  </r>
  <r>
    <x v="7"/>
    <n v="4458.5805892308317"/>
    <n v="5114.8040187247598"/>
    <n v="0.80234419999999995"/>
    <x v="6"/>
    <n v="191251.66666666666"/>
    <n v="2.3312636522021587E-2"/>
    <m/>
  </r>
  <r>
    <x v="0"/>
    <n v="72773.141446717083"/>
    <n v="103805.95511632859"/>
    <n v="0.95404075894273976"/>
    <x v="7"/>
    <n v="216757.16666666666"/>
    <n v="0.33573580318397972"/>
    <m/>
  </r>
  <r>
    <x v="1"/>
    <n v="23304.167781416949"/>
    <n v="36352.980910236387"/>
    <n v="0.94233141015659194"/>
    <x v="7"/>
    <n v="216757.16666666666"/>
    <n v="0.10751279018725386"/>
    <m/>
  </r>
  <r>
    <x v="2"/>
    <n v="2961.5835749539501"/>
    <n v="3806.9190641040709"/>
    <s v="N/A"/>
    <x v="7"/>
    <n v="216757.16666666666"/>
    <n v="1.3663140280424178E-2"/>
    <m/>
  </r>
  <r>
    <x v="8"/>
    <n v="15313.83333333323"/>
    <n v="16610.209425731598"/>
    <s v="N/A"/>
    <x v="7"/>
    <n v="216757.16666666666"/>
    <n v="7.0649720924259626E-2"/>
    <m/>
  </r>
  <r>
    <x v="4"/>
    <n v="3176.4033628704879"/>
    <n v="3927.8489775749422"/>
    <s v="N/A"/>
    <x v="7"/>
    <n v="216757.16666666666"/>
    <n v="1.4654202265686662E-2"/>
    <m/>
  </r>
  <r>
    <x v="5"/>
    <n v="2039.608177777787"/>
    <n v="2281.867702456907"/>
    <n v="0.67659999999999998"/>
    <x v="7"/>
    <n v="216757.16666666666"/>
    <n v="9.4096458684308961E-3"/>
    <m/>
  </r>
  <r>
    <x v="6"/>
    <n v="2232.8120555555361"/>
    <n v="2610.6906832014929"/>
    <n v="0.66036499999999998"/>
    <x v="7"/>
    <n v="216757.16666666666"/>
    <n v="1.0300983768574523E-2"/>
    <m/>
  </r>
  <r>
    <x v="7"/>
    <n v="1565.629359722278"/>
    <n v="1960.6906731542349"/>
    <n v="0.62074940000000001"/>
    <x v="7"/>
    <n v="216757.16666666666"/>
    <n v="7.2229646834696491E-3"/>
    <n v="1"/>
  </r>
  <r>
    <x v="0"/>
    <n v="342053.29042456788"/>
    <n v="429242.92455616669"/>
    <n v="0.96015168728395817"/>
    <x v="8"/>
    <n v="1692640"/>
    <n v="0.20208271719005097"/>
    <m/>
  </r>
  <r>
    <x v="1"/>
    <n v="6517.9223165198146"/>
    <n v="8032.6786645013153"/>
    <n v="0.69019664549923321"/>
    <x v="8"/>
    <n v="1692640"/>
    <n v="3.8507434046931507E-3"/>
    <n v="1"/>
  </r>
  <r>
    <x v="2"/>
    <n v="31189.245363687442"/>
    <n v="39308.088470376781"/>
    <s v="N/A"/>
    <x v="8"/>
    <n v="1692640"/>
    <n v="1.8426390350982751E-2"/>
    <m/>
  </r>
  <r>
    <x v="3"/>
    <n v="30743"/>
    <n v="38901.686441592727"/>
    <s v="N/A"/>
    <x v="8"/>
    <n v="1692640"/>
    <n v="1.8162751677852348E-2"/>
    <m/>
  </r>
  <r>
    <x v="4"/>
    <n v="16692.333333333328"/>
    <n v="19679.733915884121"/>
    <s v="N/A"/>
    <x v="8"/>
    <n v="1692640"/>
    <n v="9.8617150329268644E-3"/>
    <m/>
  </r>
  <r>
    <x v="5"/>
    <n v="25965.778166666281"/>
    <n v="33853.359778276143"/>
    <n v="0.4788"/>
    <x v="8"/>
    <n v="1692640"/>
    <n v="1.5340402074077348E-2"/>
    <m/>
  </r>
  <r>
    <x v="6"/>
    <n v="23730.54377777809"/>
    <n v="31303.052206537239"/>
    <n v="0.53285530000000003"/>
    <x v="8"/>
    <n v="1692640"/>
    <n v="1.4019841063532759E-2"/>
    <m/>
  </r>
  <r>
    <x v="7"/>
    <n v="32311.469691106231"/>
    <n v="39962.686201460347"/>
    <n v="0.4210469"/>
    <x v="8"/>
    <n v="1692640"/>
    <n v="1.9089392718538042E-2"/>
    <m/>
  </r>
  <r>
    <x v="0"/>
    <n v="22084.598881845479"/>
    <n v="27548.32454042686"/>
    <n v="0.85958666018113417"/>
    <x v="9"/>
    <n v="179996.16666666666"/>
    <n v="0.12269482895568413"/>
    <m/>
  </r>
  <r>
    <x v="1"/>
    <n v="22084.598881845479"/>
    <n v="27548.32454042686"/>
    <n v="0.85958666018113417"/>
    <x v="9"/>
    <n v="179996.16666666666"/>
    <n v="0.12269482895568413"/>
    <m/>
  </r>
  <r>
    <x v="2"/>
    <n v="3069.8750678149031"/>
    <n v="3223.0435669083072"/>
    <s v="N/A"/>
    <x v="9"/>
    <n v="179996.16666666666"/>
    <n v="1.7055224700979206E-2"/>
    <n v="1"/>
  </r>
  <r>
    <x v="8"/>
    <n v="5244.326230155988"/>
    <n v="6132.5643329169015"/>
    <s v="N/A"/>
    <x v="9"/>
    <n v="179996.16666666666"/>
    <n v="2.9135766206998787E-2"/>
    <m/>
  </r>
  <r>
    <x v="4"/>
    <n v="4436.5"/>
    <n v="5112.1570626628181"/>
    <s v="N/A"/>
    <x v="9"/>
    <n v="179996.16666666666"/>
    <n v="2.4647747127948098E-2"/>
    <m/>
  </r>
  <r>
    <x v="5"/>
    <n v="4430.5389999999998"/>
    <n v="4604.933"/>
    <n v="0.82179999999999997"/>
    <x v="9"/>
    <n v="179996.16666666666"/>
    <n v="2.4614629756004064E-2"/>
    <m/>
  </r>
  <r>
    <x v="6"/>
    <n v="4614.9296111110989"/>
    <n v="4814.1818148574648"/>
    <n v="0.83239289999999999"/>
    <x v="9"/>
    <n v="179996.16666666666"/>
    <n v="2.5639043856180821E-2"/>
    <m/>
  </r>
  <r>
    <x v="7"/>
    <n v="4384.9750444444653"/>
    <n v="4571.8668899453814"/>
    <n v="0.84344949999999996"/>
    <x v="9"/>
    <n v="179996.16666666666"/>
    <n v="2.4361491278672411E-2"/>
    <m/>
  </r>
  <r>
    <x v="0"/>
    <n v="187593.72626268741"/>
    <n v="298531.92421295459"/>
    <n v="0.98512013597652037"/>
    <x v="10"/>
    <n v="147700"/>
    <n v="1.2700997038773691"/>
    <m/>
  </r>
  <r>
    <x v="1"/>
    <n v="113226.09738172589"/>
    <n v="167015.75123242871"/>
    <n v="0.98212155557516978"/>
    <x v="10"/>
    <n v="147700"/>
    <n v="0.76659510752691873"/>
    <m/>
  </r>
  <r>
    <x v="2"/>
    <n v="4799.2806452181831"/>
    <n v="4969.2872184906482"/>
    <s v="N/A"/>
    <x v="10"/>
    <n v="147700"/>
    <n v="3.2493437002154249E-2"/>
    <m/>
  </r>
  <r>
    <x v="8"/>
    <n v="14312.648778858949"/>
    <n v="16444.681283456939"/>
    <s v="N/A"/>
    <x v="10"/>
    <n v="147700"/>
    <n v="9.6903512382254225E-2"/>
    <m/>
  </r>
  <r>
    <x v="4"/>
    <n v="1203"/>
    <n v="1536.9410094947259"/>
    <s v="N/A"/>
    <x v="10"/>
    <n v="147700"/>
    <n v="8.1448882870683824E-3"/>
    <n v="1"/>
  </r>
  <r>
    <x v="5"/>
    <n v="1966.714361111148"/>
    <n v="2352.8959753369381"/>
    <n v="0.82299999999999995"/>
    <x v="10"/>
    <n v="147700"/>
    <n v="1.3315601632438376E-2"/>
    <m/>
  </r>
  <r>
    <x v="6"/>
    <n v="1696.844055555606"/>
    <n v="2097.6946550858652"/>
    <n v="0.82482840000000002"/>
    <x v="10"/>
    <n v="147700"/>
    <n v="1.1488449936056912E-2"/>
    <m/>
  </r>
  <r>
    <x v="7"/>
    <n v="2089.1920027220908"/>
    <n v="2564.7170217066491"/>
    <n v="0.82143540000000004"/>
    <x v="10"/>
    <n v="147700"/>
    <n v="1.4144834141652612E-2"/>
    <m/>
  </r>
  <r>
    <x v="0"/>
    <n v="1150147.2431602741"/>
    <n v="1931806.2715824461"/>
    <n v="0.91558279810538246"/>
    <x v="11"/>
    <n v="294978.33333333331"/>
    <n v="3.8990905879876179"/>
    <m/>
  </r>
  <r>
    <x v="1"/>
    <n v="1169135.832057429"/>
    <n v="1959175.139651685"/>
    <n v="0.89556396542546302"/>
    <x v="11"/>
    <n v="294978.33333333331"/>
    <n v="3.9634634138917404"/>
    <m/>
  </r>
  <r>
    <x v="2"/>
    <n v="6938.666666666667"/>
    <n v="8025.60720444254"/>
    <s v="N/A"/>
    <x v="11"/>
    <n v="294978.33333333331"/>
    <n v="2.3522631605711157E-2"/>
    <m/>
  </r>
  <r>
    <x v="8"/>
    <n v="6854.0242763820961"/>
    <n v="7937.3707310632171"/>
    <s v="N/A"/>
    <x v="11"/>
    <n v="294978.33333333331"/>
    <n v="2.3235687173799532E-2"/>
    <n v="1"/>
  </r>
  <r>
    <x v="4"/>
    <n v="7626.7027958353574"/>
    <n v="8653.8456656592771"/>
    <s v="N/A"/>
    <x v="11"/>
    <n v="294978.33333333331"/>
    <n v="2.585512878065177E-2"/>
    <m/>
  </r>
  <r>
    <x v="5"/>
    <n v="8023.3025444444402"/>
    <n v="8906.203848506575"/>
    <n v="0.66139999999999999"/>
    <x v="11"/>
    <n v="294978.33333333331"/>
    <n v="2.7199633457071222E-2"/>
    <m/>
  </r>
  <r>
    <x v="6"/>
    <n v="8135.1652222223056"/>
    <n v="9006.1271754488043"/>
    <n v="0.65313860000000001"/>
    <x v="11"/>
    <n v="294978.33333333331"/>
    <n v="2.7578856827526223E-2"/>
    <m/>
  </r>
  <r>
    <x v="7"/>
    <n v="7664.0029999998806"/>
    <n v="8650.5713742510798"/>
    <n v="0.69079979999999996"/>
    <x v="11"/>
    <n v="294978.33333333331"/>
    <n v="2.598157943803742E-2"/>
    <m/>
  </r>
  <r>
    <x v="0"/>
    <n v="12414.461922246341"/>
    <n v="17146.597969988041"/>
    <n v="0.96337468942718596"/>
    <x v="12"/>
    <n v="232988.5"/>
    <n v="5.328358233237409E-2"/>
    <m/>
  </r>
  <r>
    <x v="1"/>
    <n v="3053.3833877928409"/>
    <n v="3516.3689511532471"/>
    <n v="0.39817638199262911"/>
    <x v="12"/>
    <n v="232988.5"/>
    <n v="1.3105296560958334E-2"/>
    <n v="1"/>
  </r>
  <r>
    <x v="2"/>
    <n v="7198.5797868830559"/>
    <n v="7661.5589709136857"/>
    <s v="N/A"/>
    <x v="12"/>
    <n v="232988.5"/>
    <n v="3.0896717163649948E-2"/>
    <m/>
  </r>
  <r>
    <x v="9"/>
    <n v="29362.500000000331"/>
    <n v="34013.550904995143"/>
    <s v="N/A"/>
    <x v="12"/>
    <n v="232988.5"/>
    <n v="0.12602553344907724"/>
    <m/>
  </r>
  <r>
    <x v="4"/>
    <n v="5383.9090427450237"/>
    <n v="5866.1389066728616"/>
    <s v="N/A"/>
    <x v="12"/>
    <n v="232988.5"/>
    <n v="2.3108046288743966E-2"/>
    <m/>
  </r>
  <r>
    <x v="5"/>
    <n v="6524.7239500002033"/>
    <n v="7229.9786528642353"/>
    <n v="0.88500000000000001"/>
    <x v="12"/>
    <n v="232988.5"/>
    <n v="2.8004489277368639E-2"/>
    <m/>
  </r>
  <r>
    <x v="6"/>
    <n v="6848.4278888889476"/>
    <n v="7569.9499108077716"/>
    <n v="0.88074350000000001"/>
    <x v="12"/>
    <n v="232988.5"/>
    <n v="2.9393845142094772E-2"/>
    <m/>
  </r>
  <r>
    <x v="7"/>
    <n v="5819.0180277778709"/>
    <n v="6459.231243135524"/>
    <n v="0.87478690000000003"/>
    <x v="12"/>
    <n v="232988.5"/>
    <n v="2.4975558998739728E-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s v="Pereira"/>
    <n v="1"/>
    <n v="1"/>
    <n v="0"/>
    <n v="0"/>
    <n v="0"/>
    <n v="2"/>
  </r>
  <r>
    <x v="1"/>
    <s v="Pereira"/>
    <n v="1"/>
    <n v="1"/>
    <n v="0"/>
    <n v="0"/>
    <n v="0"/>
    <n v="2"/>
  </r>
  <r>
    <x v="2"/>
    <s v="Pereira"/>
    <n v="1"/>
    <n v="1"/>
    <n v="0"/>
    <n v="0"/>
    <n v="0"/>
    <n v="2"/>
  </r>
  <r>
    <x v="3"/>
    <s v="Pereira"/>
    <n v="1"/>
    <n v="1"/>
    <n v="0"/>
    <n v="0"/>
    <n v="0"/>
    <n v="2"/>
  </r>
  <r>
    <x v="4"/>
    <s v="Pereira"/>
    <n v="1"/>
    <n v="1"/>
    <n v="0"/>
    <n v="0"/>
    <n v="0"/>
    <n v="2"/>
  </r>
  <r>
    <x v="5"/>
    <s v="Pereira"/>
    <n v="1"/>
    <n v="1"/>
    <n v="0"/>
    <n v="0"/>
    <n v="0"/>
    <n v="2"/>
  </r>
  <r>
    <x v="6"/>
    <s v="Pereira"/>
    <n v="1"/>
    <n v="1"/>
    <n v="1"/>
    <n v="1"/>
    <n v="1"/>
    <n v="5"/>
  </r>
  <r>
    <x v="7"/>
    <s v="Pereira"/>
    <n v="1"/>
    <n v="1"/>
    <n v="1"/>
    <n v="1"/>
    <n v="1"/>
    <n v="5"/>
  </r>
  <r>
    <x v="8"/>
    <s v="Pereira"/>
    <n v="1"/>
    <n v="1"/>
    <n v="0"/>
    <n v="0"/>
    <n v="1"/>
    <n v="3"/>
  </r>
  <r>
    <x v="9"/>
    <s v="Pereira"/>
    <n v="1"/>
    <n v="1"/>
    <n v="1"/>
    <n v="0"/>
    <n v="0"/>
    <n v="3"/>
  </r>
  <r>
    <x v="10"/>
    <s v="Pereira"/>
    <n v="1"/>
    <n v="1"/>
    <n v="0"/>
    <n v="0"/>
    <n v="0"/>
    <n v="2"/>
  </r>
  <r>
    <x v="11"/>
    <s v="Pereira"/>
    <n v="1"/>
    <n v="0"/>
    <n v="1"/>
    <n v="1"/>
    <n v="0"/>
    <n v="3"/>
  </r>
  <r>
    <x v="12"/>
    <s v="Pereira"/>
    <n v="1"/>
    <n v="1"/>
    <n v="0"/>
    <n v="1"/>
    <n v="0"/>
    <n v="3"/>
  </r>
  <r>
    <x v="13"/>
    <s v="Pereira"/>
    <n v="1"/>
    <n v="1"/>
    <n v="1"/>
    <n v="0"/>
    <n v="0"/>
    <n v="3"/>
  </r>
  <r>
    <x v="14"/>
    <s v="Pereira"/>
    <n v="1"/>
    <n v="1"/>
    <n v="0"/>
    <n v="0"/>
    <n v="0"/>
    <n v="2"/>
  </r>
  <r>
    <x v="15"/>
    <s v="Pereira"/>
    <n v="1"/>
    <n v="1"/>
    <n v="0"/>
    <n v="0"/>
    <n v="0"/>
    <n v="2"/>
  </r>
  <r>
    <x v="16"/>
    <s v="Pereira"/>
    <n v="0"/>
    <n v="0"/>
    <n v="1"/>
    <n v="1"/>
    <n v="1"/>
    <n v="3"/>
  </r>
  <r>
    <x v="17"/>
    <s v="Pereira"/>
    <n v="0"/>
    <n v="0"/>
    <n v="1"/>
    <n v="1"/>
    <n v="0"/>
    <n v="2"/>
  </r>
  <r>
    <x v="18"/>
    <s v="Pereira"/>
    <n v="0"/>
    <n v="0"/>
    <n v="1"/>
    <n v="0"/>
    <n v="1"/>
    <n v="2"/>
  </r>
  <r>
    <x v="19"/>
    <s v="Pereira"/>
    <n v="0"/>
    <n v="0"/>
    <n v="1"/>
    <n v="1"/>
    <n v="1"/>
    <n v="3"/>
  </r>
  <r>
    <x v="20"/>
    <s v="Pereira"/>
    <n v="0"/>
    <n v="0"/>
    <n v="1"/>
    <n v="0"/>
    <n v="1"/>
    <n v="2"/>
  </r>
  <r>
    <x v="21"/>
    <s v="Pereira"/>
    <n v="0"/>
    <n v="0"/>
    <n v="0"/>
    <n v="1"/>
    <n v="0"/>
    <n v="1"/>
  </r>
  <r>
    <x v="22"/>
    <s v="Pereira"/>
    <n v="0"/>
    <n v="0"/>
    <n v="0"/>
    <n v="1"/>
    <n v="1"/>
    <n v="2"/>
  </r>
  <r>
    <x v="23"/>
    <s v="Pereira"/>
    <n v="0"/>
    <n v="0"/>
    <n v="0"/>
    <n v="0"/>
    <n v="1"/>
    <n v="1"/>
  </r>
  <r>
    <x v="24"/>
    <s v="Pereira"/>
    <n v="0"/>
    <n v="0"/>
    <n v="0"/>
    <n v="1"/>
    <n v="1"/>
    <n v="2"/>
  </r>
  <r>
    <x v="0"/>
    <s v="Manizales"/>
    <n v="1"/>
    <n v="1"/>
    <n v="0"/>
    <n v="0"/>
    <n v="0"/>
    <n v="2"/>
  </r>
  <r>
    <x v="17"/>
    <s v="Manizales"/>
    <n v="1"/>
    <n v="0"/>
    <n v="1"/>
    <n v="1"/>
    <n v="1"/>
    <n v="4"/>
  </r>
  <r>
    <x v="2"/>
    <s v="Manizales"/>
    <n v="1"/>
    <n v="0"/>
    <n v="0"/>
    <n v="0"/>
    <n v="0"/>
    <n v="1"/>
  </r>
  <r>
    <x v="24"/>
    <s v="Manizales"/>
    <n v="1"/>
    <n v="1"/>
    <n v="0"/>
    <n v="0"/>
    <n v="0"/>
    <n v="2"/>
  </r>
  <r>
    <x v="19"/>
    <s v="Manizales"/>
    <n v="1"/>
    <n v="1"/>
    <n v="1"/>
    <n v="1"/>
    <n v="0"/>
    <n v="4"/>
  </r>
  <r>
    <x v="4"/>
    <s v="Manizales"/>
    <n v="1"/>
    <n v="1"/>
    <n v="1"/>
    <n v="1"/>
    <n v="0"/>
    <n v="4"/>
  </r>
  <r>
    <x v="5"/>
    <s v="Manizales"/>
    <n v="1"/>
    <n v="1"/>
    <n v="1"/>
    <n v="1"/>
    <n v="0"/>
    <n v="4"/>
  </r>
  <r>
    <x v="6"/>
    <s v="Manizales"/>
    <n v="1"/>
    <n v="1"/>
    <n v="0"/>
    <n v="0"/>
    <n v="0"/>
    <n v="2"/>
  </r>
  <r>
    <x v="10"/>
    <s v="Manizales"/>
    <n v="1"/>
    <n v="1"/>
    <n v="0"/>
    <n v="0"/>
    <n v="0"/>
    <n v="2"/>
  </r>
  <r>
    <x v="25"/>
    <s v="Manizales"/>
    <n v="1"/>
    <n v="1"/>
    <n v="0"/>
    <n v="0"/>
    <n v="0"/>
    <n v="2"/>
  </r>
  <r>
    <x v="16"/>
    <s v="Manizales"/>
    <n v="1"/>
    <n v="1"/>
    <n v="0"/>
    <n v="0"/>
    <n v="0"/>
    <n v="2"/>
  </r>
  <r>
    <x v="12"/>
    <s v="Manizales"/>
    <n v="1"/>
    <n v="1"/>
    <n v="0"/>
    <n v="0"/>
    <n v="0"/>
    <n v="2"/>
  </r>
  <r>
    <x v="13"/>
    <s v="Manizales"/>
    <n v="1"/>
    <n v="1"/>
    <n v="0"/>
    <n v="0"/>
    <n v="0"/>
    <n v="2"/>
  </r>
  <r>
    <x v="22"/>
    <s v="Manizales"/>
    <n v="1"/>
    <n v="1"/>
    <n v="1"/>
    <n v="1"/>
    <n v="1"/>
    <n v="5"/>
  </r>
  <r>
    <x v="21"/>
    <s v="Manizales"/>
    <n v="1"/>
    <n v="1"/>
    <n v="0"/>
    <n v="1"/>
    <n v="1"/>
    <n v="4"/>
  </r>
  <r>
    <x v="26"/>
    <s v="Manizales"/>
    <n v="0"/>
    <n v="0"/>
    <n v="1"/>
    <n v="1"/>
    <n v="0"/>
    <n v="2"/>
  </r>
  <r>
    <x v="27"/>
    <s v="Manizales"/>
    <n v="0"/>
    <n v="0"/>
    <n v="1"/>
    <n v="1"/>
    <n v="1"/>
    <n v="3"/>
  </r>
  <r>
    <x v="28"/>
    <s v="Manizales"/>
    <n v="0"/>
    <n v="0"/>
    <n v="1"/>
    <n v="0"/>
    <n v="0"/>
    <n v="1"/>
  </r>
  <r>
    <x v="3"/>
    <s v="Manizales"/>
    <n v="0"/>
    <n v="0"/>
    <n v="1"/>
    <n v="1"/>
    <n v="0"/>
    <n v="2"/>
  </r>
  <r>
    <x v="29"/>
    <s v="Manizales"/>
    <n v="0"/>
    <n v="0"/>
    <n v="1"/>
    <n v="1"/>
    <n v="0"/>
    <n v="2"/>
  </r>
  <r>
    <x v="7"/>
    <s v="Manizales"/>
    <n v="0"/>
    <n v="0"/>
    <n v="0"/>
    <n v="0"/>
    <n v="1"/>
    <n v="1"/>
  </r>
  <r>
    <x v="14"/>
    <s v="Manizales"/>
    <n v="0"/>
    <n v="0"/>
    <n v="0"/>
    <n v="0"/>
    <n v="1"/>
    <n v="1"/>
  </r>
  <r>
    <x v="9"/>
    <s v="Manizales"/>
    <n v="0"/>
    <n v="0"/>
    <n v="0"/>
    <n v="0"/>
    <n v="1"/>
    <n v="1"/>
  </r>
  <r>
    <x v="20"/>
    <s v="Manizales"/>
    <n v="0"/>
    <n v="0"/>
    <n v="0"/>
    <n v="0"/>
    <n v="1"/>
    <n v="1"/>
  </r>
  <r>
    <x v="30"/>
    <s v="Manizales"/>
    <n v="0"/>
    <n v="0"/>
    <n v="0"/>
    <n v="0"/>
    <n v="1"/>
    <n v="1"/>
  </r>
  <r>
    <x v="8"/>
    <s v="Manizales"/>
    <n v="0"/>
    <n v="0"/>
    <n v="0"/>
    <n v="0"/>
    <n v="1"/>
    <n v="1"/>
  </r>
  <r>
    <x v="18"/>
    <s v="Manizales"/>
    <n v="0"/>
    <n v="0"/>
    <n v="0"/>
    <n v="0"/>
    <n v="1"/>
    <n v="1"/>
  </r>
  <r>
    <x v="23"/>
    <s v="Manizales"/>
    <n v="0"/>
    <n v="0"/>
    <n v="0"/>
    <n v="1"/>
    <n v="0"/>
    <n v="1"/>
  </r>
  <r>
    <x v="0"/>
    <s v="Cúcuta"/>
    <n v="1"/>
    <n v="1"/>
    <n v="0"/>
    <n v="0"/>
    <n v="0"/>
    <n v="2"/>
  </r>
  <r>
    <x v="1"/>
    <s v="Cúcuta"/>
    <n v="1"/>
    <n v="1"/>
    <n v="0"/>
    <n v="0"/>
    <n v="0"/>
    <n v="2"/>
  </r>
  <r>
    <x v="17"/>
    <s v="Cúcuta"/>
    <n v="1"/>
    <n v="1"/>
    <n v="1"/>
    <n v="1"/>
    <n v="1"/>
    <n v="5"/>
  </r>
  <r>
    <x v="24"/>
    <s v="Cúcuta"/>
    <n v="1"/>
    <n v="0"/>
    <n v="0"/>
    <n v="0"/>
    <n v="0"/>
    <n v="1"/>
  </r>
  <r>
    <x v="3"/>
    <s v="Cúcuta"/>
    <n v="1"/>
    <n v="1"/>
    <n v="0"/>
    <n v="0"/>
    <n v="0"/>
    <n v="2"/>
  </r>
  <r>
    <x v="4"/>
    <s v="Cúcuta"/>
    <n v="1"/>
    <n v="0"/>
    <n v="1"/>
    <n v="0"/>
    <n v="0"/>
    <n v="2"/>
  </r>
  <r>
    <x v="7"/>
    <s v="Cúcuta"/>
    <n v="1"/>
    <n v="1"/>
    <n v="0"/>
    <n v="0"/>
    <n v="0"/>
    <n v="2"/>
  </r>
  <r>
    <x v="30"/>
    <s v="Cúcuta"/>
    <n v="1"/>
    <n v="1"/>
    <n v="0"/>
    <n v="0"/>
    <n v="0"/>
    <n v="2"/>
  </r>
  <r>
    <x v="10"/>
    <s v="Cúcuta"/>
    <n v="1"/>
    <n v="1"/>
    <n v="0"/>
    <n v="1"/>
    <n v="1"/>
    <n v="4"/>
  </r>
  <r>
    <x v="29"/>
    <s v="Cúcuta"/>
    <n v="1"/>
    <n v="1"/>
    <n v="1"/>
    <n v="0"/>
    <n v="0"/>
    <n v="3"/>
  </r>
  <r>
    <x v="11"/>
    <s v="Cúcuta"/>
    <n v="1"/>
    <n v="1"/>
    <n v="0"/>
    <n v="0"/>
    <n v="0"/>
    <n v="2"/>
  </r>
  <r>
    <x v="12"/>
    <s v="Cúcuta"/>
    <n v="1"/>
    <n v="0"/>
    <n v="0"/>
    <n v="0"/>
    <n v="0"/>
    <n v="1"/>
  </r>
  <r>
    <x v="13"/>
    <s v="Cúcuta"/>
    <n v="1"/>
    <n v="1"/>
    <n v="0"/>
    <n v="0"/>
    <n v="0"/>
    <n v="2"/>
  </r>
  <r>
    <x v="31"/>
    <s v="Cúcuta"/>
    <n v="1"/>
    <n v="0"/>
    <n v="1"/>
    <n v="1"/>
    <n v="1"/>
    <n v="4"/>
  </r>
  <r>
    <x v="22"/>
    <s v="Cúcuta"/>
    <n v="1"/>
    <n v="1"/>
    <n v="0"/>
    <n v="0"/>
    <n v="0"/>
    <n v="2"/>
  </r>
  <r>
    <x v="19"/>
    <s v="Cúcuta"/>
    <n v="0"/>
    <n v="0"/>
    <n v="1"/>
    <n v="1"/>
    <n v="1"/>
    <n v="3"/>
  </r>
  <r>
    <x v="26"/>
    <s v="Cúcuta"/>
    <n v="0"/>
    <n v="0"/>
    <n v="1"/>
    <n v="1"/>
    <n v="1"/>
    <n v="3"/>
  </r>
  <r>
    <x v="27"/>
    <s v="Cúcuta"/>
    <n v="0"/>
    <n v="0"/>
    <n v="1"/>
    <n v="1"/>
    <n v="1"/>
    <n v="3"/>
  </r>
  <r>
    <x v="15"/>
    <s v="Cúcuta"/>
    <n v="0"/>
    <n v="0"/>
    <n v="1"/>
    <n v="1"/>
    <n v="1"/>
    <n v="3"/>
  </r>
  <r>
    <x v="18"/>
    <s v="Cúcuta"/>
    <n v="0"/>
    <n v="0"/>
    <n v="1"/>
    <n v="1"/>
    <n v="1"/>
    <n v="3"/>
  </r>
  <r>
    <x v="28"/>
    <s v="Cúcuta"/>
    <n v="0"/>
    <n v="0"/>
    <n v="0"/>
    <n v="1"/>
    <n v="1"/>
    <n v="2"/>
  </r>
  <r>
    <x v="5"/>
    <s v="Cúcuta"/>
    <n v="0"/>
    <n v="0"/>
    <n v="1"/>
    <n v="1"/>
    <n v="1"/>
    <n v="3"/>
  </r>
  <r>
    <x v="0"/>
    <s v="Villavicencio"/>
    <n v="1"/>
    <n v="1"/>
    <n v="0"/>
    <n v="0"/>
    <n v="0"/>
    <n v="2"/>
  </r>
  <r>
    <x v="1"/>
    <s v="Villavicencio"/>
    <n v="1"/>
    <n v="0"/>
    <n v="0"/>
    <n v="0"/>
    <n v="0"/>
    <n v="1"/>
  </r>
  <r>
    <x v="17"/>
    <s v="Villavicencio"/>
    <n v="1"/>
    <n v="0"/>
    <n v="1"/>
    <n v="1"/>
    <n v="0"/>
    <n v="3"/>
  </r>
  <r>
    <x v="4"/>
    <s v="Villavicencio"/>
    <n v="1"/>
    <n v="0"/>
    <n v="0"/>
    <n v="0"/>
    <n v="0"/>
    <n v="1"/>
  </r>
  <r>
    <x v="5"/>
    <s v="Villavicencio"/>
    <n v="1"/>
    <n v="0"/>
    <n v="0"/>
    <n v="0"/>
    <n v="0"/>
    <n v="1"/>
  </r>
  <r>
    <x v="6"/>
    <s v="Villavicencio"/>
    <n v="1"/>
    <n v="0"/>
    <n v="0"/>
    <n v="0"/>
    <n v="0"/>
    <n v="1"/>
  </r>
  <r>
    <x v="7"/>
    <s v="Villavicencio"/>
    <n v="1"/>
    <n v="0"/>
    <n v="0"/>
    <n v="0"/>
    <n v="0"/>
    <n v="1"/>
  </r>
  <r>
    <x v="30"/>
    <s v="Villavicencio"/>
    <n v="1"/>
    <n v="0"/>
    <n v="0"/>
    <n v="0"/>
    <n v="1"/>
    <n v="2"/>
  </r>
  <r>
    <x v="8"/>
    <s v="Villavicencio"/>
    <n v="1"/>
    <n v="0"/>
    <n v="0"/>
    <n v="0"/>
    <n v="0"/>
    <n v="1"/>
  </r>
  <r>
    <x v="25"/>
    <s v="Villavicencio"/>
    <n v="1"/>
    <n v="0"/>
    <n v="1"/>
    <n v="0"/>
    <n v="0"/>
    <n v="2"/>
  </r>
  <r>
    <x v="11"/>
    <s v="Villavicencio"/>
    <n v="1"/>
    <n v="0"/>
    <n v="1"/>
    <n v="1"/>
    <n v="1"/>
    <n v="4"/>
  </r>
  <r>
    <x v="12"/>
    <s v="Villavicencio"/>
    <n v="1"/>
    <n v="1"/>
    <n v="0"/>
    <n v="0"/>
    <n v="0"/>
    <n v="2"/>
  </r>
  <r>
    <x v="14"/>
    <s v="Villavicencio"/>
    <n v="1"/>
    <n v="1"/>
    <n v="0"/>
    <n v="0"/>
    <n v="1"/>
    <n v="3"/>
  </r>
  <r>
    <x v="27"/>
    <s v="Villavicencio"/>
    <n v="0"/>
    <n v="0"/>
    <n v="1"/>
    <n v="1"/>
    <n v="1"/>
    <n v="3"/>
  </r>
  <r>
    <x v="3"/>
    <s v="Villavicencio"/>
    <n v="0"/>
    <n v="0"/>
    <n v="1"/>
    <n v="1"/>
    <n v="1"/>
    <n v="3"/>
  </r>
  <r>
    <x v="13"/>
    <s v="Villavicencio"/>
    <n v="0"/>
    <n v="0"/>
    <n v="1"/>
    <n v="1"/>
    <n v="0"/>
    <n v="2"/>
  </r>
  <r>
    <x v="28"/>
    <s v="Villavicencio"/>
    <n v="0"/>
    <n v="0"/>
    <n v="1"/>
    <n v="1"/>
    <n v="0"/>
    <n v="2"/>
  </r>
  <r>
    <x v="9"/>
    <s v="Villavicencio"/>
    <n v="0"/>
    <n v="0"/>
    <n v="1"/>
    <n v="0"/>
    <n v="1"/>
    <n v="2"/>
  </r>
  <r>
    <x v="22"/>
    <s v="Villavicencio"/>
    <n v="0"/>
    <n v="0"/>
    <n v="1"/>
    <n v="1"/>
    <n v="1"/>
    <n v="3"/>
  </r>
  <r>
    <x v="21"/>
    <s v="Villavicencio"/>
    <n v="0"/>
    <n v="0"/>
    <n v="1"/>
    <n v="1"/>
    <n v="1"/>
    <n v="3"/>
  </r>
  <r>
    <x v="20"/>
    <s v="Villavicencio"/>
    <n v="0"/>
    <n v="0"/>
    <n v="0"/>
    <n v="0"/>
    <n v="1"/>
    <n v="1"/>
  </r>
  <r>
    <x v="32"/>
    <s v="Villavicencio"/>
    <n v="0"/>
    <n v="0"/>
    <n v="0"/>
    <n v="1"/>
    <n v="0"/>
    <n v="1"/>
  </r>
  <r>
    <x v="23"/>
    <s v="Villavicencio"/>
    <n v="0"/>
    <n v="0"/>
    <n v="0"/>
    <n v="0"/>
    <n v="1"/>
    <n v="1"/>
  </r>
  <r>
    <x v="16"/>
    <s v="Villavicencio"/>
    <n v="0"/>
    <n v="0"/>
    <n v="0"/>
    <n v="1"/>
    <n v="0"/>
    <n v="1"/>
  </r>
  <r>
    <x v="0"/>
    <s v="Ibagué"/>
    <n v="1"/>
    <n v="1"/>
    <n v="0"/>
    <n v="0"/>
    <n v="0"/>
    <n v="2"/>
  </r>
  <r>
    <x v="17"/>
    <s v="Ibagué"/>
    <n v="1"/>
    <n v="0"/>
    <n v="0"/>
    <n v="0"/>
    <n v="0"/>
    <n v="1"/>
  </r>
  <r>
    <x v="33"/>
    <s v="Ibagué"/>
    <n v="0"/>
    <n v="1"/>
    <n v="0"/>
    <n v="0"/>
    <n v="0"/>
    <n v="1"/>
  </r>
  <r>
    <x v="20"/>
    <s v="Ibagué"/>
    <n v="1"/>
    <n v="1"/>
    <n v="1"/>
    <n v="1"/>
    <n v="1"/>
    <n v="5"/>
  </r>
  <r>
    <x v="10"/>
    <s v="Ibagué"/>
    <n v="1"/>
    <n v="1"/>
    <n v="0"/>
    <n v="0"/>
    <n v="0"/>
    <n v="2"/>
  </r>
  <r>
    <x v="29"/>
    <s v="Ibagué"/>
    <n v="1"/>
    <n v="1"/>
    <n v="0"/>
    <n v="0"/>
    <n v="0"/>
    <n v="2"/>
  </r>
  <r>
    <x v="23"/>
    <s v="Ibagué"/>
    <n v="0"/>
    <n v="0"/>
    <n v="1"/>
    <n v="1"/>
    <n v="1"/>
    <n v="3"/>
  </r>
  <r>
    <x v="13"/>
    <s v="Ibagué"/>
    <n v="0"/>
    <n v="0"/>
    <n v="1"/>
    <n v="1"/>
    <n v="1"/>
    <n v="3"/>
  </r>
  <r>
    <x v="16"/>
    <s v="Ibagué"/>
    <n v="0"/>
    <n v="0"/>
    <n v="1"/>
    <n v="1"/>
    <n v="0"/>
    <n v="2"/>
  </r>
  <r>
    <x v="28"/>
    <s v="Ibagué"/>
    <n v="0"/>
    <n v="0"/>
    <n v="1"/>
    <n v="1"/>
    <n v="1"/>
    <n v="3"/>
  </r>
  <r>
    <x v="4"/>
    <s v="Ibagué"/>
    <n v="0"/>
    <n v="0"/>
    <n v="1"/>
    <n v="1"/>
    <n v="0"/>
    <n v="2"/>
  </r>
  <r>
    <x v="14"/>
    <s v="Ibagué"/>
    <n v="0"/>
    <n v="0"/>
    <n v="1"/>
    <n v="1"/>
    <n v="1"/>
    <n v="3"/>
  </r>
  <r>
    <x v="9"/>
    <s v="Ibagué"/>
    <n v="0"/>
    <n v="0"/>
    <n v="1"/>
    <n v="1"/>
    <n v="1"/>
    <n v="3"/>
  </r>
  <r>
    <x v="24"/>
    <s v="Ibagué"/>
    <n v="0"/>
    <n v="0"/>
    <n v="1"/>
    <n v="1"/>
    <n v="1"/>
    <n v="3"/>
  </r>
  <r>
    <x v="12"/>
    <s v="Ibagué"/>
    <n v="0"/>
    <n v="0"/>
    <n v="1"/>
    <n v="1"/>
    <n v="1"/>
    <n v="3"/>
  </r>
  <r>
    <x v="22"/>
    <s v="Ibagué"/>
    <n v="0"/>
    <n v="0"/>
    <n v="0"/>
    <n v="0"/>
    <n v="1"/>
    <n v="1"/>
  </r>
  <r>
    <x v="11"/>
    <s v="Ibagué"/>
    <n v="0"/>
    <n v="0"/>
    <n v="0"/>
    <n v="0"/>
    <n v="1"/>
    <n v="1"/>
  </r>
  <r>
    <x v="7"/>
    <s v="Ibagué"/>
    <n v="0"/>
    <n v="0"/>
    <n v="0"/>
    <n v="0"/>
    <n v="1"/>
    <n v="1"/>
  </r>
  <r>
    <x v="0"/>
    <s v="Montería"/>
    <n v="1"/>
    <n v="1"/>
    <n v="0"/>
    <n v="0"/>
    <n v="0"/>
    <n v="2"/>
  </r>
  <r>
    <x v="1"/>
    <s v="Montería"/>
    <n v="1"/>
    <n v="1"/>
    <n v="0"/>
    <n v="0"/>
    <n v="0"/>
    <n v="2"/>
  </r>
  <r>
    <x v="20"/>
    <s v="Montería"/>
    <n v="1"/>
    <n v="1"/>
    <n v="0"/>
    <n v="1"/>
    <n v="1"/>
    <n v="4"/>
  </r>
  <r>
    <x v="3"/>
    <s v="Montería"/>
    <n v="1"/>
    <n v="1"/>
    <n v="0"/>
    <n v="0"/>
    <n v="0"/>
    <n v="2"/>
  </r>
  <r>
    <x v="4"/>
    <s v="Montería"/>
    <n v="1"/>
    <n v="1"/>
    <n v="0"/>
    <n v="0"/>
    <n v="0"/>
    <n v="2"/>
  </r>
  <r>
    <x v="5"/>
    <s v="Montería"/>
    <n v="1"/>
    <n v="1"/>
    <n v="0"/>
    <n v="0"/>
    <n v="0"/>
    <n v="2"/>
  </r>
  <r>
    <x v="30"/>
    <s v="Montería"/>
    <n v="1"/>
    <n v="1"/>
    <n v="1"/>
    <n v="0"/>
    <n v="1"/>
    <n v="4"/>
  </r>
  <r>
    <x v="8"/>
    <s v="Montería"/>
    <n v="1"/>
    <n v="1"/>
    <n v="0"/>
    <n v="0"/>
    <n v="1"/>
    <n v="3"/>
  </r>
  <r>
    <x v="14"/>
    <s v="Montería"/>
    <n v="1"/>
    <n v="1"/>
    <n v="0"/>
    <n v="0"/>
    <n v="0"/>
    <n v="2"/>
  </r>
  <r>
    <x v="18"/>
    <s v="Montería"/>
    <n v="0"/>
    <n v="0"/>
    <n v="1"/>
    <n v="1"/>
    <n v="0"/>
    <n v="2"/>
  </r>
  <r>
    <x v="29"/>
    <s v="Montería"/>
    <n v="0"/>
    <n v="0"/>
    <n v="1"/>
    <n v="1"/>
    <n v="1"/>
    <n v="3"/>
  </r>
  <r>
    <x v="26"/>
    <s v="Montería"/>
    <n v="0"/>
    <n v="0"/>
    <n v="1"/>
    <n v="1"/>
    <n v="0"/>
    <n v="2"/>
  </r>
  <r>
    <x v="9"/>
    <s v="Montería"/>
    <n v="0"/>
    <n v="0"/>
    <n v="1"/>
    <n v="0"/>
    <n v="1"/>
    <n v="2"/>
  </r>
  <r>
    <x v="27"/>
    <s v="Montería"/>
    <n v="0"/>
    <n v="0"/>
    <n v="1"/>
    <n v="1"/>
    <n v="0"/>
    <n v="2"/>
  </r>
  <r>
    <x v="32"/>
    <s v="Montería"/>
    <n v="0"/>
    <n v="0"/>
    <n v="1"/>
    <n v="0"/>
    <n v="1"/>
    <n v="2"/>
  </r>
  <r>
    <x v="23"/>
    <s v="Montería"/>
    <n v="0"/>
    <n v="0"/>
    <n v="1"/>
    <n v="1"/>
    <n v="1"/>
    <n v="3"/>
  </r>
  <r>
    <x v="17"/>
    <s v="Montería"/>
    <n v="0"/>
    <n v="0"/>
    <n v="1"/>
    <n v="1"/>
    <n v="0"/>
    <n v="2"/>
  </r>
  <r>
    <x v="19"/>
    <s v="Montería"/>
    <n v="0"/>
    <n v="0"/>
    <n v="1"/>
    <n v="1"/>
    <n v="0"/>
    <n v="2"/>
  </r>
  <r>
    <x v="28"/>
    <s v="Montería"/>
    <n v="0"/>
    <n v="0"/>
    <n v="0"/>
    <n v="1"/>
    <n v="1"/>
    <n v="2"/>
  </r>
  <r>
    <x v="6"/>
    <s v="Montería"/>
    <n v="0"/>
    <n v="0"/>
    <n v="0"/>
    <n v="1"/>
    <n v="1"/>
    <n v="2"/>
  </r>
  <r>
    <x v="15"/>
    <s v="Montería"/>
    <n v="0"/>
    <n v="0"/>
    <n v="0"/>
    <n v="0"/>
    <n v="1"/>
    <n v="1"/>
  </r>
  <r>
    <x v="0"/>
    <s v="Bucaramanga"/>
    <n v="1"/>
    <n v="1"/>
    <n v="0"/>
    <n v="0"/>
    <n v="0"/>
    <n v="2"/>
  </r>
  <r>
    <x v="17"/>
    <s v="Bucaramanga"/>
    <n v="1"/>
    <n v="1"/>
    <n v="1"/>
    <n v="1"/>
    <n v="1"/>
    <n v="5"/>
  </r>
  <r>
    <x v="20"/>
    <s v="Bucaramanga"/>
    <n v="1"/>
    <n v="0"/>
    <n v="1"/>
    <n v="0"/>
    <n v="1"/>
    <n v="3"/>
  </r>
  <r>
    <x v="2"/>
    <s v="Bucaramanga"/>
    <n v="1"/>
    <n v="1"/>
    <n v="0"/>
    <n v="0"/>
    <n v="1"/>
    <n v="3"/>
  </r>
  <r>
    <x v="1"/>
    <s v="Bucaramanga"/>
    <n v="0"/>
    <n v="0"/>
    <n v="0"/>
    <n v="0"/>
    <n v="1"/>
    <n v="1"/>
  </r>
  <r>
    <x v="24"/>
    <s v="Bucaramanga"/>
    <n v="1"/>
    <n v="1"/>
    <n v="1"/>
    <n v="1"/>
    <n v="0"/>
    <n v="4"/>
  </r>
  <r>
    <x v="19"/>
    <s v="Bucaramanga"/>
    <n v="1"/>
    <n v="1"/>
    <n v="0"/>
    <n v="1"/>
    <n v="0"/>
    <n v="3"/>
  </r>
  <r>
    <x v="4"/>
    <s v="Bucaramanga"/>
    <n v="1"/>
    <n v="0"/>
    <n v="0"/>
    <n v="1"/>
    <n v="1"/>
    <n v="3"/>
  </r>
  <r>
    <x v="5"/>
    <s v="Bucaramanga"/>
    <n v="1"/>
    <n v="1"/>
    <n v="1"/>
    <n v="1"/>
    <n v="1"/>
    <n v="5"/>
  </r>
  <r>
    <x v="7"/>
    <s v="Bucaramanga"/>
    <n v="1"/>
    <n v="1"/>
    <n v="1"/>
    <n v="1"/>
    <n v="0"/>
    <n v="4"/>
  </r>
  <r>
    <x v="30"/>
    <s v="Bucaramanga"/>
    <n v="1"/>
    <n v="0"/>
    <n v="0"/>
    <n v="0"/>
    <n v="0"/>
    <n v="1"/>
  </r>
  <r>
    <x v="8"/>
    <s v="Bucaramanga"/>
    <n v="1"/>
    <n v="1"/>
    <n v="0"/>
    <n v="0"/>
    <n v="1"/>
    <n v="3"/>
  </r>
  <r>
    <x v="9"/>
    <s v="Bucaramanga"/>
    <n v="1"/>
    <n v="1"/>
    <n v="0"/>
    <n v="0"/>
    <n v="0"/>
    <n v="2"/>
  </r>
  <r>
    <x v="26"/>
    <s v="Bucaramanga"/>
    <n v="1"/>
    <n v="1"/>
    <n v="1"/>
    <n v="1"/>
    <n v="1"/>
    <n v="5"/>
  </r>
  <r>
    <x v="10"/>
    <s v="Bucaramanga"/>
    <n v="1"/>
    <n v="1"/>
    <n v="0"/>
    <n v="0"/>
    <n v="0"/>
    <n v="2"/>
  </r>
  <r>
    <x v="11"/>
    <s v="Bucaramanga"/>
    <n v="1"/>
    <n v="0"/>
    <n v="0"/>
    <n v="0"/>
    <n v="0"/>
    <n v="1"/>
  </r>
  <r>
    <x v="16"/>
    <s v="Bucaramanga"/>
    <n v="1"/>
    <n v="1"/>
    <n v="0"/>
    <n v="0"/>
    <n v="0"/>
    <n v="2"/>
  </r>
  <r>
    <x v="12"/>
    <s v="Bucaramanga"/>
    <n v="1"/>
    <n v="0"/>
    <n v="0"/>
    <n v="0"/>
    <n v="0"/>
    <n v="1"/>
  </r>
  <r>
    <x v="13"/>
    <s v="Bucaramanga"/>
    <n v="1"/>
    <n v="0"/>
    <n v="1"/>
    <n v="1"/>
    <n v="0"/>
    <n v="3"/>
  </r>
  <r>
    <x v="28"/>
    <s v="Bucaramanga"/>
    <n v="1"/>
    <n v="1"/>
    <n v="1"/>
    <n v="0"/>
    <n v="0"/>
    <n v="3"/>
  </r>
  <r>
    <x v="14"/>
    <s v="Bucaramanga"/>
    <n v="1"/>
    <n v="0"/>
    <n v="1"/>
    <n v="1"/>
    <n v="1"/>
    <n v="4"/>
  </r>
  <r>
    <x v="23"/>
    <s v="Bucaramanga"/>
    <n v="0"/>
    <n v="0"/>
    <n v="1"/>
    <n v="1"/>
    <n v="1"/>
    <n v="3"/>
  </r>
  <r>
    <x v="0"/>
    <s v="Cali"/>
    <n v="1"/>
    <n v="1"/>
    <n v="0"/>
    <n v="0"/>
    <n v="0"/>
    <n v="2"/>
  </r>
  <r>
    <x v="1"/>
    <s v="Cali"/>
    <n v="1"/>
    <n v="1"/>
    <n v="0"/>
    <n v="0"/>
    <n v="1"/>
    <n v="3"/>
  </r>
  <r>
    <x v="20"/>
    <s v="Cali"/>
    <n v="1"/>
    <n v="1"/>
    <n v="0"/>
    <n v="0"/>
    <n v="0"/>
    <n v="2"/>
  </r>
  <r>
    <x v="2"/>
    <s v="Cali"/>
    <n v="1"/>
    <n v="1"/>
    <n v="0"/>
    <n v="0"/>
    <n v="1"/>
    <n v="3"/>
  </r>
  <r>
    <x v="4"/>
    <s v="Cali"/>
    <n v="1"/>
    <n v="1"/>
    <n v="0"/>
    <n v="0"/>
    <n v="0"/>
    <n v="2"/>
  </r>
  <r>
    <x v="6"/>
    <s v="Cali"/>
    <n v="1"/>
    <n v="1"/>
    <n v="0"/>
    <n v="0"/>
    <n v="0"/>
    <n v="2"/>
  </r>
  <r>
    <x v="7"/>
    <s v="Cali"/>
    <n v="1"/>
    <n v="1"/>
    <n v="0"/>
    <n v="0"/>
    <n v="0"/>
    <n v="2"/>
  </r>
  <r>
    <x v="30"/>
    <s v="Cali"/>
    <n v="1"/>
    <n v="1"/>
    <n v="0"/>
    <n v="0"/>
    <n v="0"/>
    <n v="2"/>
  </r>
  <r>
    <x v="8"/>
    <s v="Cali"/>
    <n v="1"/>
    <n v="1"/>
    <n v="0"/>
    <n v="0"/>
    <n v="0"/>
    <n v="2"/>
  </r>
  <r>
    <x v="11"/>
    <s v="Cali"/>
    <n v="1"/>
    <n v="0"/>
    <n v="0"/>
    <n v="0"/>
    <n v="0"/>
    <n v="1"/>
  </r>
  <r>
    <x v="16"/>
    <s v="Cali"/>
    <n v="1"/>
    <n v="1"/>
    <n v="1"/>
    <n v="1"/>
    <n v="1"/>
    <n v="5"/>
  </r>
  <r>
    <x v="12"/>
    <s v="Cali"/>
    <n v="1"/>
    <n v="1"/>
    <n v="1"/>
    <n v="1"/>
    <n v="1"/>
    <n v="5"/>
  </r>
  <r>
    <x v="14"/>
    <s v="Cali"/>
    <n v="1"/>
    <n v="1"/>
    <n v="0"/>
    <n v="0"/>
    <n v="0"/>
    <n v="2"/>
  </r>
  <r>
    <x v="21"/>
    <s v="Cali"/>
    <n v="1"/>
    <n v="1"/>
    <n v="0"/>
    <n v="0"/>
    <n v="0"/>
    <n v="2"/>
  </r>
  <r>
    <x v="17"/>
    <s v="Cali"/>
    <n v="0"/>
    <n v="0"/>
    <n v="1"/>
    <n v="1"/>
    <n v="1"/>
    <n v="3"/>
  </r>
  <r>
    <x v="19"/>
    <s v="Cali"/>
    <n v="0"/>
    <n v="0"/>
    <n v="1"/>
    <n v="1"/>
    <n v="1"/>
    <n v="3"/>
  </r>
  <r>
    <x v="32"/>
    <s v="Cali"/>
    <n v="0"/>
    <n v="0"/>
    <n v="1"/>
    <n v="1"/>
    <n v="1"/>
    <n v="3"/>
  </r>
  <r>
    <x v="31"/>
    <s v="Cali"/>
    <n v="0"/>
    <n v="0"/>
    <n v="1"/>
    <n v="1"/>
    <n v="0"/>
    <n v="2"/>
  </r>
  <r>
    <x v="18"/>
    <s v="Cali"/>
    <n v="0"/>
    <n v="0"/>
    <n v="1"/>
    <n v="1"/>
    <n v="0"/>
    <n v="2"/>
  </r>
  <r>
    <x v="13"/>
    <s v="Cali"/>
    <n v="0"/>
    <n v="0"/>
    <n v="1"/>
    <n v="1"/>
    <n v="1"/>
    <n v="3"/>
  </r>
  <r>
    <x v="3"/>
    <s v="Cali"/>
    <n v="0"/>
    <n v="0"/>
    <n v="1"/>
    <n v="1"/>
    <n v="1"/>
    <n v="3"/>
  </r>
  <r>
    <x v="26"/>
    <s v="Cali"/>
    <n v="0"/>
    <n v="0"/>
    <n v="1"/>
    <n v="1"/>
    <n v="0"/>
    <n v="2"/>
  </r>
  <r>
    <x v="27"/>
    <s v="Cali"/>
    <n v="0"/>
    <n v="0"/>
    <n v="0"/>
    <n v="0"/>
    <n v="1"/>
    <n v="1"/>
  </r>
  <r>
    <x v="0"/>
    <s v="Medellín"/>
    <n v="1"/>
    <n v="1"/>
    <n v="0"/>
    <n v="0"/>
    <n v="0"/>
    <n v="2"/>
  </r>
  <r>
    <x v="1"/>
    <s v="Medellín"/>
    <n v="1"/>
    <n v="1"/>
    <n v="0"/>
    <n v="0"/>
    <n v="1"/>
    <n v="3"/>
  </r>
  <r>
    <x v="17"/>
    <s v="Medellín"/>
    <n v="1"/>
    <n v="1"/>
    <n v="1"/>
    <n v="1"/>
    <n v="1"/>
    <n v="5"/>
  </r>
  <r>
    <x v="20"/>
    <s v="Medellín"/>
    <n v="1"/>
    <n v="0"/>
    <n v="0"/>
    <n v="0"/>
    <n v="1"/>
    <n v="2"/>
  </r>
  <r>
    <x v="2"/>
    <s v="Medellín"/>
    <n v="1"/>
    <n v="1"/>
    <n v="0"/>
    <n v="0"/>
    <n v="1"/>
    <n v="3"/>
  </r>
  <r>
    <x v="19"/>
    <s v="Medellín"/>
    <n v="1"/>
    <n v="1"/>
    <n v="1"/>
    <n v="1"/>
    <n v="1"/>
    <n v="5"/>
  </r>
  <r>
    <x v="3"/>
    <s v="Medellín"/>
    <n v="1"/>
    <n v="0"/>
    <n v="0"/>
    <n v="0"/>
    <n v="0"/>
    <n v="1"/>
  </r>
  <r>
    <x v="4"/>
    <s v="Medellín"/>
    <n v="1"/>
    <n v="0"/>
    <n v="0"/>
    <n v="1"/>
    <n v="1"/>
    <n v="3"/>
  </r>
  <r>
    <x v="5"/>
    <s v="Medellín"/>
    <n v="1"/>
    <n v="0"/>
    <n v="1"/>
    <n v="1"/>
    <n v="1"/>
    <n v="4"/>
  </r>
  <r>
    <x v="6"/>
    <s v="Medellín"/>
    <n v="1"/>
    <n v="1"/>
    <n v="0"/>
    <n v="0"/>
    <n v="0"/>
    <n v="2"/>
  </r>
  <r>
    <x v="7"/>
    <s v="Medellín"/>
    <n v="1"/>
    <n v="0"/>
    <n v="0"/>
    <n v="0"/>
    <n v="0"/>
    <n v="1"/>
  </r>
  <r>
    <x v="8"/>
    <s v="Medellín"/>
    <n v="1"/>
    <n v="0"/>
    <n v="0"/>
    <n v="0"/>
    <n v="1"/>
    <n v="2"/>
  </r>
  <r>
    <x v="26"/>
    <s v="Medellín"/>
    <n v="1"/>
    <n v="0"/>
    <n v="1"/>
    <n v="1"/>
    <n v="1"/>
    <n v="4"/>
  </r>
  <r>
    <x v="29"/>
    <s v="Medellín"/>
    <n v="1"/>
    <n v="1"/>
    <n v="1"/>
    <n v="0"/>
    <n v="1"/>
    <n v="4"/>
  </r>
  <r>
    <x v="11"/>
    <s v="Medellín"/>
    <n v="1"/>
    <n v="0"/>
    <n v="0"/>
    <n v="0"/>
    <n v="0"/>
    <n v="1"/>
  </r>
  <r>
    <x v="16"/>
    <s v="Medellín"/>
    <n v="1"/>
    <n v="1"/>
    <n v="1"/>
    <n v="1"/>
    <n v="1"/>
    <n v="5"/>
  </r>
  <r>
    <x v="12"/>
    <s v="Medellín"/>
    <n v="1"/>
    <n v="1"/>
    <n v="0"/>
    <n v="1"/>
    <n v="0"/>
    <n v="3"/>
  </r>
  <r>
    <x v="14"/>
    <s v="Medellín"/>
    <n v="1"/>
    <n v="0"/>
    <n v="0"/>
    <n v="0"/>
    <n v="0"/>
    <n v="1"/>
  </r>
  <r>
    <x v="27"/>
    <s v="Medellín"/>
    <n v="1"/>
    <n v="1"/>
    <n v="0"/>
    <n v="0"/>
    <n v="0"/>
    <n v="2"/>
  </r>
  <r>
    <x v="15"/>
    <s v="Medellín"/>
    <n v="1"/>
    <n v="0"/>
    <n v="1"/>
    <n v="1"/>
    <n v="1"/>
    <n v="4"/>
  </r>
  <r>
    <x v="31"/>
    <s v="Medellín"/>
    <n v="0"/>
    <n v="0"/>
    <n v="1"/>
    <n v="1"/>
    <n v="1"/>
    <n v="3"/>
  </r>
  <r>
    <x v="18"/>
    <s v="Medellín"/>
    <n v="0"/>
    <n v="0"/>
    <n v="1"/>
    <n v="1"/>
    <n v="1"/>
    <n v="3"/>
  </r>
  <r>
    <x v="13"/>
    <s v="Medellín"/>
    <n v="0"/>
    <n v="0"/>
    <n v="0"/>
    <n v="0"/>
    <n v="1"/>
    <n v="1"/>
  </r>
  <r>
    <x v="21"/>
    <s v="Medellín"/>
    <n v="0"/>
    <n v="0"/>
    <n v="0"/>
    <n v="1"/>
    <n v="0"/>
    <n v="1"/>
  </r>
  <r>
    <x v="30"/>
    <s v="Medellín"/>
    <n v="0"/>
    <n v="0"/>
    <n v="1"/>
    <n v="0"/>
    <n v="0"/>
    <n v="1"/>
  </r>
  <r>
    <x v="32"/>
    <s v="Medellín"/>
    <n v="0"/>
    <n v="0"/>
    <n v="0"/>
    <n v="0"/>
    <n v="1"/>
    <n v="1"/>
  </r>
  <r>
    <x v="22"/>
    <s v="Medellín"/>
    <n v="0"/>
    <n v="0"/>
    <n v="0"/>
    <n v="0"/>
    <n v="1"/>
    <n v="1"/>
  </r>
  <r>
    <x v="0"/>
    <s v="Cartagena"/>
    <n v="1"/>
    <n v="1"/>
    <n v="0"/>
    <n v="0"/>
    <n v="0"/>
    <n v="2"/>
  </r>
  <r>
    <x v="1"/>
    <s v="Cartagena"/>
    <n v="1"/>
    <n v="1"/>
    <n v="0"/>
    <n v="0"/>
    <n v="0"/>
    <n v="2"/>
  </r>
  <r>
    <x v="17"/>
    <s v="Cartagena"/>
    <n v="1"/>
    <n v="1"/>
    <n v="1"/>
    <n v="1"/>
    <n v="1"/>
    <n v="5"/>
  </r>
  <r>
    <x v="20"/>
    <s v="Cartagena"/>
    <n v="1"/>
    <n v="0"/>
    <n v="0"/>
    <n v="0"/>
    <n v="0"/>
    <n v="1"/>
  </r>
  <r>
    <x v="2"/>
    <s v="Cartagena"/>
    <n v="1"/>
    <n v="1"/>
    <n v="0"/>
    <n v="0"/>
    <n v="0"/>
    <n v="2"/>
  </r>
  <r>
    <x v="19"/>
    <s v="Cartagena"/>
    <n v="1"/>
    <n v="1"/>
    <n v="1"/>
    <n v="1"/>
    <n v="1"/>
    <n v="5"/>
  </r>
  <r>
    <x v="3"/>
    <s v="Cartagena"/>
    <n v="1"/>
    <n v="0"/>
    <n v="0"/>
    <n v="0"/>
    <n v="0"/>
    <n v="1"/>
  </r>
  <r>
    <x v="4"/>
    <s v="Cartagena"/>
    <n v="1"/>
    <n v="0"/>
    <n v="0"/>
    <n v="0"/>
    <n v="0"/>
    <n v="1"/>
  </r>
  <r>
    <x v="5"/>
    <s v="Cartagena"/>
    <n v="1"/>
    <n v="0"/>
    <n v="1"/>
    <n v="1"/>
    <n v="1"/>
    <n v="4"/>
  </r>
  <r>
    <x v="6"/>
    <s v="Cartagena"/>
    <n v="1"/>
    <n v="1"/>
    <n v="0"/>
    <n v="0"/>
    <n v="0"/>
    <n v="2"/>
  </r>
  <r>
    <x v="7"/>
    <s v="Cartagena"/>
    <n v="1"/>
    <n v="0"/>
    <n v="0"/>
    <n v="0"/>
    <n v="0"/>
    <n v="1"/>
  </r>
  <r>
    <x v="8"/>
    <s v="Cartagena"/>
    <n v="1"/>
    <n v="0"/>
    <n v="0"/>
    <n v="0"/>
    <n v="1"/>
    <n v="2"/>
  </r>
  <r>
    <x v="26"/>
    <s v="Cartagena"/>
    <n v="1"/>
    <n v="0"/>
    <n v="1"/>
    <n v="1"/>
    <n v="0"/>
    <n v="3"/>
  </r>
  <r>
    <x v="29"/>
    <s v="Cartagena"/>
    <n v="1"/>
    <n v="1"/>
    <n v="1"/>
    <n v="0"/>
    <n v="0"/>
    <n v="3"/>
  </r>
  <r>
    <x v="11"/>
    <s v="Cartagena"/>
    <n v="1"/>
    <n v="0"/>
    <n v="0"/>
    <n v="0"/>
    <n v="0"/>
    <n v="1"/>
  </r>
  <r>
    <x v="16"/>
    <s v="Cartagena"/>
    <n v="1"/>
    <n v="1"/>
    <n v="1"/>
    <n v="1"/>
    <n v="1"/>
    <n v="5"/>
  </r>
  <r>
    <x v="12"/>
    <s v="Cartagena"/>
    <n v="1"/>
    <n v="1"/>
    <n v="0"/>
    <n v="1"/>
    <n v="0"/>
    <n v="3"/>
  </r>
  <r>
    <x v="14"/>
    <s v="Cartagena"/>
    <n v="1"/>
    <n v="0"/>
    <n v="0"/>
    <n v="0"/>
    <n v="0"/>
    <n v="1"/>
  </r>
  <r>
    <x v="27"/>
    <s v="Cartagena"/>
    <n v="1"/>
    <n v="1"/>
    <n v="0"/>
    <n v="0"/>
    <n v="0"/>
    <n v="2"/>
  </r>
  <r>
    <x v="15"/>
    <s v="Cartagena"/>
    <n v="1"/>
    <n v="0"/>
    <n v="1"/>
    <n v="1"/>
    <n v="1"/>
    <n v="4"/>
  </r>
  <r>
    <x v="31"/>
    <s v="Cartagena"/>
    <n v="0"/>
    <n v="0"/>
    <n v="1"/>
    <n v="1"/>
    <n v="1"/>
    <n v="3"/>
  </r>
  <r>
    <x v="18"/>
    <s v="Cartagena"/>
    <n v="0"/>
    <n v="0"/>
    <n v="1"/>
    <n v="1"/>
    <n v="1"/>
    <n v="3"/>
  </r>
  <r>
    <x v="30"/>
    <s v="Cartagena"/>
    <n v="0"/>
    <n v="0"/>
    <n v="1"/>
    <n v="0"/>
    <n v="0"/>
    <n v="1"/>
  </r>
  <r>
    <x v="21"/>
    <s v="Cartagena"/>
    <n v="0"/>
    <n v="0"/>
    <n v="0"/>
    <n v="1"/>
    <n v="0"/>
    <n v="1"/>
  </r>
  <r>
    <x v="13"/>
    <s v="Cartagena"/>
    <n v="0"/>
    <n v="0"/>
    <n v="0"/>
    <n v="0"/>
    <n v="1"/>
    <n v="1"/>
  </r>
  <r>
    <x v="22"/>
    <s v="Cartagena"/>
    <n v="0"/>
    <n v="0"/>
    <n v="0"/>
    <n v="0"/>
    <n v="1"/>
    <n v="1"/>
  </r>
  <r>
    <x v="32"/>
    <s v="Cartagena"/>
    <n v="0"/>
    <n v="0"/>
    <n v="0"/>
    <n v="0"/>
    <n v="1"/>
    <n v="1"/>
  </r>
  <r>
    <x v="0"/>
    <s v="Barranquilla"/>
    <n v="1"/>
    <n v="1"/>
    <n v="0"/>
    <n v="0"/>
    <n v="0"/>
    <n v="2"/>
  </r>
  <r>
    <x v="20"/>
    <s v="Barranquilla"/>
    <n v="1"/>
    <n v="1"/>
    <n v="0"/>
    <n v="0"/>
    <n v="0"/>
    <n v="2"/>
  </r>
  <r>
    <x v="2"/>
    <s v="Barranquilla"/>
    <n v="1"/>
    <n v="1"/>
    <n v="0"/>
    <n v="0"/>
    <n v="0"/>
    <n v="2"/>
  </r>
  <r>
    <x v="24"/>
    <s v="Barranquilla"/>
    <n v="1"/>
    <n v="0"/>
    <n v="0"/>
    <n v="1"/>
    <n v="1"/>
    <n v="3"/>
  </r>
  <r>
    <x v="19"/>
    <s v="Barranquilla"/>
    <n v="1"/>
    <n v="0"/>
    <n v="0"/>
    <n v="1"/>
    <n v="0"/>
    <n v="2"/>
  </r>
  <r>
    <x v="3"/>
    <s v="Barranquilla"/>
    <n v="1"/>
    <n v="1"/>
    <n v="0"/>
    <n v="0"/>
    <n v="0"/>
    <n v="2"/>
  </r>
  <r>
    <x v="4"/>
    <s v="Barranquilla"/>
    <n v="1"/>
    <n v="1"/>
    <n v="0"/>
    <n v="1"/>
    <n v="0"/>
    <n v="3"/>
  </r>
  <r>
    <x v="5"/>
    <s v="Barranquilla"/>
    <n v="1"/>
    <n v="1"/>
    <n v="0"/>
    <n v="1"/>
    <n v="0"/>
    <n v="3"/>
  </r>
  <r>
    <x v="6"/>
    <s v="Barranquilla"/>
    <n v="1"/>
    <n v="1"/>
    <n v="0"/>
    <n v="0"/>
    <n v="1"/>
    <n v="3"/>
  </r>
  <r>
    <x v="7"/>
    <s v="Barranquilla"/>
    <n v="1"/>
    <n v="1"/>
    <n v="0"/>
    <n v="0"/>
    <n v="0"/>
    <n v="2"/>
  </r>
  <r>
    <x v="30"/>
    <s v="Barranquilla"/>
    <n v="1"/>
    <n v="1"/>
    <n v="0"/>
    <n v="0"/>
    <n v="0"/>
    <n v="2"/>
  </r>
  <r>
    <x v="8"/>
    <s v="Barranquilla"/>
    <n v="1"/>
    <n v="1"/>
    <n v="0"/>
    <n v="0"/>
    <n v="0"/>
    <n v="2"/>
  </r>
  <r>
    <x v="25"/>
    <s v="Barranquilla"/>
    <n v="1"/>
    <n v="0"/>
    <n v="1"/>
    <n v="1"/>
    <n v="1"/>
    <n v="4"/>
  </r>
  <r>
    <x v="14"/>
    <s v="Barranquilla"/>
    <n v="1"/>
    <n v="0"/>
    <n v="0"/>
    <n v="0"/>
    <n v="0"/>
    <n v="1"/>
  </r>
  <r>
    <x v="27"/>
    <s v="Barranquilla"/>
    <n v="1"/>
    <n v="1"/>
    <n v="0"/>
    <n v="0"/>
    <n v="0"/>
    <n v="2"/>
  </r>
  <r>
    <x v="29"/>
    <s v="Barranquilla"/>
    <n v="0"/>
    <n v="0"/>
    <n v="1"/>
    <n v="1"/>
    <n v="1"/>
    <n v="3"/>
  </r>
  <r>
    <x v="22"/>
    <s v="Barranquilla"/>
    <n v="0"/>
    <n v="0"/>
    <n v="1"/>
    <n v="1"/>
    <n v="1"/>
    <n v="3"/>
  </r>
  <r>
    <x v="18"/>
    <s v="Barranquilla"/>
    <n v="0"/>
    <n v="0"/>
    <n v="1"/>
    <n v="1"/>
    <n v="1"/>
    <n v="3"/>
  </r>
  <r>
    <x v="21"/>
    <s v="Barranquilla"/>
    <n v="0"/>
    <n v="0"/>
    <n v="1"/>
    <n v="1"/>
    <n v="1"/>
    <n v="3"/>
  </r>
  <r>
    <x v="15"/>
    <s v="Barranquilla"/>
    <n v="0"/>
    <n v="0"/>
    <n v="1"/>
    <n v="1"/>
    <n v="1"/>
    <n v="3"/>
  </r>
  <r>
    <x v="28"/>
    <s v="Barranquilla"/>
    <n v="0"/>
    <n v="0"/>
    <n v="1"/>
    <n v="0"/>
    <n v="0"/>
    <n v="1"/>
  </r>
  <r>
    <x v="16"/>
    <s v="Barranquilla"/>
    <n v="0"/>
    <n v="0"/>
    <n v="1"/>
    <n v="0"/>
    <n v="0"/>
    <n v="1"/>
  </r>
  <r>
    <x v="32"/>
    <s v="Barranquilla"/>
    <n v="0"/>
    <n v="0"/>
    <n v="1"/>
    <n v="0"/>
    <n v="0"/>
    <n v="1"/>
  </r>
  <r>
    <x v="11"/>
    <s v="Barranquilla"/>
    <n v="0"/>
    <n v="0"/>
    <n v="1"/>
    <n v="0"/>
    <n v="0"/>
    <n v="1"/>
  </r>
  <r>
    <x v="23"/>
    <s v="Barranquilla"/>
    <n v="0"/>
    <n v="0"/>
    <n v="0"/>
    <n v="0"/>
    <n v="1"/>
    <n v="1"/>
  </r>
  <r>
    <x v="10"/>
    <s v="Barranquilla"/>
    <n v="0"/>
    <n v="0"/>
    <n v="0"/>
    <n v="0"/>
    <n v="1"/>
    <n v="1"/>
  </r>
  <r>
    <x v="0"/>
    <s v="Bogotá"/>
    <n v="1"/>
    <n v="1"/>
    <n v="0"/>
    <n v="0"/>
    <n v="0"/>
    <n v="2"/>
  </r>
  <r>
    <x v="1"/>
    <s v="Bogotá"/>
    <n v="1"/>
    <n v="1"/>
    <n v="0"/>
    <n v="0"/>
    <n v="0"/>
    <n v="2"/>
  </r>
  <r>
    <x v="17"/>
    <s v="Bogotá"/>
    <n v="1"/>
    <n v="1"/>
    <n v="1"/>
    <n v="1"/>
    <n v="1"/>
    <n v="5"/>
  </r>
  <r>
    <x v="20"/>
    <s v="Bogotá"/>
    <n v="1"/>
    <n v="1"/>
    <n v="0"/>
    <n v="0"/>
    <n v="0"/>
    <n v="2"/>
  </r>
  <r>
    <x v="2"/>
    <s v="Bogotá"/>
    <n v="1"/>
    <n v="0"/>
    <n v="0"/>
    <n v="0"/>
    <n v="0"/>
    <n v="1"/>
  </r>
  <r>
    <x v="24"/>
    <s v="Bogotá"/>
    <n v="1"/>
    <n v="0"/>
    <n v="0"/>
    <n v="0"/>
    <n v="0"/>
    <n v="1"/>
  </r>
  <r>
    <x v="4"/>
    <s v="Bogotá"/>
    <n v="1"/>
    <n v="0"/>
    <n v="0"/>
    <n v="0"/>
    <n v="1"/>
    <n v="2"/>
  </r>
  <r>
    <x v="5"/>
    <s v="Bogotá"/>
    <n v="1"/>
    <n v="0"/>
    <n v="0"/>
    <n v="1"/>
    <n v="0"/>
    <n v="2"/>
  </r>
  <r>
    <x v="6"/>
    <s v="Bogotá"/>
    <n v="1"/>
    <n v="1"/>
    <n v="1"/>
    <n v="1"/>
    <n v="1"/>
    <n v="5"/>
  </r>
  <r>
    <x v="7"/>
    <s v="Bogotá"/>
    <n v="1"/>
    <n v="0"/>
    <n v="0"/>
    <n v="0"/>
    <n v="0"/>
    <n v="1"/>
  </r>
  <r>
    <x v="8"/>
    <s v="Bogotá"/>
    <n v="1"/>
    <n v="1"/>
    <n v="1"/>
    <n v="1"/>
    <n v="0"/>
    <n v="4"/>
  </r>
  <r>
    <x v="9"/>
    <s v="Bogotá"/>
    <n v="1"/>
    <n v="1"/>
    <n v="0"/>
    <n v="0"/>
    <n v="0"/>
    <n v="2"/>
  </r>
  <r>
    <x v="10"/>
    <s v="Bogotá"/>
    <n v="1"/>
    <n v="1"/>
    <n v="0"/>
    <n v="0"/>
    <n v="0"/>
    <n v="2"/>
  </r>
  <r>
    <x v="25"/>
    <s v="Bogotá"/>
    <n v="1"/>
    <n v="0"/>
    <n v="1"/>
    <n v="1"/>
    <n v="1"/>
    <n v="4"/>
  </r>
  <r>
    <x v="11"/>
    <s v="Bogotá"/>
    <n v="1"/>
    <n v="0"/>
    <n v="0"/>
    <n v="0"/>
    <n v="1"/>
    <n v="2"/>
  </r>
  <r>
    <x v="16"/>
    <s v="Bogotá"/>
    <n v="1"/>
    <n v="1"/>
    <n v="0"/>
    <n v="0"/>
    <n v="0"/>
    <n v="2"/>
  </r>
  <r>
    <x v="31"/>
    <s v="Bogotá"/>
    <n v="1"/>
    <n v="1"/>
    <n v="0"/>
    <n v="0"/>
    <n v="1"/>
    <n v="3"/>
  </r>
  <r>
    <x v="30"/>
    <s v="Bogotá"/>
    <n v="0"/>
    <n v="0"/>
    <n v="1"/>
    <n v="1"/>
    <n v="1"/>
    <n v="3"/>
  </r>
  <r>
    <x v="19"/>
    <s v="Bogotá"/>
    <n v="0"/>
    <n v="0"/>
    <n v="1"/>
    <n v="1"/>
    <n v="0"/>
    <n v="2"/>
  </r>
  <r>
    <x v="32"/>
    <s v="Bogotá"/>
    <n v="0"/>
    <n v="0"/>
    <n v="1"/>
    <n v="0"/>
    <n v="0"/>
    <n v="1"/>
  </r>
  <r>
    <x v="22"/>
    <s v="Bogotá"/>
    <n v="0"/>
    <n v="0"/>
    <n v="1"/>
    <n v="1"/>
    <n v="0"/>
    <n v="2"/>
  </r>
  <r>
    <x v="18"/>
    <s v="Bogotá"/>
    <n v="0"/>
    <n v="0"/>
    <n v="1"/>
    <n v="0"/>
    <n v="1"/>
    <n v="2"/>
  </r>
  <r>
    <x v="21"/>
    <s v="Bogotá"/>
    <n v="0"/>
    <n v="0"/>
    <n v="0"/>
    <n v="0"/>
    <n v="1"/>
    <n v="1"/>
  </r>
  <r>
    <x v="27"/>
    <s v="Bogotá"/>
    <n v="0"/>
    <n v="0"/>
    <n v="0"/>
    <n v="1"/>
    <n v="0"/>
    <n v="1"/>
  </r>
  <r>
    <x v="13"/>
    <s v="Bogotá"/>
    <n v="0"/>
    <n v="0"/>
    <n v="1"/>
    <n v="1"/>
    <n v="0"/>
    <n v="2"/>
  </r>
  <r>
    <x v="0"/>
    <s v="Pasto"/>
    <n v="1"/>
    <n v="1"/>
    <n v="0"/>
    <n v="0"/>
    <n v="0"/>
    <n v="2"/>
  </r>
  <r>
    <x v="1"/>
    <s v="Pasto"/>
    <n v="1"/>
    <n v="1"/>
    <n v="0"/>
    <n v="0"/>
    <n v="0"/>
    <n v="2"/>
  </r>
  <r>
    <x v="20"/>
    <s v="Pasto"/>
    <n v="1"/>
    <n v="1"/>
    <n v="1"/>
    <n v="1"/>
    <n v="1"/>
    <n v="5"/>
  </r>
  <r>
    <x v="2"/>
    <s v="Pasto"/>
    <n v="1"/>
    <n v="1"/>
    <n v="0"/>
    <n v="0"/>
    <n v="0"/>
    <n v="2"/>
  </r>
  <r>
    <x v="4"/>
    <s v="Pasto"/>
    <n v="1"/>
    <n v="1"/>
    <n v="1"/>
    <n v="0"/>
    <n v="0"/>
    <n v="3"/>
  </r>
  <r>
    <x v="6"/>
    <s v="Pasto"/>
    <n v="1"/>
    <n v="1"/>
    <n v="0"/>
    <n v="0"/>
    <n v="0"/>
    <n v="2"/>
  </r>
  <r>
    <x v="7"/>
    <s v="Pasto"/>
    <n v="1"/>
    <n v="1"/>
    <n v="0"/>
    <n v="0"/>
    <n v="1"/>
    <n v="3"/>
  </r>
  <r>
    <x v="30"/>
    <s v="Pasto"/>
    <n v="1"/>
    <n v="1"/>
    <n v="0"/>
    <n v="0"/>
    <n v="0"/>
    <n v="2"/>
  </r>
  <r>
    <x v="8"/>
    <s v="Pasto"/>
    <n v="1"/>
    <n v="1"/>
    <n v="0"/>
    <n v="0"/>
    <n v="1"/>
    <n v="3"/>
  </r>
  <r>
    <x v="11"/>
    <s v="Pasto"/>
    <n v="1"/>
    <n v="0"/>
    <n v="1"/>
    <n v="1"/>
    <n v="0"/>
    <n v="3"/>
  </r>
  <r>
    <x v="16"/>
    <s v="Pasto"/>
    <n v="1"/>
    <n v="1"/>
    <n v="0"/>
    <n v="0"/>
    <n v="0"/>
    <n v="2"/>
  </r>
  <r>
    <x v="12"/>
    <s v="Pasto"/>
    <n v="1"/>
    <n v="1"/>
    <n v="0"/>
    <n v="0"/>
    <n v="0"/>
    <n v="2"/>
  </r>
  <r>
    <x v="14"/>
    <s v="Pasto"/>
    <n v="1"/>
    <n v="1"/>
    <n v="0"/>
    <n v="1"/>
    <n v="1"/>
    <n v="4"/>
  </r>
  <r>
    <x v="21"/>
    <s v="Pasto"/>
    <n v="1"/>
    <n v="1"/>
    <n v="1"/>
    <n v="1"/>
    <n v="0"/>
    <n v="4"/>
  </r>
  <r>
    <x v="10"/>
    <s v="Pasto"/>
    <n v="0"/>
    <n v="0"/>
    <n v="1"/>
    <n v="1"/>
    <n v="1"/>
    <n v="3"/>
  </r>
  <r>
    <x v="5"/>
    <s v="Pasto"/>
    <n v="0"/>
    <n v="0"/>
    <n v="1"/>
    <n v="1"/>
    <n v="0"/>
    <n v="2"/>
  </r>
  <r>
    <x v="15"/>
    <s v="Pasto"/>
    <n v="0"/>
    <n v="0"/>
    <n v="1"/>
    <n v="1"/>
    <n v="1"/>
    <n v="3"/>
  </r>
  <r>
    <x v="9"/>
    <s v="Pasto"/>
    <n v="0"/>
    <n v="0"/>
    <n v="1"/>
    <n v="1"/>
    <n v="0"/>
    <n v="2"/>
  </r>
  <r>
    <x v="23"/>
    <s v="Pasto"/>
    <n v="0"/>
    <n v="0"/>
    <n v="1"/>
    <n v="0"/>
    <n v="1"/>
    <n v="2"/>
  </r>
  <r>
    <x v="32"/>
    <s v="Pasto"/>
    <n v="0"/>
    <n v="0"/>
    <n v="1"/>
    <n v="0"/>
    <n v="0"/>
    <n v="1"/>
  </r>
  <r>
    <x v="24"/>
    <s v="Pasto"/>
    <n v="0"/>
    <n v="0"/>
    <n v="0"/>
    <n v="1"/>
    <n v="1"/>
    <n v="2"/>
  </r>
  <r>
    <x v="17"/>
    <s v="Pasto"/>
    <n v="0"/>
    <n v="0"/>
    <n v="0"/>
    <n v="1"/>
    <n v="0"/>
    <n v="1"/>
  </r>
  <r>
    <x v="22"/>
    <s v="Pasto"/>
    <n v="0"/>
    <n v="0"/>
    <n v="0"/>
    <n v="0"/>
    <n v="1"/>
    <n v="1"/>
  </r>
  <r>
    <x v="18"/>
    <s v="Pasto"/>
    <n v="0"/>
    <n v="0"/>
    <n v="0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D9D64-4595-4ED7-BB47-DDE5151960DB}" name="PivotTable3" cacheId="29" applyNumberFormats="0" applyBorderFormats="0" applyFontFormats="0" applyPatternFormats="0" applyAlignmentFormats="0" applyWidthHeightFormats="1" dataCaption="Values" grandTotalCaption="Averages" updatedVersion="8" minRefreshableVersion="3" useAutoFormatting="1" itemPrintTitles="1" createdVersion="8" indent="0" outline="1" outlineData="1" multipleFieldFilters="0" rowHeaderCaption="Models">
  <location ref="A3:E12" firstHeaderRow="0" firstDataRow="1" firstDataCol="1" rowPageCount="1" colPageCount="1"/>
  <pivotFields count="8">
    <pivotField axis="axisRow" showAll="0">
      <items count="11">
        <item x="0"/>
        <item x="1"/>
        <item x="2"/>
        <item x="3"/>
        <item x="8"/>
        <item x="9"/>
        <item x="4"/>
        <item x="5"/>
        <item x="7"/>
        <item x="6"/>
        <item t="default"/>
      </items>
    </pivotField>
    <pivotField dataField="1" numFmtId="1" showAll="0"/>
    <pivotField dataField="1" numFmtId="1" showAll="0"/>
    <pivotField dataField="1" showAll="0"/>
    <pivotField axis="axisPage" multipleItemSelectionAllowed="1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numFmtId="1" showAll="0"/>
    <pivotField dataField="1" numFmtId="10" showAll="0"/>
    <pivotField showAll="0"/>
  </pivotFields>
  <rowFields count="1">
    <field x="0"/>
  </rowFields>
  <rowItems count="9">
    <i>
      <x/>
    </i>
    <i>
      <x v="1"/>
    </i>
    <i>
      <x v="2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4" hier="-1"/>
  </pageFields>
  <dataFields count="4">
    <dataField name=" MAE " fld="1" subtotal="average" baseField="0" baseItem="0" numFmtId="1"/>
    <dataField name=" MAE / Avg Employed Workers Of Prediction Time" fld="6" subtotal="average" baseField="0" baseItem="0" numFmtId="10"/>
    <dataField name=" RMSE " fld="2" subtotal="average" baseField="0" baseItem="0" numFmtId="2"/>
    <dataField name=" R_Squared" fld="3" subtotal="average" baseField="0" baseItem="0"/>
  </dataFields>
  <formats count="34">
    <format dxfId="34">
      <pivotArea collapsedLevelsAreSubtotals="1" fieldPosition="0">
        <references count="2">
          <reference field="4294967294" count="1" selected="0">
            <x v="3"/>
          </reference>
          <reference field="0" count="8">
            <x v="0"/>
            <x v="1"/>
            <x v="2"/>
            <x v="3"/>
            <x v="6"/>
            <x v="7"/>
            <x v="8"/>
            <x v="9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0" type="button" dataOnly="0" labelOnly="1" outline="0" axis="axisRow" fieldPosition="0"/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7">
      <pivotArea dataOnly="0" labelOnly="1" fieldPosition="0">
        <references count="1">
          <reference field="0" count="8">
            <x v="0"/>
            <x v="1"/>
            <x v="2"/>
            <x v="3"/>
            <x v="6"/>
            <x v="7"/>
            <x v="8"/>
            <x v="9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">
      <pivotArea field="0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3">
      <pivotArea field="0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">
      <pivotArea field="0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8">
            <x v="0"/>
            <x v="1"/>
            <x v="2"/>
            <x v="3"/>
            <x v="6"/>
            <x v="7"/>
            <x v="8"/>
            <x v="9"/>
          </reference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">
      <pivotArea field="0" type="button" dataOnly="0" labelOnly="1" outline="0" axis="axisRow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8">
            <x v="0"/>
            <x v="1"/>
            <x v="2"/>
            <x v="3"/>
            <x v="6"/>
            <x v="7"/>
            <x v="8"/>
            <x v="9"/>
          </reference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">
      <pivotArea field="0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">
      <pivotArea collapsedLevelsAreSubtotals="1" fieldPosition="0">
        <references count="1">
          <reference field="0" count="1">
            <x v="4"/>
          </reference>
        </references>
      </pivotArea>
    </format>
    <format dxfId="1">
      <pivotArea dataOnly="0" labelOnly="1" fieldPosition="0">
        <references count="1">
          <reference field="0" count="1">
            <x v="4"/>
          </reference>
        </references>
      </pivotArea>
    </format>
  </formats>
  <pivotTableStyleInfo name="PivotStyleMedium9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C7A7D-9469-4D9E-AEE7-1A59DEEA2610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7" firstHeaderRow="0" firstDataRow="1" firstDataCol="1"/>
  <pivotFields count="8">
    <pivotField axis="axisRow" showAll="0">
      <items count="35">
        <item h="1" x="0"/>
        <item x="33"/>
        <item x="1"/>
        <item x="17"/>
        <item x="20"/>
        <item x="2"/>
        <item x="24"/>
        <item x="19"/>
        <item x="3"/>
        <item x="4"/>
        <item x="5"/>
        <item x="6"/>
        <item x="7"/>
        <item x="30"/>
        <item x="8"/>
        <item x="9"/>
        <item x="26"/>
        <item x="10"/>
        <item x="29"/>
        <item x="25"/>
        <item x="11"/>
        <item x="16"/>
        <item x="12"/>
        <item x="13"/>
        <item x="28"/>
        <item x="32"/>
        <item x="23"/>
        <item x="31"/>
        <item x="14"/>
        <item x="27"/>
        <item x="22"/>
        <item x="21"/>
        <item x="18"/>
        <item x="15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3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OLS Count" fld="2" baseField="0" baseItem="0"/>
    <dataField name="Sum of OLS (Significant Variables) Count" fld="3" baseField="0" baseItem="0"/>
    <dataField name="Sum of Random Forest Count" fld="4" baseField="0" baseItem="0"/>
    <dataField name="Sum of RF Best RMSE Count" fld="5" baseField="0" baseItem="0"/>
    <dataField name="Sum of RF Best R-Squared Count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81D3-0FA9-4886-9575-24A3E927AB85}">
  <dimension ref="A1:W72"/>
  <sheetViews>
    <sheetView topLeftCell="I22" workbookViewId="0">
      <selection activeCell="M29" sqref="M29:Q29"/>
    </sheetView>
  </sheetViews>
  <sheetFormatPr defaultRowHeight="15" x14ac:dyDescent="0.25"/>
  <cols>
    <col min="1" max="1" width="24.7109375" bestFit="1" customWidth="1"/>
    <col min="2" max="2" width="22.5703125" bestFit="1" customWidth="1"/>
    <col min="3" max="3" width="22.7109375" bestFit="1" customWidth="1"/>
    <col min="4" max="4" width="9.5703125" bestFit="1" customWidth="1"/>
    <col min="5" max="5" width="10.140625" bestFit="1" customWidth="1"/>
    <col min="6" max="6" width="12" bestFit="1" customWidth="1"/>
    <col min="7" max="7" width="24.7109375" bestFit="1" customWidth="1"/>
    <col min="8" max="8" width="7.5703125" customWidth="1"/>
    <col min="9" max="9" width="29.28515625" customWidth="1"/>
    <col min="10" max="10" width="11.5703125" customWidth="1"/>
    <col min="11" max="12" width="12" bestFit="1" customWidth="1"/>
    <col min="13" max="13" width="26.7109375" bestFit="1" customWidth="1"/>
    <col min="14" max="14" width="8" bestFit="1" customWidth="1"/>
    <col min="15" max="15" width="29.28515625" customWidth="1"/>
    <col min="16" max="16" width="11.5703125" customWidth="1"/>
    <col min="17" max="17" width="12" bestFit="1" customWidth="1"/>
    <col min="19" max="19" width="26.7109375" bestFit="1" customWidth="1"/>
    <col min="20" max="20" width="8" bestFit="1" customWidth="1"/>
    <col min="21" max="21" width="29.28515625" customWidth="1"/>
    <col min="22" max="22" width="11.5703125" customWidth="1"/>
    <col min="23" max="23" width="12" bestFit="1" customWidth="1"/>
  </cols>
  <sheetData>
    <row r="1" spans="1:23" x14ac:dyDescent="0.25">
      <c r="A1" s="56" t="s">
        <v>95</v>
      </c>
      <c r="B1" s="57" t="s">
        <v>102</v>
      </c>
      <c r="C1" s="58"/>
      <c r="D1" s="58"/>
      <c r="E1" s="58"/>
    </row>
    <row r="2" spans="1:23" x14ac:dyDescent="0.25">
      <c r="A2" s="58"/>
      <c r="B2" s="58"/>
      <c r="C2" s="58"/>
      <c r="D2" s="58"/>
      <c r="E2" s="58"/>
      <c r="G2" s="38" t="s">
        <v>109</v>
      </c>
      <c r="H2" s="39"/>
      <c r="I2" s="39"/>
      <c r="J2" s="39"/>
      <c r="K2" s="39"/>
      <c r="M2" s="38" t="s">
        <v>103</v>
      </c>
      <c r="N2" s="39"/>
      <c r="O2" s="39"/>
      <c r="P2" s="39"/>
      <c r="Q2" s="39"/>
      <c r="S2" s="38" t="s">
        <v>102</v>
      </c>
      <c r="T2" s="39"/>
      <c r="U2" s="39"/>
      <c r="V2" s="39"/>
      <c r="W2" s="39"/>
    </row>
    <row r="3" spans="1:23" ht="42.75" x14ac:dyDescent="0.25">
      <c r="A3" s="73" t="s">
        <v>118</v>
      </c>
      <c r="B3" s="74" t="s">
        <v>116</v>
      </c>
      <c r="C3" s="75" t="s">
        <v>117</v>
      </c>
      <c r="D3" s="75" t="s">
        <v>119</v>
      </c>
      <c r="E3" s="76" t="s">
        <v>120</v>
      </c>
      <c r="G3" s="40" t="s">
        <v>118</v>
      </c>
      <c r="H3" s="41" t="s">
        <v>116</v>
      </c>
      <c r="I3" s="41" t="s">
        <v>117</v>
      </c>
      <c r="J3" s="41" t="s">
        <v>119</v>
      </c>
      <c r="K3" s="42" t="s">
        <v>120</v>
      </c>
      <c r="M3" s="40" t="s">
        <v>118</v>
      </c>
      <c r="N3" s="41" t="s">
        <v>116</v>
      </c>
      <c r="O3" s="41" t="s">
        <v>117</v>
      </c>
      <c r="P3" s="41" t="s">
        <v>119</v>
      </c>
      <c r="Q3" s="42" t="s">
        <v>120</v>
      </c>
      <c r="S3" s="40" t="s">
        <v>118</v>
      </c>
      <c r="T3" s="41" t="s">
        <v>116</v>
      </c>
      <c r="U3" s="41" t="s">
        <v>117</v>
      </c>
      <c r="V3" s="41" t="s">
        <v>119</v>
      </c>
      <c r="W3" s="42" t="s">
        <v>120</v>
      </c>
    </row>
    <row r="4" spans="1:23" x14ac:dyDescent="0.25">
      <c r="A4" s="59" t="s">
        <v>11</v>
      </c>
      <c r="B4" s="60">
        <v>12414.461922246341</v>
      </c>
      <c r="C4" s="61">
        <v>5.328358233237409E-2</v>
      </c>
      <c r="D4" s="62">
        <v>17146.597969988041</v>
      </c>
      <c r="E4" s="63">
        <v>0.96337468942718596</v>
      </c>
      <c r="G4" s="43" t="s">
        <v>11</v>
      </c>
      <c r="H4" s="44">
        <v>219575.08711535521</v>
      </c>
      <c r="I4" s="45">
        <v>0.26345132450345937</v>
      </c>
      <c r="J4" s="44">
        <v>302015.28906611691</v>
      </c>
      <c r="K4" s="46">
        <v>0.96535676195084175</v>
      </c>
      <c r="M4" s="43" t="s">
        <v>11</v>
      </c>
      <c r="N4" s="44">
        <v>513.35658407836547</v>
      </c>
      <c r="O4" s="45">
        <v>2.6841940414202865E-3</v>
      </c>
      <c r="P4" s="44">
        <v>612.32393843419891</v>
      </c>
      <c r="Q4" s="46">
        <v>0.89813916966469054</v>
      </c>
      <c r="S4" s="43" t="s">
        <v>11</v>
      </c>
      <c r="T4" s="44">
        <v>12414.461922246341</v>
      </c>
      <c r="U4" s="45">
        <v>5.328358233237409E-2</v>
      </c>
      <c r="V4" s="44">
        <v>17146.597969988041</v>
      </c>
      <c r="W4" s="46">
        <v>0.96337468942718596</v>
      </c>
    </row>
    <row r="5" spans="1:23" x14ac:dyDescent="0.25">
      <c r="A5" s="64" t="s">
        <v>12</v>
      </c>
      <c r="B5" s="65">
        <v>3053.3833877928409</v>
      </c>
      <c r="C5" s="45">
        <v>1.3105296560958334E-2</v>
      </c>
      <c r="D5" s="66">
        <v>3516.3689511532471</v>
      </c>
      <c r="E5" s="46">
        <v>0.39817638199262911</v>
      </c>
      <c r="G5" s="43" t="s">
        <v>12</v>
      </c>
      <c r="H5" s="44">
        <v>39656.444457364887</v>
      </c>
      <c r="I5" s="45">
        <v>4.7580729465460547E-2</v>
      </c>
      <c r="J5" s="44">
        <v>41950.067776803757</v>
      </c>
      <c r="K5" s="46">
        <v>0.94190894695069272</v>
      </c>
      <c r="M5" s="51" t="s">
        <v>12</v>
      </c>
      <c r="N5" s="52">
        <v>284.59141922051401</v>
      </c>
      <c r="O5" s="53">
        <v>1.48804674061497E-3</v>
      </c>
      <c r="P5" s="52">
        <v>377.61390852813139</v>
      </c>
      <c r="Q5" s="54">
        <v>0.9612616873547577</v>
      </c>
      <c r="S5" s="51" t="s">
        <v>12</v>
      </c>
      <c r="T5" s="52">
        <v>3053.3833877928409</v>
      </c>
      <c r="U5" s="53">
        <v>1.3105296560958334E-2</v>
      </c>
      <c r="V5" s="52">
        <v>3516.3689511532471</v>
      </c>
      <c r="W5" s="54">
        <v>0.39817638199262911</v>
      </c>
    </row>
    <row r="6" spans="1:23" x14ac:dyDescent="0.25">
      <c r="A6" s="67" t="s">
        <v>13</v>
      </c>
      <c r="B6" s="65">
        <v>7198.5797868830559</v>
      </c>
      <c r="C6" s="45">
        <v>3.0896717163649948E-2</v>
      </c>
      <c r="D6" s="66">
        <v>7661.5589709136857</v>
      </c>
      <c r="E6" s="46" t="e">
        <v>#DIV/0!</v>
      </c>
      <c r="G6" s="43" t="s">
        <v>13</v>
      </c>
      <c r="H6" s="44">
        <v>17775</v>
      </c>
      <c r="I6" s="45">
        <v>2.1326860686107004E-2</v>
      </c>
      <c r="J6" s="44">
        <v>17854.57194483624</v>
      </c>
      <c r="K6" s="46" t="s">
        <v>112</v>
      </c>
      <c r="M6" s="43" t="s">
        <v>13</v>
      </c>
      <c r="N6" s="44">
        <v>1562</v>
      </c>
      <c r="O6" s="45">
        <v>8.1672490871539244E-3</v>
      </c>
      <c r="P6" s="44">
        <v>1918.569924593721</v>
      </c>
      <c r="Q6" s="46" t="s">
        <v>112</v>
      </c>
      <c r="S6" s="43" t="s">
        <v>13</v>
      </c>
      <c r="T6" s="44">
        <v>7198.5797868830559</v>
      </c>
      <c r="U6" s="45">
        <v>3.0896717163649948E-2</v>
      </c>
      <c r="V6" s="44">
        <v>7661.5589709136857</v>
      </c>
      <c r="W6" s="46" t="s">
        <v>112</v>
      </c>
    </row>
    <row r="7" spans="1:23" x14ac:dyDescent="0.25">
      <c r="A7" s="80" t="s">
        <v>65</v>
      </c>
      <c r="B7" s="65">
        <v>29362.500000000331</v>
      </c>
      <c r="C7" s="45">
        <v>0.12602553344907724</v>
      </c>
      <c r="D7" s="66">
        <v>34013.550904995143</v>
      </c>
      <c r="E7" s="81" t="e">
        <v>#DIV/0!</v>
      </c>
      <c r="G7" s="51" t="s">
        <v>48</v>
      </c>
      <c r="H7" s="52">
        <v>14242.97811675083</v>
      </c>
      <c r="I7" s="53">
        <v>1.7089058230729433E-2</v>
      </c>
      <c r="J7" s="52">
        <v>14404.82174589183</v>
      </c>
      <c r="K7" s="54" t="s">
        <v>112</v>
      </c>
      <c r="M7" s="43" t="s">
        <v>48</v>
      </c>
      <c r="N7" s="44">
        <v>3515.666666666667</v>
      </c>
      <c r="O7" s="45">
        <v>1.838241061080078E-2</v>
      </c>
      <c r="P7" s="44">
        <v>4005.0995826154772</v>
      </c>
      <c r="Q7" s="46" t="s">
        <v>112</v>
      </c>
      <c r="S7" s="43" t="s">
        <v>65</v>
      </c>
      <c r="T7" s="44">
        <v>29362.500000000331</v>
      </c>
      <c r="U7" s="45">
        <v>0.12602553344907724</v>
      </c>
      <c r="V7" s="44">
        <v>34013.550904995143</v>
      </c>
      <c r="W7" s="46" t="s">
        <v>112</v>
      </c>
    </row>
    <row r="8" spans="1:23" x14ac:dyDescent="0.25">
      <c r="A8" s="59" t="s">
        <v>15</v>
      </c>
      <c r="B8" s="65">
        <v>5383.9090427450237</v>
      </c>
      <c r="C8" s="45">
        <v>2.3108046288743966E-2</v>
      </c>
      <c r="D8" s="66">
        <v>5866.1389066728616</v>
      </c>
      <c r="E8" s="46" t="e">
        <v>#DIV/0!</v>
      </c>
      <c r="G8" s="43" t="s">
        <v>15</v>
      </c>
      <c r="H8" s="44">
        <v>17775</v>
      </c>
      <c r="I8" s="45">
        <v>2.1326860686107004E-2</v>
      </c>
      <c r="J8" s="44">
        <v>17854.57194483624</v>
      </c>
      <c r="K8" s="46" t="s">
        <v>112</v>
      </c>
      <c r="M8" s="43" t="s">
        <v>15</v>
      </c>
      <c r="N8" s="44">
        <v>1562</v>
      </c>
      <c r="O8" s="45">
        <v>8.1672490871539244E-3</v>
      </c>
      <c r="P8" s="44">
        <v>1918.569924593721</v>
      </c>
      <c r="Q8" s="46" t="s">
        <v>112</v>
      </c>
      <c r="S8" s="43" t="s">
        <v>15</v>
      </c>
      <c r="T8" s="44">
        <v>5383.9090427450237</v>
      </c>
      <c r="U8" s="45">
        <v>2.3108046288743966E-2</v>
      </c>
      <c r="V8" s="44">
        <v>5866.1389066728616</v>
      </c>
      <c r="W8" s="46" t="s">
        <v>112</v>
      </c>
    </row>
    <row r="9" spans="1:23" x14ac:dyDescent="0.25">
      <c r="A9" s="64" t="s">
        <v>16</v>
      </c>
      <c r="B9" s="65">
        <v>6524.7239500002033</v>
      </c>
      <c r="C9" s="45">
        <v>2.8004489277368639E-2</v>
      </c>
      <c r="D9" s="66">
        <v>7229.9786528642353</v>
      </c>
      <c r="E9" s="46">
        <v>0.88500000000000001</v>
      </c>
      <c r="G9" s="43" t="s">
        <v>16</v>
      </c>
      <c r="H9" s="44">
        <v>22257.071605555771</v>
      </c>
      <c r="I9" s="45">
        <v>2.6704555016168547E-2</v>
      </c>
      <c r="J9" s="44">
        <v>22395.421615020099</v>
      </c>
      <c r="K9" s="46">
        <v>0.65128131844899295</v>
      </c>
      <c r="M9" s="43" t="s">
        <v>16</v>
      </c>
      <c r="N9" s="44">
        <v>1919.610438888873</v>
      </c>
      <c r="O9" s="45">
        <v>1.0037091296226821E-2</v>
      </c>
      <c r="P9" s="44">
        <v>2561.621534952094</v>
      </c>
      <c r="Q9" s="46">
        <v>0.82569999999999999</v>
      </c>
      <c r="S9" s="43" t="s">
        <v>16</v>
      </c>
      <c r="T9" s="44">
        <v>6524.7239500002033</v>
      </c>
      <c r="U9" s="45">
        <v>2.8004489277368639E-2</v>
      </c>
      <c r="V9" s="44">
        <v>7229.9786528642353</v>
      </c>
      <c r="W9" s="46">
        <v>0.88500000000000001</v>
      </c>
    </row>
    <row r="10" spans="1:23" x14ac:dyDescent="0.25">
      <c r="A10" s="64" t="s">
        <v>18</v>
      </c>
      <c r="B10" s="65">
        <v>5819.0180277778709</v>
      </c>
      <c r="C10" s="45">
        <v>2.4975558998739728E-2</v>
      </c>
      <c r="D10" s="66">
        <v>6459.231243135524</v>
      </c>
      <c r="E10" s="46">
        <v>0.87478690000000003</v>
      </c>
      <c r="G10" s="43" t="s">
        <v>18</v>
      </c>
      <c r="H10" s="44">
        <v>20121.088775457039</v>
      </c>
      <c r="I10" s="45">
        <v>2.4141752864526789E-2</v>
      </c>
      <c r="J10" s="44">
        <v>20283.447373496299</v>
      </c>
      <c r="K10" s="46">
        <v>0.71395110957641994</v>
      </c>
      <c r="M10" s="43" t="s">
        <v>18</v>
      </c>
      <c r="N10" s="44">
        <v>4458.5805892308317</v>
      </c>
      <c r="O10" s="45">
        <v>2.3312636522021587E-2</v>
      </c>
      <c r="P10" s="44">
        <v>5114.8040187247598</v>
      </c>
      <c r="Q10" s="46">
        <v>0.80234419999999995</v>
      </c>
      <c r="S10" s="43" t="s">
        <v>18</v>
      </c>
      <c r="T10" s="44">
        <v>5819.0180277778709</v>
      </c>
      <c r="U10" s="45">
        <v>2.4975558998739728E-2</v>
      </c>
      <c r="V10" s="44">
        <v>6459.231243135524</v>
      </c>
      <c r="W10" s="46">
        <v>0.87478690000000003</v>
      </c>
    </row>
    <row r="11" spans="1:23" x14ac:dyDescent="0.25">
      <c r="A11" s="67" t="s">
        <v>17</v>
      </c>
      <c r="B11" s="65">
        <v>6848.4278888889476</v>
      </c>
      <c r="C11" s="45">
        <v>2.9393845142094772E-2</v>
      </c>
      <c r="D11" s="66">
        <v>7569.9499108077716</v>
      </c>
      <c r="E11" s="46">
        <v>0.88074350000000001</v>
      </c>
      <c r="G11" s="43" t="s">
        <v>17</v>
      </c>
      <c r="H11" s="44">
        <v>24481.691999999672</v>
      </c>
      <c r="I11" s="45">
        <v>2.9373706590389501E-2</v>
      </c>
      <c r="J11" s="44">
        <v>24698.13450203566</v>
      </c>
      <c r="K11" s="46">
        <v>0.57588363445067725</v>
      </c>
      <c r="M11" s="43" t="s">
        <v>17</v>
      </c>
      <c r="N11" s="44">
        <v>1493.779</v>
      </c>
      <c r="O11" s="45">
        <v>7.8105410846092847E-3</v>
      </c>
      <c r="P11" s="44">
        <v>2187.7396495341618</v>
      </c>
      <c r="Q11" s="46">
        <v>0.8457093</v>
      </c>
      <c r="S11" s="43" t="s">
        <v>17</v>
      </c>
      <c r="T11" s="44">
        <v>6848.4278888889476</v>
      </c>
      <c r="U11" s="45">
        <v>2.9393845142094772E-2</v>
      </c>
      <c r="V11" s="44">
        <v>7569.9499108077716</v>
      </c>
      <c r="W11" s="46">
        <v>0.88074350000000001</v>
      </c>
    </row>
    <row r="12" spans="1:23" x14ac:dyDescent="0.25">
      <c r="A12" s="68" t="s">
        <v>121</v>
      </c>
      <c r="B12" s="69">
        <v>9575.6255007918262</v>
      </c>
      <c r="C12" s="70">
        <v>4.1099133651625833E-2</v>
      </c>
      <c r="D12" s="71">
        <v>11182.921938816313</v>
      </c>
      <c r="E12" s="72">
        <v>0.8004162942839631</v>
      </c>
      <c r="G12" s="47" t="s">
        <v>121</v>
      </c>
      <c r="H12" s="48">
        <v>46985.545258810431</v>
      </c>
      <c r="I12" s="49">
        <v>5.6374356005368526E-2</v>
      </c>
      <c r="J12" s="48">
        <v>57682.040746129627</v>
      </c>
      <c r="K12" s="50">
        <v>0.76967635427552494</v>
      </c>
      <c r="M12" s="47" t="s">
        <v>121</v>
      </c>
      <c r="N12" s="48">
        <v>1913.6980872606566</v>
      </c>
      <c r="O12" s="49">
        <v>1.0006177308750197E-2</v>
      </c>
      <c r="P12" s="48">
        <v>2337.0428102470332</v>
      </c>
      <c r="Q12" s="50">
        <v>0.86663087140388961</v>
      </c>
      <c r="S12" s="47" t="s">
        <v>121</v>
      </c>
      <c r="T12" s="48">
        <v>9575.6255007918262</v>
      </c>
      <c r="U12" s="49">
        <v>4.1099133651625833E-2</v>
      </c>
      <c r="V12" s="48">
        <v>11182.921938816313</v>
      </c>
      <c r="W12" s="50">
        <v>0.8004162942839631</v>
      </c>
    </row>
    <row r="14" spans="1:23" x14ac:dyDescent="0.25">
      <c r="G14" s="38" t="s">
        <v>110</v>
      </c>
      <c r="H14" s="39"/>
      <c r="I14" s="39"/>
      <c r="J14" s="39"/>
      <c r="K14" s="39"/>
      <c r="M14" s="38" t="s">
        <v>100</v>
      </c>
      <c r="N14" s="39"/>
      <c r="O14" s="39"/>
      <c r="P14" s="39"/>
      <c r="Q14" s="39"/>
      <c r="S14" s="38"/>
      <c r="T14" s="39"/>
      <c r="U14" s="39"/>
      <c r="V14" s="39"/>
      <c r="W14" s="39"/>
    </row>
    <row r="15" spans="1:23" ht="28.5" x14ac:dyDescent="0.25">
      <c r="G15" s="40" t="s">
        <v>118</v>
      </c>
      <c r="H15" s="41" t="s">
        <v>116</v>
      </c>
      <c r="I15" s="41" t="s">
        <v>117</v>
      </c>
      <c r="J15" s="41" t="s">
        <v>119</v>
      </c>
      <c r="K15" s="42" t="s">
        <v>120</v>
      </c>
      <c r="M15" s="40" t="s">
        <v>118</v>
      </c>
      <c r="N15" s="41" t="s">
        <v>116</v>
      </c>
      <c r="O15" s="41" t="s">
        <v>117</v>
      </c>
      <c r="P15" s="41" t="s">
        <v>119</v>
      </c>
      <c r="Q15" s="42" t="s">
        <v>120</v>
      </c>
      <c r="S15" s="40"/>
      <c r="T15" s="41"/>
      <c r="U15" s="41"/>
      <c r="V15" s="41"/>
      <c r="W15" s="42"/>
    </row>
    <row r="16" spans="1:23" x14ac:dyDescent="0.25">
      <c r="G16" s="43" t="s">
        <v>11</v>
      </c>
      <c r="H16" s="44">
        <v>251051.2350504768</v>
      </c>
      <c r="I16" s="45">
        <v>6.4084620821883903E-2</v>
      </c>
      <c r="J16" s="44">
        <v>284582.04135369108</v>
      </c>
      <c r="K16" s="46">
        <v>0.94672520817942118</v>
      </c>
      <c r="M16" s="43" t="s">
        <v>11</v>
      </c>
      <c r="N16" s="44">
        <v>72773.141446717083</v>
      </c>
      <c r="O16" s="45">
        <v>0.33573580318397972</v>
      </c>
      <c r="P16" s="44">
        <v>103805.95511632859</v>
      </c>
      <c r="Q16" s="46">
        <v>0.95404075894273976</v>
      </c>
      <c r="S16" s="43"/>
      <c r="T16" s="44"/>
      <c r="U16" s="45"/>
      <c r="V16" s="44"/>
      <c r="W16" s="46"/>
    </row>
    <row r="17" spans="7:23" x14ac:dyDescent="0.25">
      <c r="G17" s="43" t="s">
        <v>12</v>
      </c>
      <c r="H17" s="44">
        <v>115606.8866833748</v>
      </c>
      <c r="I17" s="45">
        <v>2.9510404503737986E-2</v>
      </c>
      <c r="J17" s="44">
        <v>154838.1566146728</v>
      </c>
      <c r="K17" s="46">
        <v>0.80304757288513473</v>
      </c>
      <c r="M17" s="43" t="s">
        <v>12</v>
      </c>
      <c r="N17" s="44">
        <v>23304.167781416949</v>
      </c>
      <c r="O17" s="45">
        <v>0.10751279018725386</v>
      </c>
      <c r="P17" s="44">
        <v>36352.980910236387</v>
      </c>
      <c r="Q17" s="46">
        <v>0.94233141015659194</v>
      </c>
      <c r="S17" s="43"/>
      <c r="T17" s="44"/>
      <c r="U17" s="45"/>
      <c r="V17" s="44"/>
      <c r="W17" s="46"/>
    </row>
    <row r="18" spans="7:23" x14ac:dyDescent="0.25">
      <c r="G18" s="43" t="s">
        <v>13</v>
      </c>
      <c r="H18" s="44">
        <v>121959.8739834469</v>
      </c>
      <c r="I18" s="45">
        <v>3.1132100497902312E-2</v>
      </c>
      <c r="J18" s="44">
        <v>130345.4295412971</v>
      </c>
      <c r="K18" s="46" t="s">
        <v>112</v>
      </c>
      <c r="M18" s="43" t="s">
        <v>13</v>
      </c>
      <c r="N18" s="44">
        <v>2961.5835749539501</v>
      </c>
      <c r="O18" s="45">
        <v>1.3663140280424178E-2</v>
      </c>
      <c r="P18" s="44">
        <v>3806.9190641040709</v>
      </c>
      <c r="Q18" s="46" t="s">
        <v>112</v>
      </c>
      <c r="S18" s="43"/>
      <c r="T18" s="44"/>
      <c r="U18" s="45"/>
      <c r="V18" s="44"/>
      <c r="W18" s="46"/>
    </row>
    <row r="19" spans="7:23" x14ac:dyDescent="0.25">
      <c r="G19" s="51" t="s">
        <v>48</v>
      </c>
      <c r="H19" s="52">
        <v>33172.833333333343</v>
      </c>
      <c r="I19" s="53">
        <v>8.467866909026709E-3</v>
      </c>
      <c r="J19" s="52">
        <v>44287.388357183583</v>
      </c>
      <c r="K19" s="54" t="s">
        <v>112</v>
      </c>
      <c r="M19" s="43" t="s">
        <v>14</v>
      </c>
      <c r="N19" s="44">
        <v>15313.83333333323</v>
      </c>
      <c r="O19" s="45">
        <v>7.0649720924259626E-2</v>
      </c>
      <c r="P19" s="44">
        <v>16610.209425731598</v>
      </c>
      <c r="Q19" s="46" t="s">
        <v>112</v>
      </c>
      <c r="S19" s="43"/>
      <c r="T19" s="44"/>
      <c r="U19" s="45"/>
      <c r="V19" s="44"/>
      <c r="W19" s="46"/>
    </row>
    <row r="20" spans="7:23" x14ac:dyDescent="0.25">
      <c r="G20" s="43" t="s">
        <v>15</v>
      </c>
      <c r="H20" s="44">
        <v>37204.014343317518</v>
      </c>
      <c r="I20" s="45">
        <v>9.4968867680099676E-3</v>
      </c>
      <c r="J20" s="44">
        <v>42611.473040253608</v>
      </c>
      <c r="K20" s="46" t="s">
        <v>112</v>
      </c>
      <c r="M20" s="43" t="s">
        <v>15</v>
      </c>
      <c r="N20" s="44">
        <v>3176.4033628704879</v>
      </c>
      <c r="O20" s="45">
        <v>1.4654202265686662E-2</v>
      </c>
      <c r="P20" s="44">
        <v>3927.8489775749422</v>
      </c>
      <c r="Q20" s="46" t="s">
        <v>112</v>
      </c>
      <c r="S20" s="43"/>
      <c r="T20" s="44"/>
      <c r="U20" s="45"/>
      <c r="V20" s="44"/>
      <c r="W20" s="46"/>
    </row>
    <row r="21" spans="7:23" x14ac:dyDescent="0.25">
      <c r="G21" s="43" t="s">
        <v>16</v>
      </c>
      <c r="H21" s="44">
        <v>75592.154377779225</v>
      </c>
      <c r="I21" s="45">
        <v>1.9296039509366647E-2</v>
      </c>
      <c r="J21" s="44">
        <v>82712.366202421908</v>
      </c>
      <c r="K21" s="46">
        <v>0.4904</v>
      </c>
      <c r="M21" s="43" t="s">
        <v>16</v>
      </c>
      <c r="N21" s="44">
        <v>2039.608177777787</v>
      </c>
      <c r="O21" s="45">
        <v>9.4096458684308961E-3</v>
      </c>
      <c r="P21" s="44">
        <v>2281.867702456907</v>
      </c>
      <c r="Q21" s="46">
        <v>0.67659999999999998</v>
      </c>
      <c r="S21" s="43"/>
      <c r="T21" s="44"/>
      <c r="U21" s="45"/>
      <c r="V21" s="44"/>
      <c r="W21" s="46"/>
    </row>
    <row r="22" spans="7:23" x14ac:dyDescent="0.25">
      <c r="G22" s="43" t="s">
        <v>18</v>
      </c>
      <c r="H22" s="44">
        <v>69052.204444443574</v>
      </c>
      <c r="I22" s="45">
        <v>1.7626618478286466E-2</v>
      </c>
      <c r="J22" s="44">
        <v>77166.769807497345</v>
      </c>
      <c r="K22" s="46">
        <v>0.52171429999999996</v>
      </c>
      <c r="M22" s="51" t="s">
        <v>18</v>
      </c>
      <c r="N22" s="52">
        <v>1565.629359722278</v>
      </c>
      <c r="O22" s="53">
        <v>7.2229646834696491E-3</v>
      </c>
      <c r="P22" s="52">
        <v>1960.6906731542349</v>
      </c>
      <c r="Q22" s="54">
        <v>0.62074940000000001</v>
      </c>
      <c r="S22" s="51"/>
      <c r="T22" s="52"/>
      <c r="U22" s="53"/>
      <c r="V22" s="52"/>
      <c r="W22" s="54"/>
    </row>
    <row r="23" spans="7:23" x14ac:dyDescent="0.25">
      <c r="G23" s="43" t="s">
        <v>17</v>
      </c>
      <c r="H23" s="44">
        <v>71739.782666667757</v>
      </c>
      <c r="I23" s="45">
        <v>1.8312663425509131E-2</v>
      </c>
      <c r="J23" s="44">
        <v>78980.701636194062</v>
      </c>
      <c r="K23" s="46">
        <v>0.5369235</v>
      </c>
      <c r="M23" s="43" t="s">
        <v>17</v>
      </c>
      <c r="N23" s="44">
        <v>2232.8120555555361</v>
      </c>
      <c r="O23" s="45">
        <v>1.0300983768574523E-2</v>
      </c>
      <c r="P23" s="44">
        <v>2610.6906832014929</v>
      </c>
      <c r="Q23" s="46">
        <v>0.66036499999999998</v>
      </c>
      <c r="S23" s="43"/>
      <c r="T23" s="44"/>
      <c r="U23" s="45"/>
      <c r="V23" s="44"/>
      <c r="W23" s="46"/>
    </row>
    <row r="24" spans="7:23" x14ac:dyDescent="0.25">
      <c r="G24" s="47" t="s">
        <v>121</v>
      </c>
      <c r="H24" s="48">
        <v>96922.37311035498</v>
      </c>
      <c r="I24" s="49">
        <v>2.4740900114215394E-2</v>
      </c>
      <c r="J24" s="48">
        <v>111940.54081915144</v>
      </c>
      <c r="K24" s="50">
        <v>0.65976211621291114</v>
      </c>
      <c r="M24" s="47" t="s">
        <v>121</v>
      </c>
      <c r="N24" s="48">
        <v>15420.897386543415</v>
      </c>
      <c r="O24" s="49">
        <v>7.114365639525988E-2</v>
      </c>
      <c r="P24" s="48">
        <v>21419.645319098523</v>
      </c>
      <c r="Q24" s="50">
        <v>0.7708173138198664</v>
      </c>
      <c r="S24" s="47"/>
      <c r="T24" s="48"/>
      <c r="U24" s="49"/>
      <c r="V24" s="48"/>
      <c r="W24" s="50"/>
    </row>
    <row r="26" spans="7:23" x14ac:dyDescent="0.25">
      <c r="G26" s="38" t="s">
        <v>105</v>
      </c>
      <c r="H26" s="39"/>
      <c r="I26" s="39"/>
      <c r="J26" s="39"/>
      <c r="K26" s="39"/>
      <c r="M26" s="38" t="s">
        <v>107</v>
      </c>
      <c r="N26" s="39"/>
      <c r="O26" s="39"/>
      <c r="P26" s="39"/>
      <c r="Q26" s="39"/>
      <c r="S26" s="38"/>
      <c r="T26" s="39"/>
      <c r="U26" s="39"/>
      <c r="V26" s="39"/>
      <c r="W26" s="39"/>
    </row>
    <row r="27" spans="7:23" ht="28.5" x14ac:dyDescent="0.25">
      <c r="G27" s="77" t="s">
        <v>118</v>
      </c>
      <c r="H27" s="78" t="s">
        <v>116</v>
      </c>
      <c r="I27" s="78" t="s">
        <v>117</v>
      </c>
      <c r="J27" s="78" t="s">
        <v>119</v>
      </c>
      <c r="K27" s="79" t="s">
        <v>120</v>
      </c>
      <c r="M27" s="77" t="s">
        <v>118</v>
      </c>
      <c r="N27" s="78" t="s">
        <v>116</v>
      </c>
      <c r="O27" s="78" t="s">
        <v>117</v>
      </c>
      <c r="P27" s="78" t="s">
        <v>119</v>
      </c>
      <c r="Q27" s="79" t="s">
        <v>120</v>
      </c>
      <c r="S27" s="77"/>
      <c r="T27" s="78"/>
      <c r="U27" s="78"/>
      <c r="V27" s="78"/>
      <c r="W27" s="79"/>
    </row>
    <row r="28" spans="7:23" x14ac:dyDescent="0.25">
      <c r="G28" s="43" t="s">
        <v>11</v>
      </c>
      <c r="H28" s="44">
        <v>386166.7579567277</v>
      </c>
      <c r="I28" s="45">
        <v>0.72753802939302126</v>
      </c>
      <c r="J28" s="44">
        <v>599713.92436079879</v>
      </c>
      <c r="K28" s="46">
        <v>0.98038726341277815</v>
      </c>
      <c r="M28" s="43" t="s">
        <v>11</v>
      </c>
      <c r="N28" s="44">
        <v>342053.29042456788</v>
      </c>
      <c r="O28" s="45">
        <v>0.20208271719005097</v>
      </c>
      <c r="P28" s="44">
        <v>429242.92455616669</v>
      </c>
      <c r="Q28" s="46">
        <v>0.96015168728395817</v>
      </c>
      <c r="S28" s="43"/>
      <c r="T28" s="44"/>
      <c r="U28" s="45"/>
      <c r="V28" s="44"/>
      <c r="W28" s="46"/>
    </row>
    <row r="29" spans="7:23" x14ac:dyDescent="0.25">
      <c r="G29" s="43" t="s">
        <v>12</v>
      </c>
      <c r="H29" s="44">
        <v>158925.3710548032</v>
      </c>
      <c r="I29" s="45">
        <v>0.29941534038184253</v>
      </c>
      <c r="J29" s="44">
        <v>234133.72931310281</v>
      </c>
      <c r="K29" s="46">
        <v>0.94208066931173273</v>
      </c>
      <c r="M29" s="51" t="s">
        <v>12</v>
      </c>
      <c r="N29" s="52">
        <v>6517.9223165198146</v>
      </c>
      <c r="O29" s="53">
        <v>3.8507434046931507E-3</v>
      </c>
      <c r="P29" s="52">
        <v>8032.6786645013153</v>
      </c>
      <c r="Q29" s="54">
        <v>0.69019664549923321</v>
      </c>
      <c r="S29" s="43"/>
      <c r="T29" s="44"/>
      <c r="U29" s="45"/>
      <c r="V29" s="44"/>
      <c r="W29" s="46"/>
    </row>
    <row r="30" spans="7:23" x14ac:dyDescent="0.25">
      <c r="G30" s="43" t="s">
        <v>13</v>
      </c>
      <c r="H30" s="44">
        <v>13616.342088745179</v>
      </c>
      <c r="I30" s="45">
        <v>2.565318346717196E-2</v>
      </c>
      <c r="J30" s="44">
        <v>14234.17376684786</v>
      </c>
      <c r="K30" s="46" t="s">
        <v>112</v>
      </c>
      <c r="M30" s="43" t="s">
        <v>13</v>
      </c>
      <c r="N30" s="44">
        <v>31189.245363687442</v>
      </c>
      <c r="O30" s="45">
        <v>1.8426390350982751E-2</v>
      </c>
      <c r="P30" s="44">
        <v>39308.088470376781</v>
      </c>
      <c r="Q30" s="46" t="s">
        <v>112</v>
      </c>
      <c r="S30" s="43"/>
      <c r="T30" s="44"/>
      <c r="U30" s="45"/>
      <c r="V30" s="44"/>
      <c r="W30" s="46"/>
    </row>
    <row r="31" spans="7:23" x14ac:dyDescent="0.25">
      <c r="G31" s="43" t="s">
        <v>48</v>
      </c>
      <c r="H31" s="44">
        <v>21374.057749232768</v>
      </c>
      <c r="I31" s="45">
        <v>4.0268716906886028E-2</v>
      </c>
      <c r="J31" s="44">
        <v>22395.136047673321</v>
      </c>
      <c r="K31" s="46" t="s">
        <v>112</v>
      </c>
      <c r="M31" s="43" t="s">
        <v>48</v>
      </c>
      <c r="N31" s="44">
        <v>30743</v>
      </c>
      <c r="O31" s="45">
        <v>1.8162751677852348E-2</v>
      </c>
      <c r="P31" s="44">
        <v>38901.686441592727</v>
      </c>
      <c r="Q31" s="46" t="s">
        <v>112</v>
      </c>
      <c r="S31" s="43"/>
      <c r="T31" s="44"/>
      <c r="U31" s="45"/>
      <c r="V31" s="44"/>
      <c r="W31" s="46"/>
    </row>
    <row r="32" spans="7:23" x14ac:dyDescent="0.25">
      <c r="G32" s="43" t="s">
        <v>15</v>
      </c>
      <c r="H32" s="44">
        <v>15247.85956591162</v>
      </c>
      <c r="I32" s="45">
        <v>2.8726961791692984E-2</v>
      </c>
      <c r="J32" s="44">
        <v>17783.262546280199</v>
      </c>
      <c r="K32" s="46" t="s">
        <v>112</v>
      </c>
      <c r="M32" s="43" t="s">
        <v>15</v>
      </c>
      <c r="N32" s="44">
        <v>16692.333333333328</v>
      </c>
      <c r="O32" s="45">
        <v>9.8617150329268644E-3</v>
      </c>
      <c r="P32" s="44">
        <v>19679.733915884121</v>
      </c>
      <c r="Q32" s="46" t="s">
        <v>112</v>
      </c>
      <c r="S32" s="43"/>
      <c r="T32" s="44"/>
      <c r="U32" s="45"/>
      <c r="V32" s="44"/>
      <c r="W32" s="46"/>
    </row>
    <row r="33" spans="7:23" x14ac:dyDescent="0.25">
      <c r="G33" s="43" t="s">
        <v>16</v>
      </c>
      <c r="H33" s="44">
        <v>16648.83888333353</v>
      </c>
      <c r="I33" s="45">
        <v>3.1366406308384734E-2</v>
      </c>
      <c r="J33" s="44">
        <v>17645.43028006739</v>
      </c>
      <c r="K33" s="46">
        <v>0.77259999999999995</v>
      </c>
      <c r="M33" s="43" t="s">
        <v>16</v>
      </c>
      <c r="N33" s="44">
        <v>25965.778166666281</v>
      </c>
      <c r="O33" s="45">
        <v>1.5340402074077348E-2</v>
      </c>
      <c r="P33" s="44">
        <v>33853.359778276143</v>
      </c>
      <c r="Q33" s="46">
        <v>0.4788</v>
      </c>
      <c r="S33" s="43"/>
      <c r="T33" s="44"/>
      <c r="U33" s="45"/>
      <c r="V33" s="44"/>
      <c r="W33" s="46"/>
    </row>
    <row r="34" spans="7:23" x14ac:dyDescent="0.25">
      <c r="G34" s="43" t="s">
        <v>18</v>
      </c>
      <c r="H34" s="44">
        <v>19857.010111111042</v>
      </c>
      <c r="I34" s="45">
        <v>3.7410599716855661E-2</v>
      </c>
      <c r="J34" s="44">
        <v>20704.27128975384</v>
      </c>
      <c r="K34" s="46">
        <v>0.84165590000000001</v>
      </c>
      <c r="M34" s="43" t="s">
        <v>18</v>
      </c>
      <c r="N34" s="44">
        <v>32311.469691106231</v>
      </c>
      <c r="O34" s="45">
        <v>1.9089392718538042E-2</v>
      </c>
      <c r="P34" s="44">
        <v>39962.686201460347</v>
      </c>
      <c r="Q34" s="46">
        <v>0.4210469</v>
      </c>
      <c r="S34" s="43"/>
      <c r="T34" s="44"/>
      <c r="U34" s="45"/>
      <c r="V34" s="44"/>
      <c r="W34" s="46"/>
    </row>
    <row r="35" spans="7:23" x14ac:dyDescent="0.25">
      <c r="G35" s="51" t="s">
        <v>17</v>
      </c>
      <c r="H35" s="52">
        <v>11756.99561111103</v>
      </c>
      <c r="I35" s="53">
        <v>2.2150175389898805E-2</v>
      </c>
      <c r="J35" s="52">
        <v>12864.836180167291</v>
      </c>
      <c r="K35" s="54">
        <v>0.74116130000000002</v>
      </c>
      <c r="M35" s="43" t="s">
        <v>17</v>
      </c>
      <c r="N35" s="44">
        <v>23730.54377777809</v>
      </c>
      <c r="O35" s="45">
        <v>1.4019841063532759E-2</v>
      </c>
      <c r="P35" s="44">
        <v>31303.052206537239</v>
      </c>
      <c r="Q35" s="46">
        <v>0.53285530000000003</v>
      </c>
      <c r="S35" s="51"/>
      <c r="T35" s="52"/>
      <c r="U35" s="53"/>
      <c r="V35" s="52"/>
      <c r="W35" s="54"/>
    </row>
    <row r="36" spans="7:23" x14ac:dyDescent="0.25">
      <c r="G36" s="47" t="s">
        <v>121</v>
      </c>
      <c r="H36" s="48">
        <v>80449.154127622009</v>
      </c>
      <c r="I36" s="49">
        <v>0.15156617666946925</v>
      </c>
      <c r="J36" s="48">
        <v>117434.34547308642</v>
      </c>
      <c r="K36" s="50">
        <v>0.8555770265449022</v>
      </c>
      <c r="M36" s="47" t="s">
        <v>121</v>
      </c>
      <c r="N36" s="48">
        <v>63650.447884207388</v>
      </c>
      <c r="O36" s="49">
        <v>3.760424418908178E-2</v>
      </c>
      <c r="P36" s="48">
        <v>80035.526279349418</v>
      </c>
      <c r="Q36" s="50">
        <v>0.61661010655663828</v>
      </c>
      <c r="S36" s="47"/>
      <c r="T36" s="48"/>
      <c r="U36" s="49"/>
      <c r="V36" s="48"/>
      <c r="W36" s="50"/>
    </row>
    <row r="38" spans="7:23" x14ac:dyDescent="0.25">
      <c r="G38" s="38" t="s">
        <v>106</v>
      </c>
      <c r="H38" s="39"/>
      <c r="I38" s="39"/>
      <c r="J38" s="39"/>
      <c r="K38" s="39"/>
      <c r="M38" s="38" t="s">
        <v>104</v>
      </c>
      <c r="N38" s="39"/>
      <c r="O38" s="39"/>
      <c r="P38" s="39"/>
      <c r="Q38" s="39"/>
      <c r="S38" s="38"/>
      <c r="T38" s="39"/>
      <c r="U38" s="39"/>
      <c r="V38" s="39"/>
      <c r="W38" s="39"/>
    </row>
    <row r="39" spans="7:23" ht="28.5" x14ac:dyDescent="0.25">
      <c r="G39" s="77" t="s">
        <v>118</v>
      </c>
      <c r="H39" s="78" t="s">
        <v>116</v>
      </c>
      <c r="I39" s="78" t="s">
        <v>117</v>
      </c>
      <c r="J39" s="78" t="s">
        <v>119</v>
      </c>
      <c r="K39" s="79" t="s">
        <v>120</v>
      </c>
      <c r="M39" s="77" t="s">
        <v>118</v>
      </c>
      <c r="N39" s="78" t="s">
        <v>116</v>
      </c>
      <c r="O39" s="78" t="s">
        <v>117</v>
      </c>
      <c r="P39" s="78" t="s">
        <v>119</v>
      </c>
      <c r="Q39" s="79" t="s">
        <v>120</v>
      </c>
      <c r="S39" s="77"/>
      <c r="T39" s="78"/>
      <c r="U39" s="78"/>
      <c r="V39" s="78"/>
      <c r="W39" s="79"/>
    </row>
    <row r="40" spans="7:23" x14ac:dyDescent="0.25">
      <c r="G40" s="43" t="s">
        <v>11</v>
      </c>
      <c r="H40" s="44">
        <v>189383.45426836479</v>
      </c>
      <c r="I40" s="45">
        <v>0.1860008124922454</v>
      </c>
      <c r="J40" s="44">
        <v>267407.54931653978</v>
      </c>
      <c r="K40" s="46">
        <v>0.98732934017091756</v>
      </c>
      <c r="M40" s="43" t="s">
        <v>11</v>
      </c>
      <c r="N40" s="44">
        <v>22084.598881845479</v>
      </c>
      <c r="O40" s="45">
        <v>0.12269482895568413</v>
      </c>
      <c r="P40" s="44">
        <v>27548.32454042686</v>
      </c>
      <c r="Q40" s="46">
        <v>0.85958666018113417</v>
      </c>
      <c r="S40" s="43"/>
      <c r="T40" s="44"/>
      <c r="U40" s="45"/>
      <c r="V40" s="44"/>
      <c r="W40" s="46"/>
    </row>
    <row r="41" spans="7:23" x14ac:dyDescent="0.25">
      <c r="G41" s="43" t="s">
        <v>12</v>
      </c>
      <c r="H41" s="44">
        <v>108636.0978688498</v>
      </c>
      <c r="I41" s="45">
        <v>0.10669571187016043</v>
      </c>
      <c r="J41" s="44">
        <v>145828.58759350781</v>
      </c>
      <c r="K41" s="46">
        <v>0.98014830840639589</v>
      </c>
      <c r="M41" s="43" t="s">
        <v>12</v>
      </c>
      <c r="N41" s="44">
        <v>22084.598881845479</v>
      </c>
      <c r="O41" s="45">
        <v>0.12269482895568413</v>
      </c>
      <c r="P41" s="44">
        <v>27548.32454042686</v>
      </c>
      <c r="Q41" s="46">
        <v>0.85958666018113417</v>
      </c>
      <c r="S41" s="43"/>
      <c r="T41" s="44"/>
      <c r="U41" s="45"/>
      <c r="V41" s="44"/>
      <c r="W41" s="46"/>
    </row>
    <row r="42" spans="7:23" x14ac:dyDescent="0.25">
      <c r="G42" s="43" t="s">
        <v>13</v>
      </c>
      <c r="H42" s="44">
        <v>11818.963345576351</v>
      </c>
      <c r="I42" s="45">
        <v>1.1607860853451998E-2</v>
      </c>
      <c r="J42" s="44">
        <v>13099.020624541859</v>
      </c>
      <c r="K42" s="46" t="s">
        <v>112</v>
      </c>
      <c r="M42" s="43" t="s">
        <v>13</v>
      </c>
      <c r="N42" s="44">
        <v>3069.8750678149031</v>
      </c>
      <c r="O42" s="45">
        <v>1.7055224700979206E-2</v>
      </c>
      <c r="P42" s="44">
        <v>3223.0435669083072</v>
      </c>
      <c r="Q42" s="46" t="s">
        <v>112</v>
      </c>
      <c r="S42" s="43"/>
      <c r="T42" s="44"/>
      <c r="U42" s="45"/>
      <c r="V42" s="44"/>
      <c r="W42" s="46"/>
    </row>
    <row r="43" spans="7:23" x14ac:dyDescent="0.25">
      <c r="G43" s="43" t="s">
        <v>14</v>
      </c>
      <c r="H43" s="44">
        <v>8723.9999999999418</v>
      </c>
      <c r="I43" s="45">
        <v>8.5681776924553341E-3</v>
      </c>
      <c r="J43" s="44">
        <v>9782.184623078645</v>
      </c>
      <c r="K43" s="46" t="s">
        <v>112</v>
      </c>
      <c r="M43" s="43" t="s">
        <v>14</v>
      </c>
      <c r="N43" s="44">
        <v>5244.326230155988</v>
      </c>
      <c r="O43" s="45">
        <v>2.9135766206998787E-2</v>
      </c>
      <c r="P43" s="44">
        <v>6132.5643329169015</v>
      </c>
      <c r="Q43" s="46" t="s">
        <v>112</v>
      </c>
      <c r="S43" s="43"/>
      <c r="T43" s="44"/>
      <c r="U43" s="45"/>
      <c r="V43" s="44"/>
      <c r="W43" s="46"/>
    </row>
    <row r="44" spans="7:23" x14ac:dyDescent="0.25">
      <c r="G44" s="51" t="s">
        <v>15</v>
      </c>
      <c r="H44" s="52">
        <v>6794.2755000860388</v>
      </c>
      <c r="I44" s="53">
        <v>6.6729206529382613E-3</v>
      </c>
      <c r="J44" s="52">
        <v>7036.7561512724333</v>
      </c>
      <c r="K44" s="54" t="s">
        <v>112</v>
      </c>
      <c r="M44" s="43" t="s">
        <v>15</v>
      </c>
      <c r="N44" s="44">
        <v>4436.5</v>
      </c>
      <c r="O44" s="45">
        <v>2.4647747127948098E-2</v>
      </c>
      <c r="P44" s="44">
        <v>5112.1570626628181</v>
      </c>
      <c r="Q44" s="46" t="s">
        <v>112</v>
      </c>
      <c r="S44" s="43"/>
      <c r="T44" s="44"/>
      <c r="U44" s="45"/>
      <c r="V44" s="44"/>
      <c r="W44" s="46"/>
    </row>
    <row r="45" spans="7:23" x14ac:dyDescent="0.25">
      <c r="G45" s="43" t="s">
        <v>16</v>
      </c>
      <c r="H45" s="44">
        <v>14293.7842166671</v>
      </c>
      <c r="I45" s="45">
        <v>1.4038478113940624E-2</v>
      </c>
      <c r="J45" s="44">
        <v>15490.27068711683</v>
      </c>
      <c r="K45" s="46">
        <v>0.68220000000000003</v>
      </c>
      <c r="M45" s="43" t="s">
        <v>16</v>
      </c>
      <c r="N45" s="44">
        <v>4430.5389999999998</v>
      </c>
      <c r="O45" s="45">
        <v>2.4614629756004064E-2</v>
      </c>
      <c r="P45" s="44">
        <v>4604.933</v>
      </c>
      <c r="Q45" s="46">
        <v>0.82179999999999997</v>
      </c>
      <c r="S45" s="43"/>
      <c r="T45" s="44"/>
      <c r="U45" s="45"/>
      <c r="V45" s="44"/>
      <c r="W45" s="46"/>
    </row>
    <row r="46" spans="7:23" x14ac:dyDescent="0.25">
      <c r="G46" s="43" t="s">
        <v>18</v>
      </c>
      <c r="H46" s="44">
        <v>15947.25834774965</v>
      </c>
      <c r="I46" s="45">
        <v>1.5662418985673037E-2</v>
      </c>
      <c r="J46" s="44">
        <v>17042.82478360707</v>
      </c>
      <c r="K46" s="46">
        <v>0.6502559</v>
      </c>
      <c r="M46" s="51" t="s">
        <v>18</v>
      </c>
      <c r="N46" s="52">
        <v>4384.9750444444653</v>
      </c>
      <c r="O46" s="53">
        <v>2.4361491278672411E-2</v>
      </c>
      <c r="P46" s="52">
        <v>4571.8668899453814</v>
      </c>
      <c r="Q46" s="54">
        <v>0.84344949999999996</v>
      </c>
      <c r="S46" s="51"/>
      <c r="T46" s="52"/>
      <c r="U46" s="53"/>
      <c r="V46" s="52"/>
      <c r="W46" s="54"/>
    </row>
    <row r="47" spans="7:23" x14ac:dyDescent="0.25">
      <c r="G47" s="43" t="s">
        <v>17</v>
      </c>
      <c r="H47" s="44">
        <v>13316.33122222215</v>
      </c>
      <c r="I47" s="45">
        <v>1.3078483737229604E-2</v>
      </c>
      <c r="J47" s="44">
        <v>14531.92492966025</v>
      </c>
      <c r="K47" s="46">
        <v>0.66832849999999999</v>
      </c>
      <c r="M47" s="43" t="s">
        <v>17</v>
      </c>
      <c r="N47" s="44">
        <v>4614.9296111110989</v>
      </c>
      <c r="O47" s="45">
        <v>2.5639043856180821E-2</v>
      </c>
      <c r="P47" s="44">
        <v>4814.1818148574648</v>
      </c>
      <c r="Q47" s="46">
        <v>0.83239289999999999</v>
      </c>
      <c r="S47" s="43"/>
      <c r="T47" s="44"/>
      <c r="U47" s="45"/>
      <c r="V47" s="44"/>
      <c r="W47" s="46"/>
    </row>
    <row r="48" spans="7:23" x14ac:dyDescent="0.25">
      <c r="G48" s="47" t="s">
        <v>121</v>
      </c>
      <c r="H48" s="48">
        <v>46114.270596189475</v>
      </c>
      <c r="I48" s="49">
        <v>4.5290608049761837E-2</v>
      </c>
      <c r="J48" s="48">
        <v>61277.389838665593</v>
      </c>
      <c r="K48" s="50">
        <v>0.79365240971546258</v>
      </c>
      <c r="M48" s="47" t="s">
        <v>121</v>
      </c>
      <c r="N48" s="48">
        <v>8793.7928396521766</v>
      </c>
      <c r="O48" s="49">
        <v>4.8855445104768969E-2</v>
      </c>
      <c r="P48" s="48">
        <v>10444.424468518075</v>
      </c>
      <c r="Q48" s="50">
        <v>0.84336314407245383</v>
      </c>
      <c r="S48" s="47"/>
      <c r="T48" s="48"/>
      <c r="U48" s="49"/>
      <c r="V48" s="48"/>
      <c r="W48" s="50"/>
    </row>
    <row r="50" spans="7:23" x14ac:dyDescent="0.25">
      <c r="G50" s="38" t="s">
        <v>108</v>
      </c>
      <c r="H50" s="39"/>
      <c r="I50" s="39"/>
      <c r="J50" s="39"/>
      <c r="K50" s="39"/>
      <c r="M50" s="38" t="s">
        <v>111</v>
      </c>
      <c r="N50" s="39"/>
      <c r="O50" s="39"/>
      <c r="P50" s="39"/>
      <c r="Q50" s="39"/>
      <c r="S50" s="38"/>
      <c r="T50" s="39"/>
      <c r="U50" s="39"/>
      <c r="V50" s="39"/>
      <c r="W50" s="39"/>
    </row>
    <row r="51" spans="7:23" ht="28.5" x14ac:dyDescent="0.25">
      <c r="G51" s="77" t="s">
        <v>118</v>
      </c>
      <c r="H51" s="78" t="s">
        <v>116</v>
      </c>
      <c r="I51" s="78" t="s">
        <v>117</v>
      </c>
      <c r="J51" s="78" t="s">
        <v>119</v>
      </c>
      <c r="K51" s="79" t="s">
        <v>120</v>
      </c>
      <c r="M51" s="77" t="s">
        <v>118</v>
      </c>
      <c r="N51" s="78" t="s">
        <v>116</v>
      </c>
      <c r="O51" s="78" t="s">
        <v>117</v>
      </c>
      <c r="P51" s="78" t="s">
        <v>119</v>
      </c>
      <c r="Q51" s="79" t="s">
        <v>120</v>
      </c>
      <c r="S51" s="77"/>
      <c r="T51" s="78"/>
      <c r="U51" s="78"/>
      <c r="V51" s="78"/>
      <c r="W51" s="79"/>
    </row>
    <row r="52" spans="7:23" x14ac:dyDescent="0.25">
      <c r="G52" s="43" t="s">
        <v>11</v>
      </c>
      <c r="H52" s="44">
        <v>35075.146256296583</v>
      </c>
      <c r="I52" s="45">
        <v>8.2171103199673384E-2</v>
      </c>
      <c r="J52" s="44">
        <v>39117.274851931848</v>
      </c>
      <c r="K52" s="46">
        <v>0.97946096075144584</v>
      </c>
      <c r="M52" s="43" t="s">
        <v>11</v>
      </c>
      <c r="N52" s="44">
        <v>187593.72626268741</v>
      </c>
      <c r="O52" s="45">
        <v>1.2700997038773691</v>
      </c>
      <c r="P52" s="44">
        <v>298531.92421295459</v>
      </c>
      <c r="Q52" s="46">
        <v>0.98512013597652037</v>
      </c>
      <c r="S52" s="43"/>
      <c r="T52" s="44"/>
      <c r="U52" s="45"/>
      <c r="V52" s="44"/>
      <c r="W52" s="46"/>
    </row>
    <row r="53" spans="7:23" x14ac:dyDescent="0.25">
      <c r="G53" s="43" t="s">
        <v>12</v>
      </c>
      <c r="H53" s="44">
        <v>11174.25942684718</v>
      </c>
      <c r="I53" s="45">
        <v>2.6178115347945275E-2</v>
      </c>
      <c r="J53" s="44">
        <v>12721.21653382471</v>
      </c>
      <c r="K53" s="46">
        <v>0.82338819347229886</v>
      </c>
      <c r="M53" s="43" t="s">
        <v>12</v>
      </c>
      <c r="N53" s="44">
        <v>113226.09738172589</v>
      </c>
      <c r="O53" s="45">
        <v>0.76659510752691873</v>
      </c>
      <c r="P53" s="44">
        <v>167015.75123242871</v>
      </c>
      <c r="Q53" s="46">
        <v>0.98212155557516978</v>
      </c>
      <c r="S53" s="43"/>
      <c r="T53" s="44"/>
      <c r="U53" s="45"/>
      <c r="V53" s="44"/>
      <c r="W53" s="46"/>
    </row>
    <row r="54" spans="7:23" x14ac:dyDescent="0.25">
      <c r="G54" s="43" t="s">
        <v>13</v>
      </c>
      <c r="H54" s="44">
        <v>11466.511680408459</v>
      </c>
      <c r="I54" s="45">
        <v>2.6862779352258868E-2</v>
      </c>
      <c r="J54" s="44">
        <v>13816.861132239361</v>
      </c>
      <c r="K54" s="46" t="s">
        <v>112</v>
      </c>
      <c r="M54" s="43" t="s">
        <v>13</v>
      </c>
      <c r="N54" s="44">
        <v>4799.2806452181831</v>
      </c>
      <c r="O54" s="45">
        <v>3.2493437002154249E-2</v>
      </c>
      <c r="P54" s="44">
        <v>4969.2872184906482</v>
      </c>
      <c r="Q54" s="46" t="s">
        <v>112</v>
      </c>
      <c r="S54" s="43"/>
      <c r="T54" s="44"/>
      <c r="U54" s="45"/>
      <c r="V54" s="44"/>
      <c r="W54" s="46"/>
    </row>
    <row r="55" spans="7:23" x14ac:dyDescent="0.25">
      <c r="G55" s="43" t="s">
        <v>65</v>
      </c>
      <c r="H55" s="44">
        <v>80954.824090082271</v>
      </c>
      <c r="I55" s="45">
        <v>0.18965415443202557</v>
      </c>
      <c r="J55" s="44">
        <v>92604.706737775006</v>
      </c>
      <c r="K55" s="46" t="s">
        <v>112</v>
      </c>
      <c r="M55" s="43" t="s">
        <v>14</v>
      </c>
      <c r="N55" s="44">
        <v>14312.648778858949</v>
      </c>
      <c r="O55" s="45">
        <v>9.6903512382254225E-2</v>
      </c>
      <c r="P55" s="44">
        <v>16444.681283456939</v>
      </c>
      <c r="Q55" s="46" t="s">
        <v>112</v>
      </c>
      <c r="S55" s="43"/>
      <c r="T55" s="44"/>
      <c r="U55" s="45"/>
      <c r="V55" s="44"/>
      <c r="W55" s="46"/>
    </row>
    <row r="56" spans="7:23" x14ac:dyDescent="0.25">
      <c r="G56" s="51" t="s">
        <v>15</v>
      </c>
      <c r="H56" s="52">
        <v>7665.4132396427058</v>
      </c>
      <c r="I56" s="53">
        <v>1.795788555749073E-2</v>
      </c>
      <c r="J56" s="52">
        <v>9137.5578025836348</v>
      </c>
      <c r="K56" s="54" t="s">
        <v>112</v>
      </c>
      <c r="M56" s="51" t="s">
        <v>15</v>
      </c>
      <c r="N56" s="52">
        <v>1203</v>
      </c>
      <c r="O56" s="53">
        <v>8.1448882870683824E-3</v>
      </c>
      <c r="P56" s="52">
        <v>1536.9410094947259</v>
      </c>
      <c r="Q56" s="54" t="s">
        <v>112</v>
      </c>
      <c r="S56" s="51"/>
      <c r="T56" s="52"/>
      <c r="U56" s="53"/>
      <c r="V56" s="52"/>
      <c r="W56" s="54"/>
    </row>
    <row r="57" spans="7:23" x14ac:dyDescent="0.25">
      <c r="G57" s="43" t="s">
        <v>16</v>
      </c>
      <c r="H57" s="44">
        <v>10737.219811110999</v>
      </c>
      <c r="I57" s="45">
        <v>2.5154255686617232E-2</v>
      </c>
      <c r="J57" s="44">
        <v>12501.78742154879</v>
      </c>
      <c r="K57" s="46">
        <v>0.83536632882077411</v>
      </c>
      <c r="M57" s="43" t="s">
        <v>16</v>
      </c>
      <c r="N57" s="44">
        <v>1966.714361111148</v>
      </c>
      <c r="O57" s="45">
        <v>1.3315601632438376E-2</v>
      </c>
      <c r="P57" s="44">
        <v>2352.8959753369381</v>
      </c>
      <c r="Q57" s="46">
        <v>0.82299999999999995</v>
      </c>
      <c r="S57" s="43"/>
      <c r="T57" s="44"/>
      <c r="U57" s="45"/>
      <c r="V57" s="44"/>
      <c r="W57" s="46"/>
    </row>
    <row r="58" spans="7:23" x14ac:dyDescent="0.25">
      <c r="G58" s="43" t="s">
        <v>18</v>
      </c>
      <c r="H58" s="44">
        <v>12313.495722222149</v>
      </c>
      <c r="I58" s="45">
        <v>2.8847022343002071E-2</v>
      </c>
      <c r="J58" s="44">
        <v>14010.499854009369</v>
      </c>
      <c r="K58" s="46">
        <v>0.82194929999999999</v>
      </c>
      <c r="M58" s="43" t="s">
        <v>18</v>
      </c>
      <c r="N58" s="44">
        <v>2089.1920027220908</v>
      </c>
      <c r="O58" s="45">
        <v>1.4144834141652612E-2</v>
      </c>
      <c r="P58" s="44">
        <v>2564.7170217066491</v>
      </c>
      <c r="Q58" s="46">
        <v>0.82143540000000004</v>
      </c>
      <c r="S58" s="43"/>
      <c r="T58" s="44"/>
      <c r="U58" s="45"/>
      <c r="V58" s="44"/>
      <c r="W58" s="46"/>
    </row>
    <row r="59" spans="7:23" x14ac:dyDescent="0.25">
      <c r="G59" s="43" t="s">
        <v>17</v>
      </c>
      <c r="H59" s="44">
        <v>9159.5730555555583</v>
      </c>
      <c r="I59" s="45">
        <v>2.1458277531141857E-2</v>
      </c>
      <c r="J59" s="44">
        <v>11100.87718941154</v>
      </c>
      <c r="K59" s="46">
        <v>0.83977279999999999</v>
      </c>
      <c r="M59" s="43" t="s">
        <v>17</v>
      </c>
      <c r="N59" s="44">
        <v>1696.844055555606</v>
      </c>
      <c r="O59" s="45">
        <v>1.1488449936056912E-2</v>
      </c>
      <c r="P59" s="44">
        <v>2097.6946550858652</v>
      </c>
      <c r="Q59" s="46">
        <v>0.82482840000000002</v>
      </c>
      <c r="S59" s="43"/>
      <c r="T59" s="44"/>
      <c r="U59" s="45"/>
      <c r="V59" s="44"/>
      <c r="W59" s="46"/>
    </row>
    <row r="60" spans="7:23" x14ac:dyDescent="0.25">
      <c r="G60" s="47" t="s">
        <v>121</v>
      </c>
      <c r="H60" s="48">
        <v>22318.305410270736</v>
      </c>
      <c r="I60" s="49">
        <v>5.2285449181269372E-2</v>
      </c>
      <c r="J60" s="48">
        <v>25626.347690415536</v>
      </c>
      <c r="K60" s="50">
        <v>0.85998751660890382</v>
      </c>
      <c r="M60" s="47" t="s">
        <v>121</v>
      </c>
      <c r="N60" s="48">
        <v>40860.937935984904</v>
      </c>
      <c r="O60" s="49">
        <v>0.27664819184823908</v>
      </c>
      <c r="P60" s="48">
        <v>61939.23657611938</v>
      </c>
      <c r="Q60" s="50">
        <v>0.8873010983103381</v>
      </c>
      <c r="S60" s="47"/>
      <c r="T60" s="48"/>
      <c r="U60" s="49"/>
      <c r="V60" s="48"/>
      <c r="W60" s="50"/>
    </row>
    <row r="62" spans="7:23" x14ac:dyDescent="0.25">
      <c r="G62" s="38" t="s">
        <v>101</v>
      </c>
      <c r="H62" s="39"/>
      <c r="I62" s="39"/>
      <c r="J62" s="39"/>
      <c r="K62" s="39"/>
      <c r="M62" s="38" t="s">
        <v>99</v>
      </c>
      <c r="N62" s="39"/>
      <c r="O62" s="39"/>
      <c r="P62" s="39"/>
      <c r="Q62" s="39"/>
      <c r="S62" s="38"/>
      <c r="T62" s="39"/>
      <c r="U62" s="39"/>
      <c r="V62" s="39"/>
      <c r="W62" s="39"/>
    </row>
    <row r="63" spans="7:23" ht="28.5" x14ac:dyDescent="0.25">
      <c r="G63" s="77" t="s">
        <v>118</v>
      </c>
      <c r="H63" s="78" t="s">
        <v>116</v>
      </c>
      <c r="I63" s="78" t="s">
        <v>117</v>
      </c>
      <c r="J63" s="78" t="s">
        <v>119</v>
      </c>
      <c r="K63" s="79" t="s">
        <v>120</v>
      </c>
      <c r="M63" s="77" t="s">
        <v>118</v>
      </c>
      <c r="N63" s="78" t="s">
        <v>116</v>
      </c>
      <c r="O63" s="78" t="s">
        <v>117</v>
      </c>
      <c r="P63" s="78" t="s">
        <v>119</v>
      </c>
      <c r="Q63" s="79" t="s">
        <v>120</v>
      </c>
      <c r="S63" s="77"/>
      <c r="T63" s="78"/>
      <c r="U63" s="78"/>
      <c r="V63" s="78"/>
      <c r="W63" s="79"/>
    </row>
    <row r="64" spans="7:23" x14ac:dyDescent="0.25">
      <c r="G64" s="43" t="s">
        <v>11</v>
      </c>
      <c r="H64" s="44">
        <v>104843.21187711479</v>
      </c>
      <c r="I64" s="45">
        <v>0.2602721351196865</v>
      </c>
      <c r="J64" s="44">
        <v>130792.68749694469</v>
      </c>
      <c r="K64" s="46">
        <v>0.89961794753679825</v>
      </c>
      <c r="M64" s="43" t="s">
        <v>11</v>
      </c>
      <c r="N64" s="44">
        <v>1150147.2431602741</v>
      </c>
      <c r="O64" s="45">
        <v>3.8990905879876179</v>
      </c>
      <c r="P64" s="44">
        <v>1931806.2715824461</v>
      </c>
      <c r="Q64" s="46">
        <v>0.91558279810538246</v>
      </c>
      <c r="S64" s="43"/>
      <c r="T64" s="44"/>
      <c r="U64" s="45"/>
      <c r="V64" s="44"/>
      <c r="W64" s="46"/>
    </row>
    <row r="65" spans="7:23" x14ac:dyDescent="0.25">
      <c r="G65" s="43" t="s">
        <v>12</v>
      </c>
      <c r="H65" s="44">
        <v>37725.948915961279</v>
      </c>
      <c r="I65" s="45">
        <v>9.365425856356048E-2</v>
      </c>
      <c r="J65" s="44">
        <v>52104.798972678138</v>
      </c>
      <c r="K65" s="46">
        <v>0.7654633869571591</v>
      </c>
      <c r="M65" s="43" t="s">
        <v>12</v>
      </c>
      <c r="N65" s="44">
        <v>1169135.832057429</v>
      </c>
      <c r="O65" s="45">
        <v>3.9634634138917404</v>
      </c>
      <c r="P65" s="44">
        <v>1959175.139651685</v>
      </c>
      <c r="Q65" s="46">
        <v>0.89556396542546302</v>
      </c>
      <c r="S65" s="43"/>
      <c r="T65" s="44"/>
      <c r="U65" s="45"/>
      <c r="V65" s="44"/>
      <c r="W65" s="46"/>
    </row>
    <row r="66" spans="7:23" x14ac:dyDescent="0.25">
      <c r="G66" s="43" t="s">
        <v>13</v>
      </c>
      <c r="H66" s="44">
        <v>23649.519606849921</v>
      </c>
      <c r="I66" s="45">
        <v>5.8709675642561084E-2</v>
      </c>
      <c r="J66" s="44">
        <v>26520.584331407448</v>
      </c>
      <c r="K66" s="46" t="s">
        <v>112</v>
      </c>
      <c r="M66" s="43" t="s">
        <v>13</v>
      </c>
      <c r="N66" s="44">
        <v>6938.666666666667</v>
      </c>
      <c r="O66" s="45">
        <v>2.3522631605711157E-2</v>
      </c>
      <c r="P66" s="44">
        <v>8025.60720444254</v>
      </c>
      <c r="Q66" s="46" t="s">
        <v>112</v>
      </c>
      <c r="S66" s="43"/>
      <c r="T66" s="44"/>
      <c r="U66" s="45"/>
      <c r="V66" s="44"/>
      <c r="W66" s="46"/>
    </row>
    <row r="67" spans="7:23" x14ac:dyDescent="0.25">
      <c r="G67" s="51" t="s">
        <v>65</v>
      </c>
      <c r="H67" s="52">
        <v>10936.16666666835</v>
      </c>
      <c r="I67" s="53">
        <v>2.7148915007437165E-2</v>
      </c>
      <c r="J67" s="52">
        <v>16596.080034154678</v>
      </c>
      <c r="K67" s="54" t="s">
        <v>112</v>
      </c>
      <c r="M67" s="51" t="s">
        <v>14</v>
      </c>
      <c r="N67" s="52">
        <v>6854.0242763820961</v>
      </c>
      <c r="O67" s="53">
        <v>2.3235687173799532E-2</v>
      </c>
      <c r="P67" s="52">
        <v>7937.3707310632171</v>
      </c>
      <c r="Q67" s="54" t="s">
        <v>112</v>
      </c>
      <c r="S67" s="51"/>
      <c r="T67" s="52"/>
      <c r="U67" s="53"/>
      <c r="V67" s="52"/>
      <c r="W67" s="54"/>
    </row>
    <row r="68" spans="7:23" x14ac:dyDescent="0.25">
      <c r="G68" s="43" t="s">
        <v>15</v>
      </c>
      <c r="H68" s="44">
        <v>15796.732531847831</v>
      </c>
      <c r="I68" s="45">
        <v>3.9215216992756916E-2</v>
      </c>
      <c r="J68" s="44">
        <v>17462.666001552188</v>
      </c>
      <c r="K68" s="46" t="s">
        <v>112</v>
      </c>
      <c r="M68" s="43" t="s">
        <v>15</v>
      </c>
      <c r="N68" s="44">
        <v>7626.7027958353574</v>
      </c>
      <c r="O68" s="45">
        <v>2.585512878065177E-2</v>
      </c>
      <c r="P68" s="44">
        <v>8653.8456656592771</v>
      </c>
      <c r="Q68" s="46" t="s">
        <v>112</v>
      </c>
      <c r="S68" s="43"/>
      <c r="T68" s="44"/>
      <c r="U68" s="45"/>
      <c r="V68" s="44"/>
      <c r="W68" s="46"/>
    </row>
    <row r="69" spans="7:23" x14ac:dyDescent="0.25">
      <c r="G69" s="43" t="s">
        <v>16</v>
      </c>
      <c r="H69" s="44">
        <v>17313.988144444331</v>
      </c>
      <c r="I69" s="45">
        <v>4.2981787576989637E-2</v>
      </c>
      <c r="J69" s="44">
        <v>18506.499421142249</v>
      </c>
      <c r="K69" s="46">
        <v>0.64170000000000005</v>
      </c>
      <c r="M69" s="43" t="s">
        <v>16</v>
      </c>
      <c r="N69" s="44">
        <v>8023.3025444444402</v>
      </c>
      <c r="O69" s="45">
        <v>2.7199633457071222E-2</v>
      </c>
      <c r="P69" s="44">
        <v>8906.203848506575</v>
      </c>
      <c r="Q69" s="46">
        <v>0.66139999999999999</v>
      </c>
      <c r="S69" s="43"/>
      <c r="T69" s="44"/>
      <c r="U69" s="45"/>
      <c r="V69" s="44"/>
      <c r="W69" s="46"/>
    </row>
    <row r="70" spans="7:23" x14ac:dyDescent="0.25">
      <c r="G70" s="43" t="s">
        <v>18</v>
      </c>
      <c r="H70" s="44">
        <v>17174.131888889009</v>
      </c>
      <c r="I70" s="45">
        <v>4.2634595941102971E-2</v>
      </c>
      <c r="J70" s="44">
        <v>18182.796954249461</v>
      </c>
      <c r="K70" s="46">
        <v>0.70955040000000003</v>
      </c>
      <c r="M70" s="43" t="s">
        <v>18</v>
      </c>
      <c r="N70" s="44">
        <v>7664.0029999998806</v>
      </c>
      <c r="O70" s="45">
        <v>2.598157943803742E-2</v>
      </c>
      <c r="P70" s="44">
        <v>8650.5713742510798</v>
      </c>
      <c r="Q70" s="46">
        <v>0.69079979999999996</v>
      </c>
      <c r="S70" s="43"/>
      <c r="T70" s="44"/>
      <c r="U70" s="45"/>
      <c r="V70" s="44"/>
      <c r="W70" s="46"/>
    </row>
    <row r="71" spans="7:23" x14ac:dyDescent="0.25">
      <c r="G71" s="43" t="s">
        <v>17</v>
      </c>
      <c r="H71" s="44">
        <v>15494.71988888886</v>
      </c>
      <c r="I71" s="45">
        <v>3.8465473885800183E-2</v>
      </c>
      <c r="J71" s="44">
        <v>16996.673099860069</v>
      </c>
      <c r="K71" s="46">
        <v>0.70414779999999999</v>
      </c>
      <c r="M71" s="43" t="s">
        <v>17</v>
      </c>
      <c r="N71" s="44">
        <v>8135.1652222223056</v>
      </c>
      <c r="O71" s="45">
        <v>2.7578856827526223E-2</v>
      </c>
      <c r="P71" s="44">
        <v>9006.1271754488043</v>
      </c>
      <c r="Q71" s="46">
        <v>0.65313860000000001</v>
      </c>
      <c r="S71" s="43"/>
      <c r="T71" s="44"/>
      <c r="U71" s="45"/>
      <c r="V71" s="44"/>
      <c r="W71" s="46"/>
    </row>
    <row r="72" spans="7:23" x14ac:dyDescent="0.25">
      <c r="G72" s="47" t="s">
        <v>121</v>
      </c>
      <c r="H72" s="48">
        <v>30366.802440083044</v>
      </c>
      <c r="I72" s="49">
        <v>7.5385257341236855E-2</v>
      </c>
      <c r="J72" s="48">
        <v>37145.348288998612</v>
      </c>
      <c r="K72" s="50">
        <v>0.74409590689879146</v>
      </c>
      <c r="M72" s="47" t="s">
        <v>121</v>
      </c>
      <c r="N72" s="48">
        <v>295565.61746540677</v>
      </c>
      <c r="O72" s="49">
        <v>1.0019909398952696</v>
      </c>
      <c r="P72" s="48">
        <v>492770.14215418784</v>
      </c>
      <c r="Q72" s="50">
        <v>0.76329703270616922</v>
      </c>
      <c r="S72" s="47"/>
      <c r="T72" s="48"/>
      <c r="U72" s="49"/>
      <c r="V72" s="48"/>
      <c r="W72" s="50"/>
    </row>
  </sheetData>
  <mergeCells count="18">
    <mergeCell ref="S2:W2"/>
    <mergeCell ref="S14:W14"/>
    <mergeCell ref="S26:W26"/>
    <mergeCell ref="S38:W38"/>
    <mergeCell ref="S50:W50"/>
    <mergeCell ref="S62:W62"/>
    <mergeCell ref="M2:Q2"/>
    <mergeCell ref="M14:Q14"/>
    <mergeCell ref="M26:Q26"/>
    <mergeCell ref="M38:Q38"/>
    <mergeCell ref="M50:Q50"/>
    <mergeCell ref="M62:Q62"/>
    <mergeCell ref="G2:K2"/>
    <mergeCell ref="G14:K14"/>
    <mergeCell ref="G26:K26"/>
    <mergeCell ref="G38:K38"/>
    <mergeCell ref="G50:K50"/>
    <mergeCell ref="G62:K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F5B26-28DB-40B5-B301-C94994965F8F}">
  <sheetPr>
    <tabColor rgb="FF92D050"/>
  </sheetPr>
  <dimension ref="A1:J51"/>
  <sheetViews>
    <sheetView topLeftCell="A18" workbookViewId="0">
      <selection activeCell="A42" sqref="A42:A51"/>
    </sheetView>
  </sheetViews>
  <sheetFormatPr defaultRowHeight="15" x14ac:dyDescent="0.25"/>
  <cols>
    <col min="1" max="1" width="24.5703125" bestFit="1" customWidth="1"/>
    <col min="2" max="3" width="12" bestFit="1" customWidth="1"/>
    <col min="4" max="4" width="12" style="23" bestFit="1" customWidth="1"/>
    <col min="5" max="5" width="10" bestFit="1" customWidth="1"/>
    <col min="6" max="9" width="12" bestFit="1" customWidth="1"/>
  </cols>
  <sheetData>
    <row r="1" spans="1:10" s="2" customFormat="1" x14ac:dyDescent="0.25">
      <c r="A1" s="1" t="s">
        <v>0</v>
      </c>
      <c r="B1" s="1" t="s">
        <v>2</v>
      </c>
      <c r="C1" s="1" t="s">
        <v>4</v>
      </c>
      <c r="D1" s="1" t="s">
        <v>5</v>
      </c>
      <c r="E1" s="2" t="s">
        <v>6</v>
      </c>
      <c r="F1" s="1" t="s">
        <v>7</v>
      </c>
      <c r="G1" s="2" t="s">
        <v>8</v>
      </c>
      <c r="H1" s="2" t="s">
        <v>9</v>
      </c>
      <c r="I1" s="2" t="s">
        <v>10</v>
      </c>
      <c r="J1" s="2" t="s">
        <v>19</v>
      </c>
    </row>
    <row r="2" spans="1:10" x14ac:dyDescent="0.25">
      <c r="A2" s="3" t="s">
        <v>11</v>
      </c>
      <c r="B2" s="4">
        <v>22084.598881845479</v>
      </c>
      <c r="C2" s="4">
        <v>27548.32454042686</v>
      </c>
      <c r="D2" s="5">
        <v>0.85958666018113417</v>
      </c>
      <c r="E2">
        <v>1.008E-7</v>
      </c>
      <c r="F2" s="3">
        <v>2313.1677854481891</v>
      </c>
      <c r="G2">
        <v>577.61804016046824</v>
      </c>
      <c r="H2">
        <v>586.1894687318968</v>
      </c>
      <c r="I2">
        <v>591.95791220531964</v>
      </c>
      <c r="J2" t="s">
        <v>82</v>
      </c>
    </row>
    <row r="3" spans="1:10" x14ac:dyDescent="0.25">
      <c r="A3" s="3" t="s">
        <v>12</v>
      </c>
      <c r="B3" s="4">
        <v>22084.598881845479</v>
      </c>
      <c r="C3" s="4">
        <v>27548.32454042686</v>
      </c>
      <c r="D3" s="5">
        <v>0.85958666018113417</v>
      </c>
      <c r="E3">
        <v>1.008E-7</v>
      </c>
      <c r="F3" s="3">
        <v>2313.1677854481891</v>
      </c>
      <c r="G3">
        <v>577.61804016046824</v>
      </c>
      <c r="H3">
        <v>586.1894687318968</v>
      </c>
      <c r="I3">
        <v>591.95791220531964</v>
      </c>
      <c r="J3" t="s">
        <v>82</v>
      </c>
    </row>
    <row r="4" spans="1:10" x14ac:dyDescent="0.25">
      <c r="A4" s="3" t="s">
        <v>13</v>
      </c>
      <c r="B4" s="4">
        <v>3069.8750678149031</v>
      </c>
      <c r="C4" s="4">
        <v>3223.0435669083072</v>
      </c>
      <c r="D4" s="5"/>
      <c r="F4" s="3">
        <v>45130939385955.18</v>
      </c>
      <c r="G4">
        <v>581.80605045861967</v>
      </c>
      <c r="H4">
        <v>583.34451199708121</v>
      </c>
      <c r="I4">
        <v>587.5419992765602</v>
      </c>
      <c r="J4" t="s">
        <v>22</v>
      </c>
    </row>
    <row r="5" spans="1:10" x14ac:dyDescent="0.25">
      <c r="A5" s="3" t="s">
        <v>14</v>
      </c>
      <c r="B5" s="4">
        <v>5244.326230155988</v>
      </c>
      <c r="C5" s="4">
        <v>6132.5643329169015</v>
      </c>
      <c r="D5" s="5"/>
      <c r="F5" s="3">
        <v>81559904825276.266</v>
      </c>
      <c r="G5">
        <v>551.74186583379958</v>
      </c>
      <c r="H5">
        <v>552.20340429533803</v>
      </c>
      <c r="I5">
        <v>554.4764574937725</v>
      </c>
      <c r="J5" t="s">
        <v>22</v>
      </c>
    </row>
    <row r="6" spans="1:10" x14ac:dyDescent="0.25">
      <c r="A6" s="3" t="s">
        <v>15</v>
      </c>
      <c r="B6" s="4">
        <v>4436.5</v>
      </c>
      <c r="C6" s="4">
        <v>5112.1570626628181</v>
      </c>
      <c r="D6" s="5"/>
      <c r="F6" s="3">
        <v>64837843984927.492</v>
      </c>
      <c r="G6">
        <v>564.17607713073494</v>
      </c>
      <c r="H6">
        <v>564.31893427359205</v>
      </c>
      <c r="I6">
        <v>565.57727451239714</v>
      </c>
      <c r="J6" t="s">
        <v>23</v>
      </c>
    </row>
    <row r="7" spans="1:10" x14ac:dyDescent="0.25">
      <c r="A7" s="3" t="s">
        <v>16</v>
      </c>
      <c r="B7" s="4">
        <v>4430.5389999999998</v>
      </c>
      <c r="C7" s="4">
        <v>4604.933</v>
      </c>
      <c r="D7" s="5">
        <v>0.82179999999999997</v>
      </c>
      <c r="F7" s="3">
        <v>5036.9319999999998</v>
      </c>
    </row>
    <row r="8" spans="1:10" x14ac:dyDescent="0.25">
      <c r="A8" s="3" t="s">
        <v>17</v>
      </c>
      <c r="B8" s="4">
        <v>4614.9296111110989</v>
      </c>
      <c r="C8" s="4">
        <v>4814.1818148574648</v>
      </c>
      <c r="D8" s="5">
        <v>0.83239289999999999</v>
      </c>
      <c r="F8" s="3">
        <v>5232.7653075920116</v>
      </c>
    </row>
    <row r="9" spans="1:10" x14ac:dyDescent="0.25">
      <c r="A9" s="3" t="s">
        <v>18</v>
      </c>
      <c r="B9" s="4">
        <v>4384.9750444444653</v>
      </c>
      <c r="C9" s="4">
        <v>4571.8668899453814</v>
      </c>
      <c r="D9" s="5">
        <v>0.84344949999999996</v>
      </c>
      <c r="F9" s="3">
        <v>5000.4544627761225</v>
      </c>
    </row>
    <row r="11" spans="1:10" x14ac:dyDescent="0.25">
      <c r="A11" s="3" t="s">
        <v>16</v>
      </c>
    </row>
    <row r="12" spans="1:10" x14ac:dyDescent="0.25">
      <c r="A12" s="9" t="s">
        <v>25</v>
      </c>
      <c r="B12" s="11" t="s">
        <v>26</v>
      </c>
      <c r="C12" s="27"/>
      <c r="D12" s="27"/>
      <c r="E12" s="7"/>
    </row>
    <row r="13" spans="1:10" x14ac:dyDescent="0.25">
      <c r="A13" s="10" t="s">
        <v>3</v>
      </c>
      <c r="B13" s="12" t="s">
        <v>1</v>
      </c>
      <c r="C13" s="27"/>
      <c r="D13" s="27"/>
      <c r="E13" s="7"/>
    </row>
    <row r="14" spans="1:10" x14ac:dyDescent="0.25">
      <c r="A14" s="13" t="s">
        <v>47</v>
      </c>
      <c r="B14" s="14">
        <v>67302088</v>
      </c>
      <c r="C14" s="13" t="s">
        <v>47</v>
      </c>
      <c r="D14" s="15"/>
      <c r="E14" s="15"/>
    </row>
    <row r="15" spans="1:10" x14ac:dyDescent="0.25">
      <c r="A15" s="13" t="s">
        <v>60</v>
      </c>
      <c r="B15" s="14">
        <v>66497970</v>
      </c>
      <c r="C15" s="13" t="s">
        <v>60</v>
      </c>
      <c r="D15" s="15"/>
      <c r="E15" s="15"/>
    </row>
    <row r="16" spans="1:10" x14ac:dyDescent="0.25">
      <c r="A16" s="13" t="s">
        <v>71</v>
      </c>
      <c r="B16" s="14">
        <v>63980680</v>
      </c>
      <c r="C16" s="13" t="s">
        <v>71</v>
      </c>
      <c r="D16" s="15"/>
      <c r="E16" s="15"/>
    </row>
    <row r="17" spans="1:5" x14ac:dyDescent="0.25">
      <c r="A17" s="13" t="s">
        <v>32</v>
      </c>
      <c r="B17" s="14">
        <v>39732492</v>
      </c>
      <c r="C17" s="13" t="s">
        <v>32</v>
      </c>
      <c r="D17" s="15"/>
      <c r="E17" s="15"/>
    </row>
    <row r="18" spans="1:5" x14ac:dyDescent="0.25">
      <c r="A18" s="13" t="s">
        <v>56</v>
      </c>
      <c r="B18" s="14">
        <v>38896550</v>
      </c>
      <c r="C18" s="13" t="s">
        <v>56</v>
      </c>
      <c r="D18" s="15"/>
      <c r="E18" s="15"/>
    </row>
    <row r="19" spans="1:5" x14ac:dyDescent="0.25">
      <c r="A19" s="13" t="s">
        <v>34</v>
      </c>
      <c r="B19" s="14">
        <v>38311142</v>
      </c>
      <c r="C19" s="13" t="s">
        <v>34</v>
      </c>
      <c r="D19" s="15"/>
      <c r="E19" s="15"/>
    </row>
    <row r="20" spans="1:5" x14ac:dyDescent="0.25">
      <c r="A20" s="13" t="s">
        <v>33</v>
      </c>
      <c r="B20" s="14">
        <v>37949816</v>
      </c>
      <c r="C20" s="13" t="s">
        <v>33</v>
      </c>
      <c r="D20" s="15"/>
      <c r="E20" s="15"/>
    </row>
    <row r="21" spans="1:5" x14ac:dyDescent="0.25">
      <c r="A21" s="13" t="s">
        <v>39</v>
      </c>
      <c r="B21" s="14">
        <v>37788491</v>
      </c>
      <c r="C21" s="13" t="s">
        <v>39</v>
      </c>
      <c r="D21" s="15"/>
      <c r="E21" s="15"/>
    </row>
    <row r="22" spans="1:5" x14ac:dyDescent="0.25">
      <c r="A22" s="13" t="s">
        <v>55</v>
      </c>
      <c r="B22" s="14">
        <v>37684584</v>
      </c>
      <c r="C22" s="13" t="s">
        <v>55</v>
      </c>
      <c r="D22" s="15"/>
      <c r="E22" s="15"/>
    </row>
    <row r="23" spans="1:5" x14ac:dyDescent="0.25">
      <c r="A23" s="13" t="s">
        <v>54</v>
      </c>
      <c r="B23" s="14">
        <v>36493882</v>
      </c>
      <c r="C23" s="13" t="s">
        <v>54</v>
      </c>
      <c r="D23" s="7"/>
      <c r="E23" s="7"/>
    </row>
    <row r="24" spans="1:5" x14ac:dyDescent="0.25">
      <c r="A24" s="24"/>
      <c r="B24" s="25"/>
      <c r="C24" s="24"/>
      <c r="D24"/>
    </row>
    <row r="25" spans="1:5" x14ac:dyDescent="0.25">
      <c r="A25" s="3" t="s">
        <v>17</v>
      </c>
    </row>
    <row r="26" spans="1:5" x14ac:dyDescent="0.25">
      <c r="A26" s="9" t="s">
        <v>38</v>
      </c>
      <c r="B26" s="11" t="s">
        <v>26</v>
      </c>
      <c r="C26" s="27"/>
      <c r="D26" s="7"/>
    </row>
    <row r="27" spans="1:5" x14ac:dyDescent="0.25">
      <c r="A27" s="10" t="s">
        <v>3</v>
      </c>
      <c r="B27" s="12" t="s">
        <v>1</v>
      </c>
      <c r="C27" s="27"/>
      <c r="D27" s="7"/>
    </row>
    <row r="28" spans="1:5" x14ac:dyDescent="0.25">
      <c r="A28" s="13" t="s">
        <v>47</v>
      </c>
      <c r="B28" s="14">
        <v>107855987</v>
      </c>
      <c r="C28" s="13" t="s">
        <v>47</v>
      </c>
      <c r="D28" s="15"/>
    </row>
    <row r="29" spans="1:5" x14ac:dyDescent="0.25">
      <c r="A29" s="13" t="s">
        <v>71</v>
      </c>
      <c r="B29" s="14">
        <v>92266777</v>
      </c>
      <c r="C29" s="13" t="s">
        <v>71</v>
      </c>
      <c r="D29" s="15"/>
    </row>
    <row r="30" spans="1:5" x14ac:dyDescent="0.25">
      <c r="A30" s="13" t="s">
        <v>60</v>
      </c>
      <c r="B30" s="14">
        <v>85542472</v>
      </c>
      <c r="C30" s="13" t="s">
        <v>60</v>
      </c>
      <c r="D30" s="15"/>
    </row>
    <row r="31" spans="1:5" x14ac:dyDescent="0.25">
      <c r="A31" s="13" t="s">
        <v>39</v>
      </c>
      <c r="B31" s="14">
        <v>57512742</v>
      </c>
      <c r="C31" s="13" t="s">
        <v>39</v>
      </c>
      <c r="D31" s="15"/>
    </row>
    <row r="32" spans="1:5" x14ac:dyDescent="0.25">
      <c r="A32" s="13" t="s">
        <v>54</v>
      </c>
      <c r="B32" s="14">
        <v>48859616</v>
      </c>
      <c r="C32" s="13" t="s">
        <v>54</v>
      </c>
      <c r="D32" s="15"/>
    </row>
    <row r="33" spans="1:5" x14ac:dyDescent="0.25">
      <c r="A33" s="13" t="s">
        <v>56</v>
      </c>
      <c r="B33" s="14">
        <v>40626610</v>
      </c>
      <c r="C33" s="13" t="s">
        <v>56</v>
      </c>
      <c r="D33" s="15"/>
    </row>
    <row r="34" spans="1:5" x14ac:dyDescent="0.25">
      <c r="A34" s="13" t="s">
        <v>30</v>
      </c>
      <c r="B34" s="14">
        <v>33635405</v>
      </c>
      <c r="C34" s="13" t="s">
        <v>30</v>
      </c>
      <c r="D34" s="15"/>
    </row>
    <row r="35" spans="1:5" x14ac:dyDescent="0.25">
      <c r="A35" s="13" t="s">
        <v>61</v>
      </c>
      <c r="B35" s="14">
        <v>33419815</v>
      </c>
      <c r="C35" s="13" t="s">
        <v>61</v>
      </c>
      <c r="D35" s="15"/>
    </row>
    <row r="36" spans="1:5" x14ac:dyDescent="0.25">
      <c r="A36" s="13" t="s">
        <v>33</v>
      </c>
      <c r="B36" s="14">
        <v>31834414</v>
      </c>
      <c r="C36" s="13" t="s">
        <v>33</v>
      </c>
      <c r="D36" s="15"/>
    </row>
    <row r="37" spans="1:5" x14ac:dyDescent="0.25">
      <c r="A37" s="13" t="s">
        <v>52</v>
      </c>
      <c r="B37" s="14">
        <v>28957392</v>
      </c>
      <c r="C37" s="13" t="s">
        <v>52</v>
      </c>
      <c r="D37" s="7"/>
    </row>
    <row r="39" spans="1:5" x14ac:dyDescent="0.25">
      <c r="A39" s="3" t="s">
        <v>18</v>
      </c>
    </row>
    <row r="40" spans="1:5" x14ac:dyDescent="0.25">
      <c r="A40" s="9" t="s">
        <v>43</v>
      </c>
      <c r="B40" s="11" t="s">
        <v>26</v>
      </c>
      <c r="C40" s="27"/>
      <c r="D40" s="27"/>
      <c r="E40" s="7"/>
    </row>
    <row r="41" spans="1:5" x14ac:dyDescent="0.25">
      <c r="A41" s="10" t="s">
        <v>3</v>
      </c>
      <c r="B41" s="12" t="s">
        <v>1</v>
      </c>
      <c r="C41" s="27"/>
      <c r="D41" s="27"/>
      <c r="E41" s="7"/>
    </row>
    <row r="42" spans="1:5" x14ac:dyDescent="0.25">
      <c r="A42" s="13" t="s">
        <v>30</v>
      </c>
      <c r="B42" s="14">
        <v>52285225</v>
      </c>
      <c r="C42" s="13" t="s">
        <v>30</v>
      </c>
      <c r="D42" s="15"/>
      <c r="E42" s="15"/>
    </row>
    <row r="43" spans="1:5" x14ac:dyDescent="0.25">
      <c r="A43" s="13" t="s">
        <v>55</v>
      </c>
      <c r="B43" s="14">
        <v>46615282</v>
      </c>
      <c r="C43" s="13" t="s">
        <v>55</v>
      </c>
      <c r="D43" s="15"/>
      <c r="E43" s="15"/>
    </row>
    <row r="44" spans="1:5" x14ac:dyDescent="0.25">
      <c r="A44" s="13" t="s">
        <v>33</v>
      </c>
      <c r="B44" s="14">
        <v>44414795</v>
      </c>
      <c r="C44" s="13" t="s">
        <v>33</v>
      </c>
      <c r="D44" s="15"/>
      <c r="E44" s="15"/>
    </row>
    <row r="45" spans="1:5" x14ac:dyDescent="0.25">
      <c r="A45" s="13" t="s">
        <v>31</v>
      </c>
      <c r="B45" s="14">
        <v>41796703</v>
      </c>
      <c r="C45" s="13" t="s">
        <v>31</v>
      </c>
      <c r="D45" s="15"/>
      <c r="E45" s="15"/>
    </row>
    <row r="46" spans="1:5" x14ac:dyDescent="0.25">
      <c r="A46" s="13" t="s">
        <v>61</v>
      </c>
      <c r="B46" s="14">
        <v>40371294</v>
      </c>
      <c r="C46" s="13" t="s">
        <v>61</v>
      </c>
      <c r="D46" s="15"/>
      <c r="E46" s="15"/>
    </row>
    <row r="47" spans="1:5" x14ac:dyDescent="0.25">
      <c r="A47" s="13" t="s">
        <v>32</v>
      </c>
      <c r="B47" s="14">
        <v>38838593</v>
      </c>
      <c r="C47" s="13" t="s">
        <v>32</v>
      </c>
      <c r="D47" s="15"/>
      <c r="E47" s="15"/>
    </row>
    <row r="48" spans="1:5" x14ac:dyDescent="0.25">
      <c r="A48" s="13" t="s">
        <v>44</v>
      </c>
      <c r="B48" s="14">
        <v>38206714</v>
      </c>
      <c r="C48" s="13" t="s">
        <v>44</v>
      </c>
      <c r="D48" s="15"/>
      <c r="E48" s="15"/>
    </row>
    <row r="49" spans="1:5" x14ac:dyDescent="0.25">
      <c r="A49" s="13" t="s">
        <v>60</v>
      </c>
      <c r="B49" s="14">
        <v>38124313</v>
      </c>
      <c r="C49" s="13" t="s">
        <v>60</v>
      </c>
      <c r="D49" s="15"/>
      <c r="E49" s="15"/>
    </row>
    <row r="50" spans="1:5" x14ac:dyDescent="0.25">
      <c r="A50" s="13" t="s">
        <v>52</v>
      </c>
      <c r="B50" s="14">
        <v>37433973</v>
      </c>
      <c r="C50" s="13" t="s">
        <v>52</v>
      </c>
      <c r="D50" s="15"/>
      <c r="E50" s="15"/>
    </row>
    <row r="51" spans="1:5" x14ac:dyDescent="0.25">
      <c r="A51" s="13" t="s">
        <v>34</v>
      </c>
      <c r="B51" s="14">
        <v>37351887</v>
      </c>
      <c r="C51" s="13" t="s">
        <v>34</v>
      </c>
      <c r="D51" s="7"/>
      <c r="E51" s="7"/>
    </row>
  </sheetData>
  <mergeCells count="5">
    <mergeCell ref="C12:C13"/>
    <mergeCell ref="D12:D13"/>
    <mergeCell ref="C26:C27"/>
    <mergeCell ref="C40:C41"/>
    <mergeCell ref="D40:D4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2F96-7AC6-4AB4-AFA4-0F45F5693C02}">
  <sheetPr>
    <tabColor rgb="FF92D050"/>
  </sheetPr>
  <dimension ref="A1:J51"/>
  <sheetViews>
    <sheetView topLeftCell="A22" workbookViewId="0">
      <selection activeCell="A42" sqref="A42:A51"/>
    </sheetView>
  </sheetViews>
  <sheetFormatPr defaultRowHeight="15" x14ac:dyDescent="0.25"/>
  <cols>
    <col min="1" max="1" width="24.5703125" bestFit="1" customWidth="1"/>
    <col min="2" max="3" width="12" bestFit="1" customWidth="1"/>
    <col min="4" max="4" width="12.7109375" style="18" bestFit="1" customWidth="1"/>
    <col min="5" max="5" width="10" bestFit="1" customWidth="1"/>
    <col min="6" max="9" width="12" bestFit="1" customWidth="1"/>
  </cols>
  <sheetData>
    <row r="1" spans="1:10" s="2" customFormat="1" x14ac:dyDescent="0.25">
      <c r="A1" s="2" t="s">
        <v>0</v>
      </c>
      <c r="B1" s="2" t="s">
        <v>2</v>
      </c>
      <c r="C1" s="2" t="s">
        <v>4</v>
      </c>
      <c r="D1" s="2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19</v>
      </c>
    </row>
    <row r="2" spans="1:10" x14ac:dyDescent="0.25">
      <c r="A2" t="s">
        <v>11</v>
      </c>
      <c r="B2" s="16">
        <v>386166.7579567277</v>
      </c>
      <c r="C2" s="16">
        <v>599713.92436079879</v>
      </c>
      <c r="D2" s="18">
        <v>0.98038726341277815</v>
      </c>
      <c r="E2">
        <v>8.9510000000000001E-7</v>
      </c>
      <c r="F2">
        <v>2732.0143437162878</v>
      </c>
      <c r="G2">
        <v>588.44859637462275</v>
      </c>
      <c r="H2">
        <v>672.44859637462275</v>
      </c>
      <c r="I2">
        <v>618.56232766881078</v>
      </c>
      <c r="J2" t="s">
        <v>80</v>
      </c>
    </row>
    <row r="3" spans="1:10" x14ac:dyDescent="0.25">
      <c r="A3" t="s">
        <v>12</v>
      </c>
      <c r="B3" s="16">
        <v>158925.3710548032</v>
      </c>
      <c r="C3" s="16">
        <v>234133.72931310281</v>
      </c>
      <c r="D3" s="18">
        <v>0.94208066931173273</v>
      </c>
      <c r="E3">
        <v>1.124E-8</v>
      </c>
      <c r="F3">
        <v>3670.166228758133</v>
      </c>
      <c r="G3">
        <v>608.01762872010147</v>
      </c>
      <c r="H3">
        <v>629.42939342598379</v>
      </c>
      <c r="I3">
        <v>628.09344958289353</v>
      </c>
      <c r="J3" t="s">
        <v>81</v>
      </c>
    </row>
    <row r="4" spans="1:10" x14ac:dyDescent="0.25">
      <c r="A4" t="s">
        <v>13</v>
      </c>
      <c r="B4" s="16">
        <v>13616.342088745179</v>
      </c>
      <c r="C4" s="16">
        <v>14234.17376684786</v>
      </c>
      <c r="F4">
        <v>351686079193002.88</v>
      </c>
      <c r="G4">
        <v>616.820354603591</v>
      </c>
      <c r="H4">
        <v>620.320354603591</v>
      </c>
      <c r="I4">
        <v>625.42427783050186</v>
      </c>
      <c r="J4" t="s">
        <v>22</v>
      </c>
    </row>
    <row r="5" spans="1:10" x14ac:dyDescent="0.25">
      <c r="A5" t="s">
        <v>48</v>
      </c>
      <c r="B5" s="16">
        <v>21374.057749232768</v>
      </c>
      <c r="C5" s="16">
        <v>22395.136047673321</v>
      </c>
      <c r="F5">
        <v>726494727611290.25</v>
      </c>
      <c r="G5">
        <v>601.64630363694732</v>
      </c>
      <c r="H5">
        <v>602.09074808139178</v>
      </c>
      <c r="I5">
        <v>604.44869840027161</v>
      </c>
      <c r="J5" t="s">
        <v>22</v>
      </c>
    </row>
    <row r="6" spans="1:10" x14ac:dyDescent="0.25">
      <c r="A6" t="s">
        <v>15</v>
      </c>
      <c r="B6" s="16">
        <v>15247.85956591162</v>
      </c>
      <c r="C6" s="16">
        <v>17783.262546280199</v>
      </c>
      <c r="F6">
        <v>1196000531568678</v>
      </c>
      <c r="G6">
        <v>387.95635565630329</v>
      </c>
      <c r="H6">
        <v>389.55635565630342</v>
      </c>
      <c r="I6">
        <v>390.78967259380272</v>
      </c>
      <c r="J6" t="s">
        <v>23</v>
      </c>
    </row>
    <row r="7" spans="1:10" x14ac:dyDescent="0.25">
      <c r="A7" t="s">
        <v>16</v>
      </c>
      <c r="B7" s="16">
        <v>16648.83888333353</v>
      </c>
      <c r="C7" s="16">
        <v>17645.43028006739</v>
      </c>
      <c r="D7" s="18">
        <v>0.77259999999999995</v>
      </c>
      <c r="F7">
        <v>6404.1274445957843</v>
      </c>
    </row>
    <row r="8" spans="1:10" x14ac:dyDescent="0.25">
      <c r="A8" t="s">
        <v>17</v>
      </c>
      <c r="B8" s="16">
        <v>11756.99561111103</v>
      </c>
      <c r="C8" s="16">
        <v>12864.836180167291</v>
      </c>
      <c r="D8" s="18">
        <v>0.74116130000000002</v>
      </c>
      <c r="F8">
        <v>6069.0292589534884</v>
      </c>
    </row>
    <row r="9" spans="1:10" x14ac:dyDescent="0.25">
      <c r="A9" t="s">
        <v>18</v>
      </c>
      <c r="B9" s="16">
        <v>19857.010111111042</v>
      </c>
      <c r="C9" s="16">
        <v>20704.27128975384</v>
      </c>
      <c r="D9" s="18">
        <v>0.84165590000000001</v>
      </c>
      <c r="F9">
        <v>6421.7753701255251</v>
      </c>
    </row>
    <row r="11" spans="1:10" x14ac:dyDescent="0.25">
      <c r="A11" t="s">
        <v>16</v>
      </c>
    </row>
    <row r="12" spans="1:10" x14ac:dyDescent="0.25">
      <c r="A12" s="9" t="s">
        <v>25</v>
      </c>
      <c r="B12" s="11" t="s">
        <v>26</v>
      </c>
      <c r="C12" s="27"/>
      <c r="D12" s="27"/>
      <c r="E12" s="7"/>
    </row>
    <row r="13" spans="1:10" x14ac:dyDescent="0.25">
      <c r="A13" s="10" t="s">
        <v>3</v>
      </c>
      <c r="B13" s="12" t="s">
        <v>1</v>
      </c>
      <c r="C13" s="27"/>
      <c r="D13" s="27"/>
      <c r="E13" s="7"/>
    </row>
    <row r="14" spans="1:10" x14ac:dyDescent="0.25">
      <c r="A14" s="13" t="s">
        <v>39</v>
      </c>
      <c r="B14" s="14">
        <v>687022046</v>
      </c>
      <c r="C14" s="13" t="s">
        <v>39</v>
      </c>
      <c r="D14" s="15"/>
      <c r="E14" s="15"/>
    </row>
    <row r="15" spans="1:10" x14ac:dyDescent="0.25">
      <c r="A15" s="13" t="s">
        <v>52</v>
      </c>
      <c r="B15" s="14">
        <v>280011069</v>
      </c>
      <c r="C15" s="13" t="s">
        <v>52</v>
      </c>
      <c r="D15" s="15"/>
      <c r="E15" s="15"/>
    </row>
    <row r="16" spans="1:10" x14ac:dyDescent="0.25">
      <c r="A16" s="13" t="s">
        <v>53</v>
      </c>
      <c r="B16" s="14">
        <v>265320855</v>
      </c>
      <c r="C16" s="13" t="s">
        <v>53</v>
      </c>
      <c r="D16" s="15"/>
      <c r="E16" s="15"/>
    </row>
    <row r="17" spans="1:5" x14ac:dyDescent="0.25">
      <c r="A17" s="13" t="s">
        <v>29</v>
      </c>
      <c r="B17" s="14">
        <v>247918790</v>
      </c>
      <c r="C17" s="13" t="s">
        <v>29</v>
      </c>
      <c r="D17" s="15"/>
      <c r="E17" s="15"/>
    </row>
    <row r="18" spans="1:5" x14ac:dyDescent="0.25">
      <c r="A18" s="13" t="s">
        <v>71</v>
      </c>
      <c r="B18" s="14">
        <v>201091005</v>
      </c>
      <c r="C18" s="13" t="s">
        <v>71</v>
      </c>
      <c r="D18" s="15"/>
      <c r="E18" s="15"/>
    </row>
    <row r="19" spans="1:5" x14ac:dyDescent="0.25">
      <c r="A19" s="13" t="s">
        <v>41</v>
      </c>
      <c r="B19" s="14">
        <v>175570654</v>
      </c>
      <c r="C19" s="13" t="s">
        <v>41</v>
      </c>
      <c r="D19" s="15"/>
      <c r="E19" s="15"/>
    </row>
    <row r="20" spans="1:5" x14ac:dyDescent="0.25">
      <c r="A20" s="13" t="s">
        <v>40</v>
      </c>
      <c r="B20" s="14">
        <v>151840026</v>
      </c>
      <c r="C20" s="13" t="s">
        <v>40</v>
      </c>
      <c r="D20" s="15"/>
      <c r="E20" s="15"/>
    </row>
    <row r="21" spans="1:5" x14ac:dyDescent="0.25">
      <c r="A21" s="13" t="s">
        <v>61</v>
      </c>
      <c r="B21" s="14">
        <v>134908167</v>
      </c>
      <c r="C21" s="13" t="s">
        <v>61</v>
      </c>
      <c r="D21" s="15"/>
      <c r="E21" s="15"/>
    </row>
    <row r="22" spans="1:5" x14ac:dyDescent="0.25">
      <c r="A22" s="13" t="s">
        <v>33</v>
      </c>
      <c r="B22" s="14">
        <v>129898689</v>
      </c>
      <c r="C22" s="13" t="s">
        <v>33</v>
      </c>
      <c r="D22" s="15"/>
      <c r="E22" s="15"/>
    </row>
    <row r="23" spans="1:5" x14ac:dyDescent="0.25">
      <c r="A23" s="13" t="s">
        <v>30</v>
      </c>
      <c r="B23" s="14">
        <v>121108491</v>
      </c>
      <c r="C23" s="13" t="s">
        <v>30</v>
      </c>
      <c r="D23" s="7"/>
      <c r="E23" s="7"/>
    </row>
    <row r="25" spans="1:5" x14ac:dyDescent="0.25">
      <c r="A25" t="s">
        <v>17</v>
      </c>
    </row>
    <row r="26" spans="1:5" x14ac:dyDescent="0.25">
      <c r="A26" s="9" t="s">
        <v>38</v>
      </c>
      <c r="B26" s="11" t="s">
        <v>26</v>
      </c>
      <c r="C26" s="27"/>
      <c r="D26" s="27"/>
      <c r="E26" s="7"/>
    </row>
    <row r="27" spans="1:5" x14ac:dyDescent="0.25">
      <c r="A27" s="10" t="s">
        <v>3</v>
      </c>
      <c r="B27" s="12" t="s">
        <v>1</v>
      </c>
      <c r="C27" s="27"/>
      <c r="D27" s="27"/>
      <c r="E27" s="7"/>
    </row>
    <row r="28" spans="1:5" x14ac:dyDescent="0.25">
      <c r="A28" s="13" t="s">
        <v>39</v>
      </c>
      <c r="B28" s="14">
        <v>1104941832</v>
      </c>
      <c r="C28" s="13" t="s">
        <v>39</v>
      </c>
      <c r="D28" s="15"/>
      <c r="E28" s="15"/>
    </row>
    <row r="29" spans="1:5" x14ac:dyDescent="0.25">
      <c r="A29" s="13" t="s">
        <v>52</v>
      </c>
      <c r="B29" s="14">
        <v>427658949</v>
      </c>
      <c r="C29" s="13" t="s">
        <v>52</v>
      </c>
      <c r="D29" s="15"/>
      <c r="E29" s="15"/>
    </row>
    <row r="30" spans="1:5" x14ac:dyDescent="0.25">
      <c r="A30" s="13" t="s">
        <v>53</v>
      </c>
      <c r="B30" s="14">
        <v>352502162</v>
      </c>
      <c r="C30" s="13" t="s">
        <v>53</v>
      </c>
      <c r="D30" s="15"/>
      <c r="E30" s="15"/>
    </row>
    <row r="31" spans="1:5" x14ac:dyDescent="0.25">
      <c r="A31" s="13" t="s">
        <v>29</v>
      </c>
      <c r="B31" s="14">
        <v>228691652</v>
      </c>
      <c r="C31" s="13" t="s">
        <v>29</v>
      </c>
      <c r="D31" s="15"/>
      <c r="E31" s="15"/>
    </row>
    <row r="32" spans="1:5" x14ac:dyDescent="0.25">
      <c r="A32" s="13" t="s">
        <v>41</v>
      </c>
      <c r="B32" s="14">
        <v>172080455</v>
      </c>
      <c r="C32" s="13" t="s">
        <v>41</v>
      </c>
      <c r="D32" s="15"/>
      <c r="E32" s="15"/>
    </row>
    <row r="33" spans="1:5" x14ac:dyDescent="0.25">
      <c r="A33" s="13" t="s">
        <v>35</v>
      </c>
      <c r="B33" s="14">
        <v>160212386</v>
      </c>
      <c r="C33" s="13" t="s">
        <v>35</v>
      </c>
      <c r="D33" s="15"/>
      <c r="E33" s="15"/>
    </row>
    <row r="34" spans="1:5" x14ac:dyDescent="0.25">
      <c r="A34" s="13" t="s">
        <v>71</v>
      </c>
      <c r="B34" s="14">
        <v>158720989</v>
      </c>
      <c r="C34" s="13" t="s">
        <v>71</v>
      </c>
      <c r="D34" s="15"/>
      <c r="E34" s="15"/>
    </row>
    <row r="35" spans="1:5" x14ac:dyDescent="0.25">
      <c r="A35" s="13" t="s">
        <v>33</v>
      </c>
      <c r="B35" s="14">
        <v>132834874</v>
      </c>
      <c r="C35" s="13" t="s">
        <v>33</v>
      </c>
      <c r="D35" s="15"/>
      <c r="E35" s="15"/>
    </row>
    <row r="36" spans="1:5" x14ac:dyDescent="0.25">
      <c r="A36" s="13" t="s">
        <v>54</v>
      </c>
      <c r="B36" s="14">
        <v>128502677</v>
      </c>
      <c r="C36" s="13" t="s">
        <v>54</v>
      </c>
      <c r="D36" s="15"/>
      <c r="E36" s="15"/>
    </row>
    <row r="37" spans="1:5" x14ac:dyDescent="0.25">
      <c r="A37" s="13" t="s">
        <v>40</v>
      </c>
      <c r="B37" s="14">
        <v>120241469</v>
      </c>
      <c r="C37" s="13" t="s">
        <v>40</v>
      </c>
      <c r="D37" s="7"/>
      <c r="E37" s="7"/>
    </row>
    <row r="39" spans="1:5" x14ac:dyDescent="0.25">
      <c r="A39" t="s">
        <v>18</v>
      </c>
    </row>
    <row r="40" spans="1:5" x14ac:dyDescent="0.25">
      <c r="A40" s="9" t="s">
        <v>43</v>
      </c>
      <c r="B40" s="11" t="s">
        <v>26</v>
      </c>
      <c r="C40" s="27"/>
      <c r="D40" s="27"/>
      <c r="E40" s="7"/>
    </row>
    <row r="41" spans="1:5" x14ac:dyDescent="0.25">
      <c r="A41" s="10" t="s">
        <v>3</v>
      </c>
      <c r="B41" s="12" t="s">
        <v>1</v>
      </c>
      <c r="C41" s="27"/>
      <c r="D41" s="27"/>
      <c r="E41" s="7"/>
    </row>
    <row r="42" spans="1:5" x14ac:dyDescent="0.25">
      <c r="A42" s="13" t="s">
        <v>39</v>
      </c>
      <c r="B42" s="14">
        <v>429295117</v>
      </c>
      <c r="C42" s="13" t="s">
        <v>39</v>
      </c>
      <c r="D42" s="15"/>
      <c r="E42" s="15"/>
    </row>
    <row r="43" spans="1:5" x14ac:dyDescent="0.25">
      <c r="A43" s="13" t="s">
        <v>79</v>
      </c>
      <c r="B43" s="14">
        <v>308305231</v>
      </c>
      <c r="C43" s="13" t="s">
        <v>79</v>
      </c>
      <c r="D43" s="15"/>
      <c r="E43" s="15"/>
    </row>
    <row r="44" spans="1:5" x14ac:dyDescent="0.25">
      <c r="A44" s="13" t="s">
        <v>78</v>
      </c>
      <c r="B44" s="14">
        <v>297626940</v>
      </c>
      <c r="C44" s="13" t="s">
        <v>78</v>
      </c>
      <c r="D44" s="15"/>
      <c r="E44" s="15"/>
    </row>
    <row r="45" spans="1:5" x14ac:dyDescent="0.25">
      <c r="A45" s="13" t="s">
        <v>29</v>
      </c>
      <c r="B45" s="14">
        <v>207081216</v>
      </c>
      <c r="C45" s="13" t="s">
        <v>29</v>
      </c>
      <c r="D45" s="15"/>
      <c r="E45" s="15"/>
    </row>
    <row r="46" spans="1:5" x14ac:dyDescent="0.25">
      <c r="A46" s="13" t="s">
        <v>33</v>
      </c>
      <c r="B46" s="14">
        <v>158380993</v>
      </c>
      <c r="C46" s="13" t="s">
        <v>33</v>
      </c>
      <c r="D46" s="15"/>
      <c r="E46" s="15"/>
    </row>
    <row r="47" spans="1:5" x14ac:dyDescent="0.25">
      <c r="A47" s="13" t="s">
        <v>30</v>
      </c>
      <c r="B47" s="14">
        <v>155868819</v>
      </c>
      <c r="C47" s="13" t="s">
        <v>30</v>
      </c>
      <c r="D47" s="15"/>
      <c r="E47" s="15"/>
    </row>
    <row r="48" spans="1:5" x14ac:dyDescent="0.25">
      <c r="A48" s="13" t="s">
        <v>71</v>
      </c>
      <c r="B48" s="14">
        <v>155161399</v>
      </c>
      <c r="C48" s="13" t="s">
        <v>71</v>
      </c>
      <c r="D48" s="15"/>
      <c r="E48" s="15"/>
    </row>
    <row r="49" spans="1:5" x14ac:dyDescent="0.25">
      <c r="A49" s="13" t="s">
        <v>41</v>
      </c>
      <c r="B49" s="14">
        <v>150914675</v>
      </c>
      <c r="C49" s="13" t="s">
        <v>41</v>
      </c>
      <c r="D49" s="15"/>
      <c r="E49" s="15"/>
    </row>
    <row r="50" spans="1:5" x14ac:dyDescent="0.25">
      <c r="A50" s="13" t="s">
        <v>44</v>
      </c>
      <c r="B50" s="14">
        <v>146238175</v>
      </c>
      <c r="C50" s="13" t="s">
        <v>44</v>
      </c>
      <c r="D50" s="15"/>
      <c r="E50" s="15"/>
    </row>
    <row r="51" spans="1:5" x14ac:dyDescent="0.25">
      <c r="A51" s="13" t="s">
        <v>35</v>
      </c>
      <c r="B51" s="14">
        <v>137590936</v>
      </c>
      <c r="C51" s="13" t="s">
        <v>35</v>
      </c>
      <c r="D51" s="7"/>
      <c r="E51" s="7"/>
    </row>
  </sheetData>
  <mergeCells count="6">
    <mergeCell ref="C12:C13"/>
    <mergeCell ref="D12:D13"/>
    <mergeCell ref="C26:C27"/>
    <mergeCell ref="D26:D27"/>
    <mergeCell ref="C40:C41"/>
    <mergeCell ref="D40:D4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EF2A-30AE-4824-BD5E-FD5D1F7F2070}">
  <sheetPr>
    <tabColor rgb="FF92D050"/>
  </sheetPr>
  <dimension ref="A1:J51"/>
  <sheetViews>
    <sheetView topLeftCell="A20" workbookViewId="0">
      <selection activeCell="A42" sqref="A42:A51"/>
    </sheetView>
  </sheetViews>
  <sheetFormatPr defaultRowHeight="15" x14ac:dyDescent="0.25"/>
  <cols>
    <col min="1" max="1" width="24.5703125" bestFit="1" customWidth="1"/>
    <col min="2" max="3" width="12" bestFit="1" customWidth="1"/>
    <col min="4" max="4" width="12.7109375" bestFit="1" customWidth="1"/>
    <col min="5" max="5" width="10" bestFit="1" customWidth="1"/>
    <col min="6" max="9" width="12" bestFit="1" customWidth="1"/>
  </cols>
  <sheetData>
    <row r="1" spans="1:10" s="2" customFormat="1" x14ac:dyDescent="0.25">
      <c r="A1" s="1" t="s">
        <v>0</v>
      </c>
      <c r="B1" s="1" t="s">
        <v>2</v>
      </c>
      <c r="C1" s="1" t="s">
        <v>4</v>
      </c>
      <c r="D1" s="20" t="s">
        <v>5</v>
      </c>
      <c r="E1" s="2" t="s">
        <v>6</v>
      </c>
      <c r="F1" s="1" t="s">
        <v>7</v>
      </c>
      <c r="G1" s="2" t="s">
        <v>8</v>
      </c>
      <c r="H1" s="2" t="s">
        <v>9</v>
      </c>
      <c r="I1" s="2" t="s">
        <v>10</v>
      </c>
      <c r="J1" s="2" t="s">
        <v>19</v>
      </c>
    </row>
    <row r="2" spans="1:10" x14ac:dyDescent="0.25">
      <c r="A2" s="3" t="s">
        <v>11</v>
      </c>
      <c r="B2" s="21">
        <v>189383.45426836479</v>
      </c>
      <c r="C2" s="21">
        <v>267407.54931653978</v>
      </c>
      <c r="D2" s="5">
        <v>0.98732934017091756</v>
      </c>
      <c r="E2">
        <v>1.139E-8</v>
      </c>
      <c r="F2" s="3">
        <v>2178.4144295506012</v>
      </c>
      <c r="G2">
        <v>575.10655090914327</v>
      </c>
      <c r="H2">
        <v>644.19746000005239</v>
      </c>
      <c r="I2">
        <v>603.78629499884619</v>
      </c>
      <c r="J2" s="33" t="s">
        <v>74</v>
      </c>
    </row>
    <row r="3" spans="1:10" x14ac:dyDescent="0.25">
      <c r="A3" s="3" t="s">
        <v>12</v>
      </c>
      <c r="B3" s="21">
        <v>108636.0978688498</v>
      </c>
      <c r="C3" s="21">
        <v>145828.58759350781</v>
      </c>
      <c r="D3" s="5">
        <v>0.98014830840639589</v>
      </c>
      <c r="E3">
        <v>5.0670000000000002E-10</v>
      </c>
      <c r="F3" s="3">
        <v>2438.847486847304</v>
      </c>
      <c r="G3">
        <v>583.02555559887594</v>
      </c>
      <c r="H3">
        <v>621.88269845601883</v>
      </c>
      <c r="I3">
        <v>607.40333807512343</v>
      </c>
      <c r="J3" s="33" t="s">
        <v>75</v>
      </c>
    </row>
    <row r="4" spans="1:10" x14ac:dyDescent="0.25">
      <c r="A4" s="3" t="s">
        <v>13</v>
      </c>
      <c r="B4" s="21">
        <v>11818.963345576351</v>
      </c>
      <c r="C4" s="21">
        <v>13099.020624541859</v>
      </c>
      <c r="D4" s="5"/>
      <c r="F4" s="3">
        <v>2493619061045271</v>
      </c>
      <c r="G4">
        <v>643.90692393917323</v>
      </c>
      <c r="H4">
        <v>645.44538547763477</v>
      </c>
      <c r="I4">
        <v>649.64287275711376</v>
      </c>
      <c r="J4" t="s">
        <v>22</v>
      </c>
    </row>
    <row r="5" spans="1:10" x14ac:dyDescent="0.25">
      <c r="A5" s="3" t="s">
        <v>14</v>
      </c>
      <c r="B5" s="21">
        <v>8723.9999999999418</v>
      </c>
      <c r="C5" s="21">
        <v>9782.184623078645</v>
      </c>
      <c r="D5" s="5"/>
      <c r="F5" s="3">
        <v>8867124574826612</v>
      </c>
      <c r="G5">
        <v>616.73172251690221</v>
      </c>
      <c r="H5">
        <v>616.87987066505036</v>
      </c>
      <c r="I5">
        <v>618.09901834688867</v>
      </c>
      <c r="J5" t="s">
        <v>22</v>
      </c>
    </row>
    <row r="6" spans="1:10" x14ac:dyDescent="0.25">
      <c r="A6" s="3" t="s">
        <v>15</v>
      </c>
      <c r="B6" s="21">
        <v>6794.2755000860388</v>
      </c>
      <c r="C6" s="21">
        <v>7036.7561512724333</v>
      </c>
      <c r="D6" s="5"/>
      <c r="F6" s="3">
        <v>1620035075051300</v>
      </c>
      <c r="G6">
        <v>393.8000636696259</v>
      </c>
      <c r="H6">
        <v>396.65720652676868</v>
      </c>
      <c r="I6">
        <v>397.57781958629158</v>
      </c>
      <c r="J6" t="s">
        <v>23</v>
      </c>
    </row>
    <row r="7" spans="1:10" x14ac:dyDescent="0.25">
      <c r="A7" s="3" t="s">
        <v>16</v>
      </c>
      <c r="B7" s="21">
        <v>14293.7842166671</v>
      </c>
      <c r="C7" s="21">
        <v>15490.27068711683</v>
      </c>
      <c r="D7" s="5">
        <v>0.68220000000000003</v>
      </c>
      <c r="F7" s="3">
        <v>6539.3778353151592</v>
      </c>
    </row>
    <row r="8" spans="1:10" x14ac:dyDescent="0.25">
      <c r="A8" s="3" t="s">
        <v>17</v>
      </c>
      <c r="B8" s="21">
        <v>13316.33122222215</v>
      </c>
      <c r="C8" s="21">
        <v>14531.92492966025</v>
      </c>
      <c r="D8" s="5">
        <v>0.66832849999999999</v>
      </c>
      <c r="F8" s="3">
        <v>6373.5859553020182</v>
      </c>
    </row>
    <row r="9" spans="1:10" x14ac:dyDescent="0.25">
      <c r="A9" s="3" t="s">
        <v>18</v>
      </c>
      <c r="B9" s="21">
        <v>15947.25834774965</v>
      </c>
      <c r="C9" s="21">
        <v>17042.82478360707</v>
      </c>
      <c r="D9" s="5">
        <v>0.6502559</v>
      </c>
      <c r="F9" s="3">
        <v>6585.6961176349878</v>
      </c>
    </row>
    <row r="10" spans="1:10" x14ac:dyDescent="0.25">
      <c r="D10" s="17"/>
    </row>
    <row r="11" spans="1:10" x14ac:dyDescent="0.25">
      <c r="A11" t="s">
        <v>24</v>
      </c>
    </row>
    <row r="12" spans="1:10" x14ac:dyDescent="0.25">
      <c r="A12" s="9" t="s">
        <v>25</v>
      </c>
      <c r="B12" s="11" t="s">
        <v>26</v>
      </c>
      <c r="C12" s="27"/>
      <c r="D12" s="27"/>
      <c r="E12" s="7"/>
    </row>
    <row r="13" spans="1:10" x14ac:dyDescent="0.25">
      <c r="A13" s="10" t="s">
        <v>3</v>
      </c>
      <c r="B13" s="12" t="s">
        <v>1</v>
      </c>
      <c r="C13" s="27"/>
      <c r="D13" s="27"/>
      <c r="E13" s="7"/>
    </row>
    <row r="14" spans="1:10" x14ac:dyDescent="0.25">
      <c r="A14" s="13" t="s">
        <v>62</v>
      </c>
      <c r="B14" s="14">
        <v>772427360</v>
      </c>
      <c r="C14" s="13" t="s">
        <v>62</v>
      </c>
      <c r="D14" s="15"/>
      <c r="E14" s="15"/>
    </row>
    <row r="15" spans="1:10" x14ac:dyDescent="0.25">
      <c r="A15" s="13" t="s">
        <v>39</v>
      </c>
      <c r="B15" s="14">
        <v>421553124</v>
      </c>
      <c r="C15" s="13" t="s">
        <v>39</v>
      </c>
      <c r="D15" s="15"/>
      <c r="E15" s="15"/>
    </row>
    <row r="16" spans="1:10" x14ac:dyDescent="0.25">
      <c r="A16" s="13" t="s">
        <v>54</v>
      </c>
      <c r="B16" s="14">
        <v>368103396</v>
      </c>
      <c r="C16" s="13" t="s">
        <v>54</v>
      </c>
      <c r="D16" s="15"/>
      <c r="E16" s="15"/>
    </row>
    <row r="17" spans="1:5" x14ac:dyDescent="0.25">
      <c r="A17" s="13" t="s">
        <v>34</v>
      </c>
      <c r="B17" s="14">
        <v>345229571</v>
      </c>
      <c r="C17" s="13" t="s">
        <v>34</v>
      </c>
      <c r="D17" s="15"/>
      <c r="E17" s="15"/>
    </row>
    <row r="18" spans="1:5" x14ac:dyDescent="0.25">
      <c r="A18" s="13" t="s">
        <v>57</v>
      </c>
      <c r="B18" s="14">
        <v>328304894</v>
      </c>
      <c r="C18" s="13" t="s">
        <v>57</v>
      </c>
      <c r="D18" s="15"/>
      <c r="E18" s="15"/>
    </row>
    <row r="19" spans="1:5" x14ac:dyDescent="0.25">
      <c r="A19" s="13" t="s">
        <v>47</v>
      </c>
      <c r="B19" s="14">
        <v>236536390</v>
      </c>
      <c r="C19" s="13" t="s">
        <v>47</v>
      </c>
      <c r="D19" s="15"/>
      <c r="E19" s="15"/>
    </row>
    <row r="20" spans="1:5" x14ac:dyDescent="0.25">
      <c r="A20" s="13" t="s">
        <v>53</v>
      </c>
      <c r="B20" s="14">
        <v>173459136</v>
      </c>
      <c r="C20" s="13" t="s">
        <v>53</v>
      </c>
      <c r="D20" s="15"/>
      <c r="E20" s="15"/>
    </row>
    <row r="21" spans="1:5" x14ac:dyDescent="0.25">
      <c r="A21" s="13" t="s">
        <v>73</v>
      </c>
      <c r="B21" s="14">
        <v>163688000</v>
      </c>
      <c r="C21" s="13" t="s">
        <v>73</v>
      </c>
      <c r="D21" s="15"/>
      <c r="E21" s="15"/>
    </row>
    <row r="22" spans="1:5" x14ac:dyDescent="0.25">
      <c r="A22" s="13" t="s">
        <v>68</v>
      </c>
      <c r="B22" s="14">
        <v>137833422</v>
      </c>
      <c r="C22" s="13" t="s">
        <v>68</v>
      </c>
      <c r="D22" s="15"/>
      <c r="E22" s="15"/>
    </row>
    <row r="23" spans="1:5" x14ac:dyDescent="0.25">
      <c r="A23" s="13" t="s">
        <v>71</v>
      </c>
      <c r="B23" s="14">
        <v>133566265</v>
      </c>
      <c r="C23" s="13" t="s">
        <v>71</v>
      </c>
      <c r="D23" s="7"/>
      <c r="E23" s="7"/>
    </row>
    <row r="25" spans="1:5" x14ac:dyDescent="0.25">
      <c r="A25" s="13" t="s">
        <v>76</v>
      </c>
    </row>
    <row r="26" spans="1:5" x14ac:dyDescent="0.25">
      <c r="A26" s="9" t="s">
        <v>38</v>
      </c>
      <c r="B26" s="11" t="s">
        <v>26</v>
      </c>
      <c r="C26" s="27"/>
      <c r="D26" s="27"/>
      <c r="E26" s="7"/>
    </row>
    <row r="27" spans="1:5" x14ac:dyDescent="0.25">
      <c r="A27" s="10" t="s">
        <v>3</v>
      </c>
      <c r="B27" s="12" t="s">
        <v>1</v>
      </c>
      <c r="C27" s="27"/>
      <c r="D27" s="27"/>
      <c r="E27" s="7"/>
    </row>
    <row r="28" spans="1:5" x14ac:dyDescent="0.25">
      <c r="A28" s="13" t="s">
        <v>62</v>
      </c>
      <c r="B28" s="14">
        <v>1314885496</v>
      </c>
      <c r="C28" s="13" t="s">
        <v>62</v>
      </c>
      <c r="D28" s="15"/>
      <c r="E28" s="15"/>
    </row>
    <row r="29" spans="1:5" x14ac:dyDescent="0.25">
      <c r="A29" s="13" t="s">
        <v>39</v>
      </c>
      <c r="B29" s="14">
        <v>678145551</v>
      </c>
      <c r="C29" s="13" t="s">
        <v>39</v>
      </c>
      <c r="D29" s="15"/>
      <c r="E29" s="15"/>
    </row>
    <row r="30" spans="1:5" x14ac:dyDescent="0.25">
      <c r="A30" s="13" t="s">
        <v>34</v>
      </c>
      <c r="B30" s="14">
        <v>431377390</v>
      </c>
      <c r="C30" s="13" t="s">
        <v>34</v>
      </c>
      <c r="D30" s="15"/>
      <c r="E30" s="15"/>
    </row>
    <row r="31" spans="1:5" x14ac:dyDescent="0.25">
      <c r="A31" s="13" t="s">
        <v>54</v>
      </c>
      <c r="B31" s="14">
        <v>369048674</v>
      </c>
      <c r="C31" s="13" t="s">
        <v>54</v>
      </c>
      <c r="D31" s="15"/>
      <c r="E31" s="15"/>
    </row>
    <row r="32" spans="1:5" x14ac:dyDescent="0.25">
      <c r="A32" s="13" t="s">
        <v>57</v>
      </c>
      <c r="B32" s="14">
        <v>292903715</v>
      </c>
      <c r="C32" s="13" t="s">
        <v>57</v>
      </c>
      <c r="D32" s="15"/>
      <c r="E32" s="15"/>
    </row>
    <row r="33" spans="1:5" x14ac:dyDescent="0.25">
      <c r="A33" s="13" t="s">
        <v>47</v>
      </c>
      <c r="B33" s="14">
        <v>243873555</v>
      </c>
      <c r="C33" s="13" t="s">
        <v>47</v>
      </c>
      <c r="D33" s="15"/>
      <c r="E33" s="15"/>
    </row>
    <row r="34" spans="1:5" x14ac:dyDescent="0.25">
      <c r="A34" s="13" t="s">
        <v>71</v>
      </c>
      <c r="B34" s="14">
        <v>97036104</v>
      </c>
      <c r="C34" s="13" t="s">
        <v>71</v>
      </c>
      <c r="D34" s="15"/>
      <c r="E34" s="15"/>
    </row>
    <row r="35" spans="1:5" x14ac:dyDescent="0.25">
      <c r="A35" s="13" t="s">
        <v>73</v>
      </c>
      <c r="B35" s="14">
        <v>95550711</v>
      </c>
      <c r="C35" s="13" t="s">
        <v>73</v>
      </c>
      <c r="D35" s="15"/>
      <c r="E35" s="15"/>
    </row>
    <row r="36" spans="1:5" x14ac:dyDescent="0.25">
      <c r="A36" s="13" t="s">
        <v>53</v>
      </c>
      <c r="B36" s="14">
        <v>92624816</v>
      </c>
      <c r="C36" s="13" t="s">
        <v>53</v>
      </c>
      <c r="D36" s="15"/>
      <c r="E36" s="15"/>
    </row>
    <row r="37" spans="1:5" x14ac:dyDescent="0.25">
      <c r="A37" s="13" t="s">
        <v>68</v>
      </c>
      <c r="B37" s="14">
        <v>76034394</v>
      </c>
      <c r="C37" s="13" t="s">
        <v>68</v>
      </c>
      <c r="D37" s="7"/>
      <c r="E37" s="7"/>
    </row>
    <row r="39" spans="1:5" x14ac:dyDescent="0.25">
      <c r="A39" s="13" t="s">
        <v>77</v>
      </c>
    </row>
    <row r="40" spans="1:5" x14ac:dyDescent="0.25">
      <c r="A40" s="9" t="s">
        <v>43</v>
      </c>
      <c r="B40" s="11" t="s">
        <v>26</v>
      </c>
      <c r="C40" s="27"/>
      <c r="D40" s="7"/>
    </row>
    <row r="41" spans="1:5" x14ac:dyDescent="0.25">
      <c r="A41" s="10" t="s">
        <v>3</v>
      </c>
      <c r="B41" s="12" t="s">
        <v>1</v>
      </c>
      <c r="C41" s="27"/>
      <c r="D41" s="7"/>
    </row>
    <row r="42" spans="1:5" x14ac:dyDescent="0.25">
      <c r="A42" s="13" t="s">
        <v>62</v>
      </c>
      <c r="B42" s="14">
        <v>2.7100227000000001</v>
      </c>
      <c r="C42" s="13" t="s">
        <v>62</v>
      </c>
      <c r="D42" s="15"/>
    </row>
    <row r="43" spans="1:5" x14ac:dyDescent="0.25">
      <c r="A43" s="13" t="s">
        <v>39</v>
      </c>
      <c r="B43" s="14">
        <v>1.2469083999999999</v>
      </c>
      <c r="C43" s="13" t="s">
        <v>39</v>
      </c>
      <c r="D43" s="15"/>
    </row>
    <row r="44" spans="1:5" x14ac:dyDescent="0.25">
      <c r="A44" s="13" t="s">
        <v>68</v>
      </c>
      <c r="B44" s="14">
        <v>1.0342028000000001</v>
      </c>
      <c r="C44" s="13" t="s">
        <v>68</v>
      </c>
      <c r="D44" s="15"/>
    </row>
    <row r="45" spans="1:5" x14ac:dyDescent="0.25">
      <c r="A45" s="13" t="s">
        <v>53</v>
      </c>
      <c r="B45" s="14">
        <v>0.84796300000000002</v>
      </c>
      <c r="C45" s="13" t="s">
        <v>53</v>
      </c>
      <c r="D45" s="15"/>
    </row>
    <row r="46" spans="1:5" x14ac:dyDescent="0.25">
      <c r="A46" s="13" t="s">
        <v>54</v>
      </c>
      <c r="B46" s="14">
        <v>0.81931480000000001</v>
      </c>
      <c r="C46" s="13" t="s">
        <v>54</v>
      </c>
      <c r="D46" s="15"/>
    </row>
    <row r="47" spans="1:5" x14ac:dyDescent="0.25">
      <c r="A47" s="13" t="s">
        <v>73</v>
      </c>
      <c r="B47" s="14">
        <v>0.79541139999999999</v>
      </c>
      <c r="C47" s="13" t="s">
        <v>73</v>
      </c>
      <c r="D47" s="15"/>
    </row>
    <row r="48" spans="1:5" x14ac:dyDescent="0.25">
      <c r="A48" s="13" t="s">
        <v>56</v>
      </c>
      <c r="B48" s="14">
        <v>0.5891516</v>
      </c>
      <c r="C48" s="13" t="s">
        <v>56</v>
      </c>
      <c r="D48" s="15"/>
    </row>
    <row r="49" spans="1:4" x14ac:dyDescent="0.25">
      <c r="A49" s="13" t="s">
        <v>78</v>
      </c>
      <c r="B49" s="14">
        <v>0.4818983</v>
      </c>
      <c r="C49" s="13" t="s">
        <v>78</v>
      </c>
      <c r="D49" s="15"/>
    </row>
    <row r="50" spans="1:4" x14ac:dyDescent="0.25">
      <c r="A50" s="13" t="s">
        <v>79</v>
      </c>
      <c r="B50" s="14">
        <v>0.46114080000000002</v>
      </c>
      <c r="C50" s="13" t="s">
        <v>79</v>
      </c>
      <c r="D50" s="15"/>
    </row>
    <row r="51" spans="1:4" x14ac:dyDescent="0.25">
      <c r="A51" s="13" t="s">
        <v>34</v>
      </c>
      <c r="B51" s="14">
        <v>0.40160659999999998</v>
      </c>
      <c r="C51" s="13" t="s">
        <v>34</v>
      </c>
      <c r="D51" s="7"/>
    </row>
  </sheetData>
  <mergeCells count="5">
    <mergeCell ref="C12:C13"/>
    <mergeCell ref="D12:D13"/>
    <mergeCell ref="C26:C27"/>
    <mergeCell ref="D26:D27"/>
    <mergeCell ref="C40:C4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426E-B059-477E-A299-DB849CD2B568}">
  <sheetPr>
    <tabColor rgb="FF92D050"/>
  </sheetPr>
  <dimension ref="A1:J50"/>
  <sheetViews>
    <sheetView topLeftCell="A19" workbookViewId="0">
      <selection activeCell="A41" sqref="A41:A50"/>
    </sheetView>
  </sheetViews>
  <sheetFormatPr defaultRowHeight="15" x14ac:dyDescent="0.25"/>
  <cols>
    <col min="1" max="1" width="24.5703125" bestFit="1" customWidth="1"/>
    <col min="2" max="4" width="12" bestFit="1" customWidth="1"/>
    <col min="5" max="5" width="11" bestFit="1" customWidth="1"/>
    <col min="6" max="9" width="12" bestFit="1" customWidth="1"/>
  </cols>
  <sheetData>
    <row r="1" spans="1:10" s="2" customFormat="1" x14ac:dyDescent="0.25">
      <c r="A1" s="2" t="s">
        <v>0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19</v>
      </c>
    </row>
    <row r="2" spans="1:10" x14ac:dyDescent="0.25">
      <c r="A2" t="s">
        <v>11</v>
      </c>
      <c r="B2" s="16">
        <v>342053.29042456788</v>
      </c>
      <c r="C2" s="16">
        <v>429242.92455616669</v>
      </c>
      <c r="D2" s="17">
        <v>0.96015168728395817</v>
      </c>
      <c r="E2">
        <v>3.807E-5</v>
      </c>
      <c r="F2">
        <v>6912.1684372458612</v>
      </c>
      <c r="G2">
        <v>645.99973727449162</v>
      </c>
      <c r="H2">
        <v>729.99973727449162</v>
      </c>
      <c r="I2">
        <v>676.11346856867965</v>
      </c>
      <c r="J2" s="33" t="s">
        <v>69</v>
      </c>
    </row>
    <row r="3" spans="1:10" x14ac:dyDescent="0.25">
      <c r="A3" t="s">
        <v>12</v>
      </c>
      <c r="B3" s="16">
        <v>6517.9223165198146</v>
      </c>
      <c r="C3" s="16">
        <v>8032.6786645013153</v>
      </c>
      <c r="D3" s="17">
        <v>0.69019664549923321</v>
      </c>
      <c r="E3">
        <v>8.9650000000000005E-4</v>
      </c>
      <c r="F3">
        <v>13948.872264786431</v>
      </c>
      <c r="G3">
        <v>689.5763257394359</v>
      </c>
      <c r="H3">
        <v>700.5763257394359</v>
      </c>
      <c r="I3">
        <v>705.35018498877253</v>
      </c>
      <c r="J3" s="33" t="s">
        <v>70</v>
      </c>
    </row>
    <row r="4" spans="1:10" x14ac:dyDescent="0.25">
      <c r="A4" t="s">
        <v>13</v>
      </c>
      <c r="B4" s="16">
        <v>31189.245363687442</v>
      </c>
      <c r="C4" s="16">
        <v>39308.088470376781</v>
      </c>
      <c r="D4" s="17"/>
      <c r="F4">
        <v>8.7941649615744944E+16</v>
      </c>
      <c r="G4">
        <v>697.06257688682263</v>
      </c>
      <c r="H4">
        <v>697.95146577571154</v>
      </c>
      <c r="I4">
        <v>701.36453850027806</v>
      </c>
      <c r="J4" t="s">
        <v>22</v>
      </c>
    </row>
    <row r="5" spans="1:10" x14ac:dyDescent="0.25">
      <c r="A5" t="s">
        <v>48</v>
      </c>
      <c r="B5" s="16">
        <v>30743</v>
      </c>
      <c r="C5" s="16">
        <v>38901.686441592727</v>
      </c>
      <c r="D5" s="17"/>
      <c r="F5">
        <v>1.2498008019131539E+17</v>
      </c>
      <c r="G5">
        <v>677.63225551328037</v>
      </c>
      <c r="H5">
        <v>677.77511265613748</v>
      </c>
      <c r="I5">
        <v>679.03345289494257</v>
      </c>
      <c r="J5" t="s">
        <v>22</v>
      </c>
    </row>
    <row r="6" spans="1:10" x14ac:dyDescent="0.25">
      <c r="A6" t="s">
        <v>15</v>
      </c>
      <c r="B6" s="16">
        <v>16692.333333333328</v>
      </c>
      <c r="C6" s="16">
        <v>19679.733915884121</v>
      </c>
      <c r="D6" s="17"/>
      <c r="F6">
        <v>3.1418723054084168E+16</v>
      </c>
      <c r="G6">
        <v>394.75504323274328</v>
      </c>
      <c r="H6">
        <v>395.00504323274328</v>
      </c>
      <c r="I6">
        <v>395.64541499063938</v>
      </c>
      <c r="J6" t="s">
        <v>23</v>
      </c>
    </row>
    <row r="7" spans="1:10" x14ac:dyDescent="0.25">
      <c r="A7" t="s">
        <v>16</v>
      </c>
      <c r="B7" s="16">
        <v>25965.778166666281</v>
      </c>
      <c r="C7" s="16">
        <v>33853.359778276143</v>
      </c>
      <c r="D7" s="17">
        <v>0.4788</v>
      </c>
      <c r="F7">
        <v>23794.831349943579</v>
      </c>
    </row>
    <row r="8" spans="1:10" x14ac:dyDescent="0.25">
      <c r="A8" t="s">
        <v>17</v>
      </c>
      <c r="B8" s="16">
        <v>23730.54377777809</v>
      </c>
      <c r="C8" s="16">
        <v>31303.052206537239</v>
      </c>
      <c r="D8" s="17">
        <v>0.53285530000000003</v>
      </c>
      <c r="F8">
        <v>22362.711001740921</v>
      </c>
    </row>
    <row r="9" spans="1:10" x14ac:dyDescent="0.25">
      <c r="A9" t="s">
        <v>18</v>
      </c>
      <c r="B9" s="16">
        <v>32311.469691106231</v>
      </c>
      <c r="C9" s="16">
        <v>39962.686201460347</v>
      </c>
      <c r="D9" s="17">
        <v>0.4210469</v>
      </c>
      <c r="F9">
        <v>25760.090407538071</v>
      </c>
    </row>
    <row r="10" spans="1:10" x14ac:dyDescent="0.25">
      <c r="D10" s="17"/>
    </row>
    <row r="11" spans="1:10" x14ac:dyDescent="0.25">
      <c r="A11" t="s">
        <v>16</v>
      </c>
    </row>
    <row r="12" spans="1:10" x14ac:dyDescent="0.25">
      <c r="A12" s="9" t="s">
        <v>25</v>
      </c>
      <c r="B12" s="11" t="s">
        <v>26</v>
      </c>
      <c r="C12" s="27"/>
      <c r="D12" s="27"/>
      <c r="E12" s="7"/>
    </row>
    <row r="13" spans="1:10" x14ac:dyDescent="0.25">
      <c r="A13" s="10" t="s">
        <v>3</v>
      </c>
      <c r="B13" s="12" t="s">
        <v>1</v>
      </c>
      <c r="C13" s="27"/>
      <c r="D13" s="27"/>
      <c r="E13" s="7"/>
    </row>
    <row r="14" spans="1:10" x14ac:dyDescent="0.25">
      <c r="A14" s="13" t="s">
        <v>39</v>
      </c>
      <c r="B14" s="14">
        <v>2709676467</v>
      </c>
      <c r="C14" s="13" t="s">
        <v>39</v>
      </c>
      <c r="D14" s="15"/>
      <c r="E14" s="15"/>
    </row>
    <row r="15" spans="1:10" x14ac:dyDescent="0.25">
      <c r="A15" s="13" t="s">
        <v>62</v>
      </c>
      <c r="B15" s="14">
        <v>1341407329</v>
      </c>
      <c r="C15" s="13" t="s">
        <v>62</v>
      </c>
      <c r="D15" s="15"/>
      <c r="E15" s="15"/>
    </row>
    <row r="16" spans="1:10" x14ac:dyDescent="0.25">
      <c r="A16" s="13" t="s">
        <v>31</v>
      </c>
      <c r="B16" s="14">
        <v>833900853</v>
      </c>
      <c r="C16" s="13" t="s">
        <v>31</v>
      </c>
      <c r="D16" s="15"/>
      <c r="E16" s="15"/>
    </row>
    <row r="17" spans="1:5" x14ac:dyDescent="0.25">
      <c r="A17" s="13" t="s">
        <v>29</v>
      </c>
      <c r="B17" s="14">
        <v>716097887</v>
      </c>
      <c r="C17" s="13" t="s">
        <v>29</v>
      </c>
      <c r="D17" s="15"/>
      <c r="E17" s="15"/>
    </row>
    <row r="18" spans="1:5" x14ac:dyDescent="0.25">
      <c r="A18" s="13" t="s">
        <v>57</v>
      </c>
      <c r="B18" s="14">
        <v>702425363</v>
      </c>
      <c r="C18" s="13" t="s">
        <v>57</v>
      </c>
      <c r="D18" s="15"/>
      <c r="E18" s="15"/>
    </row>
    <row r="19" spans="1:5" x14ac:dyDescent="0.25">
      <c r="A19" s="13" t="s">
        <v>54</v>
      </c>
      <c r="B19" s="14">
        <v>643802579</v>
      </c>
      <c r="C19" s="13" t="s">
        <v>54</v>
      </c>
      <c r="D19" s="15"/>
      <c r="E19" s="15"/>
    </row>
    <row r="20" spans="1:5" x14ac:dyDescent="0.25">
      <c r="A20" s="13" t="s">
        <v>47</v>
      </c>
      <c r="B20" s="14">
        <v>582452413</v>
      </c>
      <c r="C20" s="13" t="s">
        <v>47</v>
      </c>
      <c r="D20" s="15"/>
      <c r="E20" s="15"/>
    </row>
    <row r="21" spans="1:5" x14ac:dyDescent="0.25">
      <c r="A21" s="13" t="s">
        <v>71</v>
      </c>
      <c r="B21" s="14">
        <v>495224341</v>
      </c>
      <c r="C21" s="13" t="s">
        <v>71</v>
      </c>
      <c r="D21" s="15"/>
      <c r="E21" s="15"/>
    </row>
    <row r="22" spans="1:5" x14ac:dyDescent="0.25">
      <c r="A22" s="13" t="s">
        <v>55</v>
      </c>
      <c r="B22" s="14">
        <v>435266969</v>
      </c>
      <c r="C22" s="13" t="s">
        <v>55</v>
      </c>
      <c r="D22" s="15"/>
      <c r="E22" s="15"/>
    </row>
    <row r="23" spans="1:5" x14ac:dyDescent="0.25">
      <c r="A23" s="13" t="s">
        <v>60</v>
      </c>
      <c r="B23" s="14">
        <v>418008615</v>
      </c>
      <c r="C23" s="13" t="s">
        <v>60</v>
      </c>
      <c r="D23" s="7"/>
      <c r="E23" s="7"/>
    </row>
    <row r="25" spans="1:5" x14ac:dyDescent="0.25">
      <c r="A25" s="13" t="s">
        <v>72</v>
      </c>
    </row>
    <row r="26" spans="1:5" x14ac:dyDescent="0.25">
      <c r="A26" s="28" t="s">
        <v>3</v>
      </c>
      <c r="B26" s="11" t="s">
        <v>26</v>
      </c>
      <c r="C26" s="27"/>
      <c r="D26" s="27"/>
      <c r="E26" s="7"/>
    </row>
    <row r="27" spans="1:5" x14ac:dyDescent="0.25">
      <c r="A27" s="28"/>
      <c r="B27" s="12" t="s">
        <v>1</v>
      </c>
      <c r="C27" s="27"/>
      <c r="D27" s="27"/>
      <c r="E27" s="7"/>
    </row>
    <row r="28" spans="1:5" x14ac:dyDescent="0.25">
      <c r="A28" s="13" t="s">
        <v>39</v>
      </c>
      <c r="B28" s="14">
        <v>4557804563</v>
      </c>
      <c r="C28" s="13" t="s">
        <v>39</v>
      </c>
      <c r="D28" s="15"/>
      <c r="E28" s="15"/>
    </row>
    <row r="29" spans="1:5" x14ac:dyDescent="0.25">
      <c r="A29" s="13" t="s">
        <v>62</v>
      </c>
      <c r="B29" s="14">
        <v>1666726215</v>
      </c>
      <c r="C29" s="13" t="s">
        <v>62</v>
      </c>
      <c r="D29" s="15"/>
      <c r="E29" s="15"/>
    </row>
    <row r="30" spans="1:5" x14ac:dyDescent="0.25">
      <c r="A30" s="13" t="s">
        <v>57</v>
      </c>
      <c r="B30" s="14">
        <v>718379160</v>
      </c>
      <c r="C30" s="13" t="s">
        <v>57</v>
      </c>
      <c r="D30" s="15"/>
      <c r="E30" s="15"/>
    </row>
    <row r="31" spans="1:5" x14ac:dyDescent="0.25">
      <c r="A31" s="13" t="s">
        <v>54</v>
      </c>
      <c r="B31" s="14">
        <v>612182378</v>
      </c>
      <c r="C31" s="13" t="s">
        <v>54</v>
      </c>
      <c r="D31" s="15"/>
      <c r="E31" s="15"/>
    </row>
    <row r="32" spans="1:5" x14ac:dyDescent="0.25">
      <c r="A32" s="13" t="s">
        <v>47</v>
      </c>
      <c r="B32" s="14">
        <v>607972074</v>
      </c>
      <c r="C32" s="13" t="s">
        <v>47</v>
      </c>
      <c r="D32" s="15"/>
      <c r="E32" s="15"/>
    </row>
    <row r="33" spans="1:5" x14ac:dyDescent="0.25">
      <c r="A33" s="13" t="s">
        <v>29</v>
      </c>
      <c r="B33" s="14">
        <v>581273382</v>
      </c>
      <c r="C33" s="13" t="s">
        <v>29</v>
      </c>
      <c r="D33" s="15"/>
      <c r="E33" s="15"/>
    </row>
    <row r="34" spans="1:5" x14ac:dyDescent="0.25">
      <c r="A34" s="13" t="s">
        <v>71</v>
      </c>
      <c r="B34" s="14">
        <v>508955656</v>
      </c>
      <c r="C34" s="13" t="s">
        <v>71</v>
      </c>
      <c r="D34" s="15"/>
      <c r="E34" s="15"/>
    </row>
    <row r="35" spans="1:5" x14ac:dyDescent="0.25">
      <c r="A35" s="13" t="s">
        <v>31</v>
      </c>
      <c r="B35" s="14">
        <v>472729855</v>
      </c>
      <c r="C35" s="13" t="s">
        <v>31</v>
      </c>
      <c r="D35" s="15"/>
      <c r="E35" s="15"/>
    </row>
    <row r="36" spans="1:5" x14ac:dyDescent="0.25">
      <c r="A36" s="13" t="s">
        <v>73</v>
      </c>
      <c r="B36" s="14">
        <v>342597115</v>
      </c>
      <c r="C36" s="13" t="s">
        <v>73</v>
      </c>
      <c r="D36" s="15"/>
      <c r="E36" s="15"/>
    </row>
    <row r="37" spans="1:5" x14ac:dyDescent="0.25">
      <c r="A37" s="13" t="s">
        <v>36</v>
      </c>
      <c r="B37" s="14">
        <v>322520960</v>
      </c>
      <c r="C37" s="13" t="s">
        <v>36</v>
      </c>
      <c r="D37" s="7"/>
      <c r="E37" s="7"/>
    </row>
    <row r="39" spans="1:5" x14ac:dyDescent="0.25">
      <c r="A39" s="9" t="s">
        <v>43</v>
      </c>
      <c r="B39" s="11" t="s">
        <v>26</v>
      </c>
      <c r="C39" s="27"/>
      <c r="D39" s="27"/>
      <c r="E39" s="7"/>
    </row>
    <row r="40" spans="1:5" x14ac:dyDescent="0.25">
      <c r="A40" s="10" t="s">
        <v>3</v>
      </c>
      <c r="B40" s="12" t="s">
        <v>1</v>
      </c>
      <c r="C40" s="27"/>
      <c r="D40" s="27"/>
      <c r="E40" s="7"/>
    </row>
    <row r="41" spans="1:5" x14ac:dyDescent="0.25">
      <c r="A41" s="13" t="s">
        <v>39</v>
      </c>
      <c r="B41" s="14">
        <v>0.90094209999999997</v>
      </c>
      <c r="C41" s="13" t="s">
        <v>39</v>
      </c>
      <c r="D41" s="15"/>
      <c r="E41" s="15"/>
    </row>
    <row r="42" spans="1:5" x14ac:dyDescent="0.25">
      <c r="A42" s="13" t="s">
        <v>62</v>
      </c>
      <c r="B42" s="14">
        <v>0.7782135</v>
      </c>
      <c r="C42" s="13" t="s">
        <v>62</v>
      </c>
      <c r="D42" s="15"/>
      <c r="E42" s="15"/>
    </row>
    <row r="43" spans="1:5" x14ac:dyDescent="0.25">
      <c r="A43" s="13" t="s">
        <v>29</v>
      </c>
      <c r="B43" s="14">
        <v>0.70178589999999996</v>
      </c>
      <c r="C43" s="13" t="s">
        <v>29</v>
      </c>
      <c r="D43" s="15"/>
      <c r="E43" s="15"/>
    </row>
    <row r="44" spans="1:5" x14ac:dyDescent="0.25">
      <c r="A44" s="13" t="s">
        <v>47</v>
      </c>
      <c r="B44" s="14">
        <v>0.68216370000000004</v>
      </c>
      <c r="C44" s="13" t="s">
        <v>47</v>
      </c>
      <c r="D44" s="15"/>
      <c r="E44" s="15"/>
    </row>
    <row r="45" spans="1:5" x14ac:dyDescent="0.25">
      <c r="A45" s="13" t="s">
        <v>31</v>
      </c>
      <c r="B45" s="14">
        <v>0.64513969999999998</v>
      </c>
      <c r="C45" s="13" t="s">
        <v>31</v>
      </c>
      <c r="D45" s="15"/>
      <c r="E45" s="15"/>
    </row>
    <row r="46" spans="1:5" x14ac:dyDescent="0.25">
      <c r="A46" s="13" t="s">
        <v>54</v>
      </c>
      <c r="B46" s="14">
        <v>0.61849609999999999</v>
      </c>
      <c r="C46" s="13" t="s">
        <v>54</v>
      </c>
      <c r="D46" s="15"/>
      <c r="E46" s="15"/>
    </row>
    <row r="47" spans="1:5" x14ac:dyDescent="0.25">
      <c r="A47" s="13" t="s">
        <v>44</v>
      </c>
      <c r="B47" s="14">
        <v>0.60895069999999996</v>
      </c>
      <c r="C47" s="13" t="s">
        <v>44</v>
      </c>
      <c r="D47" s="15"/>
      <c r="E47" s="15"/>
    </row>
    <row r="48" spans="1:5" x14ac:dyDescent="0.25">
      <c r="A48" s="13" t="s">
        <v>53</v>
      </c>
      <c r="B48" s="14">
        <v>0.60809610000000003</v>
      </c>
      <c r="C48" s="13" t="s">
        <v>53</v>
      </c>
      <c r="D48" s="15"/>
      <c r="E48" s="15"/>
    </row>
    <row r="49" spans="1:5" x14ac:dyDescent="0.25">
      <c r="A49" s="13" t="s">
        <v>46</v>
      </c>
      <c r="B49" s="14">
        <v>0.59842790000000001</v>
      </c>
      <c r="C49" s="13" t="s">
        <v>46</v>
      </c>
      <c r="D49" s="15"/>
      <c r="E49" s="15"/>
    </row>
    <row r="50" spans="1:5" x14ac:dyDescent="0.25">
      <c r="A50" s="13" t="s">
        <v>57</v>
      </c>
      <c r="B50" s="14">
        <v>0.59798890000000005</v>
      </c>
      <c r="C50" s="13" t="s">
        <v>57</v>
      </c>
      <c r="D50" s="7"/>
      <c r="E50" s="7"/>
    </row>
  </sheetData>
  <mergeCells count="7">
    <mergeCell ref="C39:C40"/>
    <mergeCell ref="D39:D40"/>
    <mergeCell ref="C12:C13"/>
    <mergeCell ref="D12:D13"/>
    <mergeCell ref="A26:A27"/>
    <mergeCell ref="C26:C27"/>
    <mergeCell ref="D26:D2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13A6-9A46-4FAA-8B7B-E83021B6BCDC}">
  <sheetPr>
    <tabColor rgb="FF92D050"/>
  </sheetPr>
  <dimension ref="A1:J52"/>
  <sheetViews>
    <sheetView workbookViewId="0">
      <selection activeCell="A2" sqref="A2:D9"/>
    </sheetView>
  </sheetViews>
  <sheetFormatPr defaultRowHeight="15" x14ac:dyDescent="0.25"/>
  <cols>
    <col min="1" max="1" width="24.5703125" bestFit="1" customWidth="1"/>
    <col min="2" max="4" width="12" bestFit="1" customWidth="1"/>
    <col min="5" max="5" width="10" bestFit="1" customWidth="1"/>
    <col min="6" max="9" width="12" bestFit="1" customWidth="1"/>
    <col min="10" max="10" width="9.28515625" bestFit="1" customWidth="1"/>
  </cols>
  <sheetData>
    <row r="1" spans="1:10" s="2" customFormat="1" x14ac:dyDescent="0.25">
      <c r="A1" s="1" t="s">
        <v>0</v>
      </c>
      <c r="B1" s="1" t="s">
        <v>2</v>
      </c>
      <c r="C1" s="1" t="s">
        <v>4</v>
      </c>
      <c r="D1" s="1" t="s">
        <v>5</v>
      </c>
      <c r="E1" s="2" t="s">
        <v>6</v>
      </c>
      <c r="F1" s="1" t="s">
        <v>7</v>
      </c>
      <c r="G1" s="2" t="s">
        <v>8</v>
      </c>
      <c r="H1" s="2" t="s">
        <v>9</v>
      </c>
      <c r="I1" s="2" t="s">
        <v>10</v>
      </c>
      <c r="J1" s="2" t="s">
        <v>19</v>
      </c>
    </row>
    <row r="2" spans="1:10" x14ac:dyDescent="0.25">
      <c r="A2" s="3" t="s">
        <v>11</v>
      </c>
      <c r="B2" s="4">
        <v>35075.146256296583</v>
      </c>
      <c r="C2" s="4">
        <v>39117.274851931848</v>
      </c>
      <c r="D2" s="5">
        <v>0.97946096075144584</v>
      </c>
      <c r="E2">
        <v>1.956E-7</v>
      </c>
      <c r="F2" s="3">
        <v>2546.6835508418781</v>
      </c>
      <c r="G2">
        <v>584.79061971277531</v>
      </c>
      <c r="H2">
        <v>653.88152880368443</v>
      </c>
      <c r="I2">
        <v>613.47036380247823</v>
      </c>
      <c r="J2" t="s">
        <v>63</v>
      </c>
    </row>
    <row r="3" spans="1:10" x14ac:dyDescent="0.25">
      <c r="A3" s="3" t="s">
        <v>12</v>
      </c>
      <c r="B3" s="4">
        <v>11174.25942684718</v>
      </c>
      <c r="C3" s="4">
        <v>12721.21653382471</v>
      </c>
      <c r="D3" s="5">
        <v>0.82338819347229886</v>
      </c>
      <c r="E3">
        <v>1.904E-9</v>
      </c>
      <c r="F3" s="3">
        <v>5073.3956972895776</v>
      </c>
      <c r="G3">
        <v>623.49104777905734</v>
      </c>
      <c r="H3">
        <v>625.89104777905732</v>
      </c>
      <c r="I3">
        <v>632.0949710059682</v>
      </c>
      <c r="J3" t="s">
        <v>64</v>
      </c>
    </row>
    <row r="4" spans="1:10" x14ac:dyDescent="0.25">
      <c r="A4" s="3" t="s">
        <v>13</v>
      </c>
      <c r="B4" s="4">
        <v>11466.511680408459</v>
      </c>
      <c r="C4" s="4">
        <v>13816.861132239361</v>
      </c>
      <c r="D4" s="5"/>
      <c r="F4" s="3">
        <v>233556146695677.81</v>
      </c>
      <c r="G4">
        <v>610.38669908512145</v>
      </c>
      <c r="H4">
        <v>612.78669908512143</v>
      </c>
      <c r="I4">
        <v>617.55663510754721</v>
      </c>
      <c r="J4" t="s">
        <v>22</v>
      </c>
    </row>
    <row r="5" spans="1:10" x14ac:dyDescent="0.25">
      <c r="A5" s="3" t="s">
        <v>65</v>
      </c>
      <c r="B5" s="4">
        <v>80954.824090082271</v>
      </c>
      <c r="C5" s="4">
        <v>92604.706737775006</v>
      </c>
      <c r="D5" s="5"/>
      <c r="F5" s="3">
        <v>1575044188344121</v>
      </c>
      <c r="G5">
        <v>572.56734776311077</v>
      </c>
      <c r="H5">
        <v>573.04734776311079</v>
      </c>
      <c r="I5">
        <v>575.23175678346115</v>
      </c>
      <c r="J5" t="s">
        <v>22</v>
      </c>
    </row>
    <row r="6" spans="1:10" x14ac:dyDescent="0.25">
      <c r="A6" s="3" t="s">
        <v>15</v>
      </c>
      <c r="B6" s="4">
        <v>7665.4132396427058</v>
      </c>
      <c r="C6" s="4">
        <v>9137.5578025836348</v>
      </c>
      <c r="D6" s="5"/>
      <c r="F6" s="3">
        <v>235137386010646</v>
      </c>
      <c r="G6">
        <v>586.5628390630759</v>
      </c>
      <c r="H6">
        <v>587.4859159861528</v>
      </c>
      <c r="I6">
        <v>590.76643120806239</v>
      </c>
      <c r="J6" t="s">
        <v>23</v>
      </c>
    </row>
    <row r="7" spans="1:10" x14ac:dyDescent="0.25">
      <c r="A7" s="3" t="s">
        <v>16</v>
      </c>
      <c r="B7" s="4">
        <v>10737.219811110999</v>
      </c>
      <c r="C7" s="4">
        <v>12501.78742154879</v>
      </c>
      <c r="D7" s="5">
        <v>0.83536632882077411</v>
      </c>
      <c r="F7" s="3">
        <v>7014.8527677904449</v>
      </c>
    </row>
    <row r="8" spans="1:10" x14ac:dyDescent="0.25">
      <c r="A8" s="3" t="s">
        <v>17</v>
      </c>
      <c r="B8" s="4">
        <v>9159.5730555555583</v>
      </c>
      <c r="C8" s="4">
        <v>11100.87718941154</v>
      </c>
      <c r="D8" s="5">
        <v>0.83977279999999999</v>
      </c>
      <c r="F8" s="3">
        <v>6870.0826033757166</v>
      </c>
    </row>
    <row r="9" spans="1:10" x14ac:dyDescent="0.25">
      <c r="A9" s="3" t="s">
        <v>18</v>
      </c>
      <c r="B9" s="4">
        <v>12313.495722222149</v>
      </c>
      <c r="C9" s="4">
        <v>14010.499854009369</v>
      </c>
      <c r="D9" s="5">
        <v>0.82194929999999999</v>
      </c>
      <c r="F9" s="3">
        <v>7321.6333635068013</v>
      </c>
    </row>
    <row r="11" spans="1:10" x14ac:dyDescent="0.25">
      <c r="A11" t="s">
        <v>24</v>
      </c>
    </row>
    <row r="12" spans="1:10" x14ac:dyDescent="0.25">
      <c r="A12" s="8"/>
      <c r="B12" s="11" t="s">
        <v>26</v>
      </c>
      <c r="C12" s="27"/>
      <c r="D12" s="27"/>
      <c r="E12" s="7"/>
    </row>
    <row r="13" spans="1:10" x14ac:dyDescent="0.25">
      <c r="A13" s="9" t="s">
        <v>25</v>
      </c>
      <c r="B13" s="12" t="s">
        <v>1</v>
      </c>
      <c r="C13" s="27"/>
      <c r="D13" s="27"/>
      <c r="E13" s="7"/>
    </row>
    <row r="14" spans="1:10" x14ac:dyDescent="0.25">
      <c r="A14" s="10" t="s">
        <v>3</v>
      </c>
      <c r="B14" s="6"/>
      <c r="C14" s="27"/>
      <c r="D14" s="27"/>
      <c r="E14" s="7"/>
    </row>
    <row r="15" spans="1:10" x14ac:dyDescent="0.25">
      <c r="A15" s="13" t="s">
        <v>32</v>
      </c>
      <c r="B15" s="14">
        <v>252455375</v>
      </c>
      <c r="C15" s="13" t="s">
        <v>32</v>
      </c>
      <c r="D15" s="15"/>
      <c r="E15" s="15"/>
    </row>
    <row r="16" spans="1:10" x14ac:dyDescent="0.25">
      <c r="A16" s="13" t="s">
        <v>33</v>
      </c>
      <c r="B16" s="14">
        <v>252042333</v>
      </c>
      <c r="C16" s="13" t="s">
        <v>33</v>
      </c>
      <c r="D16" s="15"/>
      <c r="E16" s="15"/>
    </row>
    <row r="17" spans="1:5" x14ac:dyDescent="0.25">
      <c r="A17" s="13" t="s">
        <v>30</v>
      </c>
      <c r="B17" s="14">
        <v>237592248</v>
      </c>
      <c r="C17" s="13" t="s">
        <v>30</v>
      </c>
      <c r="D17" s="15"/>
      <c r="E17" s="15"/>
    </row>
    <row r="18" spans="1:5" x14ac:dyDescent="0.25">
      <c r="A18" s="13" t="s">
        <v>35</v>
      </c>
      <c r="B18" s="14">
        <v>235766060</v>
      </c>
      <c r="C18" s="13" t="s">
        <v>35</v>
      </c>
      <c r="D18" s="15"/>
      <c r="E18" s="15"/>
    </row>
    <row r="19" spans="1:5" x14ac:dyDescent="0.25">
      <c r="A19" s="13" t="s">
        <v>61</v>
      </c>
      <c r="B19" s="14">
        <v>219657535</v>
      </c>
      <c r="C19" s="13" t="s">
        <v>61</v>
      </c>
      <c r="D19" s="15"/>
      <c r="E19" s="15"/>
    </row>
    <row r="20" spans="1:5" x14ac:dyDescent="0.25">
      <c r="A20" s="13" t="s">
        <v>34</v>
      </c>
      <c r="B20" s="14">
        <v>215514300</v>
      </c>
      <c r="C20" s="13" t="s">
        <v>34</v>
      </c>
      <c r="D20" s="15"/>
      <c r="E20" s="15"/>
    </row>
    <row r="21" spans="1:5" x14ac:dyDescent="0.25">
      <c r="A21" s="13" t="s">
        <v>62</v>
      </c>
      <c r="B21" s="14">
        <v>209957727</v>
      </c>
      <c r="C21" s="13" t="s">
        <v>62</v>
      </c>
      <c r="D21" s="15"/>
      <c r="E21" s="15"/>
    </row>
    <row r="22" spans="1:5" x14ac:dyDescent="0.25">
      <c r="A22" s="13" t="s">
        <v>29</v>
      </c>
      <c r="B22" s="14">
        <v>209103605</v>
      </c>
      <c r="C22" s="13" t="s">
        <v>29</v>
      </c>
      <c r="D22" s="15"/>
      <c r="E22" s="15"/>
    </row>
    <row r="23" spans="1:5" x14ac:dyDescent="0.25">
      <c r="A23" s="13" t="s">
        <v>46</v>
      </c>
      <c r="B23" s="14">
        <v>205520553</v>
      </c>
      <c r="C23" s="13" t="s">
        <v>46</v>
      </c>
      <c r="D23" s="15"/>
      <c r="E23" s="15"/>
    </row>
    <row r="24" spans="1:5" x14ac:dyDescent="0.25">
      <c r="A24" s="13" t="s">
        <v>44</v>
      </c>
      <c r="B24" s="14">
        <v>199955025</v>
      </c>
      <c r="C24" s="13" t="s">
        <v>44</v>
      </c>
      <c r="D24" s="7"/>
      <c r="E24" s="7"/>
    </row>
    <row r="26" spans="1:5" x14ac:dyDescent="0.25">
      <c r="A26" s="13" t="s">
        <v>66</v>
      </c>
    </row>
    <row r="27" spans="1:5" x14ac:dyDescent="0.25">
      <c r="A27" s="9" t="s">
        <v>38</v>
      </c>
      <c r="B27" s="11" t="s">
        <v>26</v>
      </c>
      <c r="C27" s="27"/>
      <c r="D27" s="27"/>
      <c r="E27" s="7"/>
    </row>
    <row r="28" spans="1:5" x14ac:dyDescent="0.25">
      <c r="A28" s="10" t="s">
        <v>3</v>
      </c>
      <c r="B28" s="12" t="s">
        <v>1</v>
      </c>
      <c r="C28" s="27"/>
      <c r="D28" s="27"/>
      <c r="E28" s="7"/>
    </row>
    <row r="29" spans="1:5" x14ac:dyDescent="0.25">
      <c r="A29" s="13" t="s">
        <v>29</v>
      </c>
      <c r="B29" s="14">
        <v>355136795</v>
      </c>
      <c r="C29" s="13" t="s">
        <v>29</v>
      </c>
      <c r="D29" s="15"/>
      <c r="E29" s="15"/>
    </row>
    <row r="30" spans="1:5" x14ac:dyDescent="0.25">
      <c r="A30" s="13" t="s">
        <v>36</v>
      </c>
      <c r="B30" s="14">
        <v>352467770</v>
      </c>
      <c r="C30" s="13" t="s">
        <v>36</v>
      </c>
      <c r="D30" s="15"/>
      <c r="E30" s="15"/>
    </row>
    <row r="31" spans="1:5" x14ac:dyDescent="0.25">
      <c r="A31" s="13" t="s">
        <v>40</v>
      </c>
      <c r="B31" s="14">
        <v>278775816</v>
      </c>
      <c r="C31" s="13" t="s">
        <v>40</v>
      </c>
      <c r="D31" s="15"/>
      <c r="E31" s="15"/>
    </row>
    <row r="32" spans="1:5" x14ac:dyDescent="0.25">
      <c r="A32" s="13" t="s">
        <v>61</v>
      </c>
      <c r="B32" s="14">
        <v>245515282</v>
      </c>
      <c r="C32" s="13" t="s">
        <v>61</v>
      </c>
      <c r="D32" s="15"/>
      <c r="E32" s="15"/>
    </row>
    <row r="33" spans="1:5" x14ac:dyDescent="0.25">
      <c r="A33" s="13" t="s">
        <v>35</v>
      </c>
      <c r="B33" s="14">
        <v>227069289</v>
      </c>
      <c r="C33" s="13" t="s">
        <v>35</v>
      </c>
      <c r="D33" s="15"/>
      <c r="E33" s="15"/>
    </row>
    <row r="34" spans="1:5" x14ac:dyDescent="0.25">
      <c r="A34" s="13" t="s">
        <v>32</v>
      </c>
      <c r="B34" s="14">
        <v>221248643</v>
      </c>
      <c r="C34" s="13" t="s">
        <v>32</v>
      </c>
      <c r="D34" s="15"/>
      <c r="E34" s="15"/>
    </row>
    <row r="35" spans="1:5" x14ac:dyDescent="0.25">
      <c r="A35" s="13" t="s">
        <v>34</v>
      </c>
      <c r="B35" s="14">
        <v>215786806</v>
      </c>
      <c r="C35" s="13" t="s">
        <v>34</v>
      </c>
      <c r="D35" s="15"/>
      <c r="E35" s="15"/>
    </row>
    <row r="36" spans="1:5" x14ac:dyDescent="0.25">
      <c r="A36" s="13" t="s">
        <v>62</v>
      </c>
      <c r="B36" s="14">
        <v>199833554</v>
      </c>
      <c r="C36" s="13" t="s">
        <v>62</v>
      </c>
      <c r="D36" s="15"/>
      <c r="E36" s="15"/>
    </row>
    <row r="37" spans="1:5" x14ac:dyDescent="0.25">
      <c r="A37" s="13" t="s">
        <v>30</v>
      </c>
      <c r="B37" s="14">
        <v>178730946</v>
      </c>
      <c r="C37" s="13" t="s">
        <v>30</v>
      </c>
      <c r="D37" s="15"/>
      <c r="E37" s="15"/>
    </row>
    <row r="38" spans="1:5" x14ac:dyDescent="0.25">
      <c r="A38" s="13" t="s">
        <v>33</v>
      </c>
      <c r="B38" s="14">
        <v>172466144</v>
      </c>
      <c r="C38" s="13" t="s">
        <v>33</v>
      </c>
      <c r="D38" s="7"/>
      <c r="E38" s="7"/>
    </row>
    <row r="40" spans="1:5" x14ac:dyDescent="0.25">
      <c r="A40" s="13" t="s">
        <v>67</v>
      </c>
    </row>
    <row r="41" spans="1:5" x14ac:dyDescent="0.25">
      <c r="A41" s="9" t="s">
        <v>43</v>
      </c>
      <c r="B41" s="11" t="s">
        <v>26</v>
      </c>
      <c r="C41" s="27"/>
      <c r="D41" s="27"/>
      <c r="E41" s="7"/>
    </row>
    <row r="42" spans="1:5" x14ac:dyDescent="0.25">
      <c r="A42" s="10" t="s">
        <v>3</v>
      </c>
      <c r="B42" s="12" t="s">
        <v>1</v>
      </c>
      <c r="C42" s="27"/>
      <c r="D42" s="27"/>
      <c r="E42" s="7"/>
    </row>
    <row r="43" spans="1:5" x14ac:dyDescent="0.25">
      <c r="A43" s="13" t="s">
        <v>30</v>
      </c>
      <c r="B43" s="14">
        <v>270073855</v>
      </c>
      <c r="C43" s="13" t="s">
        <v>30</v>
      </c>
      <c r="D43" s="15"/>
      <c r="E43" s="15"/>
    </row>
    <row r="44" spans="1:5" x14ac:dyDescent="0.25">
      <c r="A44" s="13" t="s">
        <v>61</v>
      </c>
      <c r="B44" s="14">
        <v>221267018</v>
      </c>
      <c r="C44" s="13" t="s">
        <v>61</v>
      </c>
      <c r="D44" s="15"/>
      <c r="E44" s="15"/>
    </row>
    <row r="45" spans="1:5" x14ac:dyDescent="0.25">
      <c r="A45" s="13" t="s">
        <v>32</v>
      </c>
      <c r="B45" s="14">
        <v>216752795</v>
      </c>
      <c r="C45" s="13" t="s">
        <v>32</v>
      </c>
      <c r="D45" s="15"/>
      <c r="E45" s="15"/>
    </row>
    <row r="46" spans="1:5" x14ac:dyDescent="0.25">
      <c r="A46" s="13" t="s">
        <v>33</v>
      </c>
      <c r="B46" s="14">
        <v>210656288</v>
      </c>
      <c r="C46" s="13" t="s">
        <v>33</v>
      </c>
      <c r="D46" s="15"/>
      <c r="E46" s="15"/>
    </row>
    <row r="47" spans="1:5" x14ac:dyDescent="0.25">
      <c r="A47" s="13" t="s">
        <v>68</v>
      </c>
      <c r="B47" s="14">
        <v>201234950</v>
      </c>
      <c r="C47" s="13" t="s">
        <v>68</v>
      </c>
      <c r="D47" s="15"/>
      <c r="E47" s="15"/>
    </row>
    <row r="48" spans="1:5" x14ac:dyDescent="0.25">
      <c r="A48" s="13" t="s">
        <v>44</v>
      </c>
      <c r="B48" s="14">
        <v>195104398</v>
      </c>
      <c r="C48" s="13" t="s">
        <v>44</v>
      </c>
      <c r="D48" s="15"/>
      <c r="E48" s="15"/>
    </row>
    <row r="49" spans="1:5" x14ac:dyDescent="0.25">
      <c r="A49" s="13" t="s">
        <v>35</v>
      </c>
      <c r="B49" s="14">
        <v>189675111</v>
      </c>
      <c r="C49" s="13" t="s">
        <v>35</v>
      </c>
      <c r="D49" s="15"/>
      <c r="E49" s="15"/>
    </row>
    <row r="50" spans="1:5" x14ac:dyDescent="0.25">
      <c r="A50" s="13" t="s">
        <v>34</v>
      </c>
      <c r="B50" s="14">
        <v>183426278</v>
      </c>
      <c r="C50" s="13" t="s">
        <v>34</v>
      </c>
      <c r="D50" s="15"/>
      <c r="E50" s="15"/>
    </row>
    <row r="51" spans="1:5" x14ac:dyDescent="0.25">
      <c r="A51" s="13" t="s">
        <v>46</v>
      </c>
      <c r="B51" s="14">
        <v>177987441</v>
      </c>
      <c r="C51" s="13" t="s">
        <v>46</v>
      </c>
      <c r="D51" s="15"/>
      <c r="E51" s="15"/>
    </row>
    <row r="52" spans="1:5" x14ac:dyDescent="0.25">
      <c r="A52" s="13" t="s">
        <v>62</v>
      </c>
      <c r="B52" s="14">
        <v>175050166</v>
      </c>
      <c r="C52" s="13" t="s">
        <v>62</v>
      </c>
      <c r="D52" s="7"/>
      <c r="E52" s="7"/>
    </row>
  </sheetData>
  <mergeCells count="6">
    <mergeCell ref="C12:C14"/>
    <mergeCell ref="D12:D14"/>
    <mergeCell ref="C27:C28"/>
    <mergeCell ref="D27:D28"/>
    <mergeCell ref="C41:C42"/>
    <mergeCell ref="D41:D4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D1D40-E880-4AAC-A052-B655F6AB0621}">
  <sheetPr>
    <tabColor rgb="FF92D050"/>
  </sheetPr>
  <dimension ref="A1:J49"/>
  <sheetViews>
    <sheetView topLeftCell="A18" workbookViewId="0">
      <selection activeCell="A40" sqref="A40:A49"/>
    </sheetView>
  </sheetViews>
  <sheetFormatPr defaultRowHeight="15" x14ac:dyDescent="0.25"/>
  <cols>
    <col min="1" max="1" width="24.5703125" bestFit="1" customWidth="1"/>
    <col min="2" max="4" width="12" bestFit="1" customWidth="1"/>
    <col min="5" max="5" width="10" bestFit="1" customWidth="1"/>
    <col min="6" max="9" width="12" bestFit="1" customWidth="1"/>
    <col min="10" max="10" width="9.28515625" bestFit="1" customWidth="1"/>
  </cols>
  <sheetData>
    <row r="1" spans="1:10" s="2" customFormat="1" x14ac:dyDescent="0.25">
      <c r="A1" s="1" t="s">
        <v>0</v>
      </c>
      <c r="B1" s="1" t="s">
        <v>2</v>
      </c>
      <c r="C1" s="1" t="s">
        <v>4</v>
      </c>
      <c r="D1" s="1" t="s">
        <v>5</v>
      </c>
      <c r="E1" s="2" t="s">
        <v>6</v>
      </c>
      <c r="F1" s="1" t="s">
        <v>7</v>
      </c>
      <c r="G1" s="2" t="s">
        <v>8</v>
      </c>
      <c r="H1" s="2" t="s">
        <v>9</v>
      </c>
      <c r="I1" s="2" t="s">
        <v>10</v>
      </c>
      <c r="J1" s="2" t="s">
        <v>19</v>
      </c>
    </row>
    <row r="2" spans="1:10" x14ac:dyDescent="0.25">
      <c r="A2" s="3" t="s">
        <v>11</v>
      </c>
      <c r="B2" s="4">
        <v>219575.08711535521</v>
      </c>
      <c r="C2" s="4">
        <v>302015.28906611691</v>
      </c>
      <c r="D2" s="5">
        <v>0.96535676195084175</v>
      </c>
      <c r="E2">
        <v>5.1650000000000003E-9</v>
      </c>
      <c r="F2" s="3">
        <v>3761.8917126837268</v>
      </c>
      <c r="G2">
        <v>609.89682405532892</v>
      </c>
      <c r="H2">
        <v>641.89682405532892</v>
      </c>
      <c r="I2">
        <v>632.8406193270913</v>
      </c>
      <c r="J2" s="33" t="s">
        <v>58</v>
      </c>
    </row>
    <row r="3" spans="1:10" x14ac:dyDescent="0.25">
      <c r="A3" s="3" t="s">
        <v>12</v>
      </c>
      <c r="B3" s="4">
        <v>39656.444457364887</v>
      </c>
      <c r="C3" s="4">
        <v>41950.067776803757</v>
      </c>
      <c r="D3" s="5">
        <v>0.94190894695069272</v>
      </c>
      <c r="E3">
        <v>3.526E-10</v>
      </c>
      <c r="F3" s="3">
        <v>4357.0913880917942</v>
      </c>
      <c r="G3">
        <v>617.92100625570606</v>
      </c>
      <c r="H3">
        <v>631.81574309781138</v>
      </c>
      <c r="I3">
        <v>635.12885270952779</v>
      </c>
      <c r="J3" s="33" t="s">
        <v>59</v>
      </c>
    </row>
    <row r="4" spans="1:10" x14ac:dyDescent="0.25">
      <c r="A4" s="3" t="s">
        <v>13</v>
      </c>
      <c r="B4" s="4">
        <v>17775</v>
      </c>
      <c r="C4" s="4">
        <v>17854.57194483624</v>
      </c>
      <c r="D4" s="5"/>
      <c r="F4" s="3">
        <v>1428170858611878</v>
      </c>
      <c r="G4">
        <v>610.54696959470357</v>
      </c>
      <c r="H4">
        <v>610.68982673756068</v>
      </c>
      <c r="I4">
        <v>611.94816697636577</v>
      </c>
      <c r="J4" t="s">
        <v>22</v>
      </c>
    </row>
    <row r="5" spans="1:10" x14ac:dyDescent="0.25">
      <c r="A5" s="3" t="s">
        <v>48</v>
      </c>
      <c r="B5" s="4">
        <v>14242.97811675083</v>
      </c>
      <c r="C5" s="4">
        <v>14404.82174589183</v>
      </c>
      <c r="D5" s="5"/>
      <c r="F5" s="3">
        <v>1781554581860816</v>
      </c>
      <c r="G5">
        <v>596.23186852404353</v>
      </c>
      <c r="H5">
        <v>596.69340698558199</v>
      </c>
      <c r="I5">
        <v>598.96646018401646</v>
      </c>
      <c r="J5" t="s">
        <v>22</v>
      </c>
    </row>
    <row r="6" spans="1:10" x14ac:dyDescent="0.25">
      <c r="A6" s="3" t="s">
        <v>15</v>
      </c>
      <c r="B6" s="4">
        <v>17775</v>
      </c>
      <c r="C6" s="4">
        <v>17854.57194483624</v>
      </c>
      <c r="D6" s="5"/>
      <c r="F6" s="3">
        <v>1428170858611878</v>
      </c>
      <c r="G6">
        <v>610.54696959470357</v>
      </c>
      <c r="H6">
        <v>610.68982673756068</v>
      </c>
      <c r="I6">
        <v>611.94816697636577</v>
      </c>
      <c r="J6" t="s">
        <v>23</v>
      </c>
    </row>
    <row r="7" spans="1:10" x14ac:dyDescent="0.25">
      <c r="A7" s="3" t="s">
        <v>16</v>
      </c>
      <c r="B7" s="4">
        <v>22257.071605555771</v>
      </c>
      <c r="C7" s="4">
        <v>22395.421615020099</v>
      </c>
      <c r="D7" s="5">
        <v>0.65128131844899295</v>
      </c>
      <c r="F7" s="3">
        <v>2722.7205937457288</v>
      </c>
    </row>
    <row r="8" spans="1:10" x14ac:dyDescent="0.25">
      <c r="A8" s="3" t="s">
        <v>17</v>
      </c>
      <c r="B8" s="4">
        <v>24481.691999999672</v>
      </c>
      <c r="C8" s="4">
        <v>24698.13450203566</v>
      </c>
      <c r="D8" s="5">
        <v>0.57588363445067725</v>
      </c>
      <c r="F8" s="3">
        <v>3574.0069442231829</v>
      </c>
    </row>
    <row r="9" spans="1:10" x14ac:dyDescent="0.25">
      <c r="A9" s="3" t="s">
        <v>18</v>
      </c>
      <c r="B9" s="4">
        <v>20121.088775457039</v>
      </c>
      <c r="C9" s="4">
        <v>20283.447373496299</v>
      </c>
      <c r="D9" s="5">
        <v>0.71395110957641994</v>
      </c>
      <c r="F9" s="3">
        <v>2805.7135656165601</v>
      </c>
    </row>
    <row r="11" spans="1:10" x14ac:dyDescent="0.25">
      <c r="A11" t="s">
        <v>24</v>
      </c>
    </row>
    <row r="12" spans="1:10" x14ac:dyDescent="0.25">
      <c r="A12" s="9" t="s">
        <v>25</v>
      </c>
      <c r="B12" s="11" t="s">
        <v>26</v>
      </c>
      <c r="C12" s="27"/>
      <c r="D12" s="27"/>
      <c r="E12" s="7"/>
    </row>
    <row r="13" spans="1:10" x14ac:dyDescent="0.25">
      <c r="A13" s="10" t="s">
        <v>3</v>
      </c>
      <c r="B13" s="12" t="s">
        <v>1</v>
      </c>
      <c r="C13" s="27"/>
      <c r="D13" s="27"/>
      <c r="E13" s="7"/>
    </row>
    <row r="14" spans="1:10" x14ac:dyDescent="0.25">
      <c r="A14" s="13" t="s">
        <v>51</v>
      </c>
      <c r="B14" s="14">
        <v>853934530</v>
      </c>
      <c r="C14" s="13" t="s">
        <v>51</v>
      </c>
      <c r="D14" s="15"/>
      <c r="E14" s="15"/>
    </row>
    <row r="15" spans="1:10" x14ac:dyDescent="0.25">
      <c r="A15" s="13" t="s">
        <v>60</v>
      </c>
      <c r="B15" s="14">
        <v>801693363</v>
      </c>
      <c r="C15" s="13" t="s">
        <v>60</v>
      </c>
      <c r="D15" s="15"/>
      <c r="E15" s="15"/>
    </row>
    <row r="16" spans="1:10" x14ac:dyDescent="0.25">
      <c r="A16" s="13" t="s">
        <v>46</v>
      </c>
      <c r="B16" s="14">
        <v>759625303</v>
      </c>
      <c r="C16" s="13" t="s">
        <v>46</v>
      </c>
      <c r="D16" s="15"/>
      <c r="E16" s="15"/>
    </row>
    <row r="17" spans="1:5" x14ac:dyDescent="0.25">
      <c r="A17" s="13" t="s">
        <v>47</v>
      </c>
      <c r="B17" s="14">
        <v>287758727</v>
      </c>
      <c r="C17" s="13" t="s">
        <v>47</v>
      </c>
      <c r="D17" s="15"/>
      <c r="E17" s="15"/>
    </row>
    <row r="18" spans="1:5" x14ac:dyDescent="0.25">
      <c r="A18" s="13" t="s">
        <v>36</v>
      </c>
      <c r="B18" s="14">
        <v>264854998</v>
      </c>
      <c r="C18" s="13" t="s">
        <v>36</v>
      </c>
      <c r="D18" s="15"/>
      <c r="E18" s="15"/>
    </row>
    <row r="19" spans="1:5" x14ac:dyDescent="0.25">
      <c r="A19" s="13" t="s">
        <v>31</v>
      </c>
      <c r="B19" s="14">
        <v>240280840</v>
      </c>
      <c r="C19" s="13" t="s">
        <v>31</v>
      </c>
      <c r="D19" s="15"/>
      <c r="E19" s="15"/>
    </row>
    <row r="20" spans="1:5" x14ac:dyDescent="0.25">
      <c r="A20" s="13" t="s">
        <v>61</v>
      </c>
      <c r="B20" s="14">
        <v>235543677</v>
      </c>
      <c r="C20" s="13" t="s">
        <v>61</v>
      </c>
      <c r="D20" s="15"/>
      <c r="E20" s="15"/>
    </row>
    <row r="21" spans="1:5" x14ac:dyDescent="0.25">
      <c r="A21" s="13" t="s">
        <v>62</v>
      </c>
      <c r="B21" s="14">
        <v>218969401</v>
      </c>
      <c r="C21" s="13" t="s">
        <v>62</v>
      </c>
      <c r="D21" s="15"/>
      <c r="E21" s="15"/>
    </row>
    <row r="22" spans="1:5" x14ac:dyDescent="0.25">
      <c r="A22" s="13" t="s">
        <v>34</v>
      </c>
      <c r="B22" s="14">
        <v>208728552</v>
      </c>
      <c r="C22" s="13" t="s">
        <v>34</v>
      </c>
      <c r="D22" s="15"/>
      <c r="E22" s="15"/>
    </row>
    <row r="23" spans="1:5" x14ac:dyDescent="0.25">
      <c r="A23" s="13" t="s">
        <v>28</v>
      </c>
      <c r="B23" s="14">
        <v>204849719</v>
      </c>
      <c r="C23" s="13" t="s">
        <v>28</v>
      </c>
      <c r="D23" s="7"/>
      <c r="E23" s="7"/>
    </row>
    <row r="25" spans="1:5" x14ac:dyDescent="0.25">
      <c r="A25" s="9" t="s">
        <v>38</v>
      </c>
      <c r="B25" s="11" t="s">
        <v>26</v>
      </c>
      <c r="C25" s="27"/>
      <c r="D25" s="27"/>
      <c r="E25" s="7"/>
    </row>
    <row r="26" spans="1:5" x14ac:dyDescent="0.25">
      <c r="A26" s="10" t="s">
        <v>3</v>
      </c>
      <c r="B26" s="12" t="s">
        <v>1</v>
      </c>
      <c r="C26" s="27"/>
      <c r="D26" s="27"/>
      <c r="E26" s="7"/>
    </row>
    <row r="27" spans="1:5" x14ac:dyDescent="0.25">
      <c r="A27" s="13" t="s">
        <v>46</v>
      </c>
      <c r="B27" s="14">
        <v>1178613751</v>
      </c>
      <c r="C27" s="13" t="s">
        <v>46</v>
      </c>
      <c r="D27" s="15"/>
      <c r="E27" s="15"/>
    </row>
    <row r="28" spans="1:5" x14ac:dyDescent="0.25">
      <c r="A28" s="13" t="s">
        <v>60</v>
      </c>
      <c r="B28" s="14">
        <v>1098599224</v>
      </c>
      <c r="C28" s="13" t="s">
        <v>60</v>
      </c>
      <c r="D28" s="15"/>
      <c r="E28" s="15"/>
    </row>
    <row r="29" spans="1:5" x14ac:dyDescent="0.25">
      <c r="A29" s="13" t="s">
        <v>51</v>
      </c>
      <c r="B29" s="14">
        <v>957979817</v>
      </c>
      <c r="C29" s="13" t="s">
        <v>51</v>
      </c>
      <c r="D29" s="15"/>
      <c r="E29" s="15"/>
    </row>
    <row r="30" spans="1:5" x14ac:dyDescent="0.25">
      <c r="A30" s="13" t="s">
        <v>54</v>
      </c>
      <c r="B30" s="14">
        <v>323208670</v>
      </c>
      <c r="C30" s="13" t="s">
        <v>54</v>
      </c>
      <c r="D30" s="15"/>
      <c r="E30" s="15"/>
    </row>
    <row r="31" spans="1:5" x14ac:dyDescent="0.25">
      <c r="A31" s="13" t="s">
        <v>36</v>
      </c>
      <c r="B31" s="14">
        <v>225167057</v>
      </c>
      <c r="C31" s="13" t="s">
        <v>36</v>
      </c>
      <c r="D31" s="15"/>
      <c r="E31" s="15"/>
    </row>
    <row r="32" spans="1:5" x14ac:dyDescent="0.25">
      <c r="A32" s="13" t="s">
        <v>31</v>
      </c>
      <c r="B32" s="14">
        <v>214527184</v>
      </c>
      <c r="C32" s="13" t="s">
        <v>31</v>
      </c>
      <c r="D32" s="15"/>
      <c r="E32" s="15"/>
    </row>
    <row r="33" spans="1:5" x14ac:dyDescent="0.25">
      <c r="A33" s="13" t="s">
        <v>40</v>
      </c>
      <c r="B33" s="14">
        <v>210557205</v>
      </c>
      <c r="C33" s="13" t="s">
        <v>40</v>
      </c>
      <c r="D33" s="15"/>
      <c r="E33" s="15"/>
    </row>
    <row r="34" spans="1:5" x14ac:dyDescent="0.25">
      <c r="A34" s="13" t="s">
        <v>29</v>
      </c>
      <c r="B34" s="14">
        <v>207275612</v>
      </c>
      <c r="C34" s="13" t="s">
        <v>29</v>
      </c>
      <c r="D34" s="15"/>
      <c r="E34" s="15"/>
    </row>
    <row r="35" spans="1:5" x14ac:dyDescent="0.25">
      <c r="A35" s="13" t="s">
        <v>47</v>
      </c>
      <c r="B35" s="14">
        <v>200531455</v>
      </c>
      <c r="C35" s="13" t="s">
        <v>47</v>
      </c>
      <c r="D35" s="15"/>
      <c r="E35" s="15"/>
    </row>
    <row r="36" spans="1:5" x14ac:dyDescent="0.25">
      <c r="A36" s="13" t="s">
        <v>35</v>
      </c>
      <c r="B36" s="14">
        <v>189948896</v>
      </c>
      <c r="C36" s="13" t="s">
        <v>35</v>
      </c>
      <c r="D36" s="7"/>
      <c r="E36" s="7"/>
    </row>
    <row r="38" spans="1:5" x14ac:dyDescent="0.25">
      <c r="A38" s="9" t="s">
        <v>43</v>
      </c>
      <c r="B38" s="11" t="s">
        <v>26</v>
      </c>
      <c r="C38" s="27"/>
      <c r="D38" s="27"/>
      <c r="E38" s="7"/>
    </row>
    <row r="39" spans="1:5" x14ac:dyDescent="0.25">
      <c r="A39" s="10" t="s">
        <v>3</v>
      </c>
      <c r="B39" s="12" t="s">
        <v>1</v>
      </c>
      <c r="C39" s="27"/>
      <c r="D39" s="27"/>
      <c r="E39" s="7"/>
    </row>
    <row r="40" spans="1:5" x14ac:dyDescent="0.25">
      <c r="A40" s="13" t="s">
        <v>46</v>
      </c>
      <c r="B40" s="14">
        <v>1.2535417</v>
      </c>
      <c r="C40" s="13" t="s">
        <v>46</v>
      </c>
      <c r="D40" s="15"/>
      <c r="E40" s="15"/>
    </row>
    <row r="41" spans="1:5" x14ac:dyDescent="0.25">
      <c r="A41" s="13" t="s">
        <v>47</v>
      </c>
      <c r="B41" s="14">
        <v>1.1269207999999999</v>
      </c>
      <c r="C41" s="13" t="s">
        <v>47</v>
      </c>
      <c r="D41" s="15"/>
      <c r="E41" s="15"/>
    </row>
    <row r="42" spans="1:5" x14ac:dyDescent="0.25">
      <c r="A42" s="13" t="s">
        <v>52</v>
      </c>
      <c r="B42" s="14">
        <v>1.0889308</v>
      </c>
      <c r="C42" s="13" t="s">
        <v>52</v>
      </c>
      <c r="D42" s="15"/>
      <c r="E42" s="15"/>
    </row>
    <row r="43" spans="1:5" x14ac:dyDescent="0.25">
      <c r="A43" s="13" t="s">
        <v>33</v>
      </c>
      <c r="B43" s="14">
        <v>1.0793538</v>
      </c>
      <c r="C43" s="13" t="s">
        <v>33</v>
      </c>
      <c r="D43" s="15"/>
      <c r="E43" s="15"/>
    </row>
    <row r="44" spans="1:5" x14ac:dyDescent="0.25">
      <c r="A44" s="13" t="s">
        <v>36</v>
      </c>
      <c r="B44" s="14">
        <v>1.0647726</v>
      </c>
      <c r="C44" s="13" t="s">
        <v>36</v>
      </c>
      <c r="D44" s="15"/>
      <c r="E44" s="15"/>
    </row>
    <row r="45" spans="1:5" x14ac:dyDescent="0.25">
      <c r="A45" s="13" t="s">
        <v>60</v>
      </c>
      <c r="B45" s="14">
        <v>1.0538467</v>
      </c>
      <c r="C45" s="13" t="s">
        <v>60</v>
      </c>
      <c r="D45" s="15"/>
      <c r="E45" s="15"/>
    </row>
    <row r="46" spans="1:5" x14ac:dyDescent="0.25">
      <c r="A46" s="13" t="s">
        <v>51</v>
      </c>
      <c r="B46" s="14">
        <v>1.0360514000000001</v>
      </c>
      <c r="C46" s="13" t="s">
        <v>51</v>
      </c>
      <c r="D46" s="15"/>
      <c r="E46" s="15"/>
    </row>
    <row r="47" spans="1:5" x14ac:dyDescent="0.25">
      <c r="A47" s="13" t="s">
        <v>27</v>
      </c>
      <c r="B47" s="14">
        <v>1.0347474999999999</v>
      </c>
      <c r="C47" s="13" t="s">
        <v>27</v>
      </c>
      <c r="D47" s="15"/>
      <c r="E47" s="15"/>
    </row>
    <row r="48" spans="1:5" x14ac:dyDescent="0.25">
      <c r="A48" s="13" t="s">
        <v>40</v>
      </c>
      <c r="B48" s="14">
        <v>1.0281308</v>
      </c>
      <c r="C48" s="13" t="s">
        <v>40</v>
      </c>
      <c r="D48" s="15"/>
      <c r="E48" s="15"/>
    </row>
    <row r="49" spans="1:5" x14ac:dyDescent="0.25">
      <c r="A49" s="13" t="s">
        <v>31</v>
      </c>
      <c r="B49" s="14">
        <v>0.99268540000000005</v>
      </c>
      <c r="C49" s="13" t="s">
        <v>31</v>
      </c>
      <c r="D49" s="7"/>
      <c r="E49" s="7"/>
    </row>
  </sheetData>
  <mergeCells count="6">
    <mergeCell ref="C12:C13"/>
    <mergeCell ref="D12:D13"/>
    <mergeCell ref="C25:C26"/>
    <mergeCell ref="D25:D26"/>
    <mergeCell ref="C38:C39"/>
    <mergeCell ref="D38:D3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97F8-8C90-4B59-A36B-C676CEEFB3F9}">
  <sheetPr>
    <tabColor rgb="FF92D050"/>
  </sheetPr>
  <dimension ref="A1:J51"/>
  <sheetViews>
    <sheetView topLeftCell="A22" workbookViewId="0">
      <selection activeCell="A42" sqref="A42:A51"/>
    </sheetView>
  </sheetViews>
  <sheetFormatPr defaultRowHeight="15" x14ac:dyDescent="0.25"/>
  <cols>
    <col min="1" max="1" width="24.7109375" bestFit="1" customWidth="1"/>
    <col min="2" max="9" width="12" bestFit="1" customWidth="1"/>
    <col min="10" max="10" width="9.140625" style="33"/>
  </cols>
  <sheetData>
    <row r="1" spans="1:10" s="2" customFormat="1" x14ac:dyDescent="0.25">
      <c r="A1" s="1" t="s">
        <v>0</v>
      </c>
      <c r="B1" s="1" t="s">
        <v>2</v>
      </c>
      <c r="C1" s="1" t="s">
        <v>4</v>
      </c>
      <c r="D1" s="1" t="s">
        <v>5</v>
      </c>
      <c r="E1" s="2" t="s">
        <v>6</v>
      </c>
      <c r="F1" s="1" t="s">
        <v>7</v>
      </c>
      <c r="G1" s="2" t="s">
        <v>8</v>
      </c>
      <c r="H1" s="2" t="s">
        <v>9</v>
      </c>
      <c r="I1" s="2" t="s">
        <v>10</v>
      </c>
      <c r="J1" s="2" t="s">
        <v>19</v>
      </c>
    </row>
    <row r="2" spans="1:10" x14ac:dyDescent="0.25">
      <c r="A2" s="3" t="s">
        <v>11</v>
      </c>
      <c r="B2" s="4">
        <v>251051.2350504768</v>
      </c>
      <c r="C2" s="4">
        <v>284582.04135369108</v>
      </c>
      <c r="D2" s="19">
        <v>0.94672520817942118</v>
      </c>
      <c r="E2">
        <v>2.9950000000000001E-6</v>
      </c>
      <c r="F2" s="3">
        <v>20837.019440499029</v>
      </c>
      <c r="G2">
        <v>715.88952373979316</v>
      </c>
      <c r="H2">
        <v>762.96644681671626</v>
      </c>
      <c r="I2">
        <v>741.70129342052576</v>
      </c>
      <c r="J2" s="33" t="s">
        <v>49</v>
      </c>
    </row>
    <row r="3" spans="1:10" x14ac:dyDescent="0.25">
      <c r="A3" s="3" t="s">
        <v>12</v>
      </c>
      <c r="B3" s="4">
        <v>115606.8866833748</v>
      </c>
      <c r="C3" s="4">
        <v>154838.1566146728</v>
      </c>
      <c r="D3" s="19">
        <v>0.80304757288513473</v>
      </c>
      <c r="E3">
        <v>1.2289999999999999E-5</v>
      </c>
      <c r="F3" s="3">
        <v>32712.200188431761</v>
      </c>
      <c r="G3">
        <v>742.42199095759941</v>
      </c>
      <c r="H3">
        <v>753.42199095759941</v>
      </c>
      <c r="I3">
        <v>758.19585020693603</v>
      </c>
      <c r="J3" s="33" t="s">
        <v>50</v>
      </c>
    </row>
    <row r="4" spans="1:10" x14ac:dyDescent="0.25">
      <c r="A4" s="3" t="s">
        <v>13</v>
      </c>
      <c r="B4" s="4">
        <v>121959.8739834469</v>
      </c>
      <c r="C4" s="4">
        <v>130345.4295412971</v>
      </c>
      <c r="D4" s="19"/>
      <c r="F4" s="3">
        <v>2.4439492198310492E+18</v>
      </c>
      <c r="G4">
        <v>753.01269387585944</v>
      </c>
      <c r="H4">
        <v>756.51269387585944</v>
      </c>
      <c r="I4">
        <v>761.61661710277031</v>
      </c>
      <c r="J4" s="33" t="s">
        <v>22</v>
      </c>
    </row>
    <row r="5" spans="1:10" x14ac:dyDescent="0.25">
      <c r="A5" s="3" t="s">
        <v>48</v>
      </c>
      <c r="B5" s="4">
        <v>33172.833333333343</v>
      </c>
      <c r="C5" s="4">
        <v>44287.388357183583</v>
      </c>
      <c r="D5" s="19"/>
      <c r="F5" s="3">
        <v>6.0484696266113987E+18</v>
      </c>
      <c r="G5">
        <v>735.82521516628094</v>
      </c>
      <c r="H5">
        <v>735.96807230913805</v>
      </c>
      <c r="I5">
        <v>737.22641254794314</v>
      </c>
      <c r="J5" s="33" t="s">
        <v>22</v>
      </c>
    </row>
    <row r="6" spans="1:10" x14ac:dyDescent="0.25">
      <c r="A6" s="3" t="s">
        <v>15</v>
      </c>
      <c r="B6" s="4">
        <v>37204.014343317518</v>
      </c>
      <c r="C6" s="4">
        <v>42611.473040253608</v>
      </c>
      <c r="D6" s="19"/>
      <c r="F6" s="3">
        <v>5.0812636612975299E+18</v>
      </c>
      <c r="G6">
        <v>441.85996010497689</v>
      </c>
      <c r="H6">
        <v>442.6599601049769</v>
      </c>
      <c r="I6">
        <v>443.64070362076922</v>
      </c>
      <c r="J6" s="33" t="s">
        <v>23</v>
      </c>
    </row>
    <row r="7" spans="1:10" x14ac:dyDescent="0.25">
      <c r="A7" s="3" t="s">
        <v>16</v>
      </c>
      <c r="B7" s="4">
        <v>75592.154377779225</v>
      </c>
      <c r="C7" s="4">
        <v>82712.366202421908</v>
      </c>
      <c r="D7" s="19">
        <v>0.4904</v>
      </c>
      <c r="F7" s="3">
        <v>36777.629929013208</v>
      </c>
    </row>
    <row r="8" spans="1:10" x14ac:dyDescent="0.25">
      <c r="A8" s="3" t="s">
        <v>17</v>
      </c>
      <c r="B8" s="4">
        <v>71739.782666667757</v>
      </c>
      <c r="C8" s="4">
        <v>78980.701636194062</v>
      </c>
      <c r="D8" s="19">
        <v>0.5369235</v>
      </c>
      <c r="F8" s="3">
        <v>36188.752073838383</v>
      </c>
    </row>
    <row r="9" spans="1:10" x14ac:dyDescent="0.25">
      <c r="A9" s="3" t="s">
        <v>18</v>
      </c>
      <c r="B9" s="4">
        <v>69052.204444443574</v>
      </c>
      <c r="C9" s="4">
        <v>77166.769807497345</v>
      </c>
      <c r="D9" s="19">
        <v>0.52171429999999996</v>
      </c>
      <c r="F9" s="3">
        <v>37733.328883935763</v>
      </c>
    </row>
    <row r="12" spans="1:10" x14ac:dyDescent="0.25">
      <c r="A12" t="s">
        <v>24</v>
      </c>
    </row>
    <row r="13" spans="1:10" x14ac:dyDescent="0.25">
      <c r="A13" s="9" t="s">
        <v>25</v>
      </c>
      <c r="B13" s="11" t="s">
        <v>26</v>
      </c>
      <c r="C13" s="27"/>
      <c r="D13" s="27"/>
      <c r="E13" s="7"/>
    </row>
    <row r="14" spans="1:10" x14ac:dyDescent="0.25">
      <c r="A14" s="10" t="s">
        <v>3</v>
      </c>
      <c r="B14" s="12" t="s">
        <v>1</v>
      </c>
      <c r="C14" s="27"/>
      <c r="D14" s="27"/>
      <c r="E14" s="7"/>
    </row>
    <row r="15" spans="1:10" x14ac:dyDescent="0.25">
      <c r="A15" s="13" t="s">
        <v>39</v>
      </c>
      <c r="B15" s="14">
        <v>20201447448</v>
      </c>
      <c r="C15" s="13" t="s">
        <v>39</v>
      </c>
      <c r="D15" s="15"/>
      <c r="E15" s="15"/>
    </row>
    <row r="16" spans="1:10" x14ac:dyDescent="0.25">
      <c r="A16" s="13" t="s">
        <v>51</v>
      </c>
      <c r="B16" s="14">
        <v>7283867865</v>
      </c>
      <c r="C16" s="13" t="s">
        <v>51</v>
      </c>
      <c r="D16" s="15"/>
      <c r="E16" s="15"/>
    </row>
    <row r="17" spans="1:5" x14ac:dyDescent="0.25">
      <c r="A17" s="13" t="s">
        <v>52</v>
      </c>
      <c r="B17" s="14">
        <v>5812977355</v>
      </c>
      <c r="C17" s="13" t="s">
        <v>52</v>
      </c>
      <c r="D17" s="15"/>
      <c r="E17" s="15"/>
    </row>
    <row r="18" spans="1:5" x14ac:dyDescent="0.25">
      <c r="A18" s="13" t="s">
        <v>53</v>
      </c>
      <c r="B18" s="14">
        <v>5588640983</v>
      </c>
      <c r="C18" s="13" t="s">
        <v>53</v>
      </c>
      <c r="D18" s="15"/>
      <c r="E18" s="15"/>
    </row>
    <row r="19" spans="1:5" x14ac:dyDescent="0.25">
      <c r="A19" s="13" t="s">
        <v>54</v>
      </c>
      <c r="B19" s="14">
        <v>5013823785</v>
      </c>
      <c r="C19" s="13" t="s">
        <v>54</v>
      </c>
      <c r="D19" s="15"/>
      <c r="E19" s="15"/>
    </row>
    <row r="20" spans="1:5" x14ac:dyDescent="0.25">
      <c r="A20" s="13" t="s">
        <v>55</v>
      </c>
      <c r="B20" s="14">
        <v>4968319098</v>
      </c>
      <c r="C20" s="13" t="s">
        <v>55</v>
      </c>
      <c r="D20" s="15"/>
      <c r="E20" s="15"/>
    </row>
    <row r="21" spans="1:5" x14ac:dyDescent="0.25">
      <c r="A21" s="13" t="s">
        <v>44</v>
      </c>
      <c r="B21" s="14">
        <v>3908874195</v>
      </c>
      <c r="C21" s="13" t="s">
        <v>44</v>
      </c>
      <c r="D21" s="15"/>
      <c r="E21" s="15"/>
    </row>
    <row r="22" spans="1:5" x14ac:dyDescent="0.25">
      <c r="A22" s="13" t="s">
        <v>47</v>
      </c>
      <c r="B22" s="14">
        <v>2763657319</v>
      </c>
      <c r="C22" s="13" t="s">
        <v>47</v>
      </c>
      <c r="D22" s="15"/>
      <c r="E22" s="15"/>
    </row>
    <row r="23" spans="1:5" x14ac:dyDescent="0.25">
      <c r="A23" s="13" t="s">
        <v>34</v>
      </c>
      <c r="B23" s="14">
        <v>2669073396</v>
      </c>
      <c r="C23" s="13" t="s">
        <v>34</v>
      </c>
      <c r="D23" s="15"/>
      <c r="E23" s="15"/>
    </row>
    <row r="24" spans="1:5" x14ac:dyDescent="0.25">
      <c r="A24" s="13" t="s">
        <v>46</v>
      </c>
      <c r="B24" s="14">
        <v>2596596553</v>
      </c>
      <c r="C24" s="13" t="s">
        <v>46</v>
      </c>
      <c r="D24" s="7"/>
      <c r="E24" s="7"/>
    </row>
    <row r="26" spans="1:5" x14ac:dyDescent="0.25">
      <c r="A26" s="13" t="s">
        <v>37</v>
      </c>
    </row>
    <row r="27" spans="1:5" x14ac:dyDescent="0.25">
      <c r="A27" s="9" t="s">
        <v>38</v>
      </c>
      <c r="B27" s="11" t="s">
        <v>26</v>
      </c>
      <c r="C27" s="27"/>
      <c r="D27" s="7"/>
    </row>
    <row r="28" spans="1:5" x14ac:dyDescent="0.25">
      <c r="A28" s="10" t="s">
        <v>3</v>
      </c>
      <c r="B28" s="12" t="s">
        <v>1</v>
      </c>
      <c r="C28" s="27"/>
      <c r="D28" s="7"/>
    </row>
    <row r="29" spans="1:5" x14ac:dyDescent="0.25">
      <c r="A29" s="13" t="s">
        <v>39</v>
      </c>
      <c r="B29" s="14">
        <v>32670382738</v>
      </c>
      <c r="C29" s="13" t="s">
        <v>39</v>
      </c>
      <c r="D29" s="15"/>
    </row>
    <row r="30" spans="1:5" x14ac:dyDescent="0.25">
      <c r="A30" s="13" t="s">
        <v>51</v>
      </c>
      <c r="B30" s="14">
        <v>9631018169</v>
      </c>
      <c r="C30" s="13" t="s">
        <v>51</v>
      </c>
      <c r="D30" s="15"/>
    </row>
    <row r="31" spans="1:5" x14ac:dyDescent="0.25">
      <c r="A31" s="13" t="s">
        <v>52</v>
      </c>
      <c r="B31" s="14">
        <v>9204042562</v>
      </c>
      <c r="C31" s="13" t="s">
        <v>52</v>
      </c>
      <c r="D31" s="15"/>
    </row>
    <row r="32" spans="1:5" x14ac:dyDescent="0.25">
      <c r="A32" s="13" t="s">
        <v>55</v>
      </c>
      <c r="B32" s="14">
        <v>6191671652</v>
      </c>
      <c r="C32" s="13" t="s">
        <v>55</v>
      </c>
      <c r="D32" s="15"/>
    </row>
    <row r="33" spans="1:5" x14ac:dyDescent="0.25">
      <c r="A33" s="13" t="s">
        <v>53</v>
      </c>
      <c r="B33" s="14">
        <v>5562710510</v>
      </c>
      <c r="C33" s="13" t="s">
        <v>53</v>
      </c>
      <c r="D33" s="15"/>
    </row>
    <row r="34" spans="1:5" x14ac:dyDescent="0.25">
      <c r="A34" s="13" t="s">
        <v>54</v>
      </c>
      <c r="B34" s="14">
        <v>5489331965</v>
      </c>
      <c r="C34" s="13" t="s">
        <v>54</v>
      </c>
      <c r="D34" s="15"/>
    </row>
    <row r="35" spans="1:5" x14ac:dyDescent="0.25">
      <c r="A35" s="13" t="s">
        <v>44</v>
      </c>
      <c r="B35" s="14">
        <v>3891386227</v>
      </c>
      <c r="C35" s="13" t="s">
        <v>44</v>
      </c>
      <c r="D35" s="15"/>
    </row>
    <row r="36" spans="1:5" x14ac:dyDescent="0.25">
      <c r="A36" s="13" t="s">
        <v>46</v>
      </c>
      <c r="B36" s="14">
        <v>2856677586</v>
      </c>
      <c r="C36" s="13" t="s">
        <v>46</v>
      </c>
      <c r="D36" s="15"/>
    </row>
    <row r="37" spans="1:5" x14ac:dyDescent="0.25">
      <c r="A37" s="13" t="s">
        <v>56</v>
      </c>
      <c r="B37" s="14">
        <v>2273402134</v>
      </c>
      <c r="C37" s="13" t="s">
        <v>56</v>
      </c>
      <c r="D37" s="15"/>
    </row>
    <row r="38" spans="1:5" x14ac:dyDescent="0.25">
      <c r="A38" s="13" t="s">
        <v>29</v>
      </c>
      <c r="B38" s="14">
        <v>2181178371</v>
      </c>
      <c r="C38" s="13" t="s">
        <v>29</v>
      </c>
      <c r="D38" s="7"/>
    </row>
    <row r="40" spans="1:5" x14ac:dyDescent="0.25">
      <c r="A40" s="9" t="s">
        <v>43</v>
      </c>
      <c r="B40" s="11" t="s">
        <v>26</v>
      </c>
      <c r="C40" s="27"/>
      <c r="D40" s="27"/>
      <c r="E40" s="7"/>
    </row>
    <row r="41" spans="1:5" x14ac:dyDescent="0.25">
      <c r="A41" s="10" t="s">
        <v>3</v>
      </c>
      <c r="B41" s="12" t="s">
        <v>1</v>
      </c>
      <c r="C41" s="27"/>
      <c r="D41" s="27"/>
      <c r="E41" s="7"/>
    </row>
    <row r="42" spans="1:5" x14ac:dyDescent="0.25">
      <c r="A42" s="13" t="s">
        <v>39</v>
      </c>
      <c r="B42" s="14">
        <v>22721778584</v>
      </c>
      <c r="C42" s="13" t="s">
        <v>39</v>
      </c>
      <c r="D42" s="15"/>
      <c r="E42" s="15"/>
    </row>
    <row r="43" spans="1:5" x14ac:dyDescent="0.25">
      <c r="A43" s="13" t="s">
        <v>55</v>
      </c>
      <c r="B43" s="14">
        <v>5633971491</v>
      </c>
      <c r="C43" s="13" t="s">
        <v>55</v>
      </c>
      <c r="D43" s="15"/>
      <c r="E43" s="15"/>
    </row>
    <row r="44" spans="1:5" x14ac:dyDescent="0.25">
      <c r="A44" s="13" t="s">
        <v>35</v>
      </c>
      <c r="B44" s="14">
        <v>5542110171</v>
      </c>
      <c r="C44" s="13" t="s">
        <v>35</v>
      </c>
      <c r="D44" s="15"/>
      <c r="E44" s="15"/>
    </row>
    <row r="45" spans="1:5" x14ac:dyDescent="0.25">
      <c r="A45" s="13" t="s">
        <v>51</v>
      </c>
      <c r="B45" s="14">
        <v>4629159491</v>
      </c>
      <c r="C45" s="13" t="s">
        <v>51</v>
      </c>
      <c r="D45" s="15"/>
      <c r="E45" s="15"/>
    </row>
    <row r="46" spans="1:5" x14ac:dyDescent="0.25">
      <c r="A46" s="13" t="s">
        <v>54</v>
      </c>
      <c r="B46" s="14">
        <v>4229218168</v>
      </c>
      <c r="C46" s="13" t="s">
        <v>54</v>
      </c>
      <c r="D46" s="15"/>
      <c r="E46" s="15"/>
    </row>
    <row r="47" spans="1:5" x14ac:dyDescent="0.25">
      <c r="A47" s="13" t="s">
        <v>28</v>
      </c>
      <c r="B47" s="14">
        <v>4118666483</v>
      </c>
      <c r="C47" s="13" t="s">
        <v>28</v>
      </c>
      <c r="D47" s="15"/>
      <c r="E47" s="15"/>
    </row>
    <row r="48" spans="1:5" x14ac:dyDescent="0.25">
      <c r="A48" s="13" t="s">
        <v>57</v>
      </c>
      <c r="B48" s="14">
        <v>3614093865</v>
      </c>
      <c r="C48" s="13" t="s">
        <v>57</v>
      </c>
      <c r="D48" s="15"/>
      <c r="E48" s="15"/>
    </row>
    <row r="49" spans="1:5" x14ac:dyDescent="0.25">
      <c r="A49" s="13" t="s">
        <v>36</v>
      </c>
      <c r="B49" s="14">
        <v>3608788690</v>
      </c>
      <c r="C49" s="13" t="s">
        <v>36</v>
      </c>
      <c r="D49" s="15"/>
      <c r="E49" s="15"/>
    </row>
    <row r="50" spans="1:5" x14ac:dyDescent="0.25">
      <c r="A50" s="13" t="s">
        <v>47</v>
      </c>
      <c r="B50" s="14">
        <v>3483745604</v>
      </c>
      <c r="C50" s="13" t="s">
        <v>47</v>
      </c>
      <c r="D50" s="15"/>
      <c r="E50" s="15"/>
    </row>
    <row r="51" spans="1:5" x14ac:dyDescent="0.25">
      <c r="A51" s="13" t="s">
        <v>52</v>
      </c>
      <c r="B51" s="14">
        <v>3393003948</v>
      </c>
      <c r="C51" s="13" t="s">
        <v>52</v>
      </c>
      <c r="D51" s="7"/>
      <c r="E51" s="7"/>
    </row>
  </sheetData>
  <mergeCells count="5">
    <mergeCell ref="C13:C14"/>
    <mergeCell ref="D13:D14"/>
    <mergeCell ref="C27:C28"/>
    <mergeCell ref="C40:C41"/>
    <mergeCell ref="D40:D4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9580-1BC4-4220-BDD0-7BBA8DE0C396}">
  <sheetPr>
    <tabColor rgb="FF92D050"/>
  </sheetPr>
  <dimension ref="A1:J53"/>
  <sheetViews>
    <sheetView topLeftCell="A25" workbookViewId="0">
      <selection activeCell="A44" sqref="A44:A53"/>
    </sheetView>
  </sheetViews>
  <sheetFormatPr defaultRowHeight="15" x14ac:dyDescent="0.25"/>
  <cols>
    <col min="1" max="1" width="24.5703125" bestFit="1" customWidth="1"/>
    <col min="2" max="3" width="12.5703125" bestFit="1" customWidth="1"/>
    <col min="4" max="4" width="12.7109375" bestFit="1" customWidth="1"/>
    <col min="5" max="5" width="10" bestFit="1" customWidth="1"/>
    <col min="6" max="6" width="13.7109375" customWidth="1"/>
    <col min="7" max="9" width="12" bestFit="1" customWidth="1"/>
    <col min="10" max="10" width="9.140625" style="33"/>
  </cols>
  <sheetData>
    <row r="1" spans="1:10" s="2" customFormat="1" x14ac:dyDescent="0.25">
      <c r="A1" s="1" t="s">
        <v>0</v>
      </c>
      <c r="B1" s="1" t="s">
        <v>2</v>
      </c>
      <c r="C1" s="1" t="s">
        <v>4</v>
      </c>
      <c r="D1" s="1" t="s">
        <v>5</v>
      </c>
      <c r="E1" s="2" t="s">
        <v>6</v>
      </c>
      <c r="F1" s="1" t="s">
        <v>7</v>
      </c>
      <c r="G1" s="2" t="s">
        <v>8</v>
      </c>
      <c r="H1" s="2" t="s">
        <v>9</v>
      </c>
      <c r="I1" s="2" t="s">
        <v>10</v>
      </c>
      <c r="J1" s="2" t="s">
        <v>19</v>
      </c>
    </row>
    <row r="2" spans="1:10" x14ac:dyDescent="0.25">
      <c r="A2" s="3" t="s">
        <v>11</v>
      </c>
      <c r="B2" s="4">
        <v>187593.72626268741</v>
      </c>
      <c r="C2" s="4">
        <v>298531.92421295459</v>
      </c>
      <c r="D2" s="5">
        <v>0.98512013597652037</v>
      </c>
      <c r="E2">
        <v>6.9129999999999999E-13</v>
      </c>
      <c r="F2" s="3">
        <v>943.78131993647946</v>
      </c>
      <c r="G2">
        <v>524.04365756080711</v>
      </c>
      <c r="H2">
        <v>550.29365756080711</v>
      </c>
      <c r="I2">
        <v>545.55346562808427</v>
      </c>
      <c r="J2" s="33" t="s">
        <v>20</v>
      </c>
    </row>
    <row r="3" spans="1:10" x14ac:dyDescent="0.25">
      <c r="A3" s="3" t="s">
        <v>12</v>
      </c>
      <c r="B3" s="4">
        <v>113226.09738172589</v>
      </c>
      <c r="C3" s="4">
        <v>167015.75123242871</v>
      </c>
      <c r="D3" s="5">
        <v>0.98212155557516978</v>
      </c>
      <c r="E3">
        <v>3.445E-13</v>
      </c>
      <c r="F3" s="3">
        <v>1005.367793029337</v>
      </c>
      <c r="G3">
        <v>527.73485065344244</v>
      </c>
      <c r="H3">
        <v>549.14661535932476</v>
      </c>
      <c r="I3">
        <v>547.81067151623438</v>
      </c>
      <c r="J3" s="33" t="s">
        <v>21</v>
      </c>
    </row>
    <row r="4" spans="1:10" x14ac:dyDescent="0.25">
      <c r="A4" s="3" t="s">
        <v>13</v>
      </c>
      <c r="B4" s="4">
        <v>4799.2806452181831</v>
      </c>
      <c r="C4" s="4">
        <v>4969.2872184906482</v>
      </c>
      <c r="D4" s="5"/>
      <c r="F4" s="3">
        <v>15925445412192.83</v>
      </c>
      <c r="G4">
        <v>569.70479592584456</v>
      </c>
      <c r="H4">
        <v>573.20479592584456</v>
      </c>
      <c r="I4">
        <v>578.30871915275543</v>
      </c>
      <c r="J4" s="33" t="s">
        <v>22</v>
      </c>
    </row>
    <row r="5" spans="1:10" x14ac:dyDescent="0.25">
      <c r="A5" s="3" t="s">
        <v>14</v>
      </c>
      <c r="B5" s="4">
        <v>14312.648778858949</v>
      </c>
      <c r="C5" s="4">
        <v>16444.681283456939</v>
      </c>
      <c r="D5" s="5"/>
      <c r="F5" s="3">
        <v>42887804104241.25</v>
      </c>
      <c r="G5">
        <v>541.82270901827792</v>
      </c>
      <c r="H5">
        <v>542.78270901827796</v>
      </c>
      <c r="I5">
        <v>545.9245965082373</v>
      </c>
      <c r="J5" s="33" t="s">
        <v>22</v>
      </c>
    </row>
    <row r="6" spans="1:10" x14ac:dyDescent="0.25">
      <c r="A6" s="3" t="s">
        <v>15</v>
      </c>
      <c r="B6" s="4">
        <v>1203</v>
      </c>
      <c r="C6" s="4">
        <v>1536.9410094947259</v>
      </c>
      <c r="D6" s="5"/>
      <c r="F6" s="3">
        <v>39970758258052.273</v>
      </c>
      <c r="G6">
        <v>556.92004296243226</v>
      </c>
      <c r="H6">
        <v>557.06290010528937</v>
      </c>
      <c r="I6">
        <v>558.32124034409446</v>
      </c>
      <c r="J6" s="33" t="s">
        <v>23</v>
      </c>
    </row>
    <row r="7" spans="1:10" x14ac:dyDescent="0.25">
      <c r="A7" s="3" t="s">
        <v>16</v>
      </c>
      <c r="B7" s="4">
        <v>1966.714361111148</v>
      </c>
      <c r="C7" s="4">
        <v>2352.8959753369381</v>
      </c>
      <c r="D7" s="5">
        <v>0.82299999999999995</v>
      </c>
      <c r="F7" s="3">
        <v>1677.464956611027</v>
      </c>
    </row>
    <row r="8" spans="1:10" x14ac:dyDescent="0.25">
      <c r="A8" s="3" t="s">
        <v>17</v>
      </c>
      <c r="B8" s="4">
        <v>1696.844055555606</v>
      </c>
      <c r="C8" s="4">
        <v>2097.6946550858652</v>
      </c>
      <c r="D8" s="5">
        <v>0.82482840000000002</v>
      </c>
      <c r="F8" s="3">
        <v>1720.3830972286221</v>
      </c>
    </row>
    <row r="9" spans="1:10" x14ac:dyDescent="0.25">
      <c r="A9" s="3" t="s">
        <v>18</v>
      </c>
      <c r="B9" s="4">
        <v>2089.1920027220908</v>
      </c>
      <c r="C9" s="4">
        <v>2564.7170217066491</v>
      </c>
      <c r="D9" s="5">
        <v>0.82143540000000004</v>
      </c>
      <c r="F9" s="3">
        <v>1689.888860029826</v>
      </c>
    </row>
    <row r="13" spans="1:10" x14ac:dyDescent="0.25">
      <c r="A13" t="s">
        <v>24</v>
      </c>
    </row>
    <row r="14" spans="1:10" x14ac:dyDescent="0.25">
      <c r="A14" s="9" t="s">
        <v>25</v>
      </c>
      <c r="B14" s="11" t="s">
        <v>26</v>
      </c>
      <c r="C14" s="27"/>
      <c r="D14" s="27"/>
      <c r="E14" s="7"/>
    </row>
    <row r="15" spans="1:10" x14ac:dyDescent="0.25">
      <c r="A15" s="10" t="s">
        <v>3</v>
      </c>
      <c r="B15" s="12" t="s">
        <v>1</v>
      </c>
      <c r="C15" s="27"/>
      <c r="D15" s="27"/>
      <c r="E15" s="7"/>
    </row>
    <row r="16" spans="1:10" x14ac:dyDescent="0.25">
      <c r="A16" s="13" t="s">
        <v>27</v>
      </c>
      <c r="B16" s="14">
        <v>126455761</v>
      </c>
      <c r="C16" s="13" t="s">
        <v>27</v>
      </c>
      <c r="D16" s="15"/>
      <c r="E16" s="15"/>
    </row>
    <row r="17" spans="1:5" x14ac:dyDescent="0.25">
      <c r="A17" s="13" t="s">
        <v>28</v>
      </c>
      <c r="B17" s="14">
        <v>100130877</v>
      </c>
      <c r="C17" s="13" t="s">
        <v>28</v>
      </c>
      <c r="D17" s="15"/>
      <c r="E17" s="15"/>
    </row>
    <row r="18" spans="1:5" x14ac:dyDescent="0.25">
      <c r="A18" s="13" t="s">
        <v>29</v>
      </c>
      <c r="B18" s="14">
        <v>95331931</v>
      </c>
      <c r="C18" s="13" t="s">
        <v>29</v>
      </c>
      <c r="D18" s="15"/>
      <c r="E18" s="15"/>
    </row>
    <row r="19" spans="1:5" x14ac:dyDescent="0.25">
      <c r="A19" s="13" t="s">
        <v>30</v>
      </c>
      <c r="B19" s="14">
        <v>83198132</v>
      </c>
      <c r="C19" s="13" t="s">
        <v>30</v>
      </c>
      <c r="D19" s="15"/>
      <c r="E19" s="15"/>
    </row>
    <row r="20" spans="1:5" x14ac:dyDescent="0.25">
      <c r="A20" s="13" t="s">
        <v>31</v>
      </c>
      <c r="B20" s="14">
        <v>67194845</v>
      </c>
      <c r="C20" s="13" t="s">
        <v>31</v>
      </c>
      <c r="D20" s="15"/>
      <c r="E20" s="15"/>
    </row>
    <row r="21" spans="1:5" x14ac:dyDescent="0.25">
      <c r="A21" s="13" t="s">
        <v>32</v>
      </c>
      <c r="B21" s="14">
        <v>50703890</v>
      </c>
      <c r="C21" s="13" t="s">
        <v>32</v>
      </c>
      <c r="D21" s="15"/>
      <c r="E21" s="15"/>
    </row>
    <row r="22" spans="1:5" x14ac:dyDescent="0.25">
      <c r="A22" s="13" t="s">
        <v>33</v>
      </c>
      <c r="B22" s="14">
        <v>46587603</v>
      </c>
      <c r="C22" s="13" t="s">
        <v>33</v>
      </c>
      <c r="D22" s="15"/>
      <c r="E22" s="15"/>
    </row>
    <row r="23" spans="1:5" x14ac:dyDescent="0.25">
      <c r="A23" s="13" t="s">
        <v>34</v>
      </c>
      <c r="B23" s="14">
        <v>44232963</v>
      </c>
      <c r="C23" s="13" t="s">
        <v>34</v>
      </c>
      <c r="D23" s="15"/>
      <c r="E23" s="15"/>
    </row>
    <row r="24" spans="1:5" x14ac:dyDescent="0.25">
      <c r="A24" s="13" t="s">
        <v>35</v>
      </c>
      <c r="B24" s="14">
        <v>42525936</v>
      </c>
      <c r="C24" s="13" t="s">
        <v>35</v>
      </c>
      <c r="D24" s="15"/>
      <c r="E24" s="15"/>
    </row>
    <row r="25" spans="1:5" x14ac:dyDescent="0.25">
      <c r="A25" s="13" t="s">
        <v>36</v>
      </c>
      <c r="B25" s="14">
        <v>37163524</v>
      </c>
      <c r="C25" s="13" t="s">
        <v>36</v>
      </c>
      <c r="D25" s="7"/>
      <c r="E25" s="7"/>
    </row>
    <row r="27" spans="1:5" x14ac:dyDescent="0.25">
      <c r="A27" s="13" t="s">
        <v>37</v>
      </c>
    </row>
    <row r="28" spans="1:5" x14ac:dyDescent="0.25">
      <c r="A28" s="9" t="s">
        <v>38</v>
      </c>
      <c r="B28" s="11" t="s">
        <v>26</v>
      </c>
      <c r="C28" s="27"/>
      <c r="D28" s="27"/>
      <c r="E28" s="7"/>
    </row>
    <row r="29" spans="1:5" x14ac:dyDescent="0.25">
      <c r="A29" s="10" t="s">
        <v>3</v>
      </c>
      <c r="B29" s="12" t="s">
        <v>1</v>
      </c>
      <c r="C29" s="27"/>
      <c r="D29" s="27"/>
      <c r="E29" s="7"/>
    </row>
    <row r="30" spans="1:5" x14ac:dyDescent="0.25">
      <c r="A30" s="13" t="s">
        <v>27</v>
      </c>
      <c r="B30" s="14">
        <v>185890102</v>
      </c>
      <c r="C30" s="13" t="s">
        <v>27</v>
      </c>
      <c r="D30" s="15"/>
      <c r="E30" s="15"/>
    </row>
    <row r="31" spans="1:5" x14ac:dyDescent="0.25">
      <c r="A31" s="13" t="s">
        <v>29</v>
      </c>
      <c r="B31" s="14">
        <v>130327083</v>
      </c>
      <c r="C31" s="13" t="s">
        <v>29</v>
      </c>
      <c r="D31" s="15"/>
      <c r="E31" s="15"/>
    </row>
    <row r="32" spans="1:5" x14ac:dyDescent="0.25">
      <c r="A32" s="13" t="s">
        <v>28</v>
      </c>
      <c r="B32" s="14">
        <v>99541782</v>
      </c>
      <c r="C32" s="13" t="s">
        <v>28</v>
      </c>
      <c r="D32" s="15"/>
      <c r="E32" s="15"/>
    </row>
    <row r="33" spans="1:5" x14ac:dyDescent="0.25">
      <c r="A33" s="13" t="s">
        <v>30</v>
      </c>
      <c r="B33" s="14">
        <v>77433545</v>
      </c>
      <c r="C33" s="13" t="s">
        <v>30</v>
      </c>
      <c r="D33" s="15"/>
      <c r="E33" s="15"/>
    </row>
    <row r="34" spans="1:5" x14ac:dyDescent="0.25">
      <c r="A34" s="13" t="s">
        <v>31</v>
      </c>
      <c r="B34" s="14">
        <v>69078969</v>
      </c>
      <c r="C34" s="13" t="s">
        <v>31</v>
      </c>
      <c r="D34" s="15"/>
      <c r="E34" s="15"/>
    </row>
    <row r="35" spans="1:5" x14ac:dyDescent="0.25">
      <c r="A35" s="13" t="s">
        <v>39</v>
      </c>
      <c r="B35" s="14">
        <v>48320796</v>
      </c>
      <c r="C35" s="13" t="s">
        <v>39</v>
      </c>
      <c r="D35" s="15"/>
      <c r="E35" s="15"/>
    </row>
    <row r="36" spans="1:5" x14ac:dyDescent="0.25">
      <c r="A36" s="13" t="s">
        <v>36</v>
      </c>
      <c r="B36" s="14">
        <v>39752425</v>
      </c>
      <c r="C36" s="13" t="s">
        <v>36</v>
      </c>
      <c r="D36" s="15"/>
      <c r="E36" s="15"/>
    </row>
    <row r="37" spans="1:5" x14ac:dyDescent="0.25">
      <c r="A37" s="13" t="s">
        <v>32</v>
      </c>
      <c r="B37" s="14">
        <v>36458354</v>
      </c>
      <c r="C37" s="13" t="s">
        <v>32</v>
      </c>
      <c r="D37" s="15"/>
      <c r="E37" s="15"/>
    </row>
    <row r="38" spans="1:5" x14ac:dyDescent="0.25">
      <c r="A38" s="13" t="s">
        <v>40</v>
      </c>
      <c r="B38" s="14">
        <v>36126560</v>
      </c>
      <c r="C38" s="13" t="s">
        <v>40</v>
      </c>
      <c r="D38" s="15"/>
      <c r="E38" s="15"/>
    </row>
    <row r="39" spans="1:5" x14ac:dyDescent="0.25">
      <c r="A39" s="13" t="s">
        <v>41</v>
      </c>
      <c r="B39" s="14">
        <v>31299586</v>
      </c>
      <c r="C39" s="13" t="s">
        <v>41</v>
      </c>
      <c r="D39" s="7"/>
      <c r="E39" s="7"/>
    </row>
    <row r="41" spans="1:5" x14ac:dyDescent="0.25">
      <c r="A41" s="13" t="s">
        <v>42</v>
      </c>
    </row>
    <row r="42" spans="1:5" x14ac:dyDescent="0.25">
      <c r="A42" s="9" t="s">
        <v>43</v>
      </c>
      <c r="B42" s="11" t="s">
        <v>26</v>
      </c>
      <c r="C42" s="27"/>
      <c r="D42" s="27"/>
      <c r="E42" s="7"/>
    </row>
    <row r="43" spans="1:5" x14ac:dyDescent="0.25">
      <c r="A43" s="10" t="s">
        <v>3</v>
      </c>
      <c r="B43" s="12" t="s">
        <v>1</v>
      </c>
      <c r="C43" s="27"/>
      <c r="D43" s="27"/>
      <c r="E43" s="7"/>
    </row>
    <row r="44" spans="1:5" x14ac:dyDescent="0.25">
      <c r="A44" s="13" t="s">
        <v>30</v>
      </c>
      <c r="B44" s="14">
        <v>0.84930289999999997</v>
      </c>
      <c r="C44" s="13" t="s">
        <v>30</v>
      </c>
      <c r="D44" s="15"/>
      <c r="E44" s="15"/>
    </row>
    <row r="45" spans="1:5" x14ac:dyDescent="0.25">
      <c r="A45" s="13" t="s">
        <v>31</v>
      </c>
      <c r="B45" s="14">
        <v>0.83632700000000004</v>
      </c>
      <c r="C45" s="13" t="s">
        <v>31</v>
      </c>
      <c r="D45" s="15"/>
      <c r="E45" s="15"/>
    </row>
    <row r="46" spans="1:5" x14ac:dyDescent="0.25">
      <c r="A46" s="13" t="s">
        <v>33</v>
      </c>
      <c r="B46" s="14">
        <v>0.83238529999999999</v>
      </c>
      <c r="C46" s="13" t="s">
        <v>33</v>
      </c>
      <c r="D46" s="15"/>
      <c r="E46" s="15"/>
    </row>
    <row r="47" spans="1:5" x14ac:dyDescent="0.25">
      <c r="A47" s="13" t="s">
        <v>44</v>
      </c>
      <c r="B47" s="14">
        <v>0.81249360000000004</v>
      </c>
      <c r="C47" s="13" t="s">
        <v>44</v>
      </c>
      <c r="D47" s="15"/>
      <c r="E47" s="15"/>
    </row>
    <row r="48" spans="1:5" x14ac:dyDescent="0.25">
      <c r="A48" s="13" t="s">
        <v>41</v>
      </c>
      <c r="B48" s="14">
        <v>0.80862330000000004</v>
      </c>
      <c r="C48" s="13" t="s">
        <v>41</v>
      </c>
      <c r="D48" s="15"/>
      <c r="E48" s="15"/>
    </row>
    <row r="49" spans="1:5" x14ac:dyDescent="0.25">
      <c r="A49" s="13" t="s">
        <v>40</v>
      </c>
      <c r="B49" s="14">
        <v>0.80499989999999999</v>
      </c>
      <c r="C49" s="13" t="s">
        <v>40</v>
      </c>
      <c r="D49" s="15"/>
      <c r="E49" s="15"/>
    </row>
    <row r="50" spans="1:5" x14ac:dyDescent="0.25">
      <c r="A50" s="13" t="s">
        <v>45</v>
      </c>
      <c r="B50" s="14">
        <v>0.79968870000000003</v>
      </c>
      <c r="C50" s="13" t="s">
        <v>45</v>
      </c>
      <c r="D50" s="15"/>
      <c r="E50" s="15"/>
    </row>
    <row r="51" spans="1:5" x14ac:dyDescent="0.25">
      <c r="A51" s="13" t="s">
        <v>46</v>
      </c>
      <c r="B51" s="14">
        <v>0.7963768</v>
      </c>
      <c r="C51" s="13" t="s">
        <v>46</v>
      </c>
      <c r="D51" s="15"/>
      <c r="E51" s="15"/>
    </row>
    <row r="52" spans="1:5" x14ac:dyDescent="0.25">
      <c r="A52" s="13" t="s">
        <v>27</v>
      </c>
      <c r="B52" s="14">
        <v>0.77860189999999996</v>
      </c>
      <c r="C52" s="13" t="s">
        <v>27</v>
      </c>
      <c r="D52" s="15"/>
      <c r="E52" s="15"/>
    </row>
    <row r="53" spans="1:5" x14ac:dyDescent="0.25">
      <c r="A53" s="13" t="s">
        <v>47</v>
      </c>
      <c r="B53" s="14">
        <v>0.76844009999999996</v>
      </c>
      <c r="C53" s="13" t="s">
        <v>47</v>
      </c>
      <c r="D53" s="7"/>
      <c r="E53" s="7"/>
    </row>
  </sheetData>
  <mergeCells count="6">
    <mergeCell ref="C14:C15"/>
    <mergeCell ref="D14:D15"/>
    <mergeCell ref="C28:C29"/>
    <mergeCell ref="D28:D29"/>
    <mergeCell ref="C42:C43"/>
    <mergeCell ref="D42:D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CF90-6735-4972-AB4D-21028ABCD759}">
  <dimension ref="A1:H105"/>
  <sheetViews>
    <sheetView workbookViewId="0">
      <selection activeCell="F67" sqref="F67"/>
    </sheetView>
  </sheetViews>
  <sheetFormatPr defaultRowHeight="15" x14ac:dyDescent="0.25"/>
  <cols>
    <col min="1" max="1" width="24.7109375" style="31" bestFit="1" customWidth="1"/>
    <col min="2" max="3" width="8" style="23" bestFit="1" customWidth="1"/>
    <col min="4" max="4" width="10.5703125" style="23" bestFit="1" customWidth="1"/>
    <col min="5" max="5" width="19.140625" style="23" bestFit="1" customWidth="1"/>
    <col min="6" max="6" width="44.85546875" style="23" bestFit="1" customWidth="1"/>
    <col min="7" max="7" width="8.140625" style="23" bestFit="1" customWidth="1"/>
    <col min="8" max="8" width="9.140625" style="23"/>
  </cols>
  <sheetData>
    <row r="1" spans="1:8" s="23" customFormat="1" x14ac:dyDescent="0.25">
      <c r="A1" s="1" t="s">
        <v>0</v>
      </c>
      <c r="B1" s="1" t="s">
        <v>2</v>
      </c>
      <c r="C1" s="1" t="s">
        <v>4</v>
      </c>
      <c r="D1" s="1" t="s">
        <v>5</v>
      </c>
      <c r="E1" s="29" t="s">
        <v>95</v>
      </c>
      <c r="F1" s="29" t="s">
        <v>97</v>
      </c>
      <c r="G1" s="29" t="s">
        <v>98</v>
      </c>
      <c r="H1" s="26" t="s">
        <v>113</v>
      </c>
    </row>
    <row r="2" spans="1:8" x14ac:dyDescent="0.25">
      <c r="A2" s="3" t="s">
        <v>11</v>
      </c>
      <c r="B2" s="4">
        <v>219575.08711535521</v>
      </c>
      <c r="C2" s="4">
        <v>302015.28906611691</v>
      </c>
      <c r="D2" s="5">
        <v>0.96535676195084175</v>
      </c>
      <c r="E2" s="34" t="s">
        <v>109</v>
      </c>
      <c r="F2" s="16">
        <v>833456</v>
      </c>
      <c r="G2" s="19">
        <f>B2/F2</f>
        <v>0.26345132450345937</v>
      </c>
      <c r="H2" s="3"/>
    </row>
    <row r="3" spans="1:8" x14ac:dyDescent="0.25">
      <c r="A3" s="3" t="s">
        <v>12</v>
      </c>
      <c r="B3" s="4">
        <v>39656.444457364887</v>
      </c>
      <c r="C3" s="4">
        <v>41950.067776803757</v>
      </c>
      <c r="D3" s="5">
        <v>0.94190894695069272</v>
      </c>
      <c r="E3" s="34" t="s">
        <v>109</v>
      </c>
      <c r="F3" s="16">
        <v>833456</v>
      </c>
      <c r="G3" s="19">
        <f>B3/F3</f>
        <v>4.7580729465460547E-2</v>
      </c>
      <c r="H3" s="3"/>
    </row>
    <row r="4" spans="1:8" x14ac:dyDescent="0.25">
      <c r="A4" s="3" t="s">
        <v>13</v>
      </c>
      <c r="B4" s="4">
        <v>17775</v>
      </c>
      <c r="C4" s="4">
        <v>17854.57194483624</v>
      </c>
      <c r="D4" s="19" t="s">
        <v>112</v>
      </c>
      <c r="E4" s="34" t="s">
        <v>109</v>
      </c>
      <c r="F4" s="16">
        <v>833456</v>
      </c>
      <c r="G4" s="19">
        <f>B4/F4</f>
        <v>2.1326860686107004E-2</v>
      </c>
      <c r="H4" s="3"/>
    </row>
    <row r="5" spans="1:8" x14ac:dyDescent="0.25">
      <c r="A5" s="3" t="s">
        <v>48</v>
      </c>
      <c r="B5" s="4">
        <v>14242.97811675083</v>
      </c>
      <c r="C5" s="4">
        <v>14404.82174589183</v>
      </c>
      <c r="D5" s="19" t="s">
        <v>112</v>
      </c>
      <c r="E5" s="34" t="s">
        <v>109</v>
      </c>
      <c r="F5" s="16">
        <v>833456</v>
      </c>
      <c r="G5" s="19">
        <f>B5/F5</f>
        <v>1.7089058230729433E-2</v>
      </c>
      <c r="H5" s="3">
        <v>1</v>
      </c>
    </row>
    <row r="6" spans="1:8" x14ac:dyDescent="0.25">
      <c r="A6" s="3" t="s">
        <v>15</v>
      </c>
      <c r="B6" s="4">
        <v>17775</v>
      </c>
      <c r="C6" s="4">
        <v>17854.57194483624</v>
      </c>
      <c r="D6" s="19" t="s">
        <v>112</v>
      </c>
      <c r="E6" s="34" t="s">
        <v>109</v>
      </c>
      <c r="F6" s="16">
        <v>833456</v>
      </c>
      <c r="G6" s="19">
        <f>B6/F6</f>
        <v>2.1326860686107004E-2</v>
      </c>
      <c r="H6" s="3"/>
    </row>
    <row r="7" spans="1:8" x14ac:dyDescent="0.25">
      <c r="A7" s="3" t="s">
        <v>16</v>
      </c>
      <c r="B7" s="4">
        <v>22257.071605555771</v>
      </c>
      <c r="C7" s="4">
        <v>22395.421615020099</v>
      </c>
      <c r="D7" s="5">
        <v>0.65128131844899295</v>
      </c>
      <c r="E7" s="34" t="s">
        <v>109</v>
      </c>
      <c r="F7" s="16">
        <v>833456</v>
      </c>
      <c r="G7" s="19">
        <f>B7/F7</f>
        <v>2.6704555016168547E-2</v>
      </c>
      <c r="H7" s="3"/>
    </row>
    <row r="8" spans="1:8" x14ac:dyDescent="0.25">
      <c r="A8" s="3" t="s">
        <v>17</v>
      </c>
      <c r="B8" s="4">
        <v>24481.691999999672</v>
      </c>
      <c r="C8" s="4">
        <v>24698.13450203566</v>
      </c>
      <c r="D8" s="5">
        <v>0.57588363445067725</v>
      </c>
      <c r="E8" s="34" t="s">
        <v>109</v>
      </c>
      <c r="F8" s="16">
        <v>833456</v>
      </c>
      <c r="G8" s="19">
        <f>B8/F8</f>
        <v>2.9373706590389501E-2</v>
      </c>
      <c r="H8" s="3"/>
    </row>
    <row r="9" spans="1:8" x14ac:dyDescent="0.25">
      <c r="A9" s="3" t="s">
        <v>18</v>
      </c>
      <c r="B9" s="4">
        <v>20121.088775457039</v>
      </c>
      <c r="C9" s="4">
        <v>20283.447373496299</v>
      </c>
      <c r="D9" s="5">
        <v>0.71395110957641994</v>
      </c>
      <c r="E9" s="34" t="s">
        <v>109</v>
      </c>
      <c r="F9" s="16">
        <v>833456</v>
      </c>
      <c r="G9" s="19">
        <f>B9/F9</f>
        <v>2.4141752864526789E-2</v>
      </c>
      <c r="H9" s="3"/>
    </row>
    <row r="10" spans="1:8" x14ac:dyDescent="0.25">
      <c r="A10" s="3" t="s">
        <v>11</v>
      </c>
      <c r="B10" s="4">
        <v>251051.2350504768</v>
      </c>
      <c r="C10" s="4">
        <v>284582.04135369108</v>
      </c>
      <c r="D10" s="19">
        <v>0.94672520817942118</v>
      </c>
      <c r="E10" s="34" t="s">
        <v>110</v>
      </c>
      <c r="F10" s="16">
        <v>3917495.8333333335</v>
      </c>
      <c r="G10" s="19">
        <f>B10/F10</f>
        <v>6.4084620821883903E-2</v>
      </c>
      <c r="H10" s="3"/>
    </row>
    <row r="11" spans="1:8" x14ac:dyDescent="0.25">
      <c r="A11" s="3" t="s">
        <v>12</v>
      </c>
      <c r="B11" s="4">
        <v>115606.8866833748</v>
      </c>
      <c r="C11" s="4">
        <v>154838.1566146728</v>
      </c>
      <c r="D11" s="19">
        <v>0.80304757288513473</v>
      </c>
      <c r="E11" s="34" t="s">
        <v>110</v>
      </c>
      <c r="F11" s="16">
        <v>3917495.8333333335</v>
      </c>
      <c r="G11" s="19">
        <f>B11/F11</f>
        <v>2.9510404503737986E-2</v>
      </c>
      <c r="H11" s="3"/>
    </row>
    <row r="12" spans="1:8" x14ac:dyDescent="0.25">
      <c r="A12" s="3" t="s">
        <v>13</v>
      </c>
      <c r="B12" s="4">
        <v>121959.8739834469</v>
      </c>
      <c r="C12" s="4">
        <v>130345.4295412971</v>
      </c>
      <c r="D12" s="19" t="s">
        <v>112</v>
      </c>
      <c r="E12" s="34" t="s">
        <v>110</v>
      </c>
      <c r="F12" s="16">
        <v>3917495.8333333335</v>
      </c>
      <c r="G12" s="19">
        <f>B12/F12</f>
        <v>3.1132100497902312E-2</v>
      </c>
      <c r="H12" s="3"/>
    </row>
    <row r="13" spans="1:8" x14ac:dyDescent="0.25">
      <c r="A13" s="3" t="s">
        <v>48</v>
      </c>
      <c r="B13" s="4">
        <v>33172.833333333343</v>
      </c>
      <c r="C13" s="4">
        <v>44287.388357183583</v>
      </c>
      <c r="D13" s="19" t="s">
        <v>112</v>
      </c>
      <c r="E13" s="34" t="s">
        <v>110</v>
      </c>
      <c r="F13" s="16">
        <v>3917495.8333333335</v>
      </c>
      <c r="G13" s="19">
        <f>B13/F13</f>
        <v>8.467866909026709E-3</v>
      </c>
      <c r="H13" s="3">
        <v>1</v>
      </c>
    </row>
    <row r="14" spans="1:8" x14ac:dyDescent="0.25">
      <c r="A14" s="3" t="s">
        <v>15</v>
      </c>
      <c r="B14" s="4">
        <v>37204.014343317518</v>
      </c>
      <c r="C14" s="4">
        <v>42611.473040253608</v>
      </c>
      <c r="D14" s="19" t="s">
        <v>112</v>
      </c>
      <c r="E14" s="34" t="s">
        <v>110</v>
      </c>
      <c r="F14" s="16">
        <v>3917495.8333333335</v>
      </c>
      <c r="G14" s="19">
        <f>B14/F14</f>
        <v>9.4968867680099676E-3</v>
      </c>
      <c r="H14" s="3"/>
    </row>
    <row r="15" spans="1:8" x14ac:dyDescent="0.25">
      <c r="A15" s="3" t="s">
        <v>16</v>
      </c>
      <c r="B15" s="4">
        <v>75592.154377779225</v>
      </c>
      <c r="C15" s="4">
        <v>82712.366202421908</v>
      </c>
      <c r="D15" s="19">
        <v>0.4904</v>
      </c>
      <c r="E15" s="34" t="s">
        <v>110</v>
      </c>
      <c r="F15" s="16">
        <v>3917495.8333333335</v>
      </c>
      <c r="G15" s="19">
        <f>B15/F15</f>
        <v>1.9296039509366647E-2</v>
      </c>
      <c r="H15" s="3"/>
    </row>
    <row r="16" spans="1:8" x14ac:dyDescent="0.25">
      <c r="A16" s="3" t="s">
        <v>17</v>
      </c>
      <c r="B16" s="4">
        <v>71739.782666667757</v>
      </c>
      <c r="C16" s="4">
        <v>78980.701636194062</v>
      </c>
      <c r="D16" s="19">
        <v>0.5369235</v>
      </c>
      <c r="E16" s="34" t="s">
        <v>110</v>
      </c>
      <c r="F16" s="16">
        <v>3917495.8333333335</v>
      </c>
      <c r="G16" s="19">
        <f>B16/F16</f>
        <v>1.8312663425509131E-2</v>
      </c>
      <c r="H16" s="3"/>
    </row>
    <row r="17" spans="1:8" x14ac:dyDescent="0.25">
      <c r="A17" s="3" t="s">
        <v>18</v>
      </c>
      <c r="B17" s="4">
        <v>69052.204444443574</v>
      </c>
      <c r="C17" s="4">
        <v>77166.769807497345</v>
      </c>
      <c r="D17" s="19">
        <v>0.52171429999999996</v>
      </c>
      <c r="E17" s="34" t="s">
        <v>110</v>
      </c>
      <c r="F17" s="16">
        <v>3917495.8333333335</v>
      </c>
      <c r="G17" s="19">
        <f>B17/F17</f>
        <v>1.7626618478286466E-2</v>
      </c>
      <c r="H17" s="3"/>
    </row>
    <row r="18" spans="1:8" x14ac:dyDescent="0.25">
      <c r="A18" s="3" t="s">
        <v>11</v>
      </c>
      <c r="B18" s="4">
        <v>386166.7579567277</v>
      </c>
      <c r="C18" s="4">
        <v>599713.92436079879</v>
      </c>
      <c r="D18" s="19">
        <v>0.98038726341277815</v>
      </c>
      <c r="E18" s="34" t="s">
        <v>105</v>
      </c>
      <c r="F18" s="16">
        <v>530785.66666666663</v>
      </c>
      <c r="G18" s="19">
        <f>B18/F18</f>
        <v>0.72753802939302126</v>
      </c>
      <c r="H18" s="3"/>
    </row>
    <row r="19" spans="1:8" x14ac:dyDescent="0.25">
      <c r="A19" s="3" t="s">
        <v>12</v>
      </c>
      <c r="B19" s="4">
        <v>158925.3710548032</v>
      </c>
      <c r="C19" s="4">
        <v>234133.72931310281</v>
      </c>
      <c r="D19" s="19">
        <v>0.94208066931173273</v>
      </c>
      <c r="E19" s="34" t="s">
        <v>105</v>
      </c>
      <c r="F19" s="16">
        <v>530785.66666666663</v>
      </c>
      <c r="G19" s="19">
        <f>B19/F19</f>
        <v>0.29941534038184253</v>
      </c>
      <c r="H19" s="3"/>
    </row>
    <row r="20" spans="1:8" x14ac:dyDescent="0.25">
      <c r="A20" s="3" t="s">
        <v>13</v>
      </c>
      <c r="B20" s="4">
        <v>13616.342088745179</v>
      </c>
      <c r="C20" s="4">
        <v>14234.17376684786</v>
      </c>
      <c r="D20" s="19" t="s">
        <v>112</v>
      </c>
      <c r="E20" s="34" t="s">
        <v>105</v>
      </c>
      <c r="F20" s="16">
        <v>530785.66666666663</v>
      </c>
      <c r="G20" s="19">
        <f>B20/F20</f>
        <v>2.565318346717196E-2</v>
      </c>
      <c r="H20" s="3"/>
    </row>
    <row r="21" spans="1:8" x14ac:dyDescent="0.25">
      <c r="A21" s="3" t="s">
        <v>48</v>
      </c>
      <c r="B21" s="4">
        <v>21374.057749232768</v>
      </c>
      <c r="C21" s="4">
        <v>22395.136047673321</v>
      </c>
      <c r="D21" s="19" t="s">
        <v>112</v>
      </c>
      <c r="E21" s="34" t="s">
        <v>105</v>
      </c>
      <c r="F21" s="16">
        <v>530785.66666666663</v>
      </c>
      <c r="G21" s="19">
        <f>B21/F21</f>
        <v>4.0268716906886028E-2</v>
      </c>
      <c r="H21" s="3"/>
    </row>
    <row r="22" spans="1:8" x14ac:dyDescent="0.25">
      <c r="A22" s="3" t="s">
        <v>15</v>
      </c>
      <c r="B22" s="4">
        <v>15247.85956591162</v>
      </c>
      <c r="C22" s="4">
        <v>17783.262546280199</v>
      </c>
      <c r="D22" s="19" t="s">
        <v>112</v>
      </c>
      <c r="E22" s="34" t="s">
        <v>105</v>
      </c>
      <c r="F22" s="16">
        <v>530785.66666666663</v>
      </c>
      <c r="G22" s="19">
        <f>B22/F22</f>
        <v>2.8726961791692984E-2</v>
      </c>
      <c r="H22" s="3"/>
    </row>
    <row r="23" spans="1:8" x14ac:dyDescent="0.25">
      <c r="A23" s="3" t="s">
        <v>16</v>
      </c>
      <c r="B23" s="4">
        <v>16648.83888333353</v>
      </c>
      <c r="C23" s="4">
        <v>17645.43028006739</v>
      </c>
      <c r="D23" s="19">
        <v>0.77259999999999995</v>
      </c>
      <c r="E23" s="34" t="s">
        <v>105</v>
      </c>
      <c r="F23" s="16">
        <v>530785.66666666663</v>
      </c>
      <c r="G23" s="19">
        <f>B23/F23</f>
        <v>3.1366406308384734E-2</v>
      </c>
      <c r="H23" s="3"/>
    </row>
    <row r="24" spans="1:8" x14ac:dyDescent="0.25">
      <c r="A24" s="3" t="s">
        <v>17</v>
      </c>
      <c r="B24" s="4">
        <v>11756.99561111103</v>
      </c>
      <c r="C24" s="4">
        <v>12864.836180167291</v>
      </c>
      <c r="D24" s="19">
        <v>0.74116130000000002</v>
      </c>
      <c r="E24" s="34" t="s">
        <v>105</v>
      </c>
      <c r="F24" s="16">
        <v>530785.66666666663</v>
      </c>
      <c r="G24" s="19">
        <f>B24/F24</f>
        <v>2.2150175389898805E-2</v>
      </c>
      <c r="H24" s="3">
        <v>1</v>
      </c>
    </row>
    <row r="25" spans="1:8" x14ac:dyDescent="0.25">
      <c r="A25" s="3" t="s">
        <v>18</v>
      </c>
      <c r="B25" s="4">
        <v>19857.010111111042</v>
      </c>
      <c r="C25" s="4">
        <v>20704.27128975384</v>
      </c>
      <c r="D25" s="19">
        <v>0.84165590000000001</v>
      </c>
      <c r="E25" s="34" t="s">
        <v>105</v>
      </c>
      <c r="F25" s="16">
        <v>530785.66666666663</v>
      </c>
      <c r="G25" s="19">
        <f>B25/F25</f>
        <v>3.7410599716855661E-2</v>
      </c>
      <c r="H25" s="3"/>
    </row>
    <row r="26" spans="1:8" x14ac:dyDescent="0.25">
      <c r="A26" s="3" t="s">
        <v>11</v>
      </c>
      <c r="B26" s="4">
        <v>189383.45426836479</v>
      </c>
      <c r="C26" s="4">
        <v>267407.54931653978</v>
      </c>
      <c r="D26" s="5">
        <v>0.98732934017091756</v>
      </c>
      <c r="E26" s="34" t="s">
        <v>106</v>
      </c>
      <c r="F26" s="16">
        <v>1018186.1666666666</v>
      </c>
      <c r="G26" s="19">
        <f>B26/F26</f>
        <v>0.1860008124922454</v>
      </c>
      <c r="H26" s="3"/>
    </row>
    <row r="27" spans="1:8" x14ac:dyDescent="0.25">
      <c r="A27" s="3" t="s">
        <v>12</v>
      </c>
      <c r="B27" s="4">
        <v>108636.0978688498</v>
      </c>
      <c r="C27" s="4">
        <v>145828.58759350781</v>
      </c>
      <c r="D27" s="5">
        <v>0.98014830840639589</v>
      </c>
      <c r="E27" s="34" t="s">
        <v>106</v>
      </c>
      <c r="F27" s="16">
        <v>1018186.1666666666</v>
      </c>
      <c r="G27" s="19">
        <f>B27/F27</f>
        <v>0.10669571187016043</v>
      </c>
      <c r="H27" s="3"/>
    </row>
    <row r="28" spans="1:8" x14ac:dyDescent="0.25">
      <c r="A28" s="3" t="s">
        <v>13</v>
      </c>
      <c r="B28" s="4">
        <v>11818.963345576351</v>
      </c>
      <c r="C28" s="4">
        <v>13099.020624541859</v>
      </c>
      <c r="D28" s="19" t="s">
        <v>112</v>
      </c>
      <c r="E28" s="34" t="s">
        <v>106</v>
      </c>
      <c r="F28" s="16">
        <v>1018186.1666666666</v>
      </c>
      <c r="G28" s="19">
        <f>B28/F28</f>
        <v>1.1607860853451998E-2</v>
      </c>
      <c r="H28" s="3"/>
    </row>
    <row r="29" spans="1:8" x14ac:dyDescent="0.25">
      <c r="A29" s="3" t="s">
        <v>14</v>
      </c>
      <c r="B29" s="4">
        <v>8723.9999999999418</v>
      </c>
      <c r="C29" s="4">
        <v>9782.184623078645</v>
      </c>
      <c r="D29" s="19" t="s">
        <v>112</v>
      </c>
      <c r="E29" s="34" t="s">
        <v>106</v>
      </c>
      <c r="F29" s="16">
        <v>1018186.1666666666</v>
      </c>
      <c r="G29" s="19">
        <f>B29/F29</f>
        <v>8.5681776924553341E-3</v>
      </c>
      <c r="H29" s="3"/>
    </row>
    <row r="30" spans="1:8" x14ac:dyDescent="0.25">
      <c r="A30" s="3" t="s">
        <v>15</v>
      </c>
      <c r="B30" s="4">
        <v>6794.2755000860388</v>
      </c>
      <c r="C30" s="4">
        <v>7036.7561512724333</v>
      </c>
      <c r="D30" s="19" t="s">
        <v>112</v>
      </c>
      <c r="E30" s="34" t="s">
        <v>106</v>
      </c>
      <c r="F30" s="16">
        <v>1018186.1666666666</v>
      </c>
      <c r="G30" s="19">
        <f>B30/F30</f>
        <v>6.6729206529382613E-3</v>
      </c>
      <c r="H30" s="3">
        <v>1</v>
      </c>
    </row>
    <row r="31" spans="1:8" x14ac:dyDescent="0.25">
      <c r="A31" s="3" t="s">
        <v>16</v>
      </c>
      <c r="B31" s="4">
        <v>14293.7842166671</v>
      </c>
      <c r="C31" s="4">
        <v>15490.27068711683</v>
      </c>
      <c r="D31" s="5">
        <v>0.68220000000000003</v>
      </c>
      <c r="E31" s="34" t="s">
        <v>106</v>
      </c>
      <c r="F31" s="16">
        <v>1018186.1666666666</v>
      </c>
      <c r="G31" s="19">
        <f>B31/F31</f>
        <v>1.4038478113940624E-2</v>
      </c>
      <c r="H31" s="3"/>
    </row>
    <row r="32" spans="1:8" x14ac:dyDescent="0.25">
      <c r="A32" s="3" t="s">
        <v>17</v>
      </c>
      <c r="B32" s="4">
        <v>13316.33122222215</v>
      </c>
      <c r="C32" s="4">
        <v>14531.92492966025</v>
      </c>
      <c r="D32" s="5">
        <v>0.66832849999999999</v>
      </c>
      <c r="E32" s="34" t="s">
        <v>106</v>
      </c>
      <c r="F32" s="16">
        <v>1018186.1666666666</v>
      </c>
      <c r="G32" s="19">
        <f>B32/F32</f>
        <v>1.3078483737229604E-2</v>
      </c>
      <c r="H32" s="3"/>
    </row>
    <row r="33" spans="1:8" x14ac:dyDescent="0.25">
      <c r="A33" s="3" t="s">
        <v>18</v>
      </c>
      <c r="B33" s="4">
        <v>15947.25834774965</v>
      </c>
      <c r="C33" s="4">
        <v>17042.82478360707</v>
      </c>
      <c r="D33" s="5">
        <v>0.6502559</v>
      </c>
      <c r="E33" s="34" t="s">
        <v>106</v>
      </c>
      <c r="F33" s="16">
        <v>1018186.1666666666</v>
      </c>
      <c r="G33" s="19">
        <f>B33/F33</f>
        <v>1.5662418985673037E-2</v>
      </c>
      <c r="H33" s="3"/>
    </row>
    <row r="34" spans="1:8" x14ac:dyDescent="0.25">
      <c r="A34" s="3" t="s">
        <v>11</v>
      </c>
      <c r="B34" s="4">
        <v>35075.146256296583</v>
      </c>
      <c r="C34" s="4">
        <v>39117.274851931848</v>
      </c>
      <c r="D34" s="5">
        <v>0.97946096075144584</v>
      </c>
      <c r="E34" s="34" t="s">
        <v>108</v>
      </c>
      <c r="F34" s="16">
        <v>426855</v>
      </c>
      <c r="G34" s="19">
        <f>B34/F34</f>
        <v>8.2171103199673384E-2</v>
      </c>
      <c r="H34" s="3"/>
    </row>
    <row r="35" spans="1:8" x14ac:dyDescent="0.25">
      <c r="A35" s="3" t="s">
        <v>12</v>
      </c>
      <c r="B35" s="4">
        <v>11174.25942684718</v>
      </c>
      <c r="C35" s="4">
        <v>12721.21653382471</v>
      </c>
      <c r="D35" s="5">
        <v>0.82338819347229886</v>
      </c>
      <c r="E35" s="34" t="s">
        <v>108</v>
      </c>
      <c r="F35" s="16">
        <v>426855</v>
      </c>
      <c r="G35" s="19">
        <f>B35/F35</f>
        <v>2.6178115347945275E-2</v>
      </c>
      <c r="H35" s="3"/>
    </row>
    <row r="36" spans="1:8" x14ac:dyDescent="0.25">
      <c r="A36" s="3" t="s">
        <v>13</v>
      </c>
      <c r="B36" s="4">
        <v>11466.511680408459</v>
      </c>
      <c r="C36" s="4">
        <v>13816.861132239361</v>
      </c>
      <c r="D36" s="19" t="s">
        <v>112</v>
      </c>
      <c r="E36" s="34" t="s">
        <v>108</v>
      </c>
      <c r="F36" s="16">
        <v>426855</v>
      </c>
      <c r="G36" s="19">
        <f>B36/F36</f>
        <v>2.6862779352258868E-2</v>
      </c>
      <c r="H36" s="3"/>
    </row>
    <row r="37" spans="1:8" x14ac:dyDescent="0.25">
      <c r="A37" s="3" t="s">
        <v>65</v>
      </c>
      <c r="B37" s="4">
        <v>80954.824090082271</v>
      </c>
      <c r="C37" s="4">
        <v>92604.706737775006</v>
      </c>
      <c r="D37" s="19" t="s">
        <v>112</v>
      </c>
      <c r="E37" s="34" t="s">
        <v>108</v>
      </c>
      <c r="F37" s="16">
        <v>426855</v>
      </c>
      <c r="G37" s="19">
        <f>B37/F37</f>
        <v>0.18965415443202557</v>
      </c>
      <c r="H37" s="3"/>
    </row>
    <row r="38" spans="1:8" x14ac:dyDescent="0.25">
      <c r="A38" s="3" t="s">
        <v>15</v>
      </c>
      <c r="B38" s="4">
        <v>7665.4132396427058</v>
      </c>
      <c r="C38" s="4">
        <v>9137.5578025836348</v>
      </c>
      <c r="D38" s="19" t="s">
        <v>112</v>
      </c>
      <c r="E38" s="34" t="s">
        <v>108</v>
      </c>
      <c r="F38" s="16">
        <v>426855</v>
      </c>
      <c r="G38" s="19">
        <f>B38/F38</f>
        <v>1.795788555749073E-2</v>
      </c>
      <c r="H38" s="3">
        <v>1</v>
      </c>
    </row>
    <row r="39" spans="1:8" x14ac:dyDescent="0.25">
      <c r="A39" s="3" t="s">
        <v>16</v>
      </c>
      <c r="B39" s="4">
        <v>10737.219811110999</v>
      </c>
      <c r="C39" s="4">
        <v>12501.78742154879</v>
      </c>
      <c r="D39" s="5">
        <v>0.83536632882077411</v>
      </c>
      <c r="E39" s="34" t="s">
        <v>108</v>
      </c>
      <c r="F39" s="16">
        <v>426855</v>
      </c>
      <c r="G39" s="19">
        <f>B39/F39</f>
        <v>2.5154255686617232E-2</v>
      </c>
      <c r="H39" s="3"/>
    </row>
    <row r="40" spans="1:8" x14ac:dyDescent="0.25">
      <c r="A40" s="3" t="s">
        <v>17</v>
      </c>
      <c r="B40" s="4">
        <v>9159.5730555555583</v>
      </c>
      <c r="C40" s="4">
        <v>11100.87718941154</v>
      </c>
      <c r="D40" s="5">
        <v>0.83977279999999999</v>
      </c>
      <c r="E40" s="34" t="s">
        <v>108</v>
      </c>
      <c r="F40" s="16">
        <v>426855</v>
      </c>
      <c r="G40" s="19">
        <f>B40/F40</f>
        <v>2.1458277531141857E-2</v>
      </c>
      <c r="H40" s="3"/>
    </row>
    <row r="41" spans="1:8" x14ac:dyDescent="0.25">
      <c r="A41" s="3" t="s">
        <v>18</v>
      </c>
      <c r="B41" s="4">
        <v>12313.495722222149</v>
      </c>
      <c r="C41" s="4">
        <v>14010.499854009369</v>
      </c>
      <c r="D41" s="5">
        <v>0.82194929999999999</v>
      </c>
      <c r="E41" s="34" t="s">
        <v>108</v>
      </c>
      <c r="F41" s="16">
        <v>426855</v>
      </c>
      <c r="G41" s="19">
        <f>B41/F41</f>
        <v>2.8847022343002071E-2</v>
      </c>
      <c r="H41" s="3"/>
    </row>
    <row r="42" spans="1:8" x14ac:dyDescent="0.25">
      <c r="A42" s="32" t="s">
        <v>11</v>
      </c>
      <c r="B42" s="4">
        <v>104843.21187711479</v>
      </c>
      <c r="C42" s="4">
        <v>130792.68749694469</v>
      </c>
      <c r="D42" s="19">
        <v>0.89961794753679825</v>
      </c>
      <c r="E42" s="34" t="s">
        <v>101</v>
      </c>
      <c r="F42" s="16">
        <v>402821.5</v>
      </c>
      <c r="G42" s="19">
        <f>B42/F42</f>
        <v>0.2602721351196865</v>
      </c>
      <c r="H42" s="3"/>
    </row>
    <row r="43" spans="1:8" x14ac:dyDescent="0.25">
      <c r="A43" s="32" t="s">
        <v>12</v>
      </c>
      <c r="B43" s="4">
        <v>37725.948915961279</v>
      </c>
      <c r="C43" s="4">
        <v>52104.798972678138</v>
      </c>
      <c r="D43" s="19">
        <v>0.7654633869571591</v>
      </c>
      <c r="E43" s="34" t="s">
        <v>101</v>
      </c>
      <c r="F43" s="16">
        <v>402821.5</v>
      </c>
      <c r="G43" s="19">
        <f>B43/F43</f>
        <v>9.365425856356048E-2</v>
      </c>
      <c r="H43" s="3"/>
    </row>
    <row r="44" spans="1:8" x14ac:dyDescent="0.25">
      <c r="A44" s="32" t="s">
        <v>13</v>
      </c>
      <c r="B44" s="4">
        <v>23649.519606849921</v>
      </c>
      <c r="C44" s="4">
        <v>26520.584331407448</v>
      </c>
      <c r="D44" s="19" t="s">
        <v>112</v>
      </c>
      <c r="E44" s="34" t="s">
        <v>101</v>
      </c>
      <c r="F44" s="16">
        <v>402821.5</v>
      </c>
      <c r="G44" s="19">
        <f>B44/F44</f>
        <v>5.8709675642561084E-2</v>
      </c>
      <c r="H44" s="3"/>
    </row>
    <row r="45" spans="1:8" x14ac:dyDescent="0.25">
      <c r="A45" s="32" t="s">
        <v>65</v>
      </c>
      <c r="B45" s="4">
        <v>10936.16666666835</v>
      </c>
      <c r="C45" s="4">
        <v>16596.080034154678</v>
      </c>
      <c r="D45" s="19" t="s">
        <v>112</v>
      </c>
      <c r="E45" s="34" t="s">
        <v>101</v>
      </c>
      <c r="F45" s="16">
        <v>402821.5</v>
      </c>
      <c r="G45" s="19">
        <f>B45/F45</f>
        <v>2.7148915007437165E-2</v>
      </c>
      <c r="H45" s="3">
        <v>1</v>
      </c>
    </row>
    <row r="46" spans="1:8" x14ac:dyDescent="0.25">
      <c r="A46" s="32" t="s">
        <v>15</v>
      </c>
      <c r="B46" s="4">
        <v>15796.732531847831</v>
      </c>
      <c r="C46" s="4">
        <v>17462.666001552188</v>
      </c>
      <c r="D46" s="19" t="s">
        <v>112</v>
      </c>
      <c r="E46" s="34" t="s">
        <v>101</v>
      </c>
      <c r="F46" s="16">
        <v>402821.5</v>
      </c>
      <c r="G46" s="19">
        <f>B46/F46</f>
        <v>3.9215216992756916E-2</v>
      </c>
      <c r="H46" s="3"/>
    </row>
    <row r="47" spans="1:8" x14ac:dyDescent="0.25">
      <c r="A47" s="32" t="s">
        <v>16</v>
      </c>
      <c r="B47" s="4">
        <v>17313.988144444331</v>
      </c>
      <c r="C47" s="4">
        <v>18506.499421142249</v>
      </c>
      <c r="D47" s="19">
        <v>0.64170000000000005</v>
      </c>
      <c r="E47" s="34" t="s">
        <v>101</v>
      </c>
      <c r="F47" s="16">
        <v>402821.5</v>
      </c>
      <c r="G47" s="19">
        <f>B47/F47</f>
        <v>4.2981787576989637E-2</v>
      </c>
      <c r="H47" s="3"/>
    </row>
    <row r="48" spans="1:8" x14ac:dyDescent="0.25">
      <c r="A48" s="32" t="s">
        <v>17</v>
      </c>
      <c r="B48" s="4">
        <v>15494.71988888886</v>
      </c>
      <c r="C48" s="4">
        <v>16996.673099860069</v>
      </c>
      <c r="D48" s="19">
        <v>0.70414779999999999</v>
      </c>
      <c r="E48" s="34" t="s">
        <v>101</v>
      </c>
      <c r="F48" s="16">
        <v>402821.5</v>
      </c>
      <c r="G48" s="19">
        <f>B48/F48</f>
        <v>3.8465473885800183E-2</v>
      </c>
      <c r="H48" s="3"/>
    </row>
    <row r="49" spans="1:8" x14ac:dyDescent="0.25">
      <c r="A49" s="32" t="s">
        <v>18</v>
      </c>
      <c r="B49" s="4">
        <v>17174.131888889009</v>
      </c>
      <c r="C49" s="4">
        <v>18182.796954249461</v>
      </c>
      <c r="D49" s="19">
        <v>0.70955040000000003</v>
      </c>
      <c r="E49" s="34" t="s">
        <v>101</v>
      </c>
      <c r="F49" s="16">
        <v>402821.5</v>
      </c>
      <c r="G49" s="19">
        <f>B49/F49</f>
        <v>4.2634595941102971E-2</v>
      </c>
      <c r="H49" s="3"/>
    </row>
    <row r="50" spans="1:8" x14ac:dyDescent="0.25">
      <c r="A50" s="3" t="s">
        <v>11</v>
      </c>
      <c r="B50" s="4">
        <v>513.35658407836547</v>
      </c>
      <c r="C50" s="4">
        <v>612.32393843419891</v>
      </c>
      <c r="D50" s="19">
        <v>0.89813916966469054</v>
      </c>
      <c r="E50" s="34" t="s">
        <v>103</v>
      </c>
      <c r="F50" s="16">
        <v>191251.66666666666</v>
      </c>
      <c r="G50" s="19">
        <f>B50/F50</f>
        <v>2.6841940414202865E-3</v>
      </c>
      <c r="H50" s="3"/>
    </row>
    <row r="51" spans="1:8" x14ac:dyDescent="0.25">
      <c r="A51" s="3" t="s">
        <v>12</v>
      </c>
      <c r="B51" s="4">
        <v>284.59141922051401</v>
      </c>
      <c r="C51" s="4">
        <v>377.61390852813139</v>
      </c>
      <c r="D51" s="19">
        <v>0.9612616873547577</v>
      </c>
      <c r="E51" s="34" t="s">
        <v>103</v>
      </c>
      <c r="F51" s="16">
        <v>191251.66666666666</v>
      </c>
      <c r="G51" s="19">
        <f>B51/F51</f>
        <v>1.48804674061497E-3</v>
      </c>
      <c r="H51" s="3">
        <v>1</v>
      </c>
    </row>
    <row r="52" spans="1:8" x14ac:dyDescent="0.25">
      <c r="A52" s="3" t="s">
        <v>13</v>
      </c>
      <c r="B52" s="4">
        <v>1562</v>
      </c>
      <c r="C52" s="4">
        <v>1918.569924593721</v>
      </c>
      <c r="D52" s="19" t="s">
        <v>112</v>
      </c>
      <c r="E52" s="34" t="s">
        <v>103</v>
      </c>
      <c r="F52" s="16">
        <v>191251.66666666666</v>
      </c>
      <c r="G52" s="19">
        <f>B52/F52</f>
        <v>8.1672490871539244E-3</v>
      </c>
      <c r="H52" s="3"/>
    </row>
    <row r="53" spans="1:8" x14ac:dyDescent="0.25">
      <c r="A53" s="3" t="s">
        <v>48</v>
      </c>
      <c r="B53" s="4">
        <v>3515.666666666667</v>
      </c>
      <c r="C53" s="4">
        <v>4005.0995826154772</v>
      </c>
      <c r="D53" s="19" t="s">
        <v>112</v>
      </c>
      <c r="E53" s="34" t="s">
        <v>103</v>
      </c>
      <c r="F53" s="16">
        <v>191251.66666666666</v>
      </c>
      <c r="G53" s="19">
        <f>B53/F53</f>
        <v>1.838241061080078E-2</v>
      </c>
      <c r="H53" s="3"/>
    </row>
    <row r="54" spans="1:8" x14ac:dyDescent="0.25">
      <c r="A54" s="3" t="s">
        <v>15</v>
      </c>
      <c r="B54" s="4">
        <v>1562</v>
      </c>
      <c r="C54" s="4">
        <v>1918.569924593721</v>
      </c>
      <c r="D54" s="19" t="s">
        <v>112</v>
      </c>
      <c r="E54" s="34" t="s">
        <v>103</v>
      </c>
      <c r="F54" s="16">
        <v>191251.66666666666</v>
      </c>
      <c r="G54" s="19">
        <f>B54/F54</f>
        <v>8.1672490871539244E-3</v>
      </c>
      <c r="H54" s="3"/>
    </row>
    <row r="55" spans="1:8" x14ac:dyDescent="0.25">
      <c r="A55" s="3" t="s">
        <v>16</v>
      </c>
      <c r="B55" s="4">
        <v>1919.610438888873</v>
      </c>
      <c r="C55" s="4">
        <v>2561.621534952094</v>
      </c>
      <c r="D55" s="19">
        <v>0.82569999999999999</v>
      </c>
      <c r="E55" s="34" t="s">
        <v>103</v>
      </c>
      <c r="F55" s="16">
        <v>191251.66666666666</v>
      </c>
      <c r="G55" s="19">
        <f>B55/F55</f>
        <v>1.0037091296226821E-2</v>
      </c>
      <c r="H55" s="3"/>
    </row>
    <row r="56" spans="1:8" x14ac:dyDescent="0.25">
      <c r="A56" s="3" t="s">
        <v>17</v>
      </c>
      <c r="B56" s="4">
        <v>1493.779</v>
      </c>
      <c r="C56" s="4">
        <v>2187.7396495341618</v>
      </c>
      <c r="D56" s="19">
        <v>0.8457093</v>
      </c>
      <c r="E56" s="34" t="s">
        <v>103</v>
      </c>
      <c r="F56" s="16">
        <v>191251.66666666666</v>
      </c>
      <c r="G56" s="19">
        <f>B56/F56</f>
        <v>7.8105410846092847E-3</v>
      </c>
      <c r="H56" s="3"/>
    </row>
    <row r="57" spans="1:8" x14ac:dyDescent="0.25">
      <c r="A57" s="3" t="s">
        <v>18</v>
      </c>
      <c r="B57" s="4">
        <v>4458.5805892308317</v>
      </c>
      <c r="C57" s="4">
        <v>5114.8040187247598</v>
      </c>
      <c r="D57" s="19">
        <v>0.80234419999999995</v>
      </c>
      <c r="E57" s="34" t="s">
        <v>103</v>
      </c>
      <c r="F57" s="16">
        <v>191251.66666666666</v>
      </c>
      <c r="G57" s="19">
        <f>B57/F57</f>
        <v>2.3312636522021587E-2</v>
      </c>
      <c r="H57" s="3"/>
    </row>
    <row r="58" spans="1:8" x14ac:dyDescent="0.25">
      <c r="A58" s="32" t="s">
        <v>11</v>
      </c>
      <c r="B58" s="4">
        <v>72773.141446717083</v>
      </c>
      <c r="C58" s="4">
        <v>103805.95511632859</v>
      </c>
      <c r="D58" s="19">
        <v>0.95404075894273976</v>
      </c>
      <c r="E58" s="34" t="s">
        <v>100</v>
      </c>
      <c r="F58" s="16">
        <v>216757.16666666666</v>
      </c>
      <c r="G58" s="19">
        <f>B58/F58</f>
        <v>0.33573580318397972</v>
      </c>
      <c r="H58" s="3"/>
    </row>
    <row r="59" spans="1:8" x14ac:dyDescent="0.25">
      <c r="A59" s="32" t="s">
        <v>12</v>
      </c>
      <c r="B59" s="4">
        <v>23304.167781416949</v>
      </c>
      <c r="C59" s="4">
        <v>36352.980910236387</v>
      </c>
      <c r="D59" s="19">
        <v>0.94233141015659194</v>
      </c>
      <c r="E59" s="34" t="s">
        <v>100</v>
      </c>
      <c r="F59" s="16">
        <v>216757.16666666666</v>
      </c>
      <c r="G59" s="19">
        <f>B59/F59</f>
        <v>0.10751279018725386</v>
      </c>
      <c r="H59" s="3"/>
    </row>
    <row r="60" spans="1:8" x14ac:dyDescent="0.25">
      <c r="A60" s="32" t="s">
        <v>13</v>
      </c>
      <c r="B60" s="4">
        <v>2961.5835749539501</v>
      </c>
      <c r="C60" s="4">
        <v>3806.9190641040709</v>
      </c>
      <c r="D60" s="19" t="s">
        <v>112</v>
      </c>
      <c r="E60" s="34" t="s">
        <v>100</v>
      </c>
      <c r="F60" s="16">
        <v>216757.16666666666</v>
      </c>
      <c r="G60" s="19">
        <f>B60/F60</f>
        <v>1.3663140280424178E-2</v>
      </c>
      <c r="H60" s="3"/>
    </row>
    <row r="61" spans="1:8" x14ac:dyDescent="0.25">
      <c r="A61" s="32" t="s">
        <v>14</v>
      </c>
      <c r="B61" s="4">
        <v>15313.83333333323</v>
      </c>
      <c r="C61" s="4">
        <v>16610.209425731598</v>
      </c>
      <c r="D61" s="19" t="s">
        <v>112</v>
      </c>
      <c r="E61" s="34" t="s">
        <v>100</v>
      </c>
      <c r="F61" s="16">
        <v>216757.16666666666</v>
      </c>
      <c r="G61" s="19">
        <f>B61/F61</f>
        <v>7.0649720924259626E-2</v>
      </c>
      <c r="H61" s="3"/>
    </row>
    <row r="62" spans="1:8" x14ac:dyDescent="0.25">
      <c r="A62" s="32" t="s">
        <v>15</v>
      </c>
      <c r="B62" s="4">
        <v>3176.4033628704879</v>
      </c>
      <c r="C62" s="4">
        <v>3927.8489775749422</v>
      </c>
      <c r="D62" s="19" t="s">
        <v>112</v>
      </c>
      <c r="E62" s="34" t="s">
        <v>100</v>
      </c>
      <c r="F62" s="16">
        <v>216757.16666666666</v>
      </c>
      <c r="G62" s="19">
        <f>B62/F62</f>
        <v>1.4654202265686662E-2</v>
      </c>
      <c r="H62" s="3"/>
    </row>
    <row r="63" spans="1:8" x14ac:dyDescent="0.25">
      <c r="A63" s="32" t="s">
        <v>16</v>
      </c>
      <c r="B63" s="4">
        <v>2039.608177777787</v>
      </c>
      <c r="C63" s="4">
        <v>2281.867702456907</v>
      </c>
      <c r="D63" s="19">
        <v>0.67659999999999998</v>
      </c>
      <c r="E63" s="34" t="s">
        <v>100</v>
      </c>
      <c r="F63" s="16">
        <v>216757.16666666666</v>
      </c>
      <c r="G63" s="19">
        <f>B63/F63</f>
        <v>9.4096458684308961E-3</v>
      </c>
      <c r="H63" s="3"/>
    </row>
    <row r="64" spans="1:8" x14ac:dyDescent="0.25">
      <c r="A64" s="32" t="s">
        <v>17</v>
      </c>
      <c r="B64" s="4">
        <v>2232.8120555555361</v>
      </c>
      <c r="C64" s="4">
        <v>2610.6906832014929</v>
      </c>
      <c r="D64" s="19">
        <v>0.66036499999999998</v>
      </c>
      <c r="E64" s="34" t="s">
        <v>100</v>
      </c>
      <c r="F64" s="16">
        <v>216757.16666666666</v>
      </c>
      <c r="G64" s="19">
        <f>B64/F64</f>
        <v>1.0300983768574523E-2</v>
      </c>
      <c r="H64" s="3"/>
    </row>
    <row r="65" spans="1:8" x14ac:dyDescent="0.25">
      <c r="A65" s="32" t="s">
        <v>18</v>
      </c>
      <c r="B65" s="4">
        <v>1565.629359722278</v>
      </c>
      <c r="C65" s="4">
        <v>1960.6906731542349</v>
      </c>
      <c r="D65" s="19">
        <v>0.62074940000000001</v>
      </c>
      <c r="E65" s="34" t="s">
        <v>100</v>
      </c>
      <c r="F65" s="16">
        <v>216757.16666666666</v>
      </c>
      <c r="G65" s="19">
        <f>B65/F65</f>
        <v>7.2229646834696491E-3</v>
      </c>
      <c r="H65" s="3">
        <v>1</v>
      </c>
    </row>
    <row r="66" spans="1:8" x14ac:dyDescent="0.25">
      <c r="A66" s="3" t="s">
        <v>11</v>
      </c>
      <c r="B66" s="4">
        <v>342053.29042456788</v>
      </c>
      <c r="C66" s="4">
        <v>429242.92455616669</v>
      </c>
      <c r="D66" s="30">
        <v>0.96015168728395817</v>
      </c>
      <c r="E66" s="34" t="s">
        <v>107</v>
      </c>
      <c r="F66" s="16">
        <v>1692640</v>
      </c>
      <c r="G66" s="19">
        <f>B66/F66</f>
        <v>0.20208271719005097</v>
      </c>
      <c r="H66" s="3"/>
    </row>
    <row r="67" spans="1:8" x14ac:dyDescent="0.25">
      <c r="A67" s="3" t="s">
        <v>12</v>
      </c>
      <c r="B67" s="4">
        <v>6517.9223165198146</v>
      </c>
      <c r="C67" s="4">
        <v>8032.6786645013153</v>
      </c>
      <c r="D67" s="30">
        <v>0.69019664549923321</v>
      </c>
      <c r="E67" s="34" t="s">
        <v>107</v>
      </c>
      <c r="F67" s="16">
        <v>1692640</v>
      </c>
      <c r="G67" s="19">
        <f>B67/F67</f>
        <v>3.8507434046931507E-3</v>
      </c>
      <c r="H67" s="3">
        <v>1</v>
      </c>
    </row>
    <row r="68" spans="1:8" x14ac:dyDescent="0.25">
      <c r="A68" s="3" t="s">
        <v>13</v>
      </c>
      <c r="B68" s="4">
        <v>31189.245363687442</v>
      </c>
      <c r="C68" s="4">
        <v>39308.088470376781</v>
      </c>
      <c r="D68" s="19" t="s">
        <v>112</v>
      </c>
      <c r="E68" s="34" t="s">
        <v>107</v>
      </c>
      <c r="F68" s="16">
        <v>1692640</v>
      </c>
      <c r="G68" s="19">
        <f>B68/F68</f>
        <v>1.8426390350982751E-2</v>
      </c>
      <c r="H68" s="3"/>
    </row>
    <row r="69" spans="1:8" x14ac:dyDescent="0.25">
      <c r="A69" s="3" t="s">
        <v>48</v>
      </c>
      <c r="B69" s="4">
        <v>30743</v>
      </c>
      <c r="C69" s="4">
        <v>38901.686441592727</v>
      </c>
      <c r="D69" s="19" t="s">
        <v>112</v>
      </c>
      <c r="E69" s="34" t="s">
        <v>107</v>
      </c>
      <c r="F69" s="16">
        <v>1692640</v>
      </c>
      <c r="G69" s="19">
        <f>B69/F69</f>
        <v>1.8162751677852348E-2</v>
      </c>
      <c r="H69" s="3"/>
    </row>
    <row r="70" spans="1:8" x14ac:dyDescent="0.25">
      <c r="A70" s="3" t="s">
        <v>15</v>
      </c>
      <c r="B70" s="4">
        <v>16692.333333333328</v>
      </c>
      <c r="C70" s="4">
        <v>19679.733915884121</v>
      </c>
      <c r="D70" s="19" t="s">
        <v>112</v>
      </c>
      <c r="E70" s="34" t="s">
        <v>107</v>
      </c>
      <c r="F70" s="16">
        <v>1692640</v>
      </c>
      <c r="G70" s="19">
        <f>B70/F70</f>
        <v>9.8617150329268644E-3</v>
      </c>
      <c r="H70" s="3"/>
    </row>
    <row r="71" spans="1:8" x14ac:dyDescent="0.25">
      <c r="A71" s="3" t="s">
        <v>16</v>
      </c>
      <c r="B71" s="4">
        <v>25965.778166666281</v>
      </c>
      <c r="C71" s="4">
        <v>33853.359778276143</v>
      </c>
      <c r="D71" s="30">
        <v>0.4788</v>
      </c>
      <c r="E71" s="34" t="s">
        <v>107</v>
      </c>
      <c r="F71" s="16">
        <v>1692640</v>
      </c>
      <c r="G71" s="19">
        <f>B71/F71</f>
        <v>1.5340402074077348E-2</v>
      </c>
      <c r="H71" s="3"/>
    </row>
    <row r="72" spans="1:8" x14ac:dyDescent="0.25">
      <c r="A72" s="3" t="s">
        <v>17</v>
      </c>
      <c r="B72" s="4">
        <v>23730.54377777809</v>
      </c>
      <c r="C72" s="4">
        <v>31303.052206537239</v>
      </c>
      <c r="D72" s="30">
        <v>0.53285530000000003</v>
      </c>
      <c r="E72" s="34" t="s">
        <v>107</v>
      </c>
      <c r="F72" s="16">
        <v>1692640</v>
      </c>
      <c r="G72" s="19">
        <f>B72/F72</f>
        <v>1.4019841063532759E-2</v>
      </c>
      <c r="H72" s="3"/>
    </row>
    <row r="73" spans="1:8" x14ac:dyDescent="0.25">
      <c r="A73" s="3" t="s">
        <v>18</v>
      </c>
      <c r="B73" s="4">
        <v>32311.469691106231</v>
      </c>
      <c r="C73" s="4">
        <v>39962.686201460347</v>
      </c>
      <c r="D73" s="30">
        <v>0.4210469</v>
      </c>
      <c r="E73" s="34" t="s">
        <v>107</v>
      </c>
      <c r="F73" s="16">
        <v>1692640</v>
      </c>
      <c r="G73" s="19">
        <f>B73/F73</f>
        <v>1.9089392718538042E-2</v>
      </c>
      <c r="H73" s="3"/>
    </row>
    <row r="74" spans="1:8" x14ac:dyDescent="0.25">
      <c r="A74" s="3" t="s">
        <v>11</v>
      </c>
      <c r="B74" s="4">
        <v>22084.598881845479</v>
      </c>
      <c r="C74" s="4">
        <v>27548.32454042686</v>
      </c>
      <c r="D74" s="5">
        <v>0.85958666018113417</v>
      </c>
      <c r="E74" s="34" t="s">
        <v>104</v>
      </c>
      <c r="F74" s="16">
        <v>179996.16666666666</v>
      </c>
      <c r="G74" s="19">
        <f>B74/F74</f>
        <v>0.12269482895568413</v>
      </c>
      <c r="H74" s="3"/>
    </row>
    <row r="75" spans="1:8" x14ac:dyDescent="0.25">
      <c r="A75" s="3" t="s">
        <v>12</v>
      </c>
      <c r="B75" s="4">
        <v>22084.598881845479</v>
      </c>
      <c r="C75" s="4">
        <v>27548.32454042686</v>
      </c>
      <c r="D75" s="5">
        <v>0.85958666018113417</v>
      </c>
      <c r="E75" s="34" t="s">
        <v>104</v>
      </c>
      <c r="F75" s="16">
        <v>179996.16666666666</v>
      </c>
      <c r="G75" s="19">
        <f>B75/F75</f>
        <v>0.12269482895568413</v>
      </c>
      <c r="H75" s="3"/>
    </row>
    <row r="76" spans="1:8" x14ac:dyDescent="0.25">
      <c r="A76" s="3" t="s">
        <v>13</v>
      </c>
      <c r="B76" s="4">
        <v>3069.8750678149031</v>
      </c>
      <c r="C76" s="4">
        <v>3223.0435669083072</v>
      </c>
      <c r="D76" s="19" t="s">
        <v>112</v>
      </c>
      <c r="E76" s="34" t="s">
        <v>104</v>
      </c>
      <c r="F76" s="16">
        <v>179996.16666666666</v>
      </c>
      <c r="G76" s="19">
        <f>B76/F76</f>
        <v>1.7055224700979206E-2</v>
      </c>
      <c r="H76" s="3">
        <v>1</v>
      </c>
    </row>
    <row r="77" spans="1:8" x14ac:dyDescent="0.25">
      <c r="A77" s="3" t="s">
        <v>14</v>
      </c>
      <c r="B77" s="4">
        <v>5244.326230155988</v>
      </c>
      <c r="C77" s="4">
        <v>6132.5643329169015</v>
      </c>
      <c r="D77" s="19" t="s">
        <v>112</v>
      </c>
      <c r="E77" s="34" t="s">
        <v>104</v>
      </c>
      <c r="F77" s="16">
        <v>179996.16666666666</v>
      </c>
      <c r="G77" s="19">
        <f>B77/F77</f>
        <v>2.9135766206998787E-2</v>
      </c>
      <c r="H77" s="3"/>
    </row>
    <row r="78" spans="1:8" x14ac:dyDescent="0.25">
      <c r="A78" s="3" t="s">
        <v>15</v>
      </c>
      <c r="B78" s="4">
        <v>4436.5</v>
      </c>
      <c r="C78" s="4">
        <v>5112.1570626628181</v>
      </c>
      <c r="D78" s="19" t="s">
        <v>112</v>
      </c>
      <c r="E78" s="34" t="s">
        <v>104</v>
      </c>
      <c r="F78" s="16">
        <v>179996.16666666666</v>
      </c>
      <c r="G78" s="19">
        <f>B78/F78</f>
        <v>2.4647747127948098E-2</v>
      </c>
      <c r="H78" s="3"/>
    </row>
    <row r="79" spans="1:8" x14ac:dyDescent="0.25">
      <c r="A79" s="3" t="s">
        <v>16</v>
      </c>
      <c r="B79" s="4">
        <v>4430.5389999999998</v>
      </c>
      <c r="C79" s="4">
        <v>4604.933</v>
      </c>
      <c r="D79" s="5">
        <v>0.82179999999999997</v>
      </c>
      <c r="E79" s="34" t="s">
        <v>104</v>
      </c>
      <c r="F79" s="16">
        <v>179996.16666666666</v>
      </c>
      <c r="G79" s="19">
        <f>B79/F79</f>
        <v>2.4614629756004064E-2</v>
      </c>
      <c r="H79" s="3"/>
    </row>
    <row r="80" spans="1:8" x14ac:dyDescent="0.25">
      <c r="A80" s="3" t="s">
        <v>17</v>
      </c>
      <c r="B80" s="4">
        <v>4614.9296111110989</v>
      </c>
      <c r="C80" s="4">
        <v>4814.1818148574648</v>
      </c>
      <c r="D80" s="5">
        <v>0.83239289999999999</v>
      </c>
      <c r="E80" s="34" t="s">
        <v>104</v>
      </c>
      <c r="F80" s="16">
        <v>179996.16666666666</v>
      </c>
      <c r="G80" s="19">
        <f>B80/F80</f>
        <v>2.5639043856180821E-2</v>
      </c>
      <c r="H80" s="3"/>
    </row>
    <row r="81" spans="1:8" x14ac:dyDescent="0.25">
      <c r="A81" s="3" t="s">
        <v>18</v>
      </c>
      <c r="B81" s="4">
        <v>4384.9750444444653</v>
      </c>
      <c r="C81" s="4">
        <v>4571.8668899453814</v>
      </c>
      <c r="D81" s="5">
        <v>0.84344949999999996</v>
      </c>
      <c r="E81" s="34" t="s">
        <v>104</v>
      </c>
      <c r="F81" s="16">
        <v>179996.16666666666</v>
      </c>
      <c r="G81" s="19">
        <f>B81/F81</f>
        <v>2.4361491278672411E-2</v>
      </c>
      <c r="H81" s="3"/>
    </row>
    <row r="82" spans="1:8" x14ac:dyDescent="0.25">
      <c r="A82" s="3" t="s">
        <v>11</v>
      </c>
      <c r="B82" s="4">
        <v>187593.72626268741</v>
      </c>
      <c r="C82" s="4">
        <v>298531.92421295459</v>
      </c>
      <c r="D82" s="5">
        <v>0.98512013597652037</v>
      </c>
      <c r="E82" s="34" t="s">
        <v>111</v>
      </c>
      <c r="F82" s="16">
        <v>147700</v>
      </c>
      <c r="G82" s="19">
        <f>B82/F82</f>
        <v>1.2700997038773691</v>
      </c>
      <c r="H82" s="3"/>
    </row>
    <row r="83" spans="1:8" x14ac:dyDescent="0.25">
      <c r="A83" s="3" t="s">
        <v>12</v>
      </c>
      <c r="B83" s="4">
        <v>113226.09738172589</v>
      </c>
      <c r="C83" s="4">
        <v>167015.75123242871</v>
      </c>
      <c r="D83" s="5">
        <v>0.98212155557516978</v>
      </c>
      <c r="E83" s="34" t="s">
        <v>111</v>
      </c>
      <c r="F83" s="16">
        <v>147700</v>
      </c>
      <c r="G83" s="19">
        <f>B83/F83</f>
        <v>0.76659510752691873</v>
      </c>
      <c r="H83" s="3"/>
    </row>
    <row r="84" spans="1:8" x14ac:dyDescent="0.25">
      <c r="A84" s="3" t="s">
        <v>13</v>
      </c>
      <c r="B84" s="4">
        <v>4799.2806452181831</v>
      </c>
      <c r="C84" s="4">
        <v>4969.2872184906482</v>
      </c>
      <c r="D84" s="19" t="s">
        <v>112</v>
      </c>
      <c r="E84" s="34" t="s">
        <v>111</v>
      </c>
      <c r="F84" s="16">
        <v>147700</v>
      </c>
      <c r="G84" s="19">
        <f>B84/F84</f>
        <v>3.2493437002154249E-2</v>
      </c>
      <c r="H84" s="3"/>
    </row>
    <row r="85" spans="1:8" x14ac:dyDescent="0.25">
      <c r="A85" s="3" t="s">
        <v>14</v>
      </c>
      <c r="B85" s="4">
        <v>14312.648778858949</v>
      </c>
      <c r="C85" s="4">
        <v>16444.681283456939</v>
      </c>
      <c r="D85" s="19" t="s">
        <v>112</v>
      </c>
      <c r="E85" s="34" t="s">
        <v>111</v>
      </c>
      <c r="F85" s="16">
        <v>147700</v>
      </c>
      <c r="G85" s="19">
        <f>B85/F85</f>
        <v>9.6903512382254225E-2</v>
      </c>
      <c r="H85" s="3"/>
    </row>
    <row r="86" spans="1:8" x14ac:dyDescent="0.25">
      <c r="A86" s="3" t="s">
        <v>15</v>
      </c>
      <c r="B86" s="4">
        <v>1203</v>
      </c>
      <c r="C86" s="4">
        <v>1536.9410094947259</v>
      </c>
      <c r="D86" s="19" t="s">
        <v>112</v>
      </c>
      <c r="E86" s="34" t="s">
        <v>111</v>
      </c>
      <c r="F86" s="16">
        <v>147700</v>
      </c>
      <c r="G86" s="19">
        <f>B86/F86</f>
        <v>8.1448882870683824E-3</v>
      </c>
      <c r="H86" s="3">
        <v>1</v>
      </c>
    </row>
    <row r="87" spans="1:8" x14ac:dyDescent="0.25">
      <c r="A87" s="3" t="s">
        <v>16</v>
      </c>
      <c r="B87" s="4">
        <v>1966.714361111148</v>
      </c>
      <c r="C87" s="4">
        <v>2352.8959753369381</v>
      </c>
      <c r="D87" s="5">
        <v>0.82299999999999995</v>
      </c>
      <c r="E87" s="34" t="s">
        <v>111</v>
      </c>
      <c r="F87" s="16">
        <v>147700</v>
      </c>
      <c r="G87" s="19">
        <f>B87/F87</f>
        <v>1.3315601632438376E-2</v>
      </c>
      <c r="H87" s="3"/>
    </row>
    <row r="88" spans="1:8" x14ac:dyDescent="0.25">
      <c r="A88" s="3" t="s">
        <v>17</v>
      </c>
      <c r="B88" s="4">
        <v>1696.844055555606</v>
      </c>
      <c r="C88" s="4">
        <v>2097.6946550858652</v>
      </c>
      <c r="D88" s="5">
        <v>0.82482840000000002</v>
      </c>
      <c r="E88" s="34" t="s">
        <v>111</v>
      </c>
      <c r="F88" s="16">
        <v>147700</v>
      </c>
      <c r="G88" s="19">
        <f>B88/F88</f>
        <v>1.1488449936056912E-2</v>
      </c>
      <c r="H88" s="3"/>
    </row>
    <row r="89" spans="1:8" x14ac:dyDescent="0.25">
      <c r="A89" s="3" t="s">
        <v>18</v>
      </c>
      <c r="B89" s="4">
        <v>2089.1920027220908</v>
      </c>
      <c r="C89" s="4">
        <v>2564.7170217066491</v>
      </c>
      <c r="D89" s="5">
        <v>0.82143540000000004</v>
      </c>
      <c r="E89" s="34" t="s">
        <v>111</v>
      </c>
      <c r="F89" s="16">
        <v>147700</v>
      </c>
      <c r="G89" s="19">
        <f>B89/F89</f>
        <v>1.4144834141652612E-2</v>
      </c>
      <c r="H89" s="3"/>
    </row>
    <row r="90" spans="1:8" x14ac:dyDescent="0.25">
      <c r="A90" s="32" t="s">
        <v>11</v>
      </c>
      <c r="B90" s="4">
        <v>1150147.2431602741</v>
      </c>
      <c r="C90" s="4">
        <v>1931806.2715824461</v>
      </c>
      <c r="D90" s="19">
        <v>0.91558279810538246</v>
      </c>
      <c r="E90" s="34" t="s">
        <v>99</v>
      </c>
      <c r="F90" s="16">
        <v>294978.33333333331</v>
      </c>
      <c r="G90" s="19">
        <f>B90/F90</f>
        <v>3.8990905879876179</v>
      </c>
      <c r="H90" s="3"/>
    </row>
    <row r="91" spans="1:8" x14ac:dyDescent="0.25">
      <c r="A91" s="32" t="s">
        <v>12</v>
      </c>
      <c r="B91" s="4">
        <v>1169135.832057429</v>
      </c>
      <c r="C91" s="4">
        <v>1959175.139651685</v>
      </c>
      <c r="D91" s="19">
        <v>0.89556396542546302</v>
      </c>
      <c r="E91" s="34" t="s">
        <v>99</v>
      </c>
      <c r="F91" s="16">
        <v>294978.33333333331</v>
      </c>
      <c r="G91" s="19">
        <f>B91/F91</f>
        <v>3.9634634138917404</v>
      </c>
      <c r="H91" s="3"/>
    </row>
    <row r="92" spans="1:8" x14ac:dyDescent="0.25">
      <c r="A92" s="32" t="s">
        <v>13</v>
      </c>
      <c r="B92" s="4">
        <v>6938.666666666667</v>
      </c>
      <c r="C92" s="4">
        <v>8025.60720444254</v>
      </c>
      <c r="D92" s="19" t="s">
        <v>112</v>
      </c>
      <c r="E92" s="34" t="s">
        <v>99</v>
      </c>
      <c r="F92" s="16">
        <v>294978.33333333331</v>
      </c>
      <c r="G92" s="19">
        <f>B92/F92</f>
        <v>2.3522631605711157E-2</v>
      </c>
      <c r="H92" s="3"/>
    </row>
    <row r="93" spans="1:8" x14ac:dyDescent="0.25">
      <c r="A93" s="32" t="s">
        <v>14</v>
      </c>
      <c r="B93" s="4">
        <v>6854.0242763820961</v>
      </c>
      <c r="C93" s="4">
        <v>7937.3707310632171</v>
      </c>
      <c r="D93" s="19" t="s">
        <v>112</v>
      </c>
      <c r="E93" s="34" t="s">
        <v>99</v>
      </c>
      <c r="F93" s="16">
        <v>294978.33333333331</v>
      </c>
      <c r="G93" s="19">
        <f>B93/F93</f>
        <v>2.3235687173799532E-2</v>
      </c>
      <c r="H93" s="3">
        <v>1</v>
      </c>
    </row>
    <row r="94" spans="1:8" x14ac:dyDescent="0.25">
      <c r="A94" s="32" t="s">
        <v>15</v>
      </c>
      <c r="B94" s="4">
        <v>7626.7027958353574</v>
      </c>
      <c r="C94" s="4">
        <v>8653.8456656592771</v>
      </c>
      <c r="D94" s="19" t="s">
        <v>112</v>
      </c>
      <c r="E94" s="34" t="s">
        <v>99</v>
      </c>
      <c r="F94" s="16">
        <v>294978.33333333331</v>
      </c>
      <c r="G94" s="19">
        <f>B94/F94</f>
        <v>2.585512878065177E-2</v>
      </c>
      <c r="H94" s="3"/>
    </row>
    <row r="95" spans="1:8" x14ac:dyDescent="0.25">
      <c r="A95" s="32" t="s">
        <v>16</v>
      </c>
      <c r="B95" s="4">
        <v>8023.3025444444402</v>
      </c>
      <c r="C95" s="4">
        <v>8906.203848506575</v>
      </c>
      <c r="D95" s="19">
        <v>0.66139999999999999</v>
      </c>
      <c r="E95" s="34" t="s">
        <v>99</v>
      </c>
      <c r="F95" s="16">
        <v>294978.33333333331</v>
      </c>
      <c r="G95" s="19">
        <f>B95/F95</f>
        <v>2.7199633457071222E-2</v>
      </c>
      <c r="H95" s="3"/>
    </row>
    <row r="96" spans="1:8" x14ac:dyDescent="0.25">
      <c r="A96" s="32" t="s">
        <v>17</v>
      </c>
      <c r="B96" s="4">
        <v>8135.1652222223056</v>
      </c>
      <c r="C96" s="4">
        <v>9006.1271754488043</v>
      </c>
      <c r="D96" s="19">
        <v>0.65313860000000001</v>
      </c>
      <c r="E96" s="34" t="s">
        <v>99</v>
      </c>
      <c r="F96" s="16">
        <v>294978.33333333331</v>
      </c>
      <c r="G96" s="19">
        <f>B96/F96</f>
        <v>2.7578856827526223E-2</v>
      </c>
      <c r="H96" s="3"/>
    </row>
    <row r="97" spans="1:8" x14ac:dyDescent="0.25">
      <c r="A97" s="32" t="s">
        <v>18</v>
      </c>
      <c r="B97" s="4">
        <v>7664.0029999998806</v>
      </c>
      <c r="C97" s="4">
        <v>8650.5713742510798</v>
      </c>
      <c r="D97" s="19">
        <v>0.69079979999999996</v>
      </c>
      <c r="E97" s="34" t="s">
        <v>99</v>
      </c>
      <c r="F97" s="16">
        <v>294978.33333333331</v>
      </c>
      <c r="G97" s="19">
        <f>B97/F97</f>
        <v>2.598157943803742E-2</v>
      </c>
      <c r="H97" s="3"/>
    </row>
    <row r="98" spans="1:8" x14ac:dyDescent="0.25">
      <c r="A98" s="3" t="s">
        <v>11</v>
      </c>
      <c r="B98" s="4">
        <v>12414.461922246341</v>
      </c>
      <c r="C98" s="4">
        <v>17146.597969988041</v>
      </c>
      <c r="D98" s="19">
        <v>0.96337468942718596</v>
      </c>
      <c r="E98" s="34" t="s">
        <v>102</v>
      </c>
      <c r="F98" s="16">
        <v>232988.5</v>
      </c>
      <c r="G98" s="19">
        <f>B98/F98</f>
        <v>5.328358233237409E-2</v>
      </c>
      <c r="H98" s="26"/>
    </row>
    <row r="99" spans="1:8" x14ac:dyDescent="0.25">
      <c r="A99" s="3" t="s">
        <v>12</v>
      </c>
      <c r="B99" s="4">
        <v>3053.3833877928409</v>
      </c>
      <c r="C99" s="4">
        <v>3516.3689511532471</v>
      </c>
      <c r="D99" s="19">
        <v>0.39817638199262911</v>
      </c>
      <c r="E99" s="34" t="s">
        <v>102</v>
      </c>
      <c r="F99" s="16">
        <v>232988.5</v>
      </c>
      <c r="G99" s="19">
        <f>B99/F99</f>
        <v>1.3105296560958334E-2</v>
      </c>
      <c r="H99" s="26">
        <v>1</v>
      </c>
    </row>
    <row r="100" spans="1:8" x14ac:dyDescent="0.25">
      <c r="A100" s="3" t="s">
        <v>13</v>
      </c>
      <c r="B100" s="4">
        <v>7198.5797868830559</v>
      </c>
      <c r="C100" s="4">
        <v>7661.5589709136857</v>
      </c>
      <c r="D100" s="19" t="s">
        <v>112</v>
      </c>
      <c r="E100" s="34" t="s">
        <v>102</v>
      </c>
      <c r="F100" s="16">
        <v>232988.5</v>
      </c>
      <c r="G100" s="19">
        <f>B100/F100</f>
        <v>3.0896717163649948E-2</v>
      </c>
      <c r="H100" s="26"/>
    </row>
    <row r="101" spans="1:8" x14ac:dyDescent="0.25">
      <c r="A101" s="3" t="s">
        <v>65</v>
      </c>
      <c r="B101" s="4">
        <v>29362.500000000331</v>
      </c>
      <c r="C101" s="4">
        <v>34013.550904995143</v>
      </c>
      <c r="D101" s="19" t="s">
        <v>112</v>
      </c>
      <c r="E101" s="34" t="s">
        <v>102</v>
      </c>
      <c r="F101" s="16">
        <v>232988.5</v>
      </c>
      <c r="G101" s="19">
        <f>B101/F101</f>
        <v>0.12602553344907724</v>
      </c>
      <c r="H101" s="26"/>
    </row>
    <row r="102" spans="1:8" x14ac:dyDescent="0.25">
      <c r="A102" s="3" t="s">
        <v>15</v>
      </c>
      <c r="B102" s="4">
        <v>5383.9090427450237</v>
      </c>
      <c r="C102" s="4">
        <v>5866.1389066728616</v>
      </c>
      <c r="D102" s="19" t="s">
        <v>112</v>
      </c>
      <c r="E102" s="34" t="s">
        <v>102</v>
      </c>
      <c r="F102" s="16">
        <v>232988.5</v>
      </c>
      <c r="G102" s="19">
        <f>B102/F102</f>
        <v>2.3108046288743966E-2</v>
      </c>
      <c r="H102" s="26"/>
    </row>
    <row r="103" spans="1:8" x14ac:dyDescent="0.25">
      <c r="A103" s="3" t="s">
        <v>16</v>
      </c>
      <c r="B103" s="4">
        <v>6524.7239500002033</v>
      </c>
      <c r="C103" s="4">
        <v>7229.9786528642353</v>
      </c>
      <c r="D103" s="19">
        <v>0.88500000000000001</v>
      </c>
      <c r="E103" s="34" t="s">
        <v>102</v>
      </c>
      <c r="F103" s="16">
        <v>232988.5</v>
      </c>
      <c r="G103" s="19">
        <f>B103/F103</f>
        <v>2.8004489277368639E-2</v>
      </c>
      <c r="H103" s="26"/>
    </row>
    <row r="104" spans="1:8" x14ac:dyDescent="0.25">
      <c r="A104" s="3" t="s">
        <v>17</v>
      </c>
      <c r="B104" s="4">
        <v>6848.4278888889476</v>
      </c>
      <c r="C104" s="4">
        <v>7569.9499108077716</v>
      </c>
      <c r="D104" s="19">
        <v>0.88074350000000001</v>
      </c>
      <c r="E104" s="34" t="s">
        <v>102</v>
      </c>
      <c r="F104" s="16">
        <v>232988.5</v>
      </c>
      <c r="G104" s="19">
        <f>B104/F104</f>
        <v>2.9393845142094772E-2</v>
      </c>
      <c r="H104" s="26"/>
    </row>
    <row r="105" spans="1:8" x14ac:dyDescent="0.25">
      <c r="A105" s="3" t="s">
        <v>18</v>
      </c>
      <c r="B105" s="4">
        <v>5819.0180277778709</v>
      </c>
      <c r="C105" s="4">
        <v>6459.231243135524</v>
      </c>
      <c r="D105" s="19">
        <v>0.87478690000000003</v>
      </c>
      <c r="E105" s="34" t="s">
        <v>102</v>
      </c>
      <c r="F105" s="16">
        <v>232988.5</v>
      </c>
      <c r="G105" s="19">
        <f>B105/F105</f>
        <v>2.4975558998739728E-2</v>
      </c>
      <c r="H105" s="26"/>
    </row>
  </sheetData>
  <autoFilter ref="A1:H105" xr:uid="{FB04CF90-6735-4972-AB4D-21028ABCD759}">
    <sortState xmlns:xlrd2="http://schemas.microsoft.com/office/spreadsheetml/2017/richdata2" ref="A2:H105">
      <sortCondition ref="E1:E105"/>
    </sortState>
  </autoFilter>
  <conditionalFormatting sqref="G82:G8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:G9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:G5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:G8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4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7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8:G10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57EDB-2777-4F39-A5B6-95058CB5A593}">
  <dimension ref="A1:X37"/>
  <sheetViews>
    <sheetView tabSelected="1" topLeftCell="K4" workbookViewId="0">
      <selection activeCell="R2" sqref="R2:X35"/>
    </sheetView>
  </sheetViews>
  <sheetFormatPr defaultRowHeight="15" x14ac:dyDescent="0.25"/>
  <cols>
    <col min="1" max="1" width="57.140625" bestFit="1" customWidth="1"/>
    <col min="2" max="2" width="17.5703125" bestFit="1" customWidth="1"/>
    <col min="3" max="3" width="38.42578125" bestFit="1" customWidth="1"/>
    <col min="4" max="4" width="27.85546875" bestFit="1" customWidth="1"/>
    <col min="5" max="5" width="26.5703125" bestFit="1" customWidth="1"/>
    <col min="6" max="6" width="31" bestFit="1" customWidth="1"/>
    <col min="7" max="7" width="15.42578125" bestFit="1" customWidth="1"/>
    <col min="10" max="10" width="57.140625" bestFit="1" customWidth="1"/>
    <col min="11" max="11" width="7.140625" customWidth="1"/>
    <col min="12" max="12" width="15.42578125" bestFit="1" customWidth="1"/>
    <col min="13" max="13" width="14.7109375" customWidth="1"/>
    <col min="14" max="14" width="11.42578125" customWidth="1"/>
    <col min="15" max="15" width="11.28515625" customWidth="1"/>
    <col min="18" max="18" width="57.140625" bestFit="1" customWidth="1"/>
    <col min="19" max="19" width="7.5703125" customWidth="1"/>
    <col min="20" max="20" width="15.42578125" customWidth="1"/>
    <col min="21" max="21" width="12.7109375" bestFit="1" customWidth="1"/>
    <col min="22" max="22" width="7.7109375" bestFit="1" customWidth="1"/>
    <col min="23" max="23" width="10.42578125" bestFit="1" customWidth="1"/>
    <col min="24" max="24" width="5.42578125" bestFit="1" customWidth="1"/>
  </cols>
  <sheetData>
    <row r="1" spans="1:24" ht="15.75" thickBot="1" x14ac:dyDescent="0.3"/>
    <row r="2" spans="1:24" ht="15.75" customHeight="1" thickBot="1" x14ac:dyDescent="0.3">
      <c r="J2" s="97" t="s">
        <v>152</v>
      </c>
      <c r="K2" s="97"/>
      <c r="L2" s="97"/>
      <c r="M2" s="97"/>
      <c r="N2" s="97"/>
      <c r="O2" s="97"/>
      <c r="P2" s="97"/>
      <c r="R2" s="112" t="s">
        <v>153</v>
      </c>
      <c r="S2" s="113"/>
      <c r="T2" s="113"/>
      <c r="U2" s="113"/>
      <c r="V2" s="113"/>
      <c r="W2" s="113"/>
      <c r="X2" s="114"/>
    </row>
    <row r="3" spans="1:24" ht="31.5" customHeight="1" x14ac:dyDescent="0.25">
      <c r="A3" s="35" t="s">
        <v>114</v>
      </c>
      <c r="B3" t="s">
        <v>143</v>
      </c>
      <c r="C3" t="s">
        <v>144</v>
      </c>
      <c r="D3" t="s">
        <v>145</v>
      </c>
      <c r="E3" t="s">
        <v>146</v>
      </c>
      <c r="F3" t="s">
        <v>147</v>
      </c>
      <c r="J3" s="94" t="s">
        <v>150</v>
      </c>
      <c r="K3" s="94" t="s">
        <v>148</v>
      </c>
      <c r="L3" s="94" t="s">
        <v>149</v>
      </c>
      <c r="M3" s="94" t="s">
        <v>125</v>
      </c>
      <c r="N3" s="94" t="s">
        <v>17</v>
      </c>
      <c r="O3" s="94" t="s">
        <v>151</v>
      </c>
      <c r="P3" s="96" t="s">
        <v>130</v>
      </c>
      <c r="R3" s="106" t="s">
        <v>150</v>
      </c>
      <c r="S3" s="98" t="s">
        <v>148</v>
      </c>
      <c r="T3" s="99" t="s">
        <v>149</v>
      </c>
      <c r="U3" s="99" t="s">
        <v>125</v>
      </c>
      <c r="V3" s="99" t="s">
        <v>17</v>
      </c>
      <c r="W3" s="100" t="s">
        <v>151</v>
      </c>
      <c r="X3" s="107" t="s">
        <v>130</v>
      </c>
    </row>
    <row r="4" spans="1:24" x14ac:dyDescent="0.25">
      <c r="A4" s="31" t="s">
        <v>134</v>
      </c>
      <c r="B4" s="36">
        <v>0</v>
      </c>
      <c r="C4" s="36">
        <v>1</v>
      </c>
      <c r="D4" s="36">
        <v>0</v>
      </c>
      <c r="E4" s="36">
        <v>0</v>
      </c>
      <c r="F4" s="36">
        <v>0</v>
      </c>
      <c r="J4" s="93" t="s">
        <v>78</v>
      </c>
      <c r="K4" s="95">
        <v>9</v>
      </c>
      <c r="L4" s="95">
        <v>8</v>
      </c>
      <c r="M4" s="95">
        <v>0</v>
      </c>
      <c r="N4" s="95">
        <v>0</v>
      </c>
      <c r="O4" s="95">
        <v>3</v>
      </c>
      <c r="P4" s="23">
        <f t="shared" ref="P4:P35" si="0">SUM(K4:O4)</f>
        <v>20</v>
      </c>
      <c r="R4" s="108" t="s">
        <v>78</v>
      </c>
      <c r="S4" s="101">
        <f>K4/13</f>
        <v>0.69230769230769229</v>
      </c>
      <c r="T4" s="30">
        <f>L4/13</f>
        <v>0.61538461538461542</v>
      </c>
      <c r="U4" s="30">
        <f>M4/13</f>
        <v>0</v>
      </c>
      <c r="V4" s="30">
        <f>N4/13</f>
        <v>0</v>
      </c>
      <c r="W4" s="102">
        <f>O4/13</f>
        <v>0.23076923076923078</v>
      </c>
      <c r="X4" s="109">
        <f>P4/(13*5)</f>
        <v>0.30769230769230771</v>
      </c>
    </row>
    <row r="5" spans="1:24" x14ac:dyDescent="0.25">
      <c r="A5" s="31" t="s">
        <v>78</v>
      </c>
      <c r="B5" s="36">
        <v>9</v>
      </c>
      <c r="C5" s="36">
        <v>8</v>
      </c>
      <c r="D5" s="36">
        <v>0</v>
      </c>
      <c r="E5" s="36">
        <v>0</v>
      </c>
      <c r="F5" s="36">
        <v>3</v>
      </c>
      <c r="J5" s="93" t="s">
        <v>39</v>
      </c>
      <c r="K5" s="95">
        <v>8</v>
      </c>
      <c r="L5" s="95">
        <v>5</v>
      </c>
      <c r="M5" s="95">
        <v>10</v>
      </c>
      <c r="N5" s="95">
        <v>11</v>
      </c>
      <c r="O5" s="95">
        <v>7</v>
      </c>
      <c r="P5" s="23">
        <f t="shared" si="0"/>
        <v>41</v>
      </c>
      <c r="R5" s="116" t="s">
        <v>39</v>
      </c>
      <c r="S5" s="101">
        <f t="shared" ref="S5:S35" si="1">K5/13</f>
        <v>0.61538461538461542</v>
      </c>
      <c r="T5" s="30">
        <f t="shared" ref="T5:T35" si="2">L5/13</f>
        <v>0.38461538461538464</v>
      </c>
      <c r="U5" s="30">
        <f t="shared" ref="U5:U35" si="3">M5/13</f>
        <v>0.76923076923076927</v>
      </c>
      <c r="V5" s="30">
        <f t="shared" ref="V5:V35" si="4">N5/13</f>
        <v>0.84615384615384615</v>
      </c>
      <c r="W5" s="102">
        <f t="shared" ref="W5:W35" si="5">O5/13</f>
        <v>0.53846153846153844</v>
      </c>
      <c r="X5" s="115">
        <f t="shared" ref="X5:X35" si="6">P5/(13*5)</f>
        <v>0.63076923076923075</v>
      </c>
    </row>
    <row r="6" spans="1:24" x14ac:dyDescent="0.25">
      <c r="A6" s="31" t="s">
        <v>39</v>
      </c>
      <c r="B6" s="36">
        <v>8</v>
      </c>
      <c r="C6" s="36">
        <v>5</v>
      </c>
      <c r="D6" s="36">
        <v>10</v>
      </c>
      <c r="E6" s="36">
        <v>11</v>
      </c>
      <c r="F6" s="36">
        <v>7</v>
      </c>
      <c r="J6" s="93" t="s">
        <v>30</v>
      </c>
      <c r="K6" s="95">
        <v>9</v>
      </c>
      <c r="L6" s="95">
        <v>6</v>
      </c>
      <c r="M6" s="95">
        <v>4</v>
      </c>
      <c r="N6" s="95">
        <v>3</v>
      </c>
      <c r="O6" s="95">
        <v>8</v>
      </c>
      <c r="P6" s="23">
        <f t="shared" si="0"/>
        <v>30</v>
      </c>
      <c r="R6" s="116" t="s">
        <v>30</v>
      </c>
      <c r="S6" s="101">
        <f t="shared" si="1"/>
        <v>0.69230769230769229</v>
      </c>
      <c r="T6" s="30">
        <f t="shared" si="2"/>
        <v>0.46153846153846156</v>
      </c>
      <c r="U6" s="30">
        <f t="shared" si="3"/>
        <v>0.30769230769230771</v>
      </c>
      <c r="V6" s="30">
        <f t="shared" si="4"/>
        <v>0.23076923076923078</v>
      </c>
      <c r="W6" s="102">
        <f t="shared" si="5"/>
        <v>0.61538461538461542</v>
      </c>
      <c r="X6" s="115">
        <f t="shared" si="6"/>
        <v>0.46153846153846156</v>
      </c>
    </row>
    <row r="7" spans="1:24" x14ac:dyDescent="0.25">
      <c r="A7" s="31" t="s">
        <v>30</v>
      </c>
      <c r="B7" s="36">
        <v>9</v>
      </c>
      <c r="C7" s="36">
        <v>6</v>
      </c>
      <c r="D7" s="36">
        <v>4</v>
      </c>
      <c r="E7" s="36">
        <v>3</v>
      </c>
      <c r="F7" s="36">
        <v>8</v>
      </c>
      <c r="J7" s="93" t="s">
        <v>79</v>
      </c>
      <c r="K7" s="95">
        <v>9</v>
      </c>
      <c r="L7" s="95">
        <v>7</v>
      </c>
      <c r="M7" s="95">
        <v>0</v>
      </c>
      <c r="N7" s="95">
        <v>0</v>
      </c>
      <c r="O7" s="95">
        <v>3</v>
      </c>
      <c r="P7" s="23">
        <f t="shared" si="0"/>
        <v>19</v>
      </c>
      <c r="R7" s="108" t="s">
        <v>79</v>
      </c>
      <c r="S7" s="101">
        <f t="shared" si="1"/>
        <v>0.69230769230769229</v>
      </c>
      <c r="T7" s="30">
        <f t="shared" si="2"/>
        <v>0.53846153846153844</v>
      </c>
      <c r="U7" s="30">
        <f t="shared" si="3"/>
        <v>0</v>
      </c>
      <c r="V7" s="30">
        <f t="shared" si="4"/>
        <v>0</v>
      </c>
      <c r="W7" s="102">
        <f t="shared" si="5"/>
        <v>0.23076923076923078</v>
      </c>
      <c r="X7" s="109">
        <f t="shared" si="6"/>
        <v>0.29230769230769232</v>
      </c>
    </row>
    <row r="8" spans="1:24" x14ac:dyDescent="0.25">
      <c r="A8" s="31" t="s">
        <v>79</v>
      </c>
      <c r="B8" s="36">
        <v>9</v>
      </c>
      <c r="C8" s="36">
        <v>7</v>
      </c>
      <c r="D8" s="36">
        <v>0</v>
      </c>
      <c r="E8" s="36">
        <v>0</v>
      </c>
      <c r="F8" s="36">
        <v>3</v>
      </c>
      <c r="J8" s="93" t="s">
        <v>40</v>
      </c>
      <c r="K8" s="95">
        <v>5</v>
      </c>
      <c r="L8" s="95">
        <v>2</v>
      </c>
      <c r="M8" s="95">
        <v>2</v>
      </c>
      <c r="N8" s="95">
        <v>5</v>
      </c>
      <c r="O8" s="95">
        <v>4</v>
      </c>
      <c r="P8" s="23">
        <f t="shared" si="0"/>
        <v>18</v>
      </c>
      <c r="R8" s="108" t="s">
        <v>40</v>
      </c>
      <c r="S8" s="101">
        <f t="shared" si="1"/>
        <v>0.38461538461538464</v>
      </c>
      <c r="T8" s="30">
        <f t="shared" si="2"/>
        <v>0.15384615384615385</v>
      </c>
      <c r="U8" s="30">
        <f t="shared" si="3"/>
        <v>0.15384615384615385</v>
      </c>
      <c r="V8" s="30">
        <f t="shared" si="4"/>
        <v>0.38461538461538464</v>
      </c>
      <c r="W8" s="102">
        <f t="shared" si="5"/>
        <v>0.30769230769230771</v>
      </c>
      <c r="X8" s="109">
        <f t="shared" si="6"/>
        <v>0.27692307692307694</v>
      </c>
    </row>
    <row r="9" spans="1:24" x14ac:dyDescent="0.25">
      <c r="A9" s="31" t="s">
        <v>40</v>
      </c>
      <c r="B9" s="36">
        <v>5</v>
      </c>
      <c r="C9" s="36">
        <v>2</v>
      </c>
      <c r="D9" s="36">
        <v>2</v>
      </c>
      <c r="E9" s="36">
        <v>5</v>
      </c>
      <c r="F9" s="36">
        <v>4</v>
      </c>
      <c r="J9" s="93" t="s">
        <v>54</v>
      </c>
      <c r="K9" s="95">
        <v>5</v>
      </c>
      <c r="L9" s="95">
        <v>4</v>
      </c>
      <c r="M9" s="95">
        <v>8</v>
      </c>
      <c r="N9" s="95">
        <v>10</v>
      </c>
      <c r="O9" s="95">
        <v>5</v>
      </c>
      <c r="P9" s="23">
        <f t="shared" si="0"/>
        <v>32</v>
      </c>
      <c r="R9" s="116" t="s">
        <v>54</v>
      </c>
      <c r="S9" s="101">
        <f t="shared" si="1"/>
        <v>0.38461538461538464</v>
      </c>
      <c r="T9" s="30">
        <f t="shared" si="2"/>
        <v>0.30769230769230771</v>
      </c>
      <c r="U9" s="30">
        <f t="shared" si="3"/>
        <v>0.61538461538461542</v>
      </c>
      <c r="V9" s="30">
        <f t="shared" si="4"/>
        <v>0.76923076923076927</v>
      </c>
      <c r="W9" s="102">
        <f t="shared" si="5"/>
        <v>0.38461538461538464</v>
      </c>
      <c r="X9" s="115">
        <f t="shared" si="6"/>
        <v>0.49230769230769234</v>
      </c>
    </row>
    <row r="10" spans="1:24" x14ac:dyDescent="0.25">
      <c r="A10" s="31" t="s">
        <v>54</v>
      </c>
      <c r="B10" s="36">
        <v>5</v>
      </c>
      <c r="C10" s="36">
        <v>4</v>
      </c>
      <c r="D10" s="36">
        <v>8</v>
      </c>
      <c r="E10" s="36">
        <v>10</v>
      </c>
      <c r="F10" s="36">
        <v>5</v>
      </c>
      <c r="J10" s="93" t="s">
        <v>68</v>
      </c>
      <c r="K10" s="95">
        <v>6</v>
      </c>
      <c r="L10" s="95">
        <v>4</v>
      </c>
      <c r="M10" s="95">
        <v>3</v>
      </c>
      <c r="N10" s="95">
        <v>3</v>
      </c>
      <c r="O10" s="95">
        <v>2</v>
      </c>
      <c r="P10" s="23">
        <f t="shared" si="0"/>
        <v>18</v>
      </c>
      <c r="R10" s="108" t="s">
        <v>68</v>
      </c>
      <c r="S10" s="101">
        <f t="shared" si="1"/>
        <v>0.46153846153846156</v>
      </c>
      <c r="T10" s="30">
        <f t="shared" si="2"/>
        <v>0.30769230769230771</v>
      </c>
      <c r="U10" s="30">
        <f t="shared" si="3"/>
        <v>0.23076923076923078</v>
      </c>
      <c r="V10" s="30">
        <f t="shared" si="4"/>
        <v>0.23076923076923078</v>
      </c>
      <c r="W10" s="102">
        <f t="shared" si="5"/>
        <v>0.15384615384615385</v>
      </c>
      <c r="X10" s="109">
        <f t="shared" si="6"/>
        <v>0.27692307692307694</v>
      </c>
    </row>
    <row r="11" spans="1:24" x14ac:dyDescent="0.25">
      <c r="A11" s="31" t="s">
        <v>68</v>
      </c>
      <c r="B11" s="36">
        <v>6</v>
      </c>
      <c r="C11" s="36">
        <v>4</v>
      </c>
      <c r="D11" s="36">
        <v>3</v>
      </c>
      <c r="E11" s="36">
        <v>3</v>
      </c>
      <c r="F11" s="36">
        <v>2</v>
      </c>
      <c r="J11" s="93" t="s">
        <v>35</v>
      </c>
      <c r="K11" s="95">
        <v>12</v>
      </c>
      <c r="L11" s="95">
        <v>6</v>
      </c>
      <c r="M11" s="95">
        <v>4</v>
      </c>
      <c r="N11" s="95">
        <v>5</v>
      </c>
      <c r="O11" s="95">
        <v>3</v>
      </c>
      <c r="P11" s="23">
        <f t="shared" si="0"/>
        <v>30</v>
      </c>
      <c r="R11" s="116" t="s">
        <v>35</v>
      </c>
      <c r="S11" s="101">
        <f t="shared" si="1"/>
        <v>0.92307692307692313</v>
      </c>
      <c r="T11" s="30">
        <f t="shared" si="2"/>
        <v>0.46153846153846156</v>
      </c>
      <c r="U11" s="30">
        <f t="shared" si="3"/>
        <v>0.30769230769230771</v>
      </c>
      <c r="V11" s="30">
        <f t="shared" si="4"/>
        <v>0.38461538461538464</v>
      </c>
      <c r="W11" s="102">
        <f t="shared" si="5"/>
        <v>0.23076923076923078</v>
      </c>
      <c r="X11" s="115">
        <f t="shared" si="6"/>
        <v>0.46153846153846156</v>
      </c>
    </row>
    <row r="12" spans="1:24" x14ac:dyDescent="0.25">
      <c r="A12" s="31" t="s">
        <v>35</v>
      </c>
      <c r="B12" s="36">
        <v>12</v>
      </c>
      <c r="C12" s="36">
        <v>6</v>
      </c>
      <c r="D12" s="36">
        <v>4</v>
      </c>
      <c r="E12" s="36">
        <v>5</v>
      </c>
      <c r="F12" s="36">
        <v>3</v>
      </c>
      <c r="J12" s="93" t="s">
        <v>29</v>
      </c>
      <c r="K12" s="95">
        <v>9</v>
      </c>
      <c r="L12" s="95">
        <v>5</v>
      </c>
      <c r="M12" s="95">
        <v>6</v>
      </c>
      <c r="N12" s="95">
        <v>8</v>
      </c>
      <c r="O12" s="95">
        <v>4</v>
      </c>
      <c r="P12" s="23">
        <f t="shared" si="0"/>
        <v>32</v>
      </c>
      <c r="R12" s="116" t="s">
        <v>29</v>
      </c>
      <c r="S12" s="101">
        <f t="shared" si="1"/>
        <v>0.69230769230769229</v>
      </c>
      <c r="T12" s="30">
        <f t="shared" si="2"/>
        <v>0.38461538461538464</v>
      </c>
      <c r="U12" s="30">
        <f t="shared" si="3"/>
        <v>0.46153846153846156</v>
      </c>
      <c r="V12" s="30">
        <f t="shared" si="4"/>
        <v>0.61538461538461542</v>
      </c>
      <c r="W12" s="102">
        <f t="shared" si="5"/>
        <v>0.30769230769230771</v>
      </c>
      <c r="X12" s="115">
        <f t="shared" si="6"/>
        <v>0.49230769230769234</v>
      </c>
    </row>
    <row r="13" spans="1:24" x14ac:dyDescent="0.25">
      <c r="A13" s="31" t="s">
        <v>29</v>
      </c>
      <c r="B13" s="36">
        <v>9</v>
      </c>
      <c r="C13" s="36">
        <v>5</v>
      </c>
      <c r="D13" s="36">
        <v>6</v>
      </c>
      <c r="E13" s="36">
        <v>8</v>
      </c>
      <c r="F13" s="36">
        <v>4</v>
      </c>
      <c r="J13" s="93" t="s">
        <v>52</v>
      </c>
      <c r="K13" s="95">
        <v>9</v>
      </c>
      <c r="L13" s="95">
        <v>8</v>
      </c>
      <c r="M13" s="95">
        <v>2</v>
      </c>
      <c r="N13" s="95">
        <v>3</v>
      </c>
      <c r="O13" s="95">
        <v>4</v>
      </c>
      <c r="P13" s="23">
        <f t="shared" si="0"/>
        <v>26</v>
      </c>
      <c r="R13" s="116" t="s">
        <v>52</v>
      </c>
      <c r="S13" s="101">
        <f t="shared" si="1"/>
        <v>0.69230769230769229</v>
      </c>
      <c r="T13" s="30">
        <f t="shared" si="2"/>
        <v>0.61538461538461542</v>
      </c>
      <c r="U13" s="30">
        <f t="shared" si="3"/>
        <v>0.15384615384615385</v>
      </c>
      <c r="V13" s="30">
        <f t="shared" si="4"/>
        <v>0.23076923076923078</v>
      </c>
      <c r="W13" s="102">
        <f t="shared" si="5"/>
        <v>0.30769230769230771</v>
      </c>
      <c r="X13" s="115">
        <f t="shared" si="6"/>
        <v>0.4</v>
      </c>
    </row>
    <row r="14" spans="1:24" x14ac:dyDescent="0.25">
      <c r="A14" s="31" t="s">
        <v>52</v>
      </c>
      <c r="B14" s="36">
        <v>9</v>
      </c>
      <c r="C14" s="36">
        <v>8</v>
      </c>
      <c r="D14" s="36">
        <v>2</v>
      </c>
      <c r="E14" s="36">
        <v>3</v>
      </c>
      <c r="F14" s="36">
        <v>4</v>
      </c>
      <c r="J14" s="93" t="s">
        <v>45</v>
      </c>
      <c r="K14" s="95">
        <v>10</v>
      </c>
      <c r="L14" s="95">
        <v>6</v>
      </c>
      <c r="M14" s="95">
        <v>2</v>
      </c>
      <c r="N14" s="95">
        <v>2</v>
      </c>
      <c r="O14" s="95">
        <v>4</v>
      </c>
      <c r="P14" s="23">
        <f t="shared" si="0"/>
        <v>24</v>
      </c>
      <c r="R14" s="116" t="s">
        <v>45</v>
      </c>
      <c r="S14" s="101">
        <f t="shared" si="1"/>
        <v>0.76923076923076927</v>
      </c>
      <c r="T14" s="30">
        <f t="shared" si="2"/>
        <v>0.46153846153846156</v>
      </c>
      <c r="U14" s="30">
        <f t="shared" si="3"/>
        <v>0.15384615384615385</v>
      </c>
      <c r="V14" s="30">
        <f t="shared" si="4"/>
        <v>0.15384615384615385</v>
      </c>
      <c r="W14" s="102">
        <f t="shared" si="5"/>
        <v>0.30769230769230771</v>
      </c>
      <c r="X14" s="115">
        <f t="shared" si="6"/>
        <v>0.36923076923076925</v>
      </c>
    </row>
    <row r="15" spans="1:24" x14ac:dyDescent="0.25">
      <c r="A15" s="31" t="s">
        <v>45</v>
      </c>
      <c r="B15" s="36">
        <v>10</v>
      </c>
      <c r="C15" s="36">
        <v>6</v>
      </c>
      <c r="D15" s="36">
        <v>2</v>
      </c>
      <c r="E15" s="36">
        <v>2</v>
      </c>
      <c r="F15" s="36">
        <v>4</v>
      </c>
      <c r="J15" s="93" t="s">
        <v>55</v>
      </c>
      <c r="K15" s="95">
        <v>7</v>
      </c>
      <c r="L15" s="95">
        <v>5</v>
      </c>
      <c r="M15" s="95">
        <v>4</v>
      </c>
      <c r="N15" s="95">
        <v>1</v>
      </c>
      <c r="O15" s="95">
        <v>4</v>
      </c>
      <c r="P15" s="23">
        <f t="shared" si="0"/>
        <v>21</v>
      </c>
      <c r="R15" s="108" t="s">
        <v>55</v>
      </c>
      <c r="S15" s="101">
        <f t="shared" si="1"/>
        <v>0.53846153846153844</v>
      </c>
      <c r="T15" s="30">
        <f t="shared" si="2"/>
        <v>0.38461538461538464</v>
      </c>
      <c r="U15" s="30">
        <f t="shared" si="3"/>
        <v>0.30769230769230771</v>
      </c>
      <c r="V15" s="30">
        <f t="shared" si="4"/>
        <v>7.6923076923076927E-2</v>
      </c>
      <c r="W15" s="102">
        <f t="shared" si="5"/>
        <v>0.30769230769230771</v>
      </c>
      <c r="X15" s="109">
        <f t="shared" si="6"/>
        <v>0.32307692307692309</v>
      </c>
    </row>
    <row r="16" spans="1:24" x14ac:dyDescent="0.25">
      <c r="A16" s="31" t="s">
        <v>55</v>
      </c>
      <c r="B16" s="36">
        <v>7</v>
      </c>
      <c r="C16" s="36">
        <v>5</v>
      </c>
      <c r="D16" s="36">
        <v>4</v>
      </c>
      <c r="E16" s="36">
        <v>1</v>
      </c>
      <c r="F16" s="36">
        <v>4</v>
      </c>
      <c r="J16" s="93" t="s">
        <v>44</v>
      </c>
      <c r="K16" s="95">
        <v>10</v>
      </c>
      <c r="L16" s="95">
        <v>7</v>
      </c>
      <c r="M16" s="95">
        <v>1</v>
      </c>
      <c r="N16" s="95">
        <v>1</v>
      </c>
      <c r="O16" s="95">
        <v>7</v>
      </c>
      <c r="P16" s="23">
        <f t="shared" si="0"/>
        <v>26</v>
      </c>
      <c r="R16" s="116" t="s">
        <v>44</v>
      </c>
      <c r="S16" s="101">
        <f t="shared" si="1"/>
        <v>0.76923076923076927</v>
      </c>
      <c r="T16" s="30">
        <f t="shared" si="2"/>
        <v>0.53846153846153844</v>
      </c>
      <c r="U16" s="30">
        <f t="shared" si="3"/>
        <v>7.6923076923076927E-2</v>
      </c>
      <c r="V16" s="30">
        <f t="shared" si="4"/>
        <v>7.6923076923076927E-2</v>
      </c>
      <c r="W16" s="102">
        <f t="shared" si="5"/>
        <v>0.53846153846153844</v>
      </c>
      <c r="X16" s="115">
        <f t="shared" si="6"/>
        <v>0.4</v>
      </c>
    </row>
    <row r="17" spans="1:24" x14ac:dyDescent="0.25">
      <c r="A17" s="31" t="s">
        <v>44</v>
      </c>
      <c r="B17" s="36">
        <v>10</v>
      </c>
      <c r="C17" s="36">
        <v>7</v>
      </c>
      <c r="D17" s="36">
        <v>1</v>
      </c>
      <c r="E17" s="36">
        <v>1</v>
      </c>
      <c r="F17" s="36">
        <v>7</v>
      </c>
      <c r="J17" s="93" t="s">
        <v>32</v>
      </c>
      <c r="K17" s="95">
        <v>3</v>
      </c>
      <c r="L17" s="95">
        <v>3</v>
      </c>
      <c r="M17" s="95">
        <v>5</v>
      </c>
      <c r="N17" s="95">
        <v>2</v>
      </c>
      <c r="O17" s="95">
        <v>4</v>
      </c>
      <c r="P17" s="23">
        <f t="shared" si="0"/>
        <v>17</v>
      </c>
      <c r="R17" s="108" t="s">
        <v>32</v>
      </c>
      <c r="S17" s="101">
        <f t="shared" si="1"/>
        <v>0.23076923076923078</v>
      </c>
      <c r="T17" s="30">
        <f t="shared" si="2"/>
        <v>0.23076923076923078</v>
      </c>
      <c r="U17" s="30">
        <f t="shared" si="3"/>
        <v>0.38461538461538464</v>
      </c>
      <c r="V17" s="30">
        <f t="shared" si="4"/>
        <v>0.15384615384615385</v>
      </c>
      <c r="W17" s="102">
        <f t="shared" si="5"/>
        <v>0.30769230769230771</v>
      </c>
      <c r="X17" s="109">
        <f t="shared" si="6"/>
        <v>0.26153846153846155</v>
      </c>
    </row>
    <row r="18" spans="1:24" x14ac:dyDescent="0.25">
      <c r="A18" s="31" t="s">
        <v>32</v>
      </c>
      <c r="B18" s="36">
        <v>3</v>
      </c>
      <c r="C18" s="36">
        <v>3</v>
      </c>
      <c r="D18" s="36">
        <v>5</v>
      </c>
      <c r="E18" s="36">
        <v>2</v>
      </c>
      <c r="F18" s="36">
        <v>4</v>
      </c>
      <c r="J18" s="93" t="s">
        <v>71</v>
      </c>
      <c r="K18" s="95">
        <v>3</v>
      </c>
      <c r="L18" s="95">
        <v>1</v>
      </c>
      <c r="M18" s="95">
        <v>7</v>
      </c>
      <c r="N18" s="95">
        <v>7</v>
      </c>
      <c r="O18" s="95">
        <v>3</v>
      </c>
      <c r="P18" s="23">
        <f t="shared" si="0"/>
        <v>21</v>
      </c>
      <c r="R18" s="108" t="s">
        <v>71</v>
      </c>
      <c r="S18" s="101">
        <f t="shared" si="1"/>
        <v>0.23076923076923078</v>
      </c>
      <c r="T18" s="30">
        <f t="shared" si="2"/>
        <v>7.6923076923076927E-2</v>
      </c>
      <c r="U18" s="30">
        <f t="shared" si="3"/>
        <v>0.53846153846153844</v>
      </c>
      <c r="V18" s="30">
        <f t="shared" si="4"/>
        <v>0.53846153846153844</v>
      </c>
      <c r="W18" s="102">
        <f t="shared" si="5"/>
        <v>0.23076923076923078</v>
      </c>
      <c r="X18" s="109">
        <f t="shared" si="6"/>
        <v>0.32307692307692309</v>
      </c>
    </row>
    <row r="19" spans="1:24" x14ac:dyDescent="0.25">
      <c r="A19" s="31" t="s">
        <v>71</v>
      </c>
      <c r="B19" s="36">
        <v>3</v>
      </c>
      <c r="C19" s="36">
        <v>1</v>
      </c>
      <c r="D19" s="36">
        <v>7</v>
      </c>
      <c r="E19" s="36">
        <v>7</v>
      </c>
      <c r="F19" s="36">
        <v>3</v>
      </c>
      <c r="J19" s="93" t="s">
        <v>27</v>
      </c>
      <c r="K19" s="95">
        <v>6</v>
      </c>
      <c r="L19" s="95">
        <v>6</v>
      </c>
      <c r="M19" s="95">
        <v>1</v>
      </c>
      <c r="N19" s="95">
        <v>2</v>
      </c>
      <c r="O19" s="95">
        <v>3</v>
      </c>
      <c r="P19" s="23">
        <f t="shared" si="0"/>
        <v>18</v>
      </c>
      <c r="R19" s="108" t="s">
        <v>27</v>
      </c>
      <c r="S19" s="101">
        <f t="shared" si="1"/>
        <v>0.46153846153846156</v>
      </c>
      <c r="T19" s="30">
        <f t="shared" si="2"/>
        <v>0.46153846153846156</v>
      </c>
      <c r="U19" s="30">
        <f t="shared" si="3"/>
        <v>7.6923076923076927E-2</v>
      </c>
      <c r="V19" s="30">
        <f t="shared" si="4"/>
        <v>0.15384615384615385</v>
      </c>
      <c r="W19" s="102">
        <f t="shared" si="5"/>
        <v>0.23076923076923078</v>
      </c>
      <c r="X19" s="109">
        <f t="shared" si="6"/>
        <v>0.27692307692307694</v>
      </c>
    </row>
    <row r="20" spans="1:24" x14ac:dyDescent="0.25">
      <c r="A20" s="31" t="s">
        <v>27</v>
      </c>
      <c r="B20" s="36">
        <v>6</v>
      </c>
      <c r="C20" s="36">
        <v>6</v>
      </c>
      <c r="D20" s="36">
        <v>1</v>
      </c>
      <c r="E20" s="36">
        <v>2</v>
      </c>
      <c r="F20" s="36">
        <v>3</v>
      </c>
      <c r="J20" s="93" t="s">
        <v>60</v>
      </c>
      <c r="K20" s="95">
        <v>4</v>
      </c>
      <c r="L20" s="95">
        <v>4</v>
      </c>
      <c r="M20" s="95">
        <v>6</v>
      </c>
      <c r="N20" s="95">
        <v>3</v>
      </c>
      <c r="O20" s="95">
        <v>3</v>
      </c>
      <c r="P20" s="23">
        <f t="shared" si="0"/>
        <v>20</v>
      </c>
      <c r="R20" s="108" t="s">
        <v>60</v>
      </c>
      <c r="S20" s="101">
        <f t="shared" si="1"/>
        <v>0.30769230769230771</v>
      </c>
      <c r="T20" s="30">
        <f t="shared" si="2"/>
        <v>0.30769230769230771</v>
      </c>
      <c r="U20" s="30">
        <f t="shared" si="3"/>
        <v>0.46153846153846156</v>
      </c>
      <c r="V20" s="30">
        <f t="shared" si="4"/>
        <v>0.23076923076923078</v>
      </c>
      <c r="W20" s="102">
        <f t="shared" si="5"/>
        <v>0.23076923076923078</v>
      </c>
      <c r="X20" s="109">
        <f t="shared" si="6"/>
        <v>0.30769230769230771</v>
      </c>
    </row>
    <row r="21" spans="1:24" x14ac:dyDescent="0.25">
      <c r="A21" s="31" t="s">
        <v>60</v>
      </c>
      <c r="B21" s="36">
        <v>4</v>
      </c>
      <c r="C21" s="36">
        <v>4</v>
      </c>
      <c r="D21" s="36">
        <v>6</v>
      </c>
      <c r="E21" s="36">
        <v>3</v>
      </c>
      <c r="F21" s="36">
        <v>3</v>
      </c>
      <c r="J21" s="93" t="s">
        <v>51</v>
      </c>
      <c r="K21" s="95">
        <v>4</v>
      </c>
      <c r="L21" s="95">
        <v>1</v>
      </c>
      <c r="M21" s="95">
        <v>3</v>
      </c>
      <c r="N21" s="95">
        <v>2</v>
      </c>
      <c r="O21" s="95">
        <v>2</v>
      </c>
      <c r="P21" s="23">
        <f t="shared" si="0"/>
        <v>12</v>
      </c>
      <c r="R21" s="108" t="s">
        <v>51</v>
      </c>
      <c r="S21" s="101">
        <f t="shared" si="1"/>
        <v>0.30769230769230771</v>
      </c>
      <c r="T21" s="30">
        <f t="shared" si="2"/>
        <v>7.6923076923076927E-2</v>
      </c>
      <c r="U21" s="30">
        <f t="shared" si="3"/>
        <v>0.23076923076923078</v>
      </c>
      <c r="V21" s="30">
        <f t="shared" si="4"/>
        <v>0.15384615384615385</v>
      </c>
      <c r="W21" s="102">
        <f t="shared" si="5"/>
        <v>0.15384615384615385</v>
      </c>
      <c r="X21" s="109">
        <f t="shared" si="6"/>
        <v>0.18461538461538463</v>
      </c>
    </row>
    <row r="22" spans="1:24" x14ac:dyDescent="0.25">
      <c r="A22" s="31" t="s">
        <v>51</v>
      </c>
      <c r="B22" s="36">
        <v>4</v>
      </c>
      <c r="C22" s="36">
        <v>1</v>
      </c>
      <c r="D22" s="36">
        <v>3</v>
      </c>
      <c r="E22" s="36">
        <v>2</v>
      </c>
      <c r="F22" s="36">
        <v>2</v>
      </c>
      <c r="J22" s="93" t="s">
        <v>28</v>
      </c>
      <c r="K22" s="95">
        <v>9</v>
      </c>
      <c r="L22" s="95">
        <v>1</v>
      </c>
      <c r="M22" s="95">
        <v>4</v>
      </c>
      <c r="N22" s="95">
        <v>3</v>
      </c>
      <c r="O22" s="95">
        <v>3</v>
      </c>
      <c r="P22" s="23">
        <f t="shared" si="0"/>
        <v>20</v>
      </c>
      <c r="R22" s="108" t="s">
        <v>28</v>
      </c>
      <c r="S22" s="101">
        <f t="shared" si="1"/>
        <v>0.69230769230769229</v>
      </c>
      <c r="T22" s="30">
        <f t="shared" si="2"/>
        <v>7.6923076923076927E-2</v>
      </c>
      <c r="U22" s="30">
        <f t="shared" si="3"/>
        <v>0.30769230769230771</v>
      </c>
      <c r="V22" s="30">
        <f t="shared" si="4"/>
        <v>0.23076923076923078</v>
      </c>
      <c r="W22" s="102">
        <f t="shared" si="5"/>
        <v>0.23076923076923078</v>
      </c>
      <c r="X22" s="109">
        <f t="shared" si="6"/>
        <v>0.30769230769230771</v>
      </c>
    </row>
    <row r="23" spans="1:24" x14ac:dyDescent="0.25">
      <c r="A23" s="31" t="s">
        <v>28</v>
      </c>
      <c r="B23" s="36">
        <v>9</v>
      </c>
      <c r="C23" s="36">
        <v>1</v>
      </c>
      <c r="D23" s="36">
        <v>4</v>
      </c>
      <c r="E23" s="36">
        <v>3</v>
      </c>
      <c r="F23" s="36">
        <v>3</v>
      </c>
      <c r="J23" s="93" t="s">
        <v>62</v>
      </c>
      <c r="K23" s="95">
        <v>7</v>
      </c>
      <c r="L23" s="95">
        <v>7</v>
      </c>
      <c r="M23" s="95">
        <v>6</v>
      </c>
      <c r="N23" s="95">
        <v>6</v>
      </c>
      <c r="O23" s="95">
        <v>4</v>
      </c>
      <c r="P23" s="23">
        <f t="shared" si="0"/>
        <v>30</v>
      </c>
      <c r="R23" s="116" t="s">
        <v>62</v>
      </c>
      <c r="S23" s="101">
        <f t="shared" si="1"/>
        <v>0.53846153846153844</v>
      </c>
      <c r="T23" s="30">
        <f t="shared" si="2"/>
        <v>0.53846153846153844</v>
      </c>
      <c r="U23" s="30">
        <f t="shared" si="3"/>
        <v>0.46153846153846156</v>
      </c>
      <c r="V23" s="30">
        <f t="shared" si="4"/>
        <v>0.46153846153846156</v>
      </c>
      <c r="W23" s="102">
        <f t="shared" si="5"/>
        <v>0.30769230769230771</v>
      </c>
      <c r="X23" s="115">
        <f t="shared" si="6"/>
        <v>0.46153846153846156</v>
      </c>
    </row>
    <row r="24" spans="1:24" x14ac:dyDescent="0.25">
      <c r="A24" s="31" t="s">
        <v>62</v>
      </c>
      <c r="B24" s="36">
        <v>7</v>
      </c>
      <c r="C24" s="36">
        <v>7</v>
      </c>
      <c r="D24" s="36">
        <v>6</v>
      </c>
      <c r="E24" s="36">
        <v>6</v>
      </c>
      <c r="F24" s="36">
        <v>4</v>
      </c>
      <c r="J24" s="93" t="s">
        <v>73</v>
      </c>
      <c r="K24" s="95">
        <v>9</v>
      </c>
      <c r="L24" s="95">
        <v>7</v>
      </c>
      <c r="M24" s="95">
        <v>2</v>
      </c>
      <c r="N24" s="95">
        <v>5</v>
      </c>
      <c r="O24" s="95">
        <v>2</v>
      </c>
      <c r="P24" s="23">
        <f t="shared" si="0"/>
        <v>25</v>
      </c>
      <c r="R24" s="116" t="s">
        <v>73</v>
      </c>
      <c r="S24" s="101">
        <f t="shared" si="1"/>
        <v>0.69230769230769229</v>
      </c>
      <c r="T24" s="30">
        <f t="shared" si="2"/>
        <v>0.53846153846153844</v>
      </c>
      <c r="U24" s="30">
        <f t="shared" si="3"/>
        <v>0.15384615384615385</v>
      </c>
      <c r="V24" s="30">
        <f t="shared" si="4"/>
        <v>0.38461538461538464</v>
      </c>
      <c r="W24" s="102">
        <f t="shared" si="5"/>
        <v>0.15384615384615385</v>
      </c>
      <c r="X24" s="115">
        <f t="shared" si="6"/>
        <v>0.38461538461538464</v>
      </c>
    </row>
    <row r="25" spans="1:24" x14ac:dyDescent="0.25">
      <c r="A25" s="31" t="s">
        <v>73</v>
      </c>
      <c r="B25" s="36">
        <v>9</v>
      </c>
      <c r="C25" s="36">
        <v>7</v>
      </c>
      <c r="D25" s="36">
        <v>2</v>
      </c>
      <c r="E25" s="36">
        <v>5</v>
      </c>
      <c r="F25" s="36">
        <v>2</v>
      </c>
      <c r="J25" s="93" t="s">
        <v>53</v>
      </c>
      <c r="K25" s="95">
        <v>4</v>
      </c>
      <c r="L25" s="95">
        <v>3</v>
      </c>
      <c r="M25" s="95">
        <v>6</v>
      </c>
      <c r="N25" s="95">
        <v>5</v>
      </c>
      <c r="O25" s="95">
        <v>4</v>
      </c>
      <c r="P25" s="23">
        <f t="shared" si="0"/>
        <v>22</v>
      </c>
      <c r="R25" s="108" t="s">
        <v>53</v>
      </c>
      <c r="S25" s="101">
        <f t="shared" si="1"/>
        <v>0.30769230769230771</v>
      </c>
      <c r="T25" s="30">
        <f t="shared" si="2"/>
        <v>0.23076923076923078</v>
      </c>
      <c r="U25" s="30">
        <f t="shared" si="3"/>
        <v>0.46153846153846156</v>
      </c>
      <c r="V25" s="30">
        <f t="shared" si="4"/>
        <v>0.38461538461538464</v>
      </c>
      <c r="W25" s="102">
        <f t="shared" si="5"/>
        <v>0.30769230769230771</v>
      </c>
      <c r="X25" s="109">
        <f t="shared" si="6"/>
        <v>0.33846153846153848</v>
      </c>
    </row>
    <row r="26" spans="1:24" x14ac:dyDescent="0.25">
      <c r="A26" s="31" t="s">
        <v>53</v>
      </c>
      <c r="B26" s="36">
        <v>4</v>
      </c>
      <c r="C26" s="36">
        <v>3</v>
      </c>
      <c r="D26" s="36">
        <v>6</v>
      </c>
      <c r="E26" s="36">
        <v>5</v>
      </c>
      <c r="F26" s="36">
        <v>4</v>
      </c>
      <c r="J26" s="93" t="s">
        <v>61</v>
      </c>
      <c r="K26" s="95">
        <v>1</v>
      </c>
      <c r="L26" s="95">
        <v>1</v>
      </c>
      <c r="M26" s="95">
        <v>5</v>
      </c>
      <c r="N26" s="95">
        <v>4</v>
      </c>
      <c r="O26" s="95">
        <v>3</v>
      </c>
      <c r="P26" s="23">
        <f t="shared" si="0"/>
        <v>14</v>
      </c>
      <c r="R26" s="108" t="s">
        <v>61</v>
      </c>
      <c r="S26" s="101">
        <f t="shared" si="1"/>
        <v>7.6923076923076927E-2</v>
      </c>
      <c r="T26" s="30">
        <f t="shared" si="2"/>
        <v>7.6923076923076927E-2</v>
      </c>
      <c r="U26" s="30">
        <f t="shared" si="3"/>
        <v>0.38461538461538464</v>
      </c>
      <c r="V26" s="30">
        <f t="shared" si="4"/>
        <v>0.30769230769230771</v>
      </c>
      <c r="W26" s="102">
        <f t="shared" si="5"/>
        <v>0.23076923076923078</v>
      </c>
      <c r="X26" s="109">
        <f t="shared" si="6"/>
        <v>0.2153846153846154</v>
      </c>
    </row>
    <row r="27" spans="1:24" x14ac:dyDescent="0.25">
      <c r="A27" s="31" t="s">
        <v>61</v>
      </c>
      <c r="B27" s="36">
        <v>1</v>
      </c>
      <c r="C27" s="36">
        <v>1</v>
      </c>
      <c r="D27" s="36">
        <v>5</v>
      </c>
      <c r="E27" s="36">
        <v>4</v>
      </c>
      <c r="F27" s="36">
        <v>3</v>
      </c>
      <c r="J27" s="93" t="s">
        <v>34</v>
      </c>
      <c r="K27" s="95">
        <v>0</v>
      </c>
      <c r="L27" s="95">
        <v>0</v>
      </c>
      <c r="M27" s="95">
        <v>5</v>
      </c>
      <c r="N27" s="95">
        <v>2</v>
      </c>
      <c r="O27" s="95">
        <v>4</v>
      </c>
      <c r="P27" s="23">
        <f t="shared" si="0"/>
        <v>11</v>
      </c>
      <c r="R27" s="108" t="s">
        <v>34</v>
      </c>
      <c r="S27" s="101">
        <f t="shared" si="1"/>
        <v>0</v>
      </c>
      <c r="T27" s="30">
        <f t="shared" si="2"/>
        <v>0</v>
      </c>
      <c r="U27" s="30">
        <f t="shared" si="3"/>
        <v>0.38461538461538464</v>
      </c>
      <c r="V27" s="30">
        <f t="shared" si="4"/>
        <v>0.15384615384615385</v>
      </c>
      <c r="W27" s="102">
        <f t="shared" si="5"/>
        <v>0.30769230769230771</v>
      </c>
      <c r="X27" s="109">
        <f t="shared" si="6"/>
        <v>0.16923076923076924</v>
      </c>
    </row>
    <row r="28" spans="1:24" x14ac:dyDescent="0.25">
      <c r="A28" s="31" t="s">
        <v>34</v>
      </c>
      <c r="B28" s="36">
        <v>0</v>
      </c>
      <c r="C28" s="36">
        <v>0</v>
      </c>
      <c r="D28" s="36">
        <v>5</v>
      </c>
      <c r="E28" s="36">
        <v>2</v>
      </c>
      <c r="F28" s="36">
        <v>4</v>
      </c>
      <c r="J28" s="93" t="s">
        <v>33</v>
      </c>
      <c r="K28" s="95">
        <v>0</v>
      </c>
      <c r="L28" s="95">
        <v>0</v>
      </c>
      <c r="M28" s="95">
        <v>4</v>
      </c>
      <c r="N28" s="95">
        <v>4</v>
      </c>
      <c r="O28" s="95">
        <v>7</v>
      </c>
      <c r="P28" s="23">
        <f t="shared" si="0"/>
        <v>15</v>
      </c>
      <c r="R28" s="108" t="s">
        <v>33</v>
      </c>
      <c r="S28" s="101">
        <f t="shared" si="1"/>
        <v>0</v>
      </c>
      <c r="T28" s="30">
        <f t="shared" si="2"/>
        <v>0</v>
      </c>
      <c r="U28" s="30">
        <f t="shared" si="3"/>
        <v>0.30769230769230771</v>
      </c>
      <c r="V28" s="30">
        <f t="shared" si="4"/>
        <v>0.30769230769230771</v>
      </c>
      <c r="W28" s="102">
        <f t="shared" si="5"/>
        <v>0.53846153846153844</v>
      </c>
      <c r="X28" s="109">
        <f t="shared" si="6"/>
        <v>0.23076923076923078</v>
      </c>
    </row>
    <row r="29" spans="1:24" x14ac:dyDescent="0.25">
      <c r="A29" s="31" t="s">
        <v>33</v>
      </c>
      <c r="B29" s="36">
        <v>0</v>
      </c>
      <c r="C29" s="36">
        <v>0</v>
      </c>
      <c r="D29" s="36">
        <v>4</v>
      </c>
      <c r="E29" s="36">
        <v>4</v>
      </c>
      <c r="F29" s="36">
        <v>7</v>
      </c>
      <c r="J29" s="93" t="s">
        <v>57</v>
      </c>
      <c r="K29" s="95">
        <v>2</v>
      </c>
      <c r="L29" s="95">
        <v>1</v>
      </c>
      <c r="M29" s="95">
        <v>4</v>
      </c>
      <c r="N29" s="95">
        <v>4</v>
      </c>
      <c r="O29" s="95">
        <v>4</v>
      </c>
      <c r="P29" s="23">
        <f t="shared" si="0"/>
        <v>15</v>
      </c>
      <c r="R29" s="108" t="s">
        <v>57</v>
      </c>
      <c r="S29" s="101">
        <f t="shared" si="1"/>
        <v>0.15384615384615385</v>
      </c>
      <c r="T29" s="30">
        <f t="shared" si="2"/>
        <v>7.6923076923076927E-2</v>
      </c>
      <c r="U29" s="30">
        <f t="shared" si="3"/>
        <v>0.30769230769230771</v>
      </c>
      <c r="V29" s="30">
        <f t="shared" si="4"/>
        <v>0.30769230769230771</v>
      </c>
      <c r="W29" s="102">
        <f t="shared" si="5"/>
        <v>0.30769230769230771</v>
      </c>
      <c r="X29" s="109">
        <f t="shared" si="6"/>
        <v>0.23076923076923078</v>
      </c>
    </row>
    <row r="30" spans="1:24" x14ac:dyDescent="0.25">
      <c r="A30" s="31" t="s">
        <v>57</v>
      </c>
      <c r="B30" s="36">
        <v>2</v>
      </c>
      <c r="C30" s="36">
        <v>1</v>
      </c>
      <c r="D30" s="36">
        <v>4</v>
      </c>
      <c r="E30" s="36">
        <v>4</v>
      </c>
      <c r="F30" s="36">
        <v>4</v>
      </c>
      <c r="J30" s="93" t="s">
        <v>41</v>
      </c>
      <c r="K30" s="95">
        <v>9</v>
      </c>
      <c r="L30" s="95">
        <v>5</v>
      </c>
      <c r="M30" s="95">
        <v>2</v>
      </c>
      <c r="N30" s="95">
        <v>3</v>
      </c>
      <c r="O30" s="95">
        <v>5</v>
      </c>
      <c r="P30" s="23">
        <f t="shared" si="0"/>
        <v>24</v>
      </c>
      <c r="R30" s="116" t="s">
        <v>41</v>
      </c>
      <c r="S30" s="101">
        <f t="shared" si="1"/>
        <v>0.69230769230769229</v>
      </c>
      <c r="T30" s="30">
        <f t="shared" si="2"/>
        <v>0.38461538461538464</v>
      </c>
      <c r="U30" s="30">
        <f t="shared" si="3"/>
        <v>0.15384615384615385</v>
      </c>
      <c r="V30" s="30">
        <f t="shared" si="4"/>
        <v>0.23076923076923078</v>
      </c>
      <c r="W30" s="102">
        <f t="shared" si="5"/>
        <v>0.38461538461538464</v>
      </c>
      <c r="X30" s="115">
        <f t="shared" si="6"/>
        <v>0.36923076923076925</v>
      </c>
    </row>
    <row r="31" spans="1:24" x14ac:dyDescent="0.25">
      <c r="A31" s="31" t="s">
        <v>41</v>
      </c>
      <c r="B31" s="36">
        <v>9</v>
      </c>
      <c r="C31" s="36">
        <v>5</v>
      </c>
      <c r="D31" s="36">
        <v>2</v>
      </c>
      <c r="E31" s="36">
        <v>3</v>
      </c>
      <c r="F31" s="36">
        <v>5</v>
      </c>
      <c r="J31" s="93" t="s">
        <v>56</v>
      </c>
      <c r="K31" s="95">
        <v>3</v>
      </c>
      <c r="L31" s="95">
        <v>3</v>
      </c>
      <c r="M31" s="95">
        <v>4</v>
      </c>
      <c r="N31" s="95">
        <v>5</v>
      </c>
      <c r="O31" s="95">
        <v>4</v>
      </c>
      <c r="P31" s="23">
        <f t="shared" si="0"/>
        <v>19</v>
      </c>
      <c r="R31" s="108" t="s">
        <v>56</v>
      </c>
      <c r="S31" s="101">
        <f t="shared" si="1"/>
        <v>0.23076923076923078</v>
      </c>
      <c r="T31" s="30">
        <f t="shared" si="2"/>
        <v>0.23076923076923078</v>
      </c>
      <c r="U31" s="30">
        <f t="shared" si="3"/>
        <v>0.30769230769230771</v>
      </c>
      <c r="V31" s="30">
        <f t="shared" si="4"/>
        <v>0.38461538461538464</v>
      </c>
      <c r="W31" s="102">
        <f t="shared" si="5"/>
        <v>0.30769230769230771</v>
      </c>
      <c r="X31" s="109">
        <f t="shared" si="6"/>
        <v>0.29230769230769232</v>
      </c>
    </row>
    <row r="32" spans="1:24" x14ac:dyDescent="0.25">
      <c r="A32" s="31" t="s">
        <v>56</v>
      </c>
      <c r="B32" s="36">
        <v>3</v>
      </c>
      <c r="C32" s="36">
        <v>3</v>
      </c>
      <c r="D32" s="36">
        <v>4</v>
      </c>
      <c r="E32" s="36">
        <v>5</v>
      </c>
      <c r="F32" s="36">
        <v>4</v>
      </c>
      <c r="J32" s="93" t="s">
        <v>46</v>
      </c>
      <c r="K32" s="95">
        <v>2</v>
      </c>
      <c r="L32" s="95">
        <v>2</v>
      </c>
      <c r="M32" s="95">
        <v>4</v>
      </c>
      <c r="N32" s="95">
        <v>5</v>
      </c>
      <c r="O32" s="95">
        <v>8</v>
      </c>
      <c r="P32" s="23">
        <f t="shared" si="0"/>
        <v>21</v>
      </c>
      <c r="R32" s="108" t="s">
        <v>46</v>
      </c>
      <c r="S32" s="101">
        <f t="shared" si="1"/>
        <v>0.15384615384615385</v>
      </c>
      <c r="T32" s="30">
        <f t="shared" si="2"/>
        <v>0.15384615384615385</v>
      </c>
      <c r="U32" s="30">
        <f t="shared" si="3"/>
        <v>0.30769230769230771</v>
      </c>
      <c r="V32" s="30">
        <f t="shared" si="4"/>
        <v>0.38461538461538464</v>
      </c>
      <c r="W32" s="102">
        <f t="shared" si="5"/>
        <v>0.61538461538461542</v>
      </c>
      <c r="X32" s="109">
        <f t="shared" si="6"/>
        <v>0.32307692307692309</v>
      </c>
    </row>
    <row r="33" spans="1:24" x14ac:dyDescent="0.25">
      <c r="A33" s="31" t="s">
        <v>46</v>
      </c>
      <c r="B33" s="36">
        <v>2</v>
      </c>
      <c r="C33" s="36">
        <v>2</v>
      </c>
      <c r="D33" s="36">
        <v>4</v>
      </c>
      <c r="E33" s="36">
        <v>5</v>
      </c>
      <c r="F33" s="36">
        <v>8</v>
      </c>
      <c r="J33" s="93" t="s">
        <v>36</v>
      </c>
      <c r="K33" s="95">
        <v>3</v>
      </c>
      <c r="L33" s="95">
        <v>3</v>
      </c>
      <c r="M33" s="95">
        <v>3</v>
      </c>
      <c r="N33" s="95">
        <v>7</v>
      </c>
      <c r="O33" s="95">
        <v>4</v>
      </c>
      <c r="P33" s="23">
        <f t="shared" si="0"/>
        <v>20</v>
      </c>
      <c r="R33" s="108" t="s">
        <v>36</v>
      </c>
      <c r="S33" s="101">
        <f t="shared" si="1"/>
        <v>0.23076923076923078</v>
      </c>
      <c r="T33" s="30">
        <f t="shared" si="2"/>
        <v>0.23076923076923078</v>
      </c>
      <c r="U33" s="30">
        <f t="shared" si="3"/>
        <v>0.23076923076923078</v>
      </c>
      <c r="V33" s="30">
        <f t="shared" si="4"/>
        <v>0.53846153846153844</v>
      </c>
      <c r="W33" s="102">
        <f t="shared" si="5"/>
        <v>0.30769230769230771</v>
      </c>
      <c r="X33" s="109">
        <f t="shared" si="6"/>
        <v>0.30769230769230771</v>
      </c>
    </row>
    <row r="34" spans="1:24" x14ac:dyDescent="0.25">
      <c r="A34" s="31" t="s">
        <v>36</v>
      </c>
      <c r="B34" s="36">
        <v>3</v>
      </c>
      <c r="C34" s="36">
        <v>3</v>
      </c>
      <c r="D34" s="36">
        <v>3</v>
      </c>
      <c r="E34" s="36">
        <v>7</v>
      </c>
      <c r="F34" s="36">
        <v>4</v>
      </c>
      <c r="J34" s="93" t="s">
        <v>47</v>
      </c>
      <c r="K34" s="95">
        <v>0</v>
      </c>
      <c r="L34" s="95">
        <v>0</v>
      </c>
      <c r="M34" s="95">
        <v>8</v>
      </c>
      <c r="N34" s="95">
        <v>6</v>
      </c>
      <c r="O34" s="95">
        <v>8</v>
      </c>
      <c r="P34" s="23">
        <f t="shared" si="0"/>
        <v>22</v>
      </c>
      <c r="R34" s="108" t="s">
        <v>47</v>
      </c>
      <c r="S34" s="101">
        <f t="shared" si="1"/>
        <v>0</v>
      </c>
      <c r="T34" s="30">
        <f t="shared" si="2"/>
        <v>0</v>
      </c>
      <c r="U34" s="30">
        <f t="shared" si="3"/>
        <v>0.61538461538461542</v>
      </c>
      <c r="V34" s="30">
        <f t="shared" si="4"/>
        <v>0.46153846153846156</v>
      </c>
      <c r="W34" s="102">
        <f t="shared" si="5"/>
        <v>0.61538461538461542</v>
      </c>
      <c r="X34" s="109">
        <f t="shared" si="6"/>
        <v>0.33846153846153848</v>
      </c>
    </row>
    <row r="35" spans="1:24" ht="15.75" thickBot="1" x14ac:dyDescent="0.3">
      <c r="A35" s="31" t="s">
        <v>47</v>
      </c>
      <c r="B35" s="36">
        <v>0</v>
      </c>
      <c r="C35" s="36">
        <v>0</v>
      </c>
      <c r="D35" s="36">
        <v>8</v>
      </c>
      <c r="E35" s="36">
        <v>6</v>
      </c>
      <c r="F35" s="36">
        <v>8</v>
      </c>
      <c r="J35" s="93" t="s">
        <v>31</v>
      </c>
      <c r="K35" s="95">
        <v>3</v>
      </c>
      <c r="L35" s="95">
        <v>1</v>
      </c>
      <c r="M35" s="95">
        <v>5</v>
      </c>
      <c r="N35" s="95">
        <v>5</v>
      </c>
      <c r="O35" s="95">
        <v>6</v>
      </c>
      <c r="P35" s="23">
        <f t="shared" si="0"/>
        <v>20</v>
      </c>
      <c r="R35" s="110" t="s">
        <v>31</v>
      </c>
      <c r="S35" s="103">
        <f t="shared" si="1"/>
        <v>0.23076923076923078</v>
      </c>
      <c r="T35" s="104">
        <f t="shared" si="2"/>
        <v>7.6923076923076927E-2</v>
      </c>
      <c r="U35" s="104">
        <f t="shared" si="3"/>
        <v>0.38461538461538464</v>
      </c>
      <c r="V35" s="104">
        <f t="shared" si="4"/>
        <v>0.38461538461538464</v>
      </c>
      <c r="W35" s="105">
        <f t="shared" si="5"/>
        <v>0.46153846153846156</v>
      </c>
      <c r="X35" s="111">
        <f t="shared" si="6"/>
        <v>0.30769230769230771</v>
      </c>
    </row>
    <row r="36" spans="1:24" x14ac:dyDescent="0.25">
      <c r="A36" s="31" t="s">
        <v>31</v>
      </c>
      <c r="B36" s="36">
        <v>3</v>
      </c>
      <c r="C36" s="36">
        <v>1</v>
      </c>
      <c r="D36" s="36">
        <v>5</v>
      </c>
      <c r="E36" s="36">
        <v>5</v>
      </c>
      <c r="F36" s="36">
        <v>6</v>
      </c>
    </row>
    <row r="37" spans="1:24" x14ac:dyDescent="0.25">
      <c r="A37" s="31" t="s">
        <v>115</v>
      </c>
      <c r="B37" s="36">
        <v>180</v>
      </c>
      <c r="C37" s="36">
        <v>123</v>
      </c>
      <c r="D37" s="36">
        <v>130</v>
      </c>
      <c r="E37" s="36">
        <v>132</v>
      </c>
      <c r="F37" s="36">
        <v>139</v>
      </c>
    </row>
  </sheetData>
  <mergeCells count="2">
    <mergeCell ref="J2:P2"/>
    <mergeCell ref="R2:X2"/>
  </mergeCells>
  <conditionalFormatting sqref="S4:S3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:T3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:U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:V3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W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:X35">
    <cfRule type="top10" dxfId="0" priority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D50C-421B-49A1-BB21-CF7CFB63CE98}">
  <dimension ref="A1:H313"/>
  <sheetViews>
    <sheetView workbookViewId="0">
      <pane ySplit="1" topLeftCell="A291" activePane="bottomLeft" state="frozen"/>
      <selection pane="bottomLeft" activeCell="H313" sqref="A1:H313"/>
    </sheetView>
  </sheetViews>
  <sheetFormatPr defaultRowHeight="15" x14ac:dyDescent="0.25"/>
  <cols>
    <col min="1" max="1" width="53" style="31" bestFit="1" customWidth="1"/>
    <col min="2" max="2" width="16.5703125" style="23" customWidth="1"/>
    <col min="3" max="3" width="11" style="37" bestFit="1" customWidth="1"/>
    <col min="4" max="4" width="17.7109375" style="37" customWidth="1"/>
    <col min="5" max="5" width="16.7109375" style="37" customWidth="1"/>
    <col min="6" max="6" width="14.42578125" style="37" customWidth="1"/>
    <col min="7" max="7" width="19.42578125" style="37" customWidth="1"/>
    <col min="8" max="8" width="9.140625" style="26"/>
    <col min="9" max="9" width="7.85546875" style="33" customWidth="1"/>
    <col min="10" max="16384" width="9.140625" style="33"/>
  </cols>
  <sheetData>
    <row r="1" spans="1:8" s="83" customFormat="1" ht="31.5" customHeight="1" x14ac:dyDescent="0.25">
      <c r="A1" s="90" t="s">
        <v>86</v>
      </c>
      <c r="B1" s="84" t="s">
        <v>122</v>
      </c>
      <c r="C1" s="84" t="s">
        <v>123</v>
      </c>
      <c r="D1" s="84" t="s">
        <v>124</v>
      </c>
      <c r="E1" s="84" t="s">
        <v>125</v>
      </c>
      <c r="F1" s="84" t="s">
        <v>126</v>
      </c>
      <c r="G1" s="87" t="s">
        <v>127</v>
      </c>
      <c r="H1" s="91" t="s">
        <v>130</v>
      </c>
    </row>
    <row r="2" spans="1:8" x14ac:dyDescent="0.25">
      <c r="A2" s="89" t="s">
        <v>128</v>
      </c>
      <c r="B2" s="86" t="s">
        <v>96</v>
      </c>
      <c r="C2" s="86">
        <v>1</v>
      </c>
      <c r="D2" s="86">
        <v>1</v>
      </c>
      <c r="E2" s="86">
        <v>0</v>
      </c>
      <c r="F2" s="86">
        <v>0</v>
      </c>
      <c r="G2" s="92">
        <v>0</v>
      </c>
      <c r="H2" s="26">
        <f>SUM(C2:G2)</f>
        <v>2</v>
      </c>
    </row>
    <row r="3" spans="1:8" x14ac:dyDescent="0.25">
      <c r="A3" s="89" t="s">
        <v>78</v>
      </c>
      <c r="B3" s="86" t="s">
        <v>96</v>
      </c>
      <c r="C3" s="86">
        <v>1</v>
      </c>
      <c r="D3" s="86">
        <v>1</v>
      </c>
      <c r="E3" s="86">
        <v>0</v>
      </c>
      <c r="F3" s="86">
        <v>0</v>
      </c>
      <c r="G3" s="92">
        <v>0</v>
      </c>
      <c r="H3" s="26">
        <f t="shared" ref="H3:H66" si="0">SUM(C3:G3)</f>
        <v>2</v>
      </c>
    </row>
    <row r="4" spans="1:8" x14ac:dyDescent="0.25">
      <c r="A4" s="89" t="s">
        <v>79</v>
      </c>
      <c r="B4" s="86" t="s">
        <v>96</v>
      </c>
      <c r="C4" s="86">
        <v>1</v>
      </c>
      <c r="D4" s="86">
        <v>1</v>
      </c>
      <c r="E4" s="86">
        <v>0</v>
      </c>
      <c r="F4" s="86">
        <v>0</v>
      </c>
      <c r="G4" s="92">
        <v>0</v>
      </c>
      <c r="H4" s="26">
        <f t="shared" si="0"/>
        <v>2</v>
      </c>
    </row>
    <row r="5" spans="1:8" x14ac:dyDescent="0.25">
      <c r="A5" s="89" t="s">
        <v>68</v>
      </c>
      <c r="B5" s="86" t="s">
        <v>96</v>
      </c>
      <c r="C5" s="86">
        <v>1</v>
      </c>
      <c r="D5" s="86">
        <v>1</v>
      </c>
      <c r="E5" s="86">
        <v>0</v>
      </c>
      <c r="F5" s="86">
        <v>0</v>
      </c>
      <c r="G5" s="92">
        <v>0</v>
      </c>
      <c r="H5" s="26">
        <f t="shared" si="0"/>
        <v>2</v>
      </c>
    </row>
    <row r="6" spans="1:8" x14ac:dyDescent="0.25">
      <c r="A6" s="89" t="s">
        <v>35</v>
      </c>
      <c r="B6" s="86" t="s">
        <v>96</v>
      </c>
      <c r="C6" s="86">
        <v>1</v>
      </c>
      <c r="D6" s="86">
        <v>1</v>
      </c>
      <c r="E6" s="86">
        <v>0</v>
      </c>
      <c r="F6" s="86">
        <v>0</v>
      </c>
      <c r="G6" s="92">
        <v>0</v>
      </c>
      <c r="H6" s="26">
        <f t="shared" si="0"/>
        <v>2</v>
      </c>
    </row>
    <row r="7" spans="1:8" x14ac:dyDescent="0.25">
      <c r="A7" s="89" t="s">
        <v>29</v>
      </c>
      <c r="B7" s="86" t="s">
        <v>96</v>
      </c>
      <c r="C7" s="86">
        <v>1</v>
      </c>
      <c r="D7" s="86">
        <v>1</v>
      </c>
      <c r="E7" s="86">
        <v>0</v>
      </c>
      <c r="F7" s="86">
        <v>0</v>
      </c>
      <c r="G7" s="92">
        <v>0</v>
      </c>
      <c r="H7" s="26">
        <f t="shared" si="0"/>
        <v>2</v>
      </c>
    </row>
    <row r="8" spans="1:8" x14ac:dyDescent="0.25">
      <c r="A8" s="89" t="s">
        <v>52</v>
      </c>
      <c r="B8" s="86" t="s">
        <v>96</v>
      </c>
      <c r="C8" s="86">
        <v>1</v>
      </c>
      <c r="D8" s="86">
        <v>1</v>
      </c>
      <c r="E8" s="86">
        <v>1</v>
      </c>
      <c r="F8" s="86">
        <v>1</v>
      </c>
      <c r="G8" s="92">
        <v>1</v>
      </c>
      <c r="H8" s="26">
        <f t="shared" si="0"/>
        <v>5</v>
      </c>
    </row>
    <row r="9" spans="1:8" x14ac:dyDescent="0.25">
      <c r="A9" s="89" t="s">
        <v>45</v>
      </c>
      <c r="B9" s="86" t="s">
        <v>96</v>
      </c>
      <c r="C9" s="86">
        <v>1</v>
      </c>
      <c r="D9" s="86">
        <v>1</v>
      </c>
      <c r="E9" s="86">
        <v>1</v>
      </c>
      <c r="F9" s="86">
        <v>1</v>
      </c>
      <c r="G9" s="92">
        <v>1</v>
      </c>
      <c r="H9" s="26">
        <f t="shared" si="0"/>
        <v>5</v>
      </c>
    </row>
    <row r="10" spans="1:8" x14ac:dyDescent="0.25">
      <c r="A10" s="89" t="s">
        <v>44</v>
      </c>
      <c r="B10" s="86" t="s">
        <v>96</v>
      </c>
      <c r="C10" s="86">
        <v>1</v>
      </c>
      <c r="D10" s="86">
        <v>1</v>
      </c>
      <c r="E10" s="86">
        <v>0</v>
      </c>
      <c r="F10" s="86">
        <v>0</v>
      </c>
      <c r="G10" s="92">
        <v>1</v>
      </c>
      <c r="H10" s="26">
        <f t="shared" si="0"/>
        <v>3</v>
      </c>
    </row>
    <row r="11" spans="1:8" x14ac:dyDescent="0.25">
      <c r="A11" s="89" t="s">
        <v>32</v>
      </c>
      <c r="B11" s="86" t="s">
        <v>96</v>
      </c>
      <c r="C11" s="86">
        <v>1</v>
      </c>
      <c r="D11" s="86">
        <v>1</v>
      </c>
      <c r="E11" s="86">
        <v>1</v>
      </c>
      <c r="F11" s="86">
        <v>0</v>
      </c>
      <c r="G11" s="92">
        <v>0</v>
      </c>
      <c r="H11" s="26">
        <f t="shared" si="0"/>
        <v>3</v>
      </c>
    </row>
    <row r="12" spans="1:8" x14ac:dyDescent="0.25">
      <c r="A12" s="89" t="s">
        <v>27</v>
      </c>
      <c r="B12" s="86" t="s">
        <v>96</v>
      </c>
      <c r="C12" s="86">
        <v>1</v>
      </c>
      <c r="D12" s="86">
        <v>1</v>
      </c>
      <c r="E12" s="86">
        <v>0</v>
      </c>
      <c r="F12" s="86">
        <v>0</v>
      </c>
      <c r="G12" s="92">
        <v>0</v>
      </c>
      <c r="H12" s="26">
        <f t="shared" si="0"/>
        <v>2</v>
      </c>
    </row>
    <row r="13" spans="1:8" x14ac:dyDescent="0.25">
      <c r="A13" s="89" t="s">
        <v>28</v>
      </c>
      <c r="B13" s="86" t="s">
        <v>96</v>
      </c>
      <c r="C13" s="86">
        <v>1</v>
      </c>
      <c r="D13" s="86">
        <v>0</v>
      </c>
      <c r="E13" s="86">
        <v>1</v>
      </c>
      <c r="F13" s="86">
        <v>1</v>
      </c>
      <c r="G13" s="92">
        <v>0</v>
      </c>
      <c r="H13" s="26">
        <f t="shared" si="0"/>
        <v>3</v>
      </c>
    </row>
    <row r="14" spans="1:8" x14ac:dyDescent="0.25">
      <c r="A14" s="89" t="s">
        <v>73</v>
      </c>
      <c r="B14" s="86" t="s">
        <v>96</v>
      </c>
      <c r="C14" s="86">
        <v>1</v>
      </c>
      <c r="D14" s="86">
        <v>1</v>
      </c>
      <c r="E14" s="86">
        <v>0</v>
      </c>
      <c r="F14" s="86">
        <v>1</v>
      </c>
      <c r="G14" s="92">
        <v>0</v>
      </c>
      <c r="H14" s="26">
        <f t="shared" si="0"/>
        <v>3</v>
      </c>
    </row>
    <row r="15" spans="1:8" x14ac:dyDescent="0.25">
      <c r="A15" s="89" t="s">
        <v>53</v>
      </c>
      <c r="B15" s="86" t="s">
        <v>96</v>
      </c>
      <c r="C15" s="86">
        <v>1</v>
      </c>
      <c r="D15" s="86">
        <v>1</v>
      </c>
      <c r="E15" s="86">
        <v>1</v>
      </c>
      <c r="F15" s="86">
        <v>0</v>
      </c>
      <c r="G15" s="92">
        <v>0</v>
      </c>
      <c r="H15" s="26">
        <f t="shared" si="0"/>
        <v>3</v>
      </c>
    </row>
    <row r="16" spans="1:8" x14ac:dyDescent="0.25">
      <c r="A16" s="89" t="s">
        <v>41</v>
      </c>
      <c r="B16" s="86" t="s">
        <v>96</v>
      </c>
      <c r="C16" s="86">
        <v>1</v>
      </c>
      <c r="D16" s="86">
        <v>1</v>
      </c>
      <c r="E16" s="86">
        <v>0</v>
      </c>
      <c r="F16" s="86">
        <v>0</v>
      </c>
      <c r="G16" s="92">
        <v>0</v>
      </c>
      <c r="H16" s="26">
        <f t="shared" si="0"/>
        <v>2</v>
      </c>
    </row>
    <row r="17" spans="1:8" x14ac:dyDescent="0.25">
      <c r="A17" s="89" t="s">
        <v>31</v>
      </c>
      <c r="B17" s="86" t="s">
        <v>96</v>
      </c>
      <c r="C17" s="86">
        <v>1</v>
      </c>
      <c r="D17" s="86">
        <v>1</v>
      </c>
      <c r="E17" s="86">
        <v>0</v>
      </c>
      <c r="F17" s="86">
        <v>0</v>
      </c>
      <c r="G17" s="92">
        <v>0</v>
      </c>
      <c r="H17" s="26">
        <f t="shared" si="0"/>
        <v>2</v>
      </c>
    </row>
    <row r="18" spans="1:8" x14ac:dyDescent="0.25">
      <c r="A18" s="89" t="s">
        <v>62</v>
      </c>
      <c r="B18" s="86" t="s">
        <v>96</v>
      </c>
      <c r="C18" s="86">
        <v>0</v>
      </c>
      <c r="D18" s="86">
        <v>0</v>
      </c>
      <c r="E18" s="86">
        <v>1</v>
      </c>
      <c r="F18" s="86">
        <v>1</v>
      </c>
      <c r="G18" s="92">
        <v>1</v>
      </c>
      <c r="H18" s="26">
        <f t="shared" si="0"/>
        <v>3</v>
      </c>
    </row>
    <row r="19" spans="1:8" x14ac:dyDescent="0.25">
      <c r="A19" s="89" t="s">
        <v>39</v>
      </c>
      <c r="B19" s="86" t="s">
        <v>96</v>
      </c>
      <c r="C19" s="86">
        <v>0</v>
      </c>
      <c r="D19" s="86">
        <v>0</v>
      </c>
      <c r="E19" s="86">
        <v>1</v>
      </c>
      <c r="F19" s="86">
        <v>1</v>
      </c>
      <c r="G19" s="92">
        <v>0</v>
      </c>
      <c r="H19" s="26">
        <f t="shared" si="0"/>
        <v>2</v>
      </c>
    </row>
    <row r="20" spans="1:8" x14ac:dyDescent="0.25">
      <c r="A20" s="89" t="s">
        <v>47</v>
      </c>
      <c r="B20" s="86" t="s">
        <v>96</v>
      </c>
      <c r="C20" s="86">
        <v>0</v>
      </c>
      <c r="D20" s="86">
        <v>0</v>
      </c>
      <c r="E20" s="86">
        <v>1</v>
      </c>
      <c r="F20" s="86">
        <v>0</v>
      </c>
      <c r="G20" s="92">
        <v>1</v>
      </c>
      <c r="H20" s="26">
        <f t="shared" si="0"/>
        <v>2</v>
      </c>
    </row>
    <row r="21" spans="1:8" x14ac:dyDescent="0.25">
      <c r="A21" s="89" t="s">
        <v>54</v>
      </c>
      <c r="B21" s="86" t="s">
        <v>96</v>
      </c>
      <c r="C21" s="86">
        <v>0</v>
      </c>
      <c r="D21" s="86">
        <v>0</v>
      </c>
      <c r="E21" s="86">
        <v>1</v>
      </c>
      <c r="F21" s="86">
        <v>1</v>
      </c>
      <c r="G21" s="92">
        <v>1</v>
      </c>
      <c r="H21" s="26">
        <f t="shared" si="0"/>
        <v>3</v>
      </c>
    </row>
    <row r="22" spans="1:8" x14ac:dyDescent="0.25">
      <c r="A22" s="89" t="s">
        <v>30</v>
      </c>
      <c r="B22" s="86" t="s">
        <v>96</v>
      </c>
      <c r="C22" s="86">
        <v>0</v>
      </c>
      <c r="D22" s="86">
        <v>0</v>
      </c>
      <c r="E22" s="86">
        <v>1</v>
      </c>
      <c r="F22" s="86">
        <v>0</v>
      </c>
      <c r="G22" s="92">
        <v>1</v>
      </c>
      <c r="H22" s="26">
        <f t="shared" si="0"/>
        <v>2</v>
      </c>
    </row>
    <row r="23" spans="1:8" x14ac:dyDescent="0.25">
      <c r="A23" s="89" t="s">
        <v>36</v>
      </c>
      <c r="B23" s="86" t="s">
        <v>96</v>
      </c>
      <c r="C23" s="86">
        <v>0</v>
      </c>
      <c r="D23" s="86">
        <v>0</v>
      </c>
      <c r="E23" s="86">
        <v>0</v>
      </c>
      <c r="F23" s="86">
        <v>1</v>
      </c>
      <c r="G23" s="92">
        <v>0</v>
      </c>
      <c r="H23" s="26">
        <f t="shared" si="0"/>
        <v>1</v>
      </c>
    </row>
    <row r="24" spans="1:8" x14ac:dyDescent="0.25">
      <c r="A24" s="89" t="s">
        <v>46</v>
      </c>
      <c r="B24" s="86" t="s">
        <v>96</v>
      </c>
      <c r="C24" s="86">
        <v>0</v>
      </c>
      <c r="D24" s="86">
        <v>0</v>
      </c>
      <c r="E24" s="86">
        <v>0</v>
      </c>
      <c r="F24" s="86">
        <v>1</v>
      </c>
      <c r="G24" s="92">
        <v>1</v>
      </c>
      <c r="H24" s="26">
        <f t="shared" si="0"/>
        <v>2</v>
      </c>
    </row>
    <row r="25" spans="1:8" x14ac:dyDescent="0.25">
      <c r="A25" s="89" t="s">
        <v>33</v>
      </c>
      <c r="B25" s="86" t="s">
        <v>96</v>
      </c>
      <c r="C25" s="86">
        <v>0</v>
      </c>
      <c r="D25" s="86">
        <v>0</v>
      </c>
      <c r="E25" s="86">
        <v>0</v>
      </c>
      <c r="F25" s="86">
        <v>0</v>
      </c>
      <c r="G25" s="92">
        <v>1</v>
      </c>
      <c r="H25" s="26">
        <f t="shared" si="0"/>
        <v>1</v>
      </c>
    </row>
    <row r="26" spans="1:8" x14ac:dyDescent="0.25">
      <c r="A26" s="89" t="s">
        <v>40</v>
      </c>
      <c r="B26" s="86" t="s">
        <v>96</v>
      </c>
      <c r="C26" s="86">
        <v>0</v>
      </c>
      <c r="D26" s="86">
        <v>0</v>
      </c>
      <c r="E26" s="86">
        <v>0</v>
      </c>
      <c r="F26" s="86">
        <v>1</v>
      </c>
      <c r="G26" s="92">
        <v>1</v>
      </c>
      <c r="H26" s="26">
        <f t="shared" si="0"/>
        <v>2</v>
      </c>
    </row>
    <row r="27" spans="1:8" x14ac:dyDescent="0.25">
      <c r="A27" s="89" t="s">
        <v>128</v>
      </c>
      <c r="B27" s="86" t="s">
        <v>129</v>
      </c>
      <c r="C27" s="86">
        <v>1</v>
      </c>
      <c r="D27" s="86">
        <v>1</v>
      </c>
      <c r="E27" s="86">
        <v>0</v>
      </c>
      <c r="F27" s="86">
        <v>0</v>
      </c>
      <c r="G27" s="92">
        <v>0</v>
      </c>
      <c r="H27" s="26">
        <f t="shared" si="0"/>
        <v>2</v>
      </c>
    </row>
    <row r="28" spans="1:8" x14ac:dyDescent="0.25">
      <c r="A28" s="89" t="s">
        <v>39</v>
      </c>
      <c r="B28" s="86" t="s">
        <v>129</v>
      </c>
      <c r="C28" s="86">
        <v>1</v>
      </c>
      <c r="D28" s="86">
        <v>0</v>
      </c>
      <c r="E28" s="86">
        <v>1</v>
      </c>
      <c r="F28" s="86">
        <v>1</v>
      </c>
      <c r="G28" s="92">
        <v>1</v>
      </c>
      <c r="H28" s="26">
        <f t="shared" si="0"/>
        <v>4</v>
      </c>
    </row>
    <row r="29" spans="1:8" x14ac:dyDescent="0.25">
      <c r="A29" s="89" t="s">
        <v>79</v>
      </c>
      <c r="B29" s="86" t="s">
        <v>129</v>
      </c>
      <c r="C29" s="86">
        <v>1</v>
      </c>
      <c r="D29" s="86">
        <v>0</v>
      </c>
      <c r="E29" s="86">
        <v>0</v>
      </c>
      <c r="F29" s="86">
        <v>0</v>
      </c>
      <c r="G29" s="92">
        <v>0</v>
      </c>
      <c r="H29" s="26">
        <f t="shared" si="0"/>
        <v>1</v>
      </c>
    </row>
    <row r="30" spans="1:8" x14ac:dyDescent="0.25">
      <c r="A30" s="89" t="s">
        <v>40</v>
      </c>
      <c r="B30" s="86" t="s">
        <v>129</v>
      </c>
      <c r="C30" s="86">
        <v>1</v>
      </c>
      <c r="D30" s="86">
        <v>1</v>
      </c>
      <c r="E30" s="86">
        <v>0</v>
      </c>
      <c r="F30" s="86">
        <v>0</v>
      </c>
      <c r="G30" s="92">
        <v>0</v>
      </c>
      <c r="H30" s="26">
        <f t="shared" si="0"/>
        <v>2</v>
      </c>
    </row>
    <row r="31" spans="1:8" x14ac:dyDescent="0.25">
      <c r="A31" s="89" t="s">
        <v>54</v>
      </c>
      <c r="B31" s="86" t="s">
        <v>129</v>
      </c>
      <c r="C31" s="86">
        <v>1</v>
      </c>
      <c r="D31" s="86">
        <v>1</v>
      </c>
      <c r="E31" s="86">
        <v>1</v>
      </c>
      <c r="F31" s="86">
        <v>1</v>
      </c>
      <c r="G31" s="92">
        <v>0</v>
      </c>
      <c r="H31" s="26">
        <f t="shared" si="0"/>
        <v>4</v>
      </c>
    </row>
    <row r="32" spans="1:8" x14ac:dyDescent="0.25">
      <c r="A32" s="89" t="s">
        <v>35</v>
      </c>
      <c r="B32" s="86" t="s">
        <v>129</v>
      </c>
      <c r="C32" s="86">
        <v>1</v>
      </c>
      <c r="D32" s="86">
        <v>1</v>
      </c>
      <c r="E32" s="86">
        <v>1</v>
      </c>
      <c r="F32" s="86">
        <v>1</v>
      </c>
      <c r="G32" s="92">
        <v>0</v>
      </c>
      <c r="H32" s="26">
        <f t="shared" si="0"/>
        <v>4</v>
      </c>
    </row>
    <row r="33" spans="1:8" x14ac:dyDescent="0.25">
      <c r="A33" s="89" t="s">
        <v>29</v>
      </c>
      <c r="B33" s="86" t="s">
        <v>129</v>
      </c>
      <c r="C33" s="86">
        <v>1</v>
      </c>
      <c r="D33" s="86">
        <v>1</v>
      </c>
      <c r="E33" s="86">
        <v>1</v>
      </c>
      <c r="F33" s="86">
        <v>1</v>
      </c>
      <c r="G33" s="92">
        <v>0</v>
      </c>
      <c r="H33" s="26">
        <f t="shared" si="0"/>
        <v>4</v>
      </c>
    </row>
    <row r="34" spans="1:8" x14ac:dyDescent="0.25">
      <c r="A34" s="89" t="s">
        <v>52</v>
      </c>
      <c r="B34" s="86" t="s">
        <v>129</v>
      </c>
      <c r="C34" s="86">
        <v>1</v>
      </c>
      <c r="D34" s="86">
        <v>1</v>
      </c>
      <c r="E34" s="86">
        <v>0</v>
      </c>
      <c r="F34" s="86">
        <v>0</v>
      </c>
      <c r="G34" s="92">
        <v>0</v>
      </c>
      <c r="H34" s="26">
        <f t="shared" si="0"/>
        <v>2</v>
      </c>
    </row>
    <row r="35" spans="1:8" x14ac:dyDescent="0.25">
      <c r="A35" s="89" t="s">
        <v>27</v>
      </c>
      <c r="B35" s="86" t="s">
        <v>129</v>
      </c>
      <c r="C35" s="86">
        <v>1</v>
      </c>
      <c r="D35" s="86">
        <v>1</v>
      </c>
      <c r="E35" s="86">
        <v>0</v>
      </c>
      <c r="F35" s="86">
        <v>0</v>
      </c>
      <c r="G35" s="92">
        <v>0</v>
      </c>
      <c r="H35" s="26">
        <f t="shared" si="0"/>
        <v>2</v>
      </c>
    </row>
    <row r="36" spans="1:8" x14ac:dyDescent="0.25">
      <c r="A36" s="89" t="s">
        <v>51</v>
      </c>
      <c r="B36" s="86" t="s">
        <v>129</v>
      </c>
      <c r="C36" s="86">
        <v>1</v>
      </c>
      <c r="D36" s="86">
        <v>1</v>
      </c>
      <c r="E36" s="86">
        <v>0</v>
      </c>
      <c r="F36" s="86">
        <v>0</v>
      </c>
      <c r="G36" s="92">
        <v>0</v>
      </c>
      <c r="H36" s="26">
        <f t="shared" si="0"/>
        <v>2</v>
      </c>
    </row>
    <row r="37" spans="1:8" x14ac:dyDescent="0.25">
      <c r="A37" s="89" t="s">
        <v>62</v>
      </c>
      <c r="B37" s="86" t="s">
        <v>129</v>
      </c>
      <c r="C37" s="86">
        <v>1</v>
      </c>
      <c r="D37" s="86">
        <v>1</v>
      </c>
      <c r="E37" s="86">
        <v>0</v>
      </c>
      <c r="F37" s="86">
        <v>0</v>
      </c>
      <c r="G37" s="92">
        <v>0</v>
      </c>
      <c r="H37" s="26">
        <f t="shared" si="0"/>
        <v>2</v>
      </c>
    </row>
    <row r="38" spans="1:8" x14ac:dyDescent="0.25">
      <c r="A38" s="89" t="s">
        <v>73</v>
      </c>
      <c r="B38" s="86" t="s">
        <v>129</v>
      </c>
      <c r="C38" s="86">
        <v>1</v>
      </c>
      <c r="D38" s="86">
        <v>1</v>
      </c>
      <c r="E38" s="86">
        <v>0</v>
      </c>
      <c r="F38" s="86">
        <v>0</v>
      </c>
      <c r="G38" s="92">
        <v>0</v>
      </c>
      <c r="H38" s="26">
        <f t="shared" si="0"/>
        <v>2</v>
      </c>
    </row>
    <row r="39" spans="1:8" x14ac:dyDescent="0.25">
      <c r="A39" s="89" t="s">
        <v>53</v>
      </c>
      <c r="B39" s="86" t="s">
        <v>129</v>
      </c>
      <c r="C39" s="86">
        <v>1</v>
      </c>
      <c r="D39" s="86">
        <v>1</v>
      </c>
      <c r="E39" s="86">
        <v>0</v>
      </c>
      <c r="F39" s="86">
        <v>0</v>
      </c>
      <c r="G39" s="92">
        <v>0</v>
      </c>
      <c r="H39" s="26">
        <f t="shared" si="0"/>
        <v>2</v>
      </c>
    </row>
    <row r="40" spans="1:8" x14ac:dyDescent="0.25">
      <c r="A40" s="89" t="s">
        <v>46</v>
      </c>
      <c r="B40" s="86" t="s">
        <v>129</v>
      </c>
      <c r="C40" s="86">
        <v>1</v>
      </c>
      <c r="D40" s="86">
        <v>1</v>
      </c>
      <c r="E40" s="86">
        <v>1</v>
      </c>
      <c r="F40" s="86">
        <v>1</v>
      </c>
      <c r="G40" s="92">
        <v>1</v>
      </c>
      <c r="H40" s="26">
        <f t="shared" si="0"/>
        <v>5</v>
      </c>
    </row>
    <row r="41" spans="1:8" x14ac:dyDescent="0.25">
      <c r="A41" s="89" t="s">
        <v>36</v>
      </c>
      <c r="B41" s="86" t="s">
        <v>129</v>
      </c>
      <c r="C41" s="86">
        <v>1</v>
      </c>
      <c r="D41" s="86">
        <v>1</v>
      </c>
      <c r="E41" s="86">
        <v>0</v>
      </c>
      <c r="F41" s="86">
        <v>1</v>
      </c>
      <c r="G41" s="92">
        <v>1</v>
      </c>
      <c r="H41" s="26">
        <f t="shared" si="0"/>
        <v>4</v>
      </c>
    </row>
    <row r="42" spans="1:8" x14ac:dyDescent="0.25">
      <c r="A42" s="89" t="s">
        <v>71</v>
      </c>
      <c r="B42" s="86" t="s">
        <v>129</v>
      </c>
      <c r="C42" s="86">
        <v>0</v>
      </c>
      <c r="D42" s="86">
        <v>0</v>
      </c>
      <c r="E42" s="86">
        <v>1</v>
      </c>
      <c r="F42" s="86">
        <v>1</v>
      </c>
      <c r="G42" s="92">
        <v>0</v>
      </c>
      <c r="H42" s="26">
        <f t="shared" si="0"/>
        <v>2</v>
      </c>
    </row>
    <row r="43" spans="1:8" x14ac:dyDescent="0.25">
      <c r="A43" s="89" t="s">
        <v>56</v>
      </c>
      <c r="B43" s="86" t="s">
        <v>129</v>
      </c>
      <c r="C43" s="86">
        <v>0</v>
      </c>
      <c r="D43" s="86">
        <v>0</v>
      </c>
      <c r="E43" s="86">
        <v>1</v>
      </c>
      <c r="F43" s="86">
        <v>1</v>
      </c>
      <c r="G43" s="92">
        <v>1</v>
      </c>
      <c r="H43" s="26">
        <f t="shared" si="0"/>
        <v>3</v>
      </c>
    </row>
    <row r="44" spans="1:8" x14ac:dyDescent="0.25">
      <c r="A44" s="89" t="s">
        <v>61</v>
      </c>
      <c r="B44" s="86" t="s">
        <v>129</v>
      </c>
      <c r="C44" s="86">
        <v>0</v>
      </c>
      <c r="D44" s="86">
        <v>0</v>
      </c>
      <c r="E44" s="86">
        <v>1</v>
      </c>
      <c r="F44" s="86">
        <v>0</v>
      </c>
      <c r="G44" s="92">
        <v>0</v>
      </c>
      <c r="H44" s="26">
        <f t="shared" si="0"/>
        <v>1</v>
      </c>
    </row>
    <row r="45" spans="1:8" x14ac:dyDescent="0.25">
      <c r="A45" s="89" t="s">
        <v>68</v>
      </c>
      <c r="B45" s="86" t="s">
        <v>129</v>
      </c>
      <c r="C45" s="86">
        <v>0</v>
      </c>
      <c r="D45" s="86">
        <v>0</v>
      </c>
      <c r="E45" s="86">
        <v>1</v>
      </c>
      <c r="F45" s="86">
        <v>1</v>
      </c>
      <c r="G45" s="92">
        <v>0</v>
      </c>
      <c r="H45" s="26">
        <f t="shared" si="0"/>
        <v>2</v>
      </c>
    </row>
    <row r="46" spans="1:8" x14ac:dyDescent="0.25">
      <c r="A46" s="89" t="s">
        <v>60</v>
      </c>
      <c r="B46" s="86" t="s">
        <v>129</v>
      </c>
      <c r="C46" s="86">
        <v>0</v>
      </c>
      <c r="D46" s="86">
        <v>0</v>
      </c>
      <c r="E46" s="86">
        <v>1</v>
      </c>
      <c r="F46" s="86">
        <v>1</v>
      </c>
      <c r="G46" s="92">
        <v>0</v>
      </c>
      <c r="H46" s="26">
        <f t="shared" si="0"/>
        <v>2</v>
      </c>
    </row>
    <row r="47" spans="1:8" x14ac:dyDescent="0.25">
      <c r="A47" s="89" t="s">
        <v>45</v>
      </c>
      <c r="B47" s="86" t="s">
        <v>129</v>
      </c>
      <c r="C47" s="86">
        <v>0</v>
      </c>
      <c r="D47" s="86">
        <v>0</v>
      </c>
      <c r="E47" s="86">
        <v>0</v>
      </c>
      <c r="F47" s="86">
        <v>0</v>
      </c>
      <c r="G47" s="92">
        <v>1</v>
      </c>
      <c r="H47" s="26">
        <f t="shared" si="0"/>
        <v>1</v>
      </c>
    </row>
    <row r="48" spans="1:8" x14ac:dyDescent="0.25">
      <c r="A48" s="89" t="s">
        <v>41</v>
      </c>
      <c r="B48" s="86" t="s">
        <v>129</v>
      </c>
      <c r="C48" s="86">
        <v>0</v>
      </c>
      <c r="D48" s="86">
        <v>0</v>
      </c>
      <c r="E48" s="86">
        <v>0</v>
      </c>
      <c r="F48" s="86">
        <v>0</v>
      </c>
      <c r="G48" s="92">
        <v>1</v>
      </c>
      <c r="H48" s="26">
        <f t="shared" si="0"/>
        <v>1</v>
      </c>
    </row>
    <row r="49" spans="1:8" x14ac:dyDescent="0.25">
      <c r="A49" s="89" t="s">
        <v>32</v>
      </c>
      <c r="B49" s="86" t="s">
        <v>129</v>
      </c>
      <c r="C49" s="86">
        <v>0</v>
      </c>
      <c r="D49" s="86">
        <v>0</v>
      </c>
      <c r="E49" s="86">
        <v>0</v>
      </c>
      <c r="F49" s="86">
        <v>0</v>
      </c>
      <c r="G49" s="92">
        <v>1</v>
      </c>
      <c r="H49" s="26">
        <f t="shared" si="0"/>
        <v>1</v>
      </c>
    </row>
    <row r="50" spans="1:8" x14ac:dyDescent="0.25">
      <c r="A50" s="89" t="s">
        <v>30</v>
      </c>
      <c r="B50" s="86" t="s">
        <v>129</v>
      </c>
      <c r="C50" s="86">
        <v>0</v>
      </c>
      <c r="D50" s="86">
        <v>0</v>
      </c>
      <c r="E50" s="86">
        <v>0</v>
      </c>
      <c r="F50" s="86">
        <v>0</v>
      </c>
      <c r="G50" s="92">
        <v>1</v>
      </c>
      <c r="H50" s="26">
        <f t="shared" si="0"/>
        <v>1</v>
      </c>
    </row>
    <row r="51" spans="1:8" x14ac:dyDescent="0.25">
      <c r="A51" s="89" t="s">
        <v>55</v>
      </c>
      <c r="B51" s="86" t="s">
        <v>129</v>
      </c>
      <c r="C51" s="86">
        <v>0</v>
      </c>
      <c r="D51" s="86">
        <v>0</v>
      </c>
      <c r="E51" s="86">
        <v>0</v>
      </c>
      <c r="F51" s="86">
        <v>0</v>
      </c>
      <c r="G51" s="92">
        <v>1</v>
      </c>
      <c r="H51" s="26">
        <f t="shared" si="0"/>
        <v>1</v>
      </c>
    </row>
    <row r="52" spans="1:8" x14ac:dyDescent="0.25">
      <c r="A52" s="89" t="s">
        <v>44</v>
      </c>
      <c r="B52" s="86" t="s">
        <v>129</v>
      </c>
      <c r="C52" s="86">
        <v>0</v>
      </c>
      <c r="D52" s="86">
        <v>0</v>
      </c>
      <c r="E52" s="86">
        <v>0</v>
      </c>
      <c r="F52" s="86">
        <v>0</v>
      </c>
      <c r="G52" s="92">
        <v>1</v>
      </c>
      <c r="H52" s="26">
        <f t="shared" si="0"/>
        <v>1</v>
      </c>
    </row>
    <row r="53" spans="1:8" x14ac:dyDescent="0.25">
      <c r="A53" s="89" t="s">
        <v>47</v>
      </c>
      <c r="B53" s="86" t="s">
        <v>129</v>
      </c>
      <c r="C53" s="86">
        <v>0</v>
      </c>
      <c r="D53" s="86">
        <v>0</v>
      </c>
      <c r="E53" s="86">
        <v>0</v>
      </c>
      <c r="F53" s="86">
        <v>0</v>
      </c>
      <c r="G53" s="92">
        <v>1</v>
      </c>
      <c r="H53" s="26">
        <f t="shared" si="0"/>
        <v>1</v>
      </c>
    </row>
    <row r="54" spans="1:8" x14ac:dyDescent="0.25">
      <c r="A54" s="89" t="s">
        <v>33</v>
      </c>
      <c r="B54" s="86" t="s">
        <v>129</v>
      </c>
      <c r="C54" s="86">
        <v>0</v>
      </c>
      <c r="D54" s="86">
        <v>0</v>
      </c>
      <c r="E54" s="86">
        <v>0</v>
      </c>
      <c r="F54" s="86">
        <v>1</v>
      </c>
      <c r="G54" s="92">
        <v>0</v>
      </c>
      <c r="H54" s="26">
        <f t="shared" si="0"/>
        <v>1</v>
      </c>
    </row>
    <row r="55" spans="1:8" x14ac:dyDescent="0.25">
      <c r="A55" s="89" t="s">
        <v>128</v>
      </c>
      <c r="B55" s="86" t="s">
        <v>131</v>
      </c>
      <c r="C55" s="86">
        <v>1</v>
      </c>
      <c r="D55" s="86">
        <v>1</v>
      </c>
      <c r="E55" s="86">
        <v>0</v>
      </c>
      <c r="F55" s="86">
        <v>0</v>
      </c>
      <c r="G55" s="86">
        <v>0</v>
      </c>
      <c r="H55" s="55">
        <f t="shared" si="0"/>
        <v>2</v>
      </c>
    </row>
    <row r="56" spans="1:8" x14ac:dyDescent="0.25">
      <c r="A56" s="89" t="s">
        <v>78</v>
      </c>
      <c r="B56" s="86" t="s">
        <v>131</v>
      </c>
      <c r="C56" s="86">
        <v>1</v>
      </c>
      <c r="D56" s="86">
        <v>1</v>
      </c>
      <c r="E56" s="86">
        <v>0</v>
      </c>
      <c r="F56" s="86">
        <v>0</v>
      </c>
      <c r="G56" s="86">
        <v>0</v>
      </c>
      <c r="H56" s="55">
        <f t="shared" si="0"/>
        <v>2</v>
      </c>
    </row>
    <row r="57" spans="1:8" x14ac:dyDescent="0.25">
      <c r="A57" s="89" t="s">
        <v>39</v>
      </c>
      <c r="B57" s="86" t="s">
        <v>131</v>
      </c>
      <c r="C57" s="86">
        <v>1</v>
      </c>
      <c r="D57" s="86">
        <v>1</v>
      </c>
      <c r="E57" s="86">
        <v>1</v>
      </c>
      <c r="F57" s="86">
        <v>1</v>
      </c>
      <c r="G57" s="86">
        <v>1</v>
      </c>
      <c r="H57" s="55">
        <f t="shared" si="0"/>
        <v>5</v>
      </c>
    </row>
    <row r="58" spans="1:8" x14ac:dyDescent="0.25">
      <c r="A58" s="89" t="s">
        <v>40</v>
      </c>
      <c r="B58" s="86" t="s">
        <v>131</v>
      </c>
      <c r="C58" s="86">
        <v>1</v>
      </c>
      <c r="D58" s="86">
        <v>0</v>
      </c>
      <c r="E58" s="86">
        <v>0</v>
      </c>
      <c r="F58" s="86">
        <v>0</v>
      </c>
      <c r="G58" s="86">
        <v>0</v>
      </c>
      <c r="H58" s="55">
        <f t="shared" si="0"/>
        <v>1</v>
      </c>
    </row>
    <row r="59" spans="1:8" x14ac:dyDescent="0.25">
      <c r="A59" s="89" t="s">
        <v>68</v>
      </c>
      <c r="B59" s="86" t="s">
        <v>131</v>
      </c>
      <c r="C59" s="86">
        <v>1</v>
      </c>
      <c r="D59" s="86">
        <v>1</v>
      </c>
      <c r="E59" s="86">
        <v>0</v>
      </c>
      <c r="F59" s="86">
        <v>0</v>
      </c>
      <c r="G59" s="86">
        <v>0</v>
      </c>
      <c r="H59" s="55">
        <f t="shared" si="0"/>
        <v>2</v>
      </c>
    </row>
    <row r="60" spans="1:8" x14ac:dyDescent="0.25">
      <c r="A60" s="89" t="s">
        <v>35</v>
      </c>
      <c r="B60" s="86" t="s">
        <v>131</v>
      </c>
      <c r="C60" s="86">
        <v>1</v>
      </c>
      <c r="D60" s="86">
        <v>0</v>
      </c>
      <c r="E60" s="86">
        <v>1</v>
      </c>
      <c r="F60" s="86">
        <v>0</v>
      </c>
      <c r="G60" s="86">
        <v>0</v>
      </c>
      <c r="H60" s="55">
        <f t="shared" si="0"/>
        <v>2</v>
      </c>
    </row>
    <row r="61" spans="1:8" x14ac:dyDescent="0.25">
      <c r="A61" s="89" t="s">
        <v>45</v>
      </c>
      <c r="B61" s="86" t="s">
        <v>131</v>
      </c>
      <c r="C61" s="86">
        <v>1</v>
      </c>
      <c r="D61" s="86">
        <v>1</v>
      </c>
      <c r="E61" s="86">
        <v>0</v>
      </c>
      <c r="F61" s="86">
        <v>0</v>
      </c>
      <c r="G61" s="86">
        <v>0</v>
      </c>
      <c r="H61" s="55">
        <f t="shared" si="0"/>
        <v>2</v>
      </c>
    </row>
    <row r="62" spans="1:8" x14ac:dyDescent="0.25">
      <c r="A62" s="89" t="s">
        <v>55</v>
      </c>
      <c r="B62" s="86" t="s">
        <v>131</v>
      </c>
      <c r="C62" s="86">
        <v>1</v>
      </c>
      <c r="D62" s="86">
        <v>1</v>
      </c>
      <c r="E62" s="86">
        <v>0</v>
      </c>
      <c r="F62" s="86">
        <v>0</v>
      </c>
      <c r="G62" s="86">
        <v>0</v>
      </c>
      <c r="H62" s="55">
        <f t="shared" si="0"/>
        <v>2</v>
      </c>
    </row>
    <row r="63" spans="1:8" x14ac:dyDescent="0.25">
      <c r="A63" s="89" t="s">
        <v>27</v>
      </c>
      <c r="B63" s="86" t="s">
        <v>131</v>
      </c>
      <c r="C63" s="86">
        <v>1</v>
      </c>
      <c r="D63" s="86">
        <v>1</v>
      </c>
      <c r="E63" s="86">
        <v>0</v>
      </c>
      <c r="F63" s="86">
        <v>1</v>
      </c>
      <c r="G63" s="86">
        <v>1</v>
      </c>
      <c r="H63" s="55">
        <f t="shared" si="0"/>
        <v>4</v>
      </c>
    </row>
    <row r="64" spans="1:8" x14ac:dyDescent="0.25">
      <c r="A64" s="89" t="s">
        <v>60</v>
      </c>
      <c r="B64" s="86" t="s">
        <v>131</v>
      </c>
      <c r="C64" s="86">
        <v>1</v>
      </c>
      <c r="D64" s="86">
        <v>1</v>
      </c>
      <c r="E64" s="86">
        <v>1</v>
      </c>
      <c r="F64" s="86">
        <v>0</v>
      </c>
      <c r="G64" s="86">
        <v>0</v>
      </c>
      <c r="H64" s="55">
        <f t="shared" si="0"/>
        <v>3</v>
      </c>
    </row>
    <row r="65" spans="1:8" x14ac:dyDescent="0.25">
      <c r="A65" s="89" t="s">
        <v>28</v>
      </c>
      <c r="B65" s="86" t="s">
        <v>131</v>
      </c>
      <c r="C65" s="86">
        <v>1</v>
      </c>
      <c r="D65" s="86">
        <v>1</v>
      </c>
      <c r="E65" s="86">
        <v>0</v>
      </c>
      <c r="F65" s="86">
        <v>0</v>
      </c>
      <c r="G65" s="86">
        <v>0</v>
      </c>
      <c r="H65" s="55">
        <f t="shared" si="0"/>
        <v>2</v>
      </c>
    </row>
    <row r="66" spans="1:8" x14ac:dyDescent="0.25">
      <c r="A66" s="89" t="s">
        <v>73</v>
      </c>
      <c r="B66" s="86" t="s">
        <v>131</v>
      </c>
      <c r="C66" s="86">
        <v>1</v>
      </c>
      <c r="D66" s="86">
        <v>0</v>
      </c>
      <c r="E66" s="86">
        <v>0</v>
      </c>
      <c r="F66" s="86">
        <v>0</v>
      </c>
      <c r="G66" s="86">
        <v>0</v>
      </c>
      <c r="H66" s="55">
        <f t="shared" si="0"/>
        <v>1</v>
      </c>
    </row>
    <row r="67" spans="1:8" x14ac:dyDescent="0.25">
      <c r="A67" s="89" t="s">
        <v>53</v>
      </c>
      <c r="B67" s="86" t="s">
        <v>131</v>
      </c>
      <c r="C67" s="86">
        <v>1</v>
      </c>
      <c r="D67" s="86">
        <v>1</v>
      </c>
      <c r="E67" s="86">
        <v>0</v>
      </c>
      <c r="F67" s="86">
        <v>0</v>
      </c>
      <c r="G67" s="86">
        <v>0</v>
      </c>
      <c r="H67" s="55">
        <f t="shared" ref="H67:H130" si="1">SUM(C67:G67)</f>
        <v>2</v>
      </c>
    </row>
    <row r="68" spans="1:8" x14ac:dyDescent="0.25">
      <c r="A68" s="89" t="s">
        <v>57</v>
      </c>
      <c r="B68" s="86" t="s">
        <v>131</v>
      </c>
      <c r="C68" s="86">
        <v>1</v>
      </c>
      <c r="D68" s="86">
        <v>0</v>
      </c>
      <c r="E68" s="86">
        <v>1</v>
      </c>
      <c r="F68" s="86">
        <v>1</v>
      </c>
      <c r="G68" s="86">
        <v>1</v>
      </c>
      <c r="H68" s="55">
        <f t="shared" si="1"/>
        <v>4</v>
      </c>
    </row>
    <row r="69" spans="1:8" x14ac:dyDescent="0.25">
      <c r="A69" s="89" t="s">
        <v>46</v>
      </c>
      <c r="B69" s="86" t="s">
        <v>131</v>
      </c>
      <c r="C69" s="86">
        <v>1</v>
      </c>
      <c r="D69" s="86">
        <v>1</v>
      </c>
      <c r="E69" s="86">
        <v>0</v>
      </c>
      <c r="F69" s="86">
        <v>0</v>
      </c>
      <c r="G69" s="86">
        <v>0</v>
      </c>
      <c r="H69" s="55">
        <f t="shared" si="1"/>
        <v>2</v>
      </c>
    </row>
    <row r="70" spans="1:8" x14ac:dyDescent="0.25">
      <c r="A70" s="89" t="s">
        <v>54</v>
      </c>
      <c r="B70" s="86" t="s">
        <v>131</v>
      </c>
      <c r="C70" s="86">
        <v>0</v>
      </c>
      <c r="D70" s="86">
        <v>0</v>
      </c>
      <c r="E70" s="86">
        <v>1</v>
      </c>
      <c r="F70" s="86">
        <v>1</v>
      </c>
      <c r="G70" s="86">
        <v>1</v>
      </c>
      <c r="H70" s="55">
        <f t="shared" si="1"/>
        <v>3</v>
      </c>
    </row>
    <row r="71" spans="1:8" x14ac:dyDescent="0.25">
      <c r="A71" s="89" t="s">
        <v>71</v>
      </c>
      <c r="B71" s="86" t="s">
        <v>131</v>
      </c>
      <c r="C71" s="86">
        <v>0</v>
      </c>
      <c r="D71" s="86">
        <v>0</v>
      </c>
      <c r="E71" s="86">
        <v>1</v>
      </c>
      <c r="F71" s="86">
        <v>1</v>
      </c>
      <c r="G71" s="86">
        <v>1</v>
      </c>
      <c r="H71" s="55">
        <f t="shared" si="1"/>
        <v>3</v>
      </c>
    </row>
    <row r="72" spans="1:8" x14ac:dyDescent="0.25">
      <c r="A72" s="89" t="s">
        <v>56</v>
      </c>
      <c r="B72" s="86" t="s">
        <v>131</v>
      </c>
      <c r="C72" s="86">
        <v>0</v>
      </c>
      <c r="D72" s="86">
        <v>0</v>
      </c>
      <c r="E72" s="86">
        <v>1</v>
      </c>
      <c r="F72" s="86">
        <v>1</v>
      </c>
      <c r="G72" s="86">
        <v>1</v>
      </c>
      <c r="H72" s="55">
        <f t="shared" si="1"/>
        <v>3</v>
      </c>
    </row>
    <row r="73" spans="1:8" x14ac:dyDescent="0.25">
      <c r="A73" s="89" t="s">
        <v>31</v>
      </c>
      <c r="B73" s="86" t="s">
        <v>131</v>
      </c>
      <c r="C73" s="86">
        <v>0</v>
      </c>
      <c r="D73" s="86">
        <v>0</v>
      </c>
      <c r="E73" s="86">
        <v>1</v>
      </c>
      <c r="F73" s="86">
        <v>1</v>
      </c>
      <c r="G73" s="86">
        <v>1</v>
      </c>
      <c r="H73" s="55">
        <f t="shared" si="1"/>
        <v>3</v>
      </c>
    </row>
    <row r="74" spans="1:8" x14ac:dyDescent="0.25">
      <c r="A74" s="89" t="s">
        <v>47</v>
      </c>
      <c r="B74" s="86" t="s">
        <v>131</v>
      </c>
      <c r="C74" s="86">
        <v>0</v>
      </c>
      <c r="D74" s="86">
        <v>0</v>
      </c>
      <c r="E74" s="86">
        <v>1</v>
      </c>
      <c r="F74" s="86">
        <v>1</v>
      </c>
      <c r="G74" s="86">
        <v>1</v>
      </c>
      <c r="H74" s="55">
        <f t="shared" si="1"/>
        <v>3</v>
      </c>
    </row>
    <row r="75" spans="1:8" x14ac:dyDescent="0.25">
      <c r="A75" s="89" t="s">
        <v>61</v>
      </c>
      <c r="B75" s="86" t="s">
        <v>131</v>
      </c>
      <c r="C75" s="86">
        <v>0</v>
      </c>
      <c r="D75" s="86">
        <v>0</v>
      </c>
      <c r="E75" s="86">
        <v>0</v>
      </c>
      <c r="F75" s="86">
        <v>1</v>
      </c>
      <c r="G75" s="86">
        <v>1</v>
      </c>
      <c r="H75" s="55">
        <f t="shared" si="1"/>
        <v>2</v>
      </c>
    </row>
    <row r="76" spans="1:8" x14ac:dyDescent="0.25">
      <c r="A76" s="89" t="s">
        <v>29</v>
      </c>
      <c r="B76" s="86" t="s">
        <v>131</v>
      </c>
      <c r="C76" s="86">
        <v>0</v>
      </c>
      <c r="D76" s="86">
        <v>0</v>
      </c>
      <c r="E76" s="86">
        <v>1</v>
      </c>
      <c r="F76" s="86">
        <v>1</v>
      </c>
      <c r="G76" s="86">
        <v>1</v>
      </c>
      <c r="H76" s="55">
        <f t="shared" si="1"/>
        <v>3</v>
      </c>
    </row>
    <row r="77" spans="1:8" x14ac:dyDescent="0.25">
      <c r="A77" s="85" t="s">
        <v>128</v>
      </c>
      <c r="B77" s="86" t="s">
        <v>132</v>
      </c>
      <c r="C77" s="86">
        <v>1</v>
      </c>
      <c r="D77" s="86">
        <v>1</v>
      </c>
      <c r="E77" s="86">
        <v>0</v>
      </c>
      <c r="F77" s="86">
        <v>0</v>
      </c>
      <c r="G77" s="86">
        <v>0</v>
      </c>
      <c r="H77" s="55">
        <f t="shared" si="1"/>
        <v>2</v>
      </c>
    </row>
    <row r="78" spans="1:8" x14ac:dyDescent="0.25">
      <c r="A78" s="85" t="s">
        <v>78</v>
      </c>
      <c r="B78" s="86" t="s">
        <v>132</v>
      </c>
      <c r="C78" s="86">
        <v>1</v>
      </c>
      <c r="D78" s="86">
        <v>0</v>
      </c>
      <c r="E78" s="86">
        <v>0</v>
      </c>
      <c r="F78" s="86">
        <v>0</v>
      </c>
      <c r="G78" s="86">
        <v>0</v>
      </c>
      <c r="H78" s="55">
        <f t="shared" si="1"/>
        <v>1</v>
      </c>
    </row>
    <row r="79" spans="1:8" x14ac:dyDescent="0.25">
      <c r="A79" s="85" t="s">
        <v>39</v>
      </c>
      <c r="B79" s="86" t="s">
        <v>132</v>
      </c>
      <c r="C79" s="86">
        <v>1</v>
      </c>
      <c r="D79" s="86">
        <v>0</v>
      </c>
      <c r="E79" s="86">
        <v>1</v>
      </c>
      <c r="F79" s="86">
        <v>1</v>
      </c>
      <c r="G79" s="86">
        <v>0</v>
      </c>
      <c r="H79" s="55">
        <f t="shared" si="1"/>
        <v>3</v>
      </c>
    </row>
    <row r="80" spans="1:8" x14ac:dyDescent="0.25">
      <c r="A80" s="85" t="s">
        <v>35</v>
      </c>
      <c r="B80" s="86" t="s">
        <v>132</v>
      </c>
      <c r="C80" s="86">
        <v>1</v>
      </c>
      <c r="D80" s="86">
        <v>0</v>
      </c>
      <c r="E80" s="86">
        <v>0</v>
      </c>
      <c r="F80" s="86">
        <v>0</v>
      </c>
      <c r="G80" s="86">
        <v>0</v>
      </c>
      <c r="H80" s="55">
        <f t="shared" si="1"/>
        <v>1</v>
      </c>
    </row>
    <row r="81" spans="1:8" x14ac:dyDescent="0.25">
      <c r="A81" s="85" t="s">
        <v>29</v>
      </c>
      <c r="B81" s="86" t="s">
        <v>132</v>
      </c>
      <c r="C81" s="86">
        <v>1</v>
      </c>
      <c r="D81" s="86">
        <v>0</v>
      </c>
      <c r="E81" s="86">
        <v>0</v>
      </c>
      <c r="F81" s="86">
        <v>0</v>
      </c>
      <c r="G81" s="86">
        <v>0</v>
      </c>
      <c r="H81" s="55">
        <f t="shared" si="1"/>
        <v>1</v>
      </c>
    </row>
    <row r="82" spans="1:8" x14ac:dyDescent="0.25">
      <c r="A82" s="85" t="s">
        <v>52</v>
      </c>
      <c r="B82" s="86" t="s">
        <v>132</v>
      </c>
      <c r="C82" s="86">
        <v>1</v>
      </c>
      <c r="D82" s="86">
        <v>0</v>
      </c>
      <c r="E82" s="86">
        <v>0</v>
      </c>
      <c r="F82" s="86">
        <v>0</v>
      </c>
      <c r="G82" s="86">
        <v>0</v>
      </c>
      <c r="H82" s="55">
        <f t="shared" si="1"/>
        <v>1</v>
      </c>
    </row>
    <row r="83" spans="1:8" x14ac:dyDescent="0.25">
      <c r="A83" s="85" t="s">
        <v>45</v>
      </c>
      <c r="B83" s="86" t="s">
        <v>132</v>
      </c>
      <c r="C83" s="86">
        <v>1</v>
      </c>
      <c r="D83" s="86">
        <v>0</v>
      </c>
      <c r="E83" s="86">
        <v>0</v>
      </c>
      <c r="F83" s="86">
        <v>0</v>
      </c>
      <c r="G83" s="86">
        <v>0</v>
      </c>
      <c r="H83" s="55">
        <f t="shared" si="1"/>
        <v>1</v>
      </c>
    </row>
    <row r="84" spans="1:8" x14ac:dyDescent="0.25">
      <c r="A84" s="85" t="s">
        <v>55</v>
      </c>
      <c r="B84" s="86" t="s">
        <v>132</v>
      </c>
      <c r="C84" s="86">
        <v>1</v>
      </c>
      <c r="D84" s="86">
        <v>0</v>
      </c>
      <c r="E84" s="86">
        <v>0</v>
      </c>
      <c r="F84" s="86">
        <v>0</v>
      </c>
      <c r="G84" s="86">
        <v>1</v>
      </c>
      <c r="H84" s="55">
        <f t="shared" si="1"/>
        <v>2</v>
      </c>
    </row>
    <row r="85" spans="1:8" x14ac:dyDescent="0.25">
      <c r="A85" s="85" t="s">
        <v>44</v>
      </c>
      <c r="B85" s="86" t="s">
        <v>132</v>
      </c>
      <c r="C85" s="86">
        <v>1</v>
      </c>
      <c r="D85" s="86">
        <v>0</v>
      </c>
      <c r="E85" s="86">
        <v>0</v>
      </c>
      <c r="F85" s="86">
        <v>0</v>
      </c>
      <c r="G85" s="86">
        <v>0</v>
      </c>
      <c r="H85" s="55">
        <f t="shared" si="1"/>
        <v>1</v>
      </c>
    </row>
    <row r="86" spans="1:8" x14ac:dyDescent="0.25">
      <c r="A86" s="85" t="s">
        <v>51</v>
      </c>
      <c r="B86" s="86" t="s">
        <v>132</v>
      </c>
      <c r="C86" s="86">
        <v>1</v>
      </c>
      <c r="D86" s="86">
        <v>0</v>
      </c>
      <c r="E86" s="86">
        <v>1</v>
      </c>
      <c r="F86" s="86">
        <v>0</v>
      </c>
      <c r="G86" s="86">
        <v>0</v>
      </c>
      <c r="H86" s="55">
        <f t="shared" si="1"/>
        <v>2</v>
      </c>
    </row>
    <row r="87" spans="1:8" x14ac:dyDescent="0.25">
      <c r="A87" s="85" t="s">
        <v>28</v>
      </c>
      <c r="B87" s="86" t="s">
        <v>132</v>
      </c>
      <c r="C87" s="86">
        <v>1</v>
      </c>
      <c r="D87" s="86">
        <v>0</v>
      </c>
      <c r="E87" s="86">
        <v>1</v>
      </c>
      <c r="F87" s="86">
        <v>1</v>
      </c>
      <c r="G87" s="86">
        <v>1</v>
      </c>
      <c r="H87" s="55">
        <f t="shared" si="1"/>
        <v>4</v>
      </c>
    </row>
    <row r="88" spans="1:8" x14ac:dyDescent="0.25">
      <c r="A88" s="85" t="s">
        <v>73</v>
      </c>
      <c r="B88" s="86" t="s">
        <v>132</v>
      </c>
      <c r="C88" s="86">
        <v>1</v>
      </c>
      <c r="D88" s="86">
        <v>1</v>
      </c>
      <c r="E88" s="86">
        <v>0</v>
      </c>
      <c r="F88" s="86">
        <v>0</v>
      </c>
      <c r="G88" s="86">
        <v>0</v>
      </c>
      <c r="H88" s="55">
        <f t="shared" si="1"/>
        <v>2</v>
      </c>
    </row>
    <row r="89" spans="1:8" x14ac:dyDescent="0.25">
      <c r="A89" s="85" t="s">
        <v>41</v>
      </c>
      <c r="B89" s="86" t="s">
        <v>132</v>
      </c>
      <c r="C89" s="86">
        <v>1</v>
      </c>
      <c r="D89" s="86">
        <v>1</v>
      </c>
      <c r="E89" s="86">
        <v>0</v>
      </c>
      <c r="F89" s="86">
        <v>0</v>
      </c>
      <c r="G89" s="86">
        <v>1</v>
      </c>
      <c r="H89" s="55">
        <f t="shared" si="1"/>
        <v>3</v>
      </c>
    </row>
    <row r="90" spans="1:8" x14ac:dyDescent="0.25">
      <c r="A90" s="85" t="s">
        <v>56</v>
      </c>
      <c r="B90" s="86" t="s">
        <v>132</v>
      </c>
      <c r="C90" s="86">
        <v>0</v>
      </c>
      <c r="D90" s="86">
        <v>0</v>
      </c>
      <c r="E90" s="86">
        <v>1</v>
      </c>
      <c r="F90" s="86">
        <v>1</v>
      </c>
      <c r="G90" s="86">
        <v>1</v>
      </c>
      <c r="H90" s="55">
        <f t="shared" si="1"/>
        <v>3</v>
      </c>
    </row>
    <row r="91" spans="1:8" x14ac:dyDescent="0.25">
      <c r="A91" s="85" t="s">
        <v>68</v>
      </c>
      <c r="B91" s="86" t="s">
        <v>132</v>
      </c>
      <c r="C91" s="86">
        <v>0</v>
      </c>
      <c r="D91" s="86">
        <v>0</v>
      </c>
      <c r="E91" s="86">
        <v>1</v>
      </c>
      <c r="F91" s="86">
        <v>1</v>
      </c>
      <c r="G91" s="86">
        <v>1</v>
      </c>
      <c r="H91" s="55">
        <f t="shared" si="1"/>
        <v>3</v>
      </c>
    </row>
    <row r="92" spans="1:8" x14ac:dyDescent="0.25">
      <c r="A92" s="85" t="s">
        <v>53</v>
      </c>
      <c r="B92" s="86" t="s">
        <v>132</v>
      </c>
      <c r="C92" s="86">
        <v>0</v>
      </c>
      <c r="D92" s="86">
        <v>0</v>
      </c>
      <c r="E92" s="86">
        <v>1</v>
      </c>
      <c r="F92" s="86">
        <v>1</v>
      </c>
      <c r="G92" s="86">
        <v>0</v>
      </c>
      <c r="H92" s="55">
        <f t="shared" si="1"/>
        <v>2</v>
      </c>
    </row>
    <row r="93" spans="1:8" x14ac:dyDescent="0.25">
      <c r="A93" s="85" t="s">
        <v>61</v>
      </c>
      <c r="B93" s="86" t="s">
        <v>132</v>
      </c>
      <c r="C93" s="86">
        <v>0</v>
      </c>
      <c r="D93" s="86">
        <v>0</v>
      </c>
      <c r="E93" s="86">
        <v>1</v>
      </c>
      <c r="F93" s="86">
        <v>1</v>
      </c>
      <c r="G93" s="86">
        <v>0</v>
      </c>
      <c r="H93" s="55">
        <f t="shared" si="1"/>
        <v>2</v>
      </c>
    </row>
    <row r="94" spans="1:8" x14ac:dyDescent="0.25">
      <c r="A94" s="85" t="s">
        <v>32</v>
      </c>
      <c r="B94" s="86" t="s">
        <v>132</v>
      </c>
      <c r="C94" s="86">
        <v>0</v>
      </c>
      <c r="D94" s="86">
        <v>0</v>
      </c>
      <c r="E94" s="86">
        <v>1</v>
      </c>
      <c r="F94" s="86">
        <v>0</v>
      </c>
      <c r="G94" s="86">
        <v>1</v>
      </c>
      <c r="H94" s="55">
        <f t="shared" si="1"/>
        <v>2</v>
      </c>
    </row>
    <row r="95" spans="1:8" x14ac:dyDescent="0.25">
      <c r="A95" s="85" t="s">
        <v>46</v>
      </c>
      <c r="B95" s="86" t="s">
        <v>132</v>
      </c>
      <c r="C95" s="86">
        <v>0</v>
      </c>
      <c r="D95" s="86">
        <v>0</v>
      </c>
      <c r="E95" s="86">
        <v>1</v>
      </c>
      <c r="F95" s="86">
        <v>1</v>
      </c>
      <c r="G95" s="86">
        <v>1</v>
      </c>
      <c r="H95" s="55">
        <f t="shared" si="1"/>
        <v>3</v>
      </c>
    </row>
    <row r="96" spans="1:8" x14ac:dyDescent="0.25">
      <c r="A96" s="85" t="s">
        <v>36</v>
      </c>
      <c r="B96" s="86" t="s">
        <v>132</v>
      </c>
      <c r="C96" s="86">
        <v>0</v>
      </c>
      <c r="D96" s="86">
        <v>0</v>
      </c>
      <c r="E96" s="86">
        <v>1</v>
      </c>
      <c r="F96" s="86">
        <v>1</v>
      </c>
      <c r="G96" s="86">
        <v>1</v>
      </c>
      <c r="H96" s="55">
        <f t="shared" si="1"/>
        <v>3</v>
      </c>
    </row>
    <row r="97" spans="1:8" x14ac:dyDescent="0.25">
      <c r="A97" s="85" t="s">
        <v>30</v>
      </c>
      <c r="B97" s="86" t="s">
        <v>132</v>
      </c>
      <c r="C97" s="86">
        <v>0</v>
      </c>
      <c r="D97" s="86">
        <v>0</v>
      </c>
      <c r="E97" s="86">
        <v>0</v>
      </c>
      <c r="F97" s="86">
        <v>0</v>
      </c>
      <c r="G97" s="86">
        <v>1</v>
      </c>
      <c r="H97" s="55">
        <f t="shared" si="1"/>
        <v>1</v>
      </c>
    </row>
    <row r="98" spans="1:8" x14ac:dyDescent="0.25">
      <c r="A98" s="85" t="s">
        <v>34</v>
      </c>
      <c r="B98" s="86" t="s">
        <v>132</v>
      </c>
      <c r="C98" s="86">
        <v>0</v>
      </c>
      <c r="D98" s="86">
        <v>0</v>
      </c>
      <c r="E98" s="86">
        <v>0</v>
      </c>
      <c r="F98" s="86">
        <v>1</v>
      </c>
      <c r="G98" s="86">
        <v>0</v>
      </c>
      <c r="H98" s="55">
        <f t="shared" si="1"/>
        <v>1</v>
      </c>
    </row>
    <row r="99" spans="1:8" x14ac:dyDescent="0.25">
      <c r="A99" s="85" t="s">
        <v>33</v>
      </c>
      <c r="B99" s="86" t="s">
        <v>132</v>
      </c>
      <c r="C99" s="86">
        <v>0</v>
      </c>
      <c r="D99" s="86">
        <v>0</v>
      </c>
      <c r="E99" s="86">
        <v>0</v>
      </c>
      <c r="F99" s="86">
        <v>0</v>
      </c>
      <c r="G99" s="86">
        <v>1</v>
      </c>
      <c r="H99" s="55">
        <f t="shared" si="1"/>
        <v>1</v>
      </c>
    </row>
    <row r="100" spans="1:8" x14ac:dyDescent="0.25">
      <c r="A100" s="85" t="s">
        <v>62</v>
      </c>
      <c r="B100" s="86" t="s">
        <v>132</v>
      </c>
      <c r="C100" s="86">
        <v>0</v>
      </c>
      <c r="D100" s="86">
        <v>0</v>
      </c>
      <c r="E100" s="86">
        <v>0</v>
      </c>
      <c r="F100" s="86">
        <v>1</v>
      </c>
      <c r="G100" s="86">
        <v>0</v>
      </c>
      <c r="H100" s="55">
        <f t="shared" si="1"/>
        <v>1</v>
      </c>
    </row>
    <row r="101" spans="1:8" x14ac:dyDescent="0.25">
      <c r="A101" s="32" t="s">
        <v>128</v>
      </c>
      <c r="B101" s="26" t="s">
        <v>133</v>
      </c>
      <c r="C101" s="88">
        <v>1</v>
      </c>
      <c r="D101" s="88">
        <v>1</v>
      </c>
      <c r="E101" s="88">
        <v>0</v>
      </c>
      <c r="F101" s="88">
        <v>0</v>
      </c>
      <c r="G101" s="88">
        <v>0</v>
      </c>
      <c r="H101" s="55">
        <f t="shared" si="1"/>
        <v>2</v>
      </c>
    </row>
    <row r="102" spans="1:8" x14ac:dyDescent="0.25">
      <c r="A102" s="32" t="s">
        <v>39</v>
      </c>
      <c r="B102" s="26" t="s">
        <v>133</v>
      </c>
      <c r="C102" s="88">
        <v>1</v>
      </c>
      <c r="D102" s="88">
        <v>0</v>
      </c>
      <c r="E102" s="88">
        <v>0</v>
      </c>
      <c r="F102" s="88">
        <v>0</v>
      </c>
      <c r="G102" s="88">
        <v>0</v>
      </c>
      <c r="H102" s="55">
        <f t="shared" si="1"/>
        <v>1</v>
      </c>
    </row>
    <row r="103" spans="1:8" x14ac:dyDescent="0.25">
      <c r="A103" s="32" t="s">
        <v>134</v>
      </c>
      <c r="B103" s="26" t="s">
        <v>133</v>
      </c>
      <c r="C103" s="88">
        <v>0</v>
      </c>
      <c r="D103" s="88">
        <v>1</v>
      </c>
      <c r="E103" s="88">
        <v>0</v>
      </c>
      <c r="F103" s="88">
        <v>0</v>
      </c>
      <c r="G103" s="88">
        <v>0</v>
      </c>
      <c r="H103" s="55">
        <f t="shared" si="1"/>
        <v>1</v>
      </c>
    </row>
    <row r="104" spans="1:8" x14ac:dyDescent="0.25">
      <c r="A104" s="32" t="s">
        <v>30</v>
      </c>
      <c r="B104" s="26" t="s">
        <v>133</v>
      </c>
      <c r="C104" s="88">
        <v>1</v>
      </c>
      <c r="D104" s="88">
        <v>1</v>
      </c>
      <c r="E104" s="88">
        <v>1</v>
      </c>
      <c r="F104" s="88">
        <v>1</v>
      </c>
      <c r="G104" s="88">
        <v>1</v>
      </c>
      <c r="H104" s="55">
        <f t="shared" si="1"/>
        <v>5</v>
      </c>
    </row>
    <row r="105" spans="1:8" x14ac:dyDescent="0.25">
      <c r="A105" s="32" t="s">
        <v>27</v>
      </c>
      <c r="B105" s="26" t="s">
        <v>133</v>
      </c>
      <c r="C105" s="88">
        <v>1</v>
      </c>
      <c r="D105" s="88">
        <v>1</v>
      </c>
      <c r="E105" s="88">
        <v>0</v>
      </c>
      <c r="F105" s="88">
        <v>0</v>
      </c>
      <c r="G105" s="88">
        <v>0</v>
      </c>
      <c r="H105" s="55">
        <f t="shared" si="1"/>
        <v>2</v>
      </c>
    </row>
    <row r="106" spans="1:8" x14ac:dyDescent="0.25">
      <c r="A106" s="32" t="s">
        <v>60</v>
      </c>
      <c r="B106" s="26" t="s">
        <v>133</v>
      </c>
      <c r="C106" s="88">
        <v>1</v>
      </c>
      <c r="D106" s="88">
        <v>1</v>
      </c>
      <c r="E106" s="88">
        <v>0</v>
      </c>
      <c r="F106" s="88">
        <v>0</v>
      </c>
      <c r="G106" s="88">
        <v>0</v>
      </c>
      <c r="H106" s="55">
        <f t="shared" si="1"/>
        <v>2</v>
      </c>
    </row>
    <row r="107" spans="1:8" x14ac:dyDescent="0.25">
      <c r="A107" s="32" t="s">
        <v>33</v>
      </c>
      <c r="B107" s="26" t="s">
        <v>133</v>
      </c>
      <c r="C107" s="88">
        <v>0</v>
      </c>
      <c r="D107" s="88">
        <v>0</v>
      </c>
      <c r="E107" s="88">
        <v>1</v>
      </c>
      <c r="F107" s="88">
        <v>1</v>
      </c>
      <c r="G107" s="88">
        <v>1</v>
      </c>
      <c r="H107" s="55">
        <f t="shared" si="1"/>
        <v>3</v>
      </c>
    </row>
    <row r="108" spans="1:8" x14ac:dyDescent="0.25">
      <c r="A108" s="32" t="s">
        <v>53</v>
      </c>
      <c r="B108" s="26" t="s">
        <v>133</v>
      </c>
      <c r="C108" s="88">
        <v>0</v>
      </c>
      <c r="D108" s="88">
        <v>0</v>
      </c>
      <c r="E108" s="88">
        <v>1</v>
      </c>
      <c r="F108" s="88">
        <v>1</v>
      </c>
      <c r="G108" s="88">
        <v>1</v>
      </c>
      <c r="H108" s="55">
        <f t="shared" si="1"/>
        <v>3</v>
      </c>
    </row>
    <row r="109" spans="1:8" x14ac:dyDescent="0.25">
      <c r="A109" s="32" t="s">
        <v>62</v>
      </c>
      <c r="B109" s="26" t="s">
        <v>133</v>
      </c>
      <c r="C109" s="88">
        <v>0</v>
      </c>
      <c r="D109" s="88">
        <v>0</v>
      </c>
      <c r="E109" s="88">
        <v>1</v>
      </c>
      <c r="F109" s="88">
        <v>1</v>
      </c>
      <c r="G109" s="88">
        <v>0</v>
      </c>
      <c r="H109" s="55">
        <f t="shared" si="1"/>
        <v>2</v>
      </c>
    </row>
    <row r="110" spans="1:8" x14ac:dyDescent="0.25">
      <c r="A110" s="32" t="s">
        <v>61</v>
      </c>
      <c r="B110" s="26" t="s">
        <v>133</v>
      </c>
      <c r="C110" s="88">
        <v>0</v>
      </c>
      <c r="D110" s="88">
        <v>0</v>
      </c>
      <c r="E110" s="88">
        <v>1</v>
      </c>
      <c r="F110" s="88">
        <v>1</v>
      </c>
      <c r="G110" s="88">
        <v>1</v>
      </c>
      <c r="H110" s="55">
        <f t="shared" si="1"/>
        <v>3</v>
      </c>
    </row>
    <row r="111" spans="1:8" x14ac:dyDescent="0.25">
      <c r="A111" s="32" t="s">
        <v>35</v>
      </c>
      <c r="B111" s="26" t="s">
        <v>133</v>
      </c>
      <c r="C111" s="88">
        <v>0</v>
      </c>
      <c r="D111" s="88">
        <v>0</v>
      </c>
      <c r="E111" s="88">
        <v>1</v>
      </c>
      <c r="F111" s="88">
        <v>1</v>
      </c>
      <c r="G111" s="88">
        <v>0</v>
      </c>
      <c r="H111" s="55">
        <f t="shared" si="1"/>
        <v>2</v>
      </c>
    </row>
    <row r="112" spans="1:8" x14ac:dyDescent="0.25">
      <c r="A112" s="32" t="s">
        <v>41</v>
      </c>
      <c r="B112" s="26" t="s">
        <v>133</v>
      </c>
      <c r="C112" s="88">
        <v>0</v>
      </c>
      <c r="D112" s="88">
        <v>0</v>
      </c>
      <c r="E112" s="88">
        <v>1</v>
      </c>
      <c r="F112" s="88">
        <v>1</v>
      </c>
      <c r="G112" s="88">
        <v>1</v>
      </c>
      <c r="H112" s="55">
        <f t="shared" si="1"/>
        <v>3</v>
      </c>
    </row>
    <row r="113" spans="1:8" x14ac:dyDescent="0.25">
      <c r="A113" s="32" t="s">
        <v>32</v>
      </c>
      <c r="B113" s="26" t="s">
        <v>133</v>
      </c>
      <c r="C113" s="88">
        <v>0</v>
      </c>
      <c r="D113" s="88">
        <v>0</v>
      </c>
      <c r="E113" s="88">
        <v>1</v>
      </c>
      <c r="F113" s="88">
        <v>1</v>
      </c>
      <c r="G113" s="88">
        <v>1</v>
      </c>
      <c r="H113" s="55">
        <f t="shared" si="1"/>
        <v>3</v>
      </c>
    </row>
    <row r="114" spans="1:8" x14ac:dyDescent="0.25">
      <c r="A114" s="32" t="s">
        <v>40</v>
      </c>
      <c r="B114" s="26" t="s">
        <v>133</v>
      </c>
      <c r="C114" s="88">
        <v>0</v>
      </c>
      <c r="D114" s="88">
        <v>0</v>
      </c>
      <c r="E114" s="88">
        <v>1</v>
      </c>
      <c r="F114" s="88">
        <v>1</v>
      </c>
      <c r="G114" s="88">
        <v>1</v>
      </c>
      <c r="H114" s="55">
        <f t="shared" si="1"/>
        <v>3</v>
      </c>
    </row>
    <row r="115" spans="1:8" x14ac:dyDescent="0.25">
      <c r="A115" s="32" t="s">
        <v>73</v>
      </c>
      <c r="B115" s="26" t="s">
        <v>133</v>
      </c>
      <c r="C115" s="88">
        <v>0</v>
      </c>
      <c r="D115" s="88">
        <v>0</v>
      </c>
      <c r="E115" s="88">
        <v>1</v>
      </c>
      <c r="F115" s="88">
        <v>1</v>
      </c>
      <c r="G115" s="88">
        <v>1</v>
      </c>
      <c r="H115" s="55">
        <f t="shared" si="1"/>
        <v>3</v>
      </c>
    </row>
    <row r="116" spans="1:8" x14ac:dyDescent="0.25">
      <c r="A116" s="32" t="s">
        <v>46</v>
      </c>
      <c r="B116" s="26" t="s">
        <v>133</v>
      </c>
      <c r="C116" s="88">
        <v>0</v>
      </c>
      <c r="D116" s="88">
        <v>0</v>
      </c>
      <c r="E116" s="88">
        <v>0</v>
      </c>
      <c r="F116" s="88">
        <v>0</v>
      </c>
      <c r="G116" s="88">
        <v>1</v>
      </c>
      <c r="H116" s="55">
        <f t="shared" si="1"/>
        <v>1</v>
      </c>
    </row>
    <row r="117" spans="1:8" x14ac:dyDescent="0.25">
      <c r="A117" s="32" t="s">
        <v>28</v>
      </c>
      <c r="B117" s="26" t="s">
        <v>133</v>
      </c>
      <c r="C117" s="88">
        <v>0</v>
      </c>
      <c r="D117" s="88">
        <v>0</v>
      </c>
      <c r="E117" s="88">
        <v>0</v>
      </c>
      <c r="F117" s="88">
        <v>0</v>
      </c>
      <c r="G117" s="88">
        <v>1</v>
      </c>
      <c r="H117" s="55">
        <f t="shared" si="1"/>
        <v>1</v>
      </c>
    </row>
    <row r="118" spans="1:8" x14ac:dyDescent="0.25">
      <c r="A118" s="32" t="s">
        <v>45</v>
      </c>
      <c r="B118" s="26" t="s">
        <v>133</v>
      </c>
      <c r="C118" s="88">
        <v>0</v>
      </c>
      <c r="D118" s="88">
        <v>0</v>
      </c>
      <c r="E118" s="88">
        <v>0</v>
      </c>
      <c r="F118" s="88">
        <v>0</v>
      </c>
      <c r="G118" s="88">
        <v>1</v>
      </c>
      <c r="H118" s="55">
        <f t="shared" si="1"/>
        <v>1</v>
      </c>
    </row>
    <row r="119" spans="1:8" x14ac:dyDescent="0.25">
      <c r="A119" s="32" t="s">
        <v>128</v>
      </c>
      <c r="B119" s="26" t="s">
        <v>135</v>
      </c>
      <c r="C119" s="88">
        <v>1</v>
      </c>
      <c r="D119" s="88">
        <v>1</v>
      </c>
      <c r="E119" s="88">
        <v>0</v>
      </c>
      <c r="F119" s="88">
        <v>0</v>
      </c>
      <c r="G119" s="88">
        <v>0</v>
      </c>
      <c r="H119" s="55">
        <f t="shared" si="1"/>
        <v>2</v>
      </c>
    </row>
    <row r="120" spans="1:8" x14ac:dyDescent="0.25">
      <c r="A120" s="32" t="s">
        <v>78</v>
      </c>
      <c r="B120" s="26" t="s">
        <v>135</v>
      </c>
      <c r="C120" s="88">
        <v>1</v>
      </c>
      <c r="D120" s="88">
        <v>1</v>
      </c>
      <c r="E120" s="88">
        <v>0</v>
      </c>
      <c r="F120" s="88">
        <v>0</v>
      </c>
      <c r="G120" s="88">
        <v>0</v>
      </c>
      <c r="H120" s="55">
        <f t="shared" si="1"/>
        <v>2</v>
      </c>
    </row>
    <row r="121" spans="1:8" x14ac:dyDescent="0.25">
      <c r="A121" s="32" t="s">
        <v>30</v>
      </c>
      <c r="B121" s="26" t="s">
        <v>135</v>
      </c>
      <c r="C121" s="88">
        <v>1</v>
      </c>
      <c r="D121" s="88">
        <v>1</v>
      </c>
      <c r="E121" s="88">
        <v>0</v>
      </c>
      <c r="F121" s="88">
        <v>1</v>
      </c>
      <c r="G121" s="88">
        <v>1</v>
      </c>
      <c r="H121" s="55">
        <f t="shared" si="1"/>
        <v>4</v>
      </c>
    </row>
    <row r="122" spans="1:8" x14ac:dyDescent="0.25">
      <c r="A122" s="32" t="s">
        <v>68</v>
      </c>
      <c r="B122" s="26" t="s">
        <v>135</v>
      </c>
      <c r="C122" s="88">
        <v>1</v>
      </c>
      <c r="D122" s="88">
        <v>1</v>
      </c>
      <c r="E122" s="88">
        <v>0</v>
      </c>
      <c r="F122" s="88">
        <v>0</v>
      </c>
      <c r="G122" s="88">
        <v>0</v>
      </c>
      <c r="H122" s="55">
        <f t="shared" si="1"/>
        <v>2</v>
      </c>
    </row>
    <row r="123" spans="1:8" x14ac:dyDescent="0.25">
      <c r="A123" s="32" t="s">
        <v>35</v>
      </c>
      <c r="B123" s="26" t="s">
        <v>135</v>
      </c>
      <c r="C123" s="88">
        <v>1</v>
      </c>
      <c r="D123" s="88">
        <v>1</v>
      </c>
      <c r="E123" s="88">
        <v>0</v>
      </c>
      <c r="F123" s="88">
        <v>0</v>
      </c>
      <c r="G123" s="88">
        <v>0</v>
      </c>
      <c r="H123" s="55">
        <f t="shared" si="1"/>
        <v>2</v>
      </c>
    </row>
    <row r="124" spans="1:8" x14ac:dyDescent="0.25">
      <c r="A124" s="32" t="s">
        <v>29</v>
      </c>
      <c r="B124" s="26" t="s">
        <v>135</v>
      </c>
      <c r="C124" s="88">
        <v>1</v>
      </c>
      <c r="D124" s="88">
        <v>1</v>
      </c>
      <c r="E124" s="88">
        <v>0</v>
      </c>
      <c r="F124" s="88">
        <v>0</v>
      </c>
      <c r="G124" s="88">
        <v>0</v>
      </c>
      <c r="H124" s="55">
        <f t="shared" si="1"/>
        <v>2</v>
      </c>
    </row>
    <row r="125" spans="1:8" x14ac:dyDescent="0.25">
      <c r="A125" s="32" t="s">
        <v>55</v>
      </c>
      <c r="B125" s="26" t="s">
        <v>135</v>
      </c>
      <c r="C125" s="88">
        <v>1</v>
      </c>
      <c r="D125" s="88">
        <v>1</v>
      </c>
      <c r="E125" s="88">
        <v>1</v>
      </c>
      <c r="F125" s="88">
        <v>0</v>
      </c>
      <c r="G125" s="88">
        <v>1</v>
      </c>
      <c r="H125" s="55">
        <f t="shared" si="1"/>
        <v>4</v>
      </c>
    </row>
    <row r="126" spans="1:8" x14ac:dyDescent="0.25">
      <c r="A126" s="32" t="s">
        <v>44</v>
      </c>
      <c r="B126" s="26" t="s">
        <v>135</v>
      </c>
      <c r="C126" s="88">
        <v>1</v>
      </c>
      <c r="D126" s="88">
        <v>1</v>
      </c>
      <c r="E126" s="88">
        <v>0</v>
      </c>
      <c r="F126" s="88">
        <v>0</v>
      </c>
      <c r="G126" s="88">
        <v>1</v>
      </c>
      <c r="H126" s="55">
        <f t="shared" si="1"/>
        <v>3</v>
      </c>
    </row>
    <row r="127" spans="1:8" x14ac:dyDescent="0.25">
      <c r="A127" s="32" t="s">
        <v>41</v>
      </c>
      <c r="B127" s="26" t="s">
        <v>135</v>
      </c>
      <c r="C127" s="88">
        <v>1</v>
      </c>
      <c r="D127" s="88">
        <v>1</v>
      </c>
      <c r="E127" s="88">
        <v>0</v>
      </c>
      <c r="F127" s="88">
        <v>0</v>
      </c>
      <c r="G127" s="88">
        <v>0</v>
      </c>
      <c r="H127" s="55">
        <f t="shared" si="1"/>
        <v>2</v>
      </c>
    </row>
    <row r="128" spans="1:8" x14ac:dyDescent="0.25">
      <c r="A128" s="32" t="s">
        <v>47</v>
      </c>
      <c r="B128" s="26" t="s">
        <v>135</v>
      </c>
      <c r="C128" s="88">
        <v>0</v>
      </c>
      <c r="D128" s="88">
        <v>0</v>
      </c>
      <c r="E128" s="88">
        <v>1</v>
      </c>
      <c r="F128" s="88">
        <v>1</v>
      </c>
      <c r="G128" s="88">
        <v>0</v>
      </c>
      <c r="H128" s="55">
        <f t="shared" si="1"/>
        <v>2</v>
      </c>
    </row>
    <row r="129" spans="1:8" x14ac:dyDescent="0.25">
      <c r="A129" s="32" t="s">
        <v>60</v>
      </c>
      <c r="B129" s="26" t="s">
        <v>135</v>
      </c>
      <c r="C129" s="88">
        <v>0</v>
      </c>
      <c r="D129" s="88">
        <v>0</v>
      </c>
      <c r="E129" s="88">
        <v>1</v>
      </c>
      <c r="F129" s="88">
        <v>1</v>
      </c>
      <c r="G129" s="88">
        <v>1</v>
      </c>
      <c r="H129" s="55">
        <f t="shared" si="1"/>
        <v>3</v>
      </c>
    </row>
    <row r="130" spans="1:8" x14ac:dyDescent="0.25">
      <c r="A130" s="32" t="s">
        <v>71</v>
      </c>
      <c r="B130" s="26" t="s">
        <v>135</v>
      </c>
      <c r="C130" s="88">
        <v>0</v>
      </c>
      <c r="D130" s="88">
        <v>0</v>
      </c>
      <c r="E130" s="88">
        <v>1</v>
      </c>
      <c r="F130" s="88">
        <v>1</v>
      </c>
      <c r="G130" s="88">
        <v>0</v>
      </c>
      <c r="H130" s="55">
        <f t="shared" si="1"/>
        <v>2</v>
      </c>
    </row>
    <row r="131" spans="1:8" x14ac:dyDescent="0.25">
      <c r="A131" s="32" t="s">
        <v>32</v>
      </c>
      <c r="B131" s="26" t="s">
        <v>135</v>
      </c>
      <c r="C131" s="88">
        <v>0</v>
      </c>
      <c r="D131" s="88">
        <v>0</v>
      </c>
      <c r="E131" s="88">
        <v>1</v>
      </c>
      <c r="F131" s="88">
        <v>0</v>
      </c>
      <c r="G131" s="88">
        <v>1</v>
      </c>
      <c r="H131" s="55">
        <f t="shared" ref="H131:H194" si="2">SUM(C131:G131)</f>
        <v>2</v>
      </c>
    </row>
    <row r="132" spans="1:8" x14ac:dyDescent="0.25">
      <c r="A132" s="32" t="s">
        <v>56</v>
      </c>
      <c r="B132" s="26" t="s">
        <v>135</v>
      </c>
      <c r="C132" s="88">
        <v>0</v>
      </c>
      <c r="D132" s="88">
        <v>0</v>
      </c>
      <c r="E132" s="88">
        <v>1</v>
      </c>
      <c r="F132" s="88">
        <v>1</v>
      </c>
      <c r="G132" s="88">
        <v>0</v>
      </c>
      <c r="H132" s="55">
        <f t="shared" si="2"/>
        <v>2</v>
      </c>
    </row>
    <row r="133" spans="1:8" x14ac:dyDescent="0.25">
      <c r="A133" s="32" t="s">
        <v>34</v>
      </c>
      <c r="B133" s="26" t="s">
        <v>135</v>
      </c>
      <c r="C133" s="88">
        <v>0</v>
      </c>
      <c r="D133" s="88">
        <v>0</v>
      </c>
      <c r="E133" s="88">
        <v>1</v>
      </c>
      <c r="F133" s="88">
        <v>0</v>
      </c>
      <c r="G133" s="88">
        <v>1</v>
      </c>
      <c r="H133" s="55">
        <f t="shared" si="2"/>
        <v>2</v>
      </c>
    </row>
    <row r="134" spans="1:8" x14ac:dyDescent="0.25">
      <c r="A134" s="32" t="s">
        <v>33</v>
      </c>
      <c r="B134" s="26" t="s">
        <v>135</v>
      </c>
      <c r="C134" s="88">
        <v>0</v>
      </c>
      <c r="D134" s="88">
        <v>0</v>
      </c>
      <c r="E134" s="88">
        <v>1</v>
      </c>
      <c r="F134" s="88">
        <v>1</v>
      </c>
      <c r="G134" s="88">
        <v>1</v>
      </c>
      <c r="H134" s="55">
        <f t="shared" si="2"/>
        <v>3</v>
      </c>
    </row>
    <row r="135" spans="1:8" x14ac:dyDescent="0.25">
      <c r="A135" s="32" t="s">
        <v>39</v>
      </c>
      <c r="B135" s="26" t="s">
        <v>135</v>
      </c>
      <c r="C135" s="88">
        <v>0</v>
      </c>
      <c r="D135" s="88">
        <v>0</v>
      </c>
      <c r="E135" s="88">
        <v>1</v>
      </c>
      <c r="F135" s="88">
        <v>1</v>
      </c>
      <c r="G135" s="88">
        <v>0</v>
      </c>
      <c r="H135" s="55">
        <f t="shared" si="2"/>
        <v>2</v>
      </c>
    </row>
    <row r="136" spans="1:8" x14ac:dyDescent="0.25">
      <c r="A136" s="32" t="s">
        <v>54</v>
      </c>
      <c r="B136" s="26" t="s">
        <v>135</v>
      </c>
      <c r="C136" s="88">
        <v>0</v>
      </c>
      <c r="D136" s="88">
        <v>0</v>
      </c>
      <c r="E136" s="88">
        <v>1</v>
      </c>
      <c r="F136" s="88">
        <v>1</v>
      </c>
      <c r="G136" s="88">
        <v>0</v>
      </c>
      <c r="H136" s="55">
        <f t="shared" si="2"/>
        <v>2</v>
      </c>
    </row>
    <row r="137" spans="1:8" x14ac:dyDescent="0.25">
      <c r="A137" s="32" t="s">
        <v>61</v>
      </c>
      <c r="B137" s="26" t="s">
        <v>135</v>
      </c>
      <c r="C137" s="88">
        <v>0</v>
      </c>
      <c r="D137" s="88">
        <v>0</v>
      </c>
      <c r="E137" s="88">
        <v>0</v>
      </c>
      <c r="F137" s="88">
        <v>1</v>
      </c>
      <c r="G137" s="88">
        <v>1</v>
      </c>
      <c r="H137" s="55">
        <f t="shared" si="2"/>
        <v>2</v>
      </c>
    </row>
    <row r="138" spans="1:8" x14ac:dyDescent="0.25">
      <c r="A138" s="32" t="s">
        <v>52</v>
      </c>
      <c r="B138" s="26" t="s">
        <v>135</v>
      </c>
      <c r="C138" s="88">
        <v>0</v>
      </c>
      <c r="D138" s="88">
        <v>0</v>
      </c>
      <c r="E138" s="88">
        <v>0</v>
      </c>
      <c r="F138" s="88">
        <v>1</v>
      </c>
      <c r="G138" s="88">
        <v>1</v>
      </c>
      <c r="H138" s="55">
        <f t="shared" si="2"/>
        <v>2</v>
      </c>
    </row>
    <row r="139" spans="1:8" x14ac:dyDescent="0.25">
      <c r="A139" s="32" t="s">
        <v>31</v>
      </c>
      <c r="B139" s="26" t="s">
        <v>135</v>
      </c>
      <c r="C139" s="88">
        <v>0</v>
      </c>
      <c r="D139" s="88">
        <v>0</v>
      </c>
      <c r="E139" s="88">
        <v>0</v>
      </c>
      <c r="F139" s="88">
        <v>0</v>
      </c>
      <c r="G139" s="88">
        <v>1</v>
      </c>
      <c r="H139" s="55">
        <f t="shared" si="2"/>
        <v>1</v>
      </c>
    </row>
    <row r="140" spans="1:8" x14ac:dyDescent="0.25">
      <c r="A140" s="32" t="s">
        <v>128</v>
      </c>
      <c r="B140" s="26" t="s">
        <v>136</v>
      </c>
      <c r="C140" s="88">
        <v>1</v>
      </c>
      <c r="D140" s="88">
        <v>1</v>
      </c>
      <c r="E140" s="88">
        <v>0</v>
      </c>
      <c r="F140" s="88">
        <v>0</v>
      </c>
      <c r="G140" s="88">
        <v>0</v>
      </c>
      <c r="H140" s="26">
        <f t="shared" si="2"/>
        <v>2</v>
      </c>
    </row>
    <row r="141" spans="1:8" x14ac:dyDescent="0.25">
      <c r="A141" s="32" t="s">
        <v>39</v>
      </c>
      <c r="B141" s="26" t="s">
        <v>136</v>
      </c>
      <c r="C141" s="88">
        <v>1</v>
      </c>
      <c r="D141" s="88">
        <v>1</v>
      </c>
      <c r="E141" s="88">
        <v>1</v>
      </c>
      <c r="F141" s="88">
        <v>1</v>
      </c>
      <c r="G141" s="88">
        <v>1</v>
      </c>
      <c r="H141" s="26">
        <f t="shared" si="2"/>
        <v>5</v>
      </c>
    </row>
    <row r="142" spans="1:8" x14ac:dyDescent="0.25">
      <c r="A142" s="32" t="s">
        <v>30</v>
      </c>
      <c r="B142" s="26" t="s">
        <v>136</v>
      </c>
      <c r="C142" s="88">
        <v>1</v>
      </c>
      <c r="D142" s="88">
        <v>0</v>
      </c>
      <c r="E142" s="88">
        <v>1</v>
      </c>
      <c r="F142" s="88">
        <v>0</v>
      </c>
      <c r="G142" s="88">
        <v>1</v>
      </c>
      <c r="H142" s="26">
        <f t="shared" si="2"/>
        <v>3</v>
      </c>
    </row>
    <row r="143" spans="1:8" x14ac:dyDescent="0.25">
      <c r="A143" s="32" t="s">
        <v>79</v>
      </c>
      <c r="B143" s="26" t="s">
        <v>136</v>
      </c>
      <c r="C143" s="88">
        <v>1</v>
      </c>
      <c r="D143" s="88">
        <v>1</v>
      </c>
      <c r="E143" s="88">
        <v>0</v>
      </c>
      <c r="F143" s="88">
        <v>0</v>
      </c>
      <c r="G143" s="88">
        <v>1</v>
      </c>
      <c r="H143" s="26">
        <f t="shared" si="2"/>
        <v>3</v>
      </c>
    </row>
    <row r="144" spans="1:8" x14ac:dyDescent="0.25">
      <c r="A144" s="32" t="s">
        <v>78</v>
      </c>
      <c r="B144" s="26" t="s">
        <v>136</v>
      </c>
      <c r="C144" s="88">
        <v>0</v>
      </c>
      <c r="D144" s="88">
        <v>0</v>
      </c>
      <c r="E144" s="88">
        <v>0</v>
      </c>
      <c r="F144" s="88">
        <v>0</v>
      </c>
      <c r="G144" s="88">
        <v>1</v>
      </c>
      <c r="H144" s="26">
        <f t="shared" si="2"/>
        <v>1</v>
      </c>
    </row>
    <row r="145" spans="1:8" x14ac:dyDescent="0.25">
      <c r="A145" s="32" t="s">
        <v>40</v>
      </c>
      <c r="B145" s="26" t="s">
        <v>136</v>
      </c>
      <c r="C145" s="88">
        <v>1</v>
      </c>
      <c r="D145" s="88">
        <v>1</v>
      </c>
      <c r="E145" s="88">
        <v>1</v>
      </c>
      <c r="F145" s="88">
        <v>1</v>
      </c>
      <c r="G145" s="88">
        <v>0</v>
      </c>
      <c r="H145" s="26">
        <f t="shared" si="2"/>
        <v>4</v>
      </c>
    </row>
    <row r="146" spans="1:8" x14ac:dyDescent="0.25">
      <c r="A146" s="32" t="s">
        <v>54</v>
      </c>
      <c r="B146" s="26" t="s">
        <v>136</v>
      </c>
      <c r="C146" s="88">
        <v>1</v>
      </c>
      <c r="D146" s="88">
        <v>1</v>
      </c>
      <c r="E146" s="88">
        <v>0</v>
      </c>
      <c r="F146" s="88">
        <v>1</v>
      </c>
      <c r="G146" s="88">
        <v>0</v>
      </c>
      <c r="H146" s="26">
        <f t="shared" si="2"/>
        <v>3</v>
      </c>
    </row>
    <row r="147" spans="1:8" x14ac:dyDescent="0.25">
      <c r="A147" s="32" t="s">
        <v>35</v>
      </c>
      <c r="B147" s="26" t="s">
        <v>136</v>
      </c>
      <c r="C147" s="88">
        <v>1</v>
      </c>
      <c r="D147" s="88">
        <v>0</v>
      </c>
      <c r="E147" s="88">
        <v>0</v>
      </c>
      <c r="F147" s="88">
        <v>1</v>
      </c>
      <c r="G147" s="88">
        <v>1</v>
      </c>
      <c r="H147" s="26">
        <f t="shared" si="2"/>
        <v>3</v>
      </c>
    </row>
    <row r="148" spans="1:8" x14ac:dyDescent="0.25">
      <c r="A148" s="32" t="s">
        <v>29</v>
      </c>
      <c r="B148" s="26" t="s">
        <v>136</v>
      </c>
      <c r="C148" s="88">
        <v>1</v>
      </c>
      <c r="D148" s="88">
        <v>1</v>
      </c>
      <c r="E148" s="88">
        <v>1</v>
      </c>
      <c r="F148" s="88">
        <v>1</v>
      </c>
      <c r="G148" s="88">
        <v>1</v>
      </c>
      <c r="H148" s="26">
        <f t="shared" si="2"/>
        <v>5</v>
      </c>
    </row>
    <row r="149" spans="1:8" x14ac:dyDescent="0.25">
      <c r="A149" s="32" t="s">
        <v>45</v>
      </c>
      <c r="B149" s="26" t="s">
        <v>136</v>
      </c>
      <c r="C149" s="88">
        <v>1</v>
      </c>
      <c r="D149" s="88">
        <v>1</v>
      </c>
      <c r="E149" s="88">
        <v>1</v>
      </c>
      <c r="F149" s="88">
        <v>1</v>
      </c>
      <c r="G149" s="88">
        <v>0</v>
      </c>
      <c r="H149" s="26">
        <f t="shared" si="2"/>
        <v>4</v>
      </c>
    </row>
    <row r="150" spans="1:8" x14ac:dyDescent="0.25">
      <c r="A150" s="32" t="s">
        <v>55</v>
      </c>
      <c r="B150" s="26" t="s">
        <v>136</v>
      </c>
      <c r="C150" s="88">
        <v>1</v>
      </c>
      <c r="D150" s="88">
        <v>0</v>
      </c>
      <c r="E150" s="88">
        <v>0</v>
      </c>
      <c r="F150" s="88">
        <v>0</v>
      </c>
      <c r="G150" s="88">
        <v>0</v>
      </c>
      <c r="H150" s="26">
        <f t="shared" si="2"/>
        <v>1</v>
      </c>
    </row>
    <row r="151" spans="1:8" x14ac:dyDescent="0.25">
      <c r="A151" s="32" t="s">
        <v>44</v>
      </c>
      <c r="B151" s="26" t="s">
        <v>136</v>
      </c>
      <c r="C151" s="88">
        <v>1</v>
      </c>
      <c r="D151" s="88">
        <v>1</v>
      </c>
      <c r="E151" s="88">
        <v>0</v>
      </c>
      <c r="F151" s="88">
        <v>0</v>
      </c>
      <c r="G151" s="88">
        <v>1</v>
      </c>
      <c r="H151" s="26">
        <f t="shared" si="2"/>
        <v>3</v>
      </c>
    </row>
    <row r="152" spans="1:8" x14ac:dyDescent="0.25">
      <c r="A152" s="32" t="s">
        <v>32</v>
      </c>
      <c r="B152" s="26" t="s">
        <v>136</v>
      </c>
      <c r="C152" s="88">
        <v>1</v>
      </c>
      <c r="D152" s="88">
        <v>1</v>
      </c>
      <c r="E152" s="88">
        <v>0</v>
      </c>
      <c r="F152" s="88">
        <v>0</v>
      </c>
      <c r="G152" s="88">
        <v>0</v>
      </c>
      <c r="H152" s="26">
        <f t="shared" si="2"/>
        <v>2</v>
      </c>
    </row>
    <row r="153" spans="1:8" x14ac:dyDescent="0.25">
      <c r="A153" s="32" t="s">
        <v>71</v>
      </c>
      <c r="B153" s="26" t="s">
        <v>136</v>
      </c>
      <c r="C153" s="88">
        <v>1</v>
      </c>
      <c r="D153" s="88">
        <v>1</v>
      </c>
      <c r="E153" s="88">
        <v>1</v>
      </c>
      <c r="F153" s="88">
        <v>1</v>
      </c>
      <c r="G153" s="88">
        <v>1</v>
      </c>
      <c r="H153" s="26">
        <f t="shared" si="2"/>
        <v>5</v>
      </c>
    </row>
    <row r="154" spans="1:8" x14ac:dyDescent="0.25">
      <c r="A154" s="32" t="s">
        <v>27</v>
      </c>
      <c r="B154" s="26" t="s">
        <v>136</v>
      </c>
      <c r="C154" s="88">
        <v>1</v>
      </c>
      <c r="D154" s="88">
        <v>1</v>
      </c>
      <c r="E154" s="88">
        <v>0</v>
      </c>
      <c r="F154" s="88">
        <v>0</v>
      </c>
      <c r="G154" s="88">
        <v>0</v>
      </c>
      <c r="H154" s="26">
        <f t="shared" si="2"/>
        <v>2</v>
      </c>
    </row>
    <row r="155" spans="1:8" x14ac:dyDescent="0.25">
      <c r="A155" s="32" t="s">
        <v>28</v>
      </c>
      <c r="B155" s="26" t="s">
        <v>136</v>
      </c>
      <c r="C155" s="88">
        <v>1</v>
      </c>
      <c r="D155" s="88">
        <v>0</v>
      </c>
      <c r="E155" s="88">
        <v>0</v>
      </c>
      <c r="F155" s="88">
        <v>0</v>
      </c>
      <c r="G155" s="88">
        <v>0</v>
      </c>
      <c r="H155" s="26">
        <f t="shared" si="2"/>
        <v>1</v>
      </c>
    </row>
    <row r="156" spans="1:8" x14ac:dyDescent="0.25">
      <c r="A156" s="32" t="s">
        <v>62</v>
      </c>
      <c r="B156" s="26" t="s">
        <v>136</v>
      </c>
      <c r="C156" s="88">
        <v>1</v>
      </c>
      <c r="D156" s="88">
        <v>1</v>
      </c>
      <c r="E156" s="88">
        <v>0</v>
      </c>
      <c r="F156" s="88">
        <v>0</v>
      </c>
      <c r="G156" s="88">
        <v>0</v>
      </c>
      <c r="H156" s="26">
        <f t="shared" si="2"/>
        <v>2</v>
      </c>
    </row>
    <row r="157" spans="1:8" x14ac:dyDescent="0.25">
      <c r="A157" s="32" t="s">
        <v>73</v>
      </c>
      <c r="B157" s="26" t="s">
        <v>136</v>
      </c>
      <c r="C157" s="88">
        <v>1</v>
      </c>
      <c r="D157" s="88">
        <v>0</v>
      </c>
      <c r="E157" s="88">
        <v>0</v>
      </c>
      <c r="F157" s="88">
        <v>0</v>
      </c>
      <c r="G157" s="88">
        <v>0</v>
      </c>
      <c r="H157" s="26">
        <f t="shared" si="2"/>
        <v>1</v>
      </c>
    </row>
    <row r="158" spans="1:8" x14ac:dyDescent="0.25">
      <c r="A158" s="32" t="s">
        <v>53</v>
      </c>
      <c r="B158" s="26" t="s">
        <v>136</v>
      </c>
      <c r="C158" s="88">
        <v>1</v>
      </c>
      <c r="D158" s="88">
        <v>0</v>
      </c>
      <c r="E158" s="88">
        <v>1</v>
      </c>
      <c r="F158" s="88">
        <v>1</v>
      </c>
      <c r="G158" s="88">
        <v>0</v>
      </c>
      <c r="H158" s="26">
        <f t="shared" si="2"/>
        <v>3</v>
      </c>
    </row>
    <row r="159" spans="1:8" x14ac:dyDescent="0.25">
      <c r="A159" s="32" t="s">
        <v>61</v>
      </c>
      <c r="B159" s="26" t="s">
        <v>136</v>
      </c>
      <c r="C159" s="88">
        <v>1</v>
      </c>
      <c r="D159" s="88">
        <v>1</v>
      </c>
      <c r="E159" s="88">
        <v>1</v>
      </c>
      <c r="F159" s="88">
        <v>0</v>
      </c>
      <c r="G159" s="88">
        <v>0</v>
      </c>
      <c r="H159" s="26">
        <f t="shared" si="2"/>
        <v>3</v>
      </c>
    </row>
    <row r="160" spans="1:8" x14ac:dyDescent="0.25">
      <c r="A160" s="32" t="s">
        <v>41</v>
      </c>
      <c r="B160" s="26" t="s">
        <v>136</v>
      </c>
      <c r="C160" s="88">
        <v>1</v>
      </c>
      <c r="D160" s="88">
        <v>0</v>
      </c>
      <c r="E160" s="88">
        <v>1</v>
      </c>
      <c r="F160" s="88">
        <v>1</v>
      </c>
      <c r="G160" s="88">
        <v>1</v>
      </c>
      <c r="H160" s="26">
        <f t="shared" si="2"/>
        <v>4</v>
      </c>
    </row>
    <row r="161" spans="1:8" x14ac:dyDescent="0.25">
      <c r="A161" s="32" t="s">
        <v>33</v>
      </c>
      <c r="B161" s="26" t="s">
        <v>136</v>
      </c>
      <c r="C161" s="88">
        <v>0</v>
      </c>
      <c r="D161" s="88">
        <v>0</v>
      </c>
      <c r="E161" s="88">
        <v>1</v>
      </c>
      <c r="F161" s="88">
        <v>1</v>
      </c>
      <c r="G161" s="88">
        <v>1</v>
      </c>
      <c r="H161" s="26">
        <f t="shared" si="2"/>
        <v>3</v>
      </c>
    </row>
    <row r="162" spans="1:8" x14ac:dyDescent="0.25">
      <c r="A162" s="32" t="s">
        <v>128</v>
      </c>
      <c r="B162" s="26" t="s">
        <v>137</v>
      </c>
      <c r="C162" s="88">
        <v>1</v>
      </c>
      <c r="D162" s="88">
        <v>1</v>
      </c>
      <c r="E162" s="88">
        <v>0</v>
      </c>
      <c r="F162" s="88">
        <v>0</v>
      </c>
      <c r="G162" s="88">
        <v>0</v>
      </c>
      <c r="H162" s="26">
        <f t="shared" si="2"/>
        <v>2</v>
      </c>
    </row>
    <row r="163" spans="1:8" x14ac:dyDescent="0.25">
      <c r="A163" s="32" t="s">
        <v>78</v>
      </c>
      <c r="B163" s="26" t="s">
        <v>137</v>
      </c>
      <c r="C163" s="88">
        <v>1</v>
      </c>
      <c r="D163" s="88">
        <v>1</v>
      </c>
      <c r="E163" s="88">
        <v>0</v>
      </c>
      <c r="F163" s="88">
        <v>0</v>
      </c>
      <c r="G163" s="88">
        <v>1</v>
      </c>
      <c r="H163" s="26">
        <f t="shared" si="2"/>
        <v>3</v>
      </c>
    </row>
    <row r="164" spans="1:8" x14ac:dyDescent="0.25">
      <c r="A164" s="32" t="s">
        <v>30</v>
      </c>
      <c r="B164" s="26" t="s">
        <v>137</v>
      </c>
      <c r="C164" s="88">
        <v>1</v>
      </c>
      <c r="D164" s="88">
        <v>1</v>
      </c>
      <c r="E164" s="88">
        <v>0</v>
      </c>
      <c r="F164" s="88">
        <v>0</v>
      </c>
      <c r="G164" s="88">
        <v>0</v>
      </c>
      <c r="H164" s="26">
        <f t="shared" si="2"/>
        <v>2</v>
      </c>
    </row>
    <row r="165" spans="1:8" x14ac:dyDescent="0.25">
      <c r="A165" s="32" t="s">
        <v>79</v>
      </c>
      <c r="B165" s="26" t="s">
        <v>137</v>
      </c>
      <c r="C165" s="88">
        <v>1</v>
      </c>
      <c r="D165" s="88">
        <v>1</v>
      </c>
      <c r="E165" s="88">
        <v>0</v>
      </c>
      <c r="F165" s="88">
        <v>0</v>
      </c>
      <c r="G165" s="88">
        <v>1</v>
      </c>
      <c r="H165" s="26">
        <f t="shared" si="2"/>
        <v>3</v>
      </c>
    </row>
    <row r="166" spans="1:8" x14ac:dyDescent="0.25">
      <c r="A166" s="32" t="s">
        <v>35</v>
      </c>
      <c r="B166" s="26" t="s">
        <v>137</v>
      </c>
      <c r="C166" s="88">
        <v>1</v>
      </c>
      <c r="D166" s="88">
        <v>1</v>
      </c>
      <c r="E166" s="88">
        <v>0</v>
      </c>
      <c r="F166" s="88">
        <v>0</v>
      </c>
      <c r="G166" s="88">
        <v>0</v>
      </c>
      <c r="H166" s="26">
        <f t="shared" si="2"/>
        <v>2</v>
      </c>
    </row>
    <row r="167" spans="1:8" x14ac:dyDescent="0.25">
      <c r="A167" s="32" t="s">
        <v>52</v>
      </c>
      <c r="B167" s="26" t="s">
        <v>137</v>
      </c>
      <c r="C167" s="88">
        <v>1</v>
      </c>
      <c r="D167" s="88">
        <v>1</v>
      </c>
      <c r="E167" s="88">
        <v>0</v>
      </c>
      <c r="F167" s="88">
        <v>0</v>
      </c>
      <c r="G167" s="88">
        <v>0</v>
      </c>
      <c r="H167" s="26">
        <f t="shared" si="2"/>
        <v>2</v>
      </c>
    </row>
    <row r="168" spans="1:8" x14ac:dyDescent="0.25">
      <c r="A168" s="32" t="s">
        <v>45</v>
      </c>
      <c r="B168" s="26" t="s">
        <v>137</v>
      </c>
      <c r="C168" s="88">
        <v>1</v>
      </c>
      <c r="D168" s="88">
        <v>1</v>
      </c>
      <c r="E168" s="88">
        <v>0</v>
      </c>
      <c r="F168" s="88">
        <v>0</v>
      </c>
      <c r="G168" s="88">
        <v>0</v>
      </c>
      <c r="H168" s="26">
        <f t="shared" si="2"/>
        <v>2</v>
      </c>
    </row>
    <row r="169" spans="1:8" x14ac:dyDescent="0.25">
      <c r="A169" s="32" t="s">
        <v>55</v>
      </c>
      <c r="B169" s="26" t="s">
        <v>137</v>
      </c>
      <c r="C169" s="88">
        <v>1</v>
      </c>
      <c r="D169" s="88">
        <v>1</v>
      </c>
      <c r="E169" s="88">
        <v>0</v>
      </c>
      <c r="F169" s="88">
        <v>0</v>
      </c>
      <c r="G169" s="88">
        <v>0</v>
      </c>
      <c r="H169" s="26">
        <f t="shared" si="2"/>
        <v>2</v>
      </c>
    </row>
    <row r="170" spans="1:8" x14ac:dyDescent="0.25">
      <c r="A170" s="32" t="s">
        <v>44</v>
      </c>
      <c r="B170" s="26" t="s">
        <v>137</v>
      </c>
      <c r="C170" s="88">
        <v>1</v>
      </c>
      <c r="D170" s="88">
        <v>1</v>
      </c>
      <c r="E170" s="88">
        <v>0</v>
      </c>
      <c r="F170" s="88">
        <v>0</v>
      </c>
      <c r="G170" s="88">
        <v>0</v>
      </c>
      <c r="H170" s="26">
        <f t="shared" si="2"/>
        <v>2</v>
      </c>
    </row>
    <row r="171" spans="1:8" x14ac:dyDescent="0.25">
      <c r="A171" s="32" t="s">
        <v>28</v>
      </c>
      <c r="B171" s="26" t="s">
        <v>137</v>
      </c>
      <c r="C171" s="88">
        <v>1</v>
      </c>
      <c r="D171" s="88">
        <v>0</v>
      </c>
      <c r="E171" s="88">
        <v>0</v>
      </c>
      <c r="F171" s="88">
        <v>0</v>
      </c>
      <c r="G171" s="88">
        <v>0</v>
      </c>
      <c r="H171" s="26">
        <f t="shared" si="2"/>
        <v>1</v>
      </c>
    </row>
    <row r="172" spans="1:8" x14ac:dyDescent="0.25">
      <c r="A172" s="32" t="s">
        <v>62</v>
      </c>
      <c r="B172" s="26" t="s">
        <v>137</v>
      </c>
      <c r="C172" s="88">
        <v>1</v>
      </c>
      <c r="D172" s="88">
        <v>1</v>
      </c>
      <c r="E172" s="88">
        <v>1</v>
      </c>
      <c r="F172" s="88">
        <v>1</v>
      </c>
      <c r="G172" s="88">
        <v>1</v>
      </c>
      <c r="H172" s="26">
        <f t="shared" si="2"/>
        <v>5</v>
      </c>
    </row>
    <row r="173" spans="1:8" x14ac:dyDescent="0.25">
      <c r="A173" s="32" t="s">
        <v>73</v>
      </c>
      <c r="B173" s="26" t="s">
        <v>137</v>
      </c>
      <c r="C173" s="88">
        <v>1</v>
      </c>
      <c r="D173" s="88">
        <v>1</v>
      </c>
      <c r="E173" s="88">
        <v>1</v>
      </c>
      <c r="F173" s="88">
        <v>1</v>
      </c>
      <c r="G173" s="88">
        <v>1</v>
      </c>
      <c r="H173" s="26">
        <f t="shared" si="2"/>
        <v>5</v>
      </c>
    </row>
    <row r="174" spans="1:8" x14ac:dyDescent="0.25">
      <c r="A174" s="32" t="s">
        <v>41</v>
      </c>
      <c r="B174" s="26" t="s">
        <v>137</v>
      </c>
      <c r="C174" s="88">
        <v>1</v>
      </c>
      <c r="D174" s="88">
        <v>1</v>
      </c>
      <c r="E174" s="88">
        <v>0</v>
      </c>
      <c r="F174" s="88">
        <v>0</v>
      </c>
      <c r="G174" s="88">
        <v>0</v>
      </c>
      <c r="H174" s="26">
        <f t="shared" si="2"/>
        <v>2</v>
      </c>
    </row>
    <row r="175" spans="1:8" x14ac:dyDescent="0.25">
      <c r="A175" s="32" t="s">
        <v>36</v>
      </c>
      <c r="B175" s="26" t="s">
        <v>137</v>
      </c>
      <c r="C175" s="88">
        <v>1</v>
      </c>
      <c r="D175" s="88">
        <v>1</v>
      </c>
      <c r="E175" s="88">
        <v>0</v>
      </c>
      <c r="F175" s="88">
        <v>0</v>
      </c>
      <c r="G175" s="88">
        <v>0</v>
      </c>
      <c r="H175" s="26">
        <f t="shared" si="2"/>
        <v>2</v>
      </c>
    </row>
    <row r="176" spans="1:8" x14ac:dyDescent="0.25">
      <c r="A176" s="32" t="s">
        <v>39</v>
      </c>
      <c r="B176" s="26" t="s">
        <v>137</v>
      </c>
      <c r="C176" s="88">
        <v>0</v>
      </c>
      <c r="D176" s="88">
        <v>0</v>
      </c>
      <c r="E176" s="88">
        <v>1</v>
      </c>
      <c r="F176" s="88">
        <v>1</v>
      </c>
      <c r="G176" s="88">
        <v>1</v>
      </c>
      <c r="H176" s="26">
        <f t="shared" si="2"/>
        <v>3</v>
      </c>
    </row>
    <row r="177" spans="1:8" x14ac:dyDescent="0.25">
      <c r="A177" s="32" t="s">
        <v>54</v>
      </c>
      <c r="B177" s="26" t="s">
        <v>137</v>
      </c>
      <c r="C177" s="88">
        <v>0</v>
      </c>
      <c r="D177" s="88">
        <v>0</v>
      </c>
      <c r="E177" s="88">
        <v>1</v>
      </c>
      <c r="F177" s="88">
        <v>1</v>
      </c>
      <c r="G177" s="88">
        <v>1</v>
      </c>
      <c r="H177" s="26">
        <f t="shared" si="2"/>
        <v>3</v>
      </c>
    </row>
    <row r="178" spans="1:8" x14ac:dyDescent="0.25">
      <c r="A178" s="32" t="s">
        <v>34</v>
      </c>
      <c r="B178" s="26" t="s">
        <v>137</v>
      </c>
      <c r="C178" s="88">
        <v>0</v>
      </c>
      <c r="D178" s="88">
        <v>0</v>
      </c>
      <c r="E178" s="88">
        <v>1</v>
      </c>
      <c r="F178" s="88">
        <v>1</v>
      </c>
      <c r="G178" s="88">
        <v>1</v>
      </c>
      <c r="H178" s="26">
        <f t="shared" si="2"/>
        <v>3</v>
      </c>
    </row>
    <row r="179" spans="1:8" x14ac:dyDescent="0.25">
      <c r="A179" s="32" t="s">
        <v>57</v>
      </c>
      <c r="B179" s="26" t="s">
        <v>137</v>
      </c>
      <c r="C179" s="88">
        <v>0</v>
      </c>
      <c r="D179" s="88">
        <v>0</v>
      </c>
      <c r="E179" s="88">
        <v>1</v>
      </c>
      <c r="F179" s="88">
        <v>1</v>
      </c>
      <c r="G179" s="88">
        <v>0</v>
      </c>
      <c r="H179" s="26">
        <f t="shared" si="2"/>
        <v>2</v>
      </c>
    </row>
    <row r="180" spans="1:8" x14ac:dyDescent="0.25">
      <c r="A180" s="32" t="s">
        <v>47</v>
      </c>
      <c r="B180" s="26" t="s">
        <v>137</v>
      </c>
      <c r="C180" s="88">
        <v>0</v>
      </c>
      <c r="D180" s="88">
        <v>0</v>
      </c>
      <c r="E180" s="88">
        <v>1</v>
      </c>
      <c r="F180" s="88">
        <v>1</v>
      </c>
      <c r="G180" s="88">
        <v>0</v>
      </c>
      <c r="H180" s="26">
        <f t="shared" si="2"/>
        <v>2</v>
      </c>
    </row>
    <row r="181" spans="1:8" x14ac:dyDescent="0.25">
      <c r="A181" s="32" t="s">
        <v>53</v>
      </c>
      <c r="B181" s="26" t="s">
        <v>137</v>
      </c>
      <c r="C181" s="88">
        <v>0</v>
      </c>
      <c r="D181" s="88">
        <v>0</v>
      </c>
      <c r="E181" s="88">
        <v>1</v>
      </c>
      <c r="F181" s="88">
        <v>1</v>
      </c>
      <c r="G181" s="88">
        <v>1</v>
      </c>
      <c r="H181" s="26">
        <f t="shared" si="2"/>
        <v>3</v>
      </c>
    </row>
    <row r="182" spans="1:8" x14ac:dyDescent="0.25">
      <c r="A182" s="32" t="s">
        <v>68</v>
      </c>
      <c r="B182" s="26" t="s">
        <v>137</v>
      </c>
      <c r="C182" s="88">
        <v>0</v>
      </c>
      <c r="D182" s="88">
        <v>0</v>
      </c>
      <c r="E182" s="88">
        <v>1</v>
      </c>
      <c r="F182" s="88">
        <v>1</v>
      </c>
      <c r="G182" s="88">
        <v>1</v>
      </c>
      <c r="H182" s="26">
        <f t="shared" si="2"/>
        <v>3</v>
      </c>
    </row>
    <row r="183" spans="1:8" x14ac:dyDescent="0.25">
      <c r="A183" s="32" t="s">
        <v>71</v>
      </c>
      <c r="B183" s="26" t="s">
        <v>137</v>
      </c>
      <c r="C183" s="88">
        <v>0</v>
      </c>
      <c r="D183" s="88">
        <v>0</v>
      </c>
      <c r="E183" s="88">
        <v>1</v>
      </c>
      <c r="F183" s="88">
        <v>1</v>
      </c>
      <c r="G183" s="88">
        <v>0</v>
      </c>
      <c r="H183" s="26">
        <f t="shared" si="2"/>
        <v>2</v>
      </c>
    </row>
    <row r="184" spans="1:8" x14ac:dyDescent="0.25">
      <c r="A184" s="32" t="s">
        <v>56</v>
      </c>
      <c r="B184" s="26" t="s">
        <v>137</v>
      </c>
      <c r="C184" s="88">
        <v>0</v>
      </c>
      <c r="D184" s="88">
        <v>0</v>
      </c>
      <c r="E184" s="88">
        <v>0</v>
      </c>
      <c r="F184" s="88">
        <v>0</v>
      </c>
      <c r="G184" s="88">
        <v>1</v>
      </c>
      <c r="H184" s="26">
        <f t="shared" si="2"/>
        <v>1</v>
      </c>
    </row>
    <row r="185" spans="1:8" x14ac:dyDescent="0.25">
      <c r="A185" s="32" t="s">
        <v>128</v>
      </c>
      <c r="B185" s="26" t="s">
        <v>138</v>
      </c>
      <c r="C185" s="88">
        <v>1</v>
      </c>
      <c r="D185" s="88">
        <v>1</v>
      </c>
      <c r="E185" s="88">
        <v>0</v>
      </c>
      <c r="F185" s="88">
        <v>0</v>
      </c>
      <c r="G185" s="88">
        <v>0</v>
      </c>
      <c r="H185" s="26">
        <f t="shared" si="2"/>
        <v>2</v>
      </c>
    </row>
    <row r="186" spans="1:8" x14ac:dyDescent="0.25">
      <c r="A186" s="32" t="s">
        <v>78</v>
      </c>
      <c r="B186" s="26" t="s">
        <v>138</v>
      </c>
      <c r="C186" s="88">
        <v>1</v>
      </c>
      <c r="D186" s="88">
        <v>1</v>
      </c>
      <c r="E186" s="88">
        <v>0</v>
      </c>
      <c r="F186" s="88">
        <v>0</v>
      </c>
      <c r="G186" s="88">
        <v>1</v>
      </c>
      <c r="H186" s="26">
        <f t="shared" si="2"/>
        <v>3</v>
      </c>
    </row>
    <row r="187" spans="1:8" x14ac:dyDescent="0.25">
      <c r="A187" s="32" t="s">
        <v>39</v>
      </c>
      <c r="B187" s="26" t="s">
        <v>138</v>
      </c>
      <c r="C187" s="88">
        <v>1</v>
      </c>
      <c r="D187" s="88">
        <v>1</v>
      </c>
      <c r="E187" s="88">
        <v>1</v>
      </c>
      <c r="F187" s="88">
        <v>1</v>
      </c>
      <c r="G187" s="88">
        <v>1</v>
      </c>
      <c r="H187" s="26">
        <f t="shared" si="2"/>
        <v>5</v>
      </c>
    </row>
    <row r="188" spans="1:8" x14ac:dyDescent="0.25">
      <c r="A188" s="32" t="s">
        <v>30</v>
      </c>
      <c r="B188" s="26" t="s">
        <v>138</v>
      </c>
      <c r="C188" s="88">
        <v>1</v>
      </c>
      <c r="D188" s="88">
        <v>0</v>
      </c>
      <c r="E188" s="88">
        <v>0</v>
      </c>
      <c r="F188" s="88">
        <v>0</v>
      </c>
      <c r="G188" s="88">
        <v>1</v>
      </c>
      <c r="H188" s="26">
        <f t="shared" si="2"/>
        <v>2</v>
      </c>
    </row>
    <row r="189" spans="1:8" x14ac:dyDescent="0.25">
      <c r="A189" s="32" t="s">
        <v>79</v>
      </c>
      <c r="B189" s="26" t="s">
        <v>138</v>
      </c>
      <c r="C189" s="88">
        <v>1</v>
      </c>
      <c r="D189" s="88">
        <v>1</v>
      </c>
      <c r="E189" s="88">
        <v>0</v>
      </c>
      <c r="F189" s="88">
        <v>0</v>
      </c>
      <c r="G189" s="88">
        <v>1</v>
      </c>
      <c r="H189" s="26">
        <f t="shared" si="2"/>
        <v>3</v>
      </c>
    </row>
    <row r="190" spans="1:8" x14ac:dyDescent="0.25">
      <c r="A190" s="32" t="s">
        <v>54</v>
      </c>
      <c r="B190" s="26" t="s">
        <v>138</v>
      </c>
      <c r="C190" s="88">
        <v>1</v>
      </c>
      <c r="D190" s="88">
        <v>1</v>
      </c>
      <c r="E190" s="88">
        <v>1</v>
      </c>
      <c r="F190" s="88">
        <v>1</v>
      </c>
      <c r="G190" s="88">
        <v>1</v>
      </c>
      <c r="H190" s="26">
        <f t="shared" si="2"/>
        <v>5</v>
      </c>
    </row>
    <row r="191" spans="1:8" x14ac:dyDescent="0.25">
      <c r="A191" s="32" t="s">
        <v>68</v>
      </c>
      <c r="B191" s="26" t="s">
        <v>138</v>
      </c>
      <c r="C191" s="88">
        <v>1</v>
      </c>
      <c r="D191" s="88">
        <v>0</v>
      </c>
      <c r="E191" s="88">
        <v>0</v>
      </c>
      <c r="F191" s="88">
        <v>0</v>
      </c>
      <c r="G191" s="88">
        <v>0</v>
      </c>
      <c r="H191" s="26">
        <f t="shared" si="2"/>
        <v>1</v>
      </c>
    </row>
    <row r="192" spans="1:8" x14ac:dyDescent="0.25">
      <c r="A192" s="32" t="s">
        <v>35</v>
      </c>
      <c r="B192" s="26" t="s">
        <v>138</v>
      </c>
      <c r="C192" s="88">
        <v>1</v>
      </c>
      <c r="D192" s="88">
        <v>0</v>
      </c>
      <c r="E192" s="88">
        <v>0</v>
      </c>
      <c r="F192" s="88">
        <v>1</v>
      </c>
      <c r="G192" s="88">
        <v>1</v>
      </c>
      <c r="H192" s="26">
        <f t="shared" si="2"/>
        <v>3</v>
      </c>
    </row>
    <row r="193" spans="1:8" x14ac:dyDescent="0.25">
      <c r="A193" s="32" t="s">
        <v>29</v>
      </c>
      <c r="B193" s="26" t="s">
        <v>138</v>
      </c>
      <c r="C193" s="88">
        <v>1</v>
      </c>
      <c r="D193" s="88">
        <v>0</v>
      </c>
      <c r="E193" s="88">
        <v>1</v>
      </c>
      <c r="F193" s="88">
        <v>1</v>
      </c>
      <c r="G193" s="88">
        <v>1</v>
      </c>
      <c r="H193" s="26">
        <f t="shared" si="2"/>
        <v>4</v>
      </c>
    </row>
    <row r="194" spans="1:8" x14ac:dyDescent="0.25">
      <c r="A194" s="32" t="s">
        <v>52</v>
      </c>
      <c r="B194" s="26" t="s">
        <v>138</v>
      </c>
      <c r="C194" s="88">
        <v>1</v>
      </c>
      <c r="D194" s="88">
        <v>1</v>
      </c>
      <c r="E194" s="88">
        <v>0</v>
      </c>
      <c r="F194" s="88">
        <v>0</v>
      </c>
      <c r="G194" s="88">
        <v>0</v>
      </c>
      <c r="H194" s="26">
        <f t="shared" si="2"/>
        <v>2</v>
      </c>
    </row>
    <row r="195" spans="1:8" x14ac:dyDescent="0.25">
      <c r="A195" s="32" t="s">
        <v>45</v>
      </c>
      <c r="B195" s="26" t="s">
        <v>138</v>
      </c>
      <c r="C195" s="88">
        <v>1</v>
      </c>
      <c r="D195" s="88">
        <v>0</v>
      </c>
      <c r="E195" s="88">
        <v>0</v>
      </c>
      <c r="F195" s="88">
        <v>0</v>
      </c>
      <c r="G195" s="88">
        <v>0</v>
      </c>
      <c r="H195" s="26">
        <f t="shared" ref="H195:H258" si="3">SUM(C195:G195)</f>
        <v>1</v>
      </c>
    </row>
    <row r="196" spans="1:8" x14ac:dyDescent="0.25">
      <c r="A196" s="32" t="s">
        <v>44</v>
      </c>
      <c r="B196" s="26" t="s">
        <v>138</v>
      </c>
      <c r="C196" s="88">
        <v>1</v>
      </c>
      <c r="D196" s="88">
        <v>0</v>
      </c>
      <c r="E196" s="88">
        <v>0</v>
      </c>
      <c r="F196" s="88">
        <v>0</v>
      </c>
      <c r="G196" s="88">
        <v>1</v>
      </c>
      <c r="H196" s="26">
        <f t="shared" si="3"/>
        <v>2</v>
      </c>
    </row>
    <row r="197" spans="1:8" x14ac:dyDescent="0.25">
      <c r="A197" s="32" t="s">
        <v>71</v>
      </c>
      <c r="B197" s="26" t="s">
        <v>138</v>
      </c>
      <c r="C197" s="88">
        <v>1</v>
      </c>
      <c r="D197" s="88">
        <v>0</v>
      </c>
      <c r="E197" s="88">
        <v>1</v>
      </c>
      <c r="F197" s="88">
        <v>1</v>
      </c>
      <c r="G197" s="88">
        <v>1</v>
      </c>
      <c r="H197" s="26">
        <f t="shared" si="3"/>
        <v>4</v>
      </c>
    </row>
    <row r="198" spans="1:8" x14ac:dyDescent="0.25">
      <c r="A198" s="32" t="s">
        <v>60</v>
      </c>
      <c r="B198" s="26" t="s">
        <v>138</v>
      </c>
      <c r="C198" s="88">
        <v>1</v>
      </c>
      <c r="D198" s="88">
        <v>1</v>
      </c>
      <c r="E198" s="88">
        <v>1</v>
      </c>
      <c r="F198" s="88">
        <v>0</v>
      </c>
      <c r="G198" s="88">
        <v>1</v>
      </c>
      <c r="H198" s="26">
        <f t="shared" si="3"/>
        <v>4</v>
      </c>
    </row>
    <row r="199" spans="1:8" x14ac:dyDescent="0.25">
      <c r="A199" s="32" t="s">
        <v>28</v>
      </c>
      <c r="B199" s="26" t="s">
        <v>138</v>
      </c>
      <c r="C199" s="88">
        <v>1</v>
      </c>
      <c r="D199" s="88">
        <v>0</v>
      </c>
      <c r="E199" s="88">
        <v>0</v>
      </c>
      <c r="F199" s="88">
        <v>0</v>
      </c>
      <c r="G199" s="88">
        <v>0</v>
      </c>
      <c r="H199" s="26">
        <f t="shared" si="3"/>
        <v>1</v>
      </c>
    </row>
    <row r="200" spans="1:8" x14ac:dyDescent="0.25">
      <c r="A200" s="32" t="s">
        <v>62</v>
      </c>
      <c r="B200" s="26" t="s">
        <v>138</v>
      </c>
      <c r="C200" s="88">
        <v>1</v>
      </c>
      <c r="D200" s="88">
        <v>1</v>
      </c>
      <c r="E200" s="88">
        <v>1</v>
      </c>
      <c r="F200" s="88">
        <v>1</v>
      </c>
      <c r="G200" s="88">
        <v>1</v>
      </c>
      <c r="H200" s="26">
        <f t="shared" si="3"/>
        <v>5</v>
      </c>
    </row>
    <row r="201" spans="1:8" x14ac:dyDescent="0.25">
      <c r="A201" s="32" t="s">
        <v>73</v>
      </c>
      <c r="B201" s="26" t="s">
        <v>138</v>
      </c>
      <c r="C201" s="88">
        <v>1</v>
      </c>
      <c r="D201" s="88">
        <v>1</v>
      </c>
      <c r="E201" s="88">
        <v>0</v>
      </c>
      <c r="F201" s="88">
        <v>1</v>
      </c>
      <c r="G201" s="88">
        <v>0</v>
      </c>
      <c r="H201" s="26">
        <f t="shared" si="3"/>
        <v>3</v>
      </c>
    </row>
    <row r="202" spans="1:8" x14ac:dyDescent="0.25">
      <c r="A202" s="32" t="s">
        <v>41</v>
      </c>
      <c r="B202" s="26" t="s">
        <v>138</v>
      </c>
      <c r="C202" s="88">
        <v>1</v>
      </c>
      <c r="D202" s="88">
        <v>0</v>
      </c>
      <c r="E202" s="88">
        <v>0</v>
      </c>
      <c r="F202" s="88">
        <v>0</v>
      </c>
      <c r="G202" s="88">
        <v>0</v>
      </c>
      <c r="H202" s="26">
        <f t="shared" si="3"/>
        <v>1</v>
      </c>
    </row>
    <row r="203" spans="1:8" x14ac:dyDescent="0.25">
      <c r="A203" s="32" t="s">
        <v>56</v>
      </c>
      <c r="B203" s="26" t="s">
        <v>138</v>
      </c>
      <c r="C203" s="88">
        <v>1</v>
      </c>
      <c r="D203" s="88">
        <v>1</v>
      </c>
      <c r="E203" s="88">
        <v>0</v>
      </c>
      <c r="F203" s="88">
        <v>0</v>
      </c>
      <c r="G203" s="88">
        <v>0</v>
      </c>
      <c r="H203" s="26">
        <f t="shared" si="3"/>
        <v>2</v>
      </c>
    </row>
    <row r="204" spans="1:8" x14ac:dyDescent="0.25">
      <c r="A204" s="32" t="s">
        <v>31</v>
      </c>
      <c r="B204" s="26" t="s">
        <v>138</v>
      </c>
      <c r="C204" s="88">
        <v>1</v>
      </c>
      <c r="D204" s="88">
        <v>0</v>
      </c>
      <c r="E204" s="88">
        <v>1</v>
      </c>
      <c r="F204" s="88">
        <v>1</v>
      </c>
      <c r="G204" s="88">
        <v>1</v>
      </c>
      <c r="H204" s="26">
        <f t="shared" si="3"/>
        <v>4</v>
      </c>
    </row>
    <row r="205" spans="1:8" x14ac:dyDescent="0.25">
      <c r="A205" s="32" t="s">
        <v>57</v>
      </c>
      <c r="B205" s="26" t="s">
        <v>138</v>
      </c>
      <c r="C205" s="88">
        <v>0</v>
      </c>
      <c r="D205" s="88">
        <v>0</v>
      </c>
      <c r="E205" s="88">
        <v>1</v>
      </c>
      <c r="F205" s="88">
        <v>1</v>
      </c>
      <c r="G205" s="88">
        <v>1</v>
      </c>
      <c r="H205" s="26">
        <f t="shared" si="3"/>
        <v>3</v>
      </c>
    </row>
    <row r="206" spans="1:8" x14ac:dyDescent="0.25">
      <c r="A206" s="32" t="s">
        <v>47</v>
      </c>
      <c r="B206" s="26" t="s">
        <v>138</v>
      </c>
      <c r="C206" s="88">
        <v>0</v>
      </c>
      <c r="D206" s="88">
        <v>0</v>
      </c>
      <c r="E206" s="88">
        <v>1</v>
      </c>
      <c r="F206" s="88">
        <v>1</v>
      </c>
      <c r="G206" s="88">
        <v>1</v>
      </c>
      <c r="H206" s="26">
        <f t="shared" si="3"/>
        <v>3</v>
      </c>
    </row>
    <row r="207" spans="1:8" x14ac:dyDescent="0.25">
      <c r="A207" s="32" t="s">
        <v>53</v>
      </c>
      <c r="B207" s="26" t="s">
        <v>138</v>
      </c>
      <c r="C207" s="88">
        <v>0</v>
      </c>
      <c r="D207" s="88">
        <v>0</v>
      </c>
      <c r="E207" s="88">
        <v>0</v>
      </c>
      <c r="F207" s="88">
        <v>0</v>
      </c>
      <c r="G207" s="88">
        <v>1</v>
      </c>
      <c r="H207" s="26">
        <f t="shared" si="3"/>
        <v>1</v>
      </c>
    </row>
    <row r="208" spans="1:8" x14ac:dyDescent="0.25">
      <c r="A208" s="32" t="s">
        <v>36</v>
      </c>
      <c r="B208" s="26" t="s">
        <v>138</v>
      </c>
      <c r="C208" s="88">
        <v>0</v>
      </c>
      <c r="D208" s="88">
        <v>0</v>
      </c>
      <c r="E208" s="88">
        <v>0</v>
      </c>
      <c r="F208" s="88">
        <v>1</v>
      </c>
      <c r="G208" s="88">
        <v>0</v>
      </c>
      <c r="H208" s="26">
        <f t="shared" si="3"/>
        <v>1</v>
      </c>
    </row>
    <row r="209" spans="1:8" x14ac:dyDescent="0.25">
      <c r="A209" s="32" t="s">
        <v>55</v>
      </c>
      <c r="B209" s="26" t="s">
        <v>138</v>
      </c>
      <c r="C209" s="88">
        <v>0</v>
      </c>
      <c r="D209" s="88">
        <v>0</v>
      </c>
      <c r="E209" s="88">
        <v>1</v>
      </c>
      <c r="F209" s="88">
        <v>0</v>
      </c>
      <c r="G209" s="88">
        <v>0</v>
      </c>
      <c r="H209" s="26">
        <f t="shared" si="3"/>
        <v>1</v>
      </c>
    </row>
    <row r="210" spans="1:8" x14ac:dyDescent="0.25">
      <c r="A210" s="32" t="s">
        <v>34</v>
      </c>
      <c r="B210" s="26" t="s">
        <v>138</v>
      </c>
      <c r="C210" s="88">
        <v>0</v>
      </c>
      <c r="D210" s="88">
        <v>0</v>
      </c>
      <c r="E210" s="88">
        <v>0</v>
      </c>
      <c r="F210" s="88">
        <v>0</v>
      </c>
      <c r="G210" s="88">
        <v>1</v>
      </c>
      <c r="H210" s="26">
        <f t="shared" si="3"/>
        <v>1</v>
      </c>
    </row>
    <row r="211" spans="1:8" x14ac:dyDescent="0.25">
      <c r="A211" s="32" t="s">
        <v>46</v>
      </c>
      <c r="B211" s="26" t="s">
        <v>138</v>
      </c>
      <c r="C211" s="88">
        <v>0</v>
      </c>
      <c r="D211" s="88">
        <v>0</v>
      </c>
      <c r="E211" s="88">
        <v>0</v>
      </c>
      <c r="F211" s="88">
        <v>0</v>
      </c>
      <c r="G211" s="88">
        <v>1</v>
      </c>
      <c r="H211" s="26">
        <f t="shared" si="3"/>
        <v>1</v>
      </c>
    </row>
    <row r="212" spans="1:8" x14ac:dyDescent="0.25">
      <c r="A212" s="32" t="s">
        <v>128</v>
      </c>
      <c r="B212" s="26" t="s">
        <v>139</v>
      </c>
      <c r="C212" s="88">
        <v>1</v>
      </c>
      <c r="D212" s="88">
        <v>1</v>
      </c>
      <c r="E212" s="88">
        <v>0</v>
      </c>
      <c r="F212" s="88">
        <v>0</v>
      </c>
      <c r="G212" s="88">
        <v>0</v>
      </c>
      <c r="H212" s="26">
        <f t="shared" si="3"/>
        <v>2</v>
      </c>
    </row>
    <row r="213" spans="1:8" x14ac:dyDescent="0.25">
      <c r="A213" s="32" t="s">
        <v>78</v>
      </c>
      <c r="B213" s="26" t="s">
        <v>139</v>
      </c>
      <c r="C213" s="88">
        <v>1</v>
      </c>
      <c r="D213" s="88">
        <v>1</v>
      </c>
      <c r="E213" s="88">
        <v>0</v>
      </c>
      <c r="F213" s="88">
        <v>0</v>
      </c>
      <c r="G213" s="88">
        <v>0</v>
      </c>
      <c r="H213" s="26">
        <f t="shared" si="3"/>
        <v>2</v>
      </c>
    </row>
    <row r="214" spans="1:8" x14ac:dyDescent="0.25">
      <c r="A214" s="32" t="s">
        <v>39</v>
      </c>
      <c r="B214" s="26" t="s">
        <v>139</v>
      </c>
      <c r="C214" s="88">
        <v>1</v>
      </c>
      <c r="D214" s="88">
        <v>1</v>
      </c>
      <c r="E214" s="88">
        <v>1</v>
      </c>
      <c r="F214" s="88">
        <v>1</v>
      </c>
      <c r="G214" s="88">
        <v>1</v>
      </c>
      <c r="H214" s="26">
        <f t="shared" si="3"/>
        <v>5</v>
      </c>
    </row>
    <row r="215" spans="1:8" x14ac:dyDescent="0.25">
      <c r="A215" s="32" t="s">
        <v>30</v>
      </c>
      <c r="B215" s="26" t="s">
        <v>139</v>
      </c>
      <c r="C215" s="88">
        <v>1</v>
      </c>
      <c r="D215" s="88">
        <v>0</v>
      </c>
      <c r="E215" s="88">
        <v>0</v>
      </c>
      <c r="F215" s="88">
        <v>0</v>
      </c>
      <c r="G215" s="88">
        <v>0</v>
      </c>
      <c r="H215" s="26">
        <f t="shared" si="3"/>
        <v>1</v>
      </c>
    </row>
    <row r="216" spans="1:8" x14ac:dyDescent="0.25">
      <c r="A216" s="32" t="s">
        <v>79</v>
      </c>
      <c r="B216" s="26" t="s">
        <v>139</v>
      </c>
      <c r="C216" s="88">
        <v>1</v>
      </c>
      <c r="D216" s="88">
        <v>1</v>
      </c>
      <c r="E216" s="88">
        <v>0</v>
      </c>
      <c r="F216" s="88">
        <v>0</v>
      </c>
      <c r="G216" s="88">
        <v>0</v>
      </c>
      <c r="H216" s="26">
        <f t="shared" si="3"/>
        <v>2</v>
      </c>
    </row>
    <row r="217" spans="1:8" x14ac:dyDescent="0.25">
      <c r="A217" s="32" t="s">
        <v>54</v>
      </c>
      <c r="B217" s="26" t="s">
        <v>139</v>
      </c>
      <c r="C217" s="88">
        <v>1</v>
      </c>
      <c r="D217" s="88">
        <v>1</v>
      </c>
      <c r="E217" s="88">
        <v>1</v>
      </c>
      <c r="F217" s="88">
        <v>1</v>
      </c>
      <c r="G217" s="88">
        <v>1</v>
      </c>
      <c r="H217" s="26">
        <f t="shared" si="3"/>
        <v>5</v>
      </c>
    </row>
    <row r="218" spans="1:8" x14ac:dyDescent="0.25">
      <c r="A218" s="32" t="s">
        <v>68</v>
      </c>
      <c r="B218" s="26" t="s">
        <v>139</v>
      </c>
      <c r="C218" s="88">
        <v>1</v>
      </c>
      <c r="D218" s="88">
        <v>0</v>
      </c>
      <c r="E218" s="88">
        <v>0</v>
      </c>
      <c r="F218" s="88">
        <v>0</v>
      </c>
      <c r="G218" s="88">
        <v>0</v>
      </c>
      <c r="H218" s="26">
        <f t="shared" si="3"/>
        <v>1</v>
      </c>
    </row>
    <row r="219" spans="1:8" x14ac:dyDescent="0.25">
      <c r="A219" s="32" t="s">
        <v>35</v>
      </c>
      <c r="B219" s="26" t="s">
        <v>139</v>
      </c>
      <c r="C219" s="88">
        <v>1</v>
      </c>
      <c r="D219" s="88">
        <v>0</v>
      </c>
      <c r="E219" s="88">
        <v>0</v>
      </c>
      <c r="F219" s="88">
        <v>0</v>
      </c>
      <c r="G219" s="88">
        <v>0</v>
      </c>
      <c r="H219" s="26">
        <f t="shared" si="3"/>
        <v>1</v>
      </c>
    </row>
    <row r="220" spans="1:8" x14ac:dyDescent="0.25">
      <c r="A220" s="32" t="s">
        <v>29</v>
      </c>
      <c r="B220" s="26" t="s">
        <v>139</v>
      </c>
      <c r="C220" s="88">
        <v>1</v>
      </c>
      <c r="D220" s="88">
        <v>0</v>
      </c>
      <c r="E220" s="88">
        <v>1</v>
      </c>
      <c r="F220" s="88">
        <v>1</v>
      </c>
      <c r="G220" s="88">
        <v>1</v>
      </c>
      <c r="H220" s="26">
        <f t="shared" si="3"/>
        <v>4</v>
      </c>
    </row>
    <row r="221" spans="1:8" x14ac:dyDescent="0.25">
      <c r="A221" s="32" t="s">
        <v>52</v>
      </c>
      <c r="B221" s="26" t="s">
        <v>139</v>
      </c>
      <c r="C221" s="88">
        <v>1</v>
      </c>
      <c r="D221" s="88">
        <v>1</v>
      </c>
      <c r="E221" s="88">
        <v>0</v>
      </c>
      <c r="F221" s="88">
        <v>0</v>
      </c>
      <c r="G221" s="88">
        <v>0</v>
      </c>
      <c r="H221" s="26">
        <f t="shared" si="3"/>
        <v>2</v>
      </c>
    </row>
    <row r="222" spans="1:8" x14ac:dyDescent="0.25">
      <c r="A222" s="32" t="s">
        <v>45</v>
      </c>
      <c r="B222" s="26" t="s">
        <v>139</v>
      </c>
      <c r="C222" s="88">
        <v>1</v>
      </c>
      <c r="D222" s="88">
        <v>0</v>
      </c>
      <c r="E222" s="88">
        <v>0</v>
      </c>
      <c r="F222" s="88">
        <v>0</v>
      </c>
      <c r="G222" s="88">
        <v>0</v>
      </c>
      <c r="H222" s="26">
        <f t="shared" si="3"/>
        <v>1</v>
      </c>
    </row>
    <row r="223" spans="1:8" x14ac:dyDescent="0.25">
      <c r="A223" s="32" t="s">
        <v>44</v>
      </c>
      <c r="B223" s="26" t="s">
        <v>139</v>
      </c>
      <c r="C223" s="88">
        <v>1</v>
      </c>
      <c r="D223" s="88">
        <v>0</v>
      </c>
      <c r="E223" s="88">
        <v>0</v>
      </c>
      <c r="F223" s="88">
        <v>0</v>
      </c>
      <c r="G223" s="88">
        <v>1</v>
      </c>
      <c r="H223" s="26">
        <f t="shared" si="3"/>
        <v>2</v>
      </c>
    </row>
    <row r="224" spans="1:8" x14ac:dyDescent="0.25">
      <c r="A224" s="32" t="s">
        <v>71</v>
      </c>
      <c r="B224" s="26" t="s">
        <v>139</v>
      </c>
      <c r="C224" s="88">
        <v>1</v>
      </c>
      <c r="D224" s="88">
        <v>0</v>
      </c>
      <c r="E224" s="88">
        <v>1</v>
      </c>
      <c r="F224" s="88">
        <v>1</v>
      </c>
      <c r="G224" s="88">
        <v>0</v>
      </c>
      <c r="H224" s="26">
        <f t="shared" si="3"/>
        <v>3</v>
      </c>
    </row>
    <row r="225" spans="1:8" x14ac:dyDescent="0.25">
      <c r="A225" s="32" t="s">
        <v>60</v>
      </c>
      <c r="B225" s="26" t="s">
        <v>139</v>
      </c>
      <c r="C225" s="88">
        <v>1</v>
      </c>
      <c r="D225" s="88">
        <v>1</v>
      </c>
      <c r="E225" s="88">
        <v>1</v>
      </c>
      <c r="F225" s="88">
        <v>0</v>
      </c>
      <c r="G225" s="88">
        <v>0</v>
      </c>
      <c r="H225" s="26">
        <f t="shared" si="3"/>
        <v>3</v>
      </c>
    </row>
    <row r="226" spans="1:8" x14ac:dyDescent="0.25">
      <c r="A226" s="32" t="s">
        <v>28</v>
      </c>
      <c r="B226" s="26" t="s">
        <v>139</v>
      </c>
      <c r="C226" s="88">
        <v>1</v>
      </c>
      <c r="D226" s="88">
        <v>0</v>
      </c>
      <c r="E226" s="88">
        <v>0</v>
      </c>
      <c r="F226" s="88">
        <v>0</v>
      </c>
      <c r="G226" s="88">
        <v>0</v>
      </c>
      <c r="H226" s="26">
        <f t="shared" si="3"/>
        <v>1</v>
      </c>
    </row>
    <row r="227" spans="1:8" x14ac:dyDescent="0.25">
      <c r="A227" s="32" t="s">
        <v>62</v>
      </c>
      <c r="B227" s="26" t="s">
        <v>139</v>
      </c>
      <c r="C227" s="88">
        <v>1</v>
      </c>
      <c r="D227" s="88">
        <v>1</v>
      </c>
      <c r="E227" s="88">
        <v>1</v>
      </c>
      <c r="F227" s="88">
        <v>1</v>
      </c>
      <c r="G227" s="88">
        <v>1</v>
      </c>
      <c r="H227" s="26">
        <f t="shared" si="3"/>
        <v>5</v>
      </c>
    </row>
    <row r="228" spans="1:8" x14ac:dyDescent="0.25">
      <c r="A228" s="32" t="s">
        <v>73</v>
      </c>
      <c r="B228" s="26" t="s">
        <v>139</v>
      </c>
      <c r="C228" s="88">
        <v>1</v>
      </c>
      <c r="D228" s="88">
        <v>1</v>
      </c>
      <c r="E228" s="88">
        <v>0</v>
      </c>
      <c r="F228" s="88">
        <v>1</v>
      </c>
      <c r="G228" s="88">
        <v>0</v>
      </c>
      <c r="H228" s="26">
        <f t="shared" si="3"/>
        <v>3</v>
      </c>
    </row>
    <row r="229" spans="1:8" x14ac:dyDescent="0.25">
      <c r="A229" s="32" t="s">
        <v>41</v>
      </c>
      <c r="B229" s="26" t="s">
        <v>139</v>
      </c>
      <c r="C229" s="88">
        <v>1</v>
      </c>
      <c r="D229" s="88">
        <v>0</v>
      </c>
      <c r="E229" s="88">
        <v>0</v>
      </c>
      <c r="F229" s="88">
        <v>0</v>
      </c>
      <c r="G229" s="88">
        <v>0</v>
      </c>
      <c r="H229" s="26">
        <f t="shared" si="3"/>
        <v>1</v>
      </c>
    </row>
    <row r="230" spans="1:8" x14ac:dyDescent="0.25">
      <c r="A230" s="32" t="s">
        <v>56</v>
      </c>
      <c r="B230" s="26" t="s">
        <v>139</v>
      </c>
      <c r="C230" s="88">
        <v>1</v>
      </c>
      <c r="D230" s="88">
        <v>1</v>
      </c>
      <c r="E230" s="88">
        <v>0</v>
      </c>
      <c r="F230" s="88">
        <v>0</v>
      </c>
      <c r="G230" s="88">
        <v>0</v>
      </c>
      <c r="H230" s="26">
        <f t="shared" si="3"/>
        <v>2</v>
      </c>
    </row>
    <row r="231" spans="1:8" x14ac:dyDescent="0.25">
      <c r="A231" s="32" t="s">
        <v>31</v>
      </c>
      <c r="B231" s="26" t="s">
        <v>139</v>
      </c>
      <c r="C231" s="88">
        <v>1</v>
      </c>
      <c r="D231" s="88">
        <v>0</v>
      </c>
      <c r="E231" s="88">
        <v>1</v>
      </c>
      <c r="F231" s="88">
        <v>1</v>
      </c>
      <c r="G231" s="88">
        <v>1</v>
      </c>
      <c r="H231" s="26">
        <f t="shared" si="3"/>
        <v>4</v>
      </c>
    </row>
    <row r="232" spans="1:8" x14ac:dyDescent="0.25">
      <c r="A232" s="32" t="s">
        <v>57</v>
      </c>
      <c r="B232" s="26" t="s">
        <v>139</v>
      </c>
      <c r="C232" s="88">
        <v>0</v>
      </c>
      <c r="D232" s="88">
        <v>0</v>
      </c>
      <c r="E232" s="88">
        <v>1</v>
      </c>
      <c r="F232" s="88">
        <v>1</v>
      </c>
      <c r="G232" s="88">
        <v>1</v>
      </c>
      <c r="H232" s="26">
        <f t="shared" si="3"/>
        <v>3</v>
      </c>
    </row>
    <row r="233" spans="1:8" x14ac:dyDescent="0.25">
      <c r="A233" s="32" t="s">
        <v>47</v>
      </c>
      <c r="B233" s="26" t="s">
        <v>139</v>
      </c>
      <c r="C233" s="88">
        <v>0</v>
      </c>
      <c r="D233" s="88">
        <v>0</v>
      </c>
      <c r="E233" s="88">
        <v>1</v>
      </c>
      <c r="F233" s="88">
        <v>1</v>
      </c>
      <c r="G233" s="88">
        <v>1</v>
      </c>
      <c r="H233" s="26">
        <f t="shared" si="3"/>
        <v>3</v>
      </c>
    </row>
    <row r="234" spans="1:8" x14ac:dyDescent="0.25">
      <c r="A234" s="32" t="s">
        <v>55</v>
      </c>
      <c r="B234" s="26" t="s">
        <v>139</v>
      </c>
      <c r="C234" s="88">
        <v>0</v>
      </c>
      <c r="D234" s="88">
        <v>0</v>
      </c>
      <c r="E234" s="88">
        <v>1</v>
      </c>
      <c r="F234" s="88">
        <v>0</v>
      </c>
      <c r="G234" s="88">
        <v>0</v>
      </c>
      <c r="H234" s="26">
        <f t="shared" si="3"/>
        <v>1</v>
      </c>
    </row>
    <row r="235" spans="1:8" x14ac:dyDescent="0.25">
      <c r="A235" s="32" t="s">
        <v>36</v>
      </c>
      <c r="B235" s="26" t="s">
        <v>139</v>
      </c>
      <c r="C235" s="88">
        <v>0</v>
      </c>
      <c r="D235" s="88">
        <v>0</v>
      </c>
      <c r="E235" s="88">
        <v>0</v>
      </c>
      <c r="F235" s="88">
        <v>1</v>
      </c>
      <c r="G235" s="88">
        <v>0</v>
      </c>
      <c r="H235" s="26">
        <f t="shared" si="3"/>
        <v>1</v>
      </c>
    </row>
    <row r="236" spans="1:8" x14ac:dyDescent="0.25">
      <c r="A236" s="32" t="s">
        <v>53</v>
      </c>
      <c r="B236" s="26" t="s">
        <v>139</v>
      </c>
      <c r="C236" s="88">
        <v>0</v>
      </c>
      <c r="D236" s="88">
        <v>0</v>
      </c>
      <c r="E236" s="88">
        <v>0</v>
      </c>
      <c r="F236" s="88">
        <v>0</v>
      </c>
      <c r="G236" s="88">
        <v>1</v>
      </c>
      <c r="H236" s="26">
        <f t="shared" si="3"/>
        <v>1</v>
      </c>
    </row>
    <row r="237" spans="1:8" x14ac:dyDescent="0.25">
      <c r="A237" s="32" t="s">
        <v>46</v>
      </c>
      <c r="B237" s="26" t="s">
        <v>139</v>
      </c>
      <c r="C237" s="88">
        <v>0</v>
      </c>
      <c r="D237" s="88">
        <v>0</v>
      </c>
      <c r="E237" s="88">
        <v>0</v>
      </c>
      <c r="F237" s="88">
        <v>0</v>
      </c>
      <c r="G237" s="88">
        <v>1</v>
      </c>
      <c r="H237" s="26">
        <f t="shared" si="3"/>
        <v>1</v>
      </c>
    </row>
    <row r="238" spans="1:8" x14ac:dyDescent="0.25">
      <c r="A238" s="32" t="s">
        <v>34</v>
      </c>
      <c r="B238" s="26" t="s">
        <v>139</v>
      </c>
      <c r="C238" s="88">
        <v>0</v>
      </c>
      <c r="D238" s="88">
        <v>0</v>
      </c>
      <c r="E238" s="88">
        <v>0</v>
      </c>
      <c r="F238" s="88">
        <v>0</v>
      </c>
      <c r="G238" s="88">
        <v>1</v>
      </c>
      <c r="H238" s="26">
        <f t="shared" si="3"/>
        <v>1</v>
      </c>
    </row>
    <row r="239" spans="1:8" x14ac:dyDescent="0.25">
      <c r="A239" s="32" t="s">
        <v>128</v>
      </c>
      <c r="B239" s="26" t="s">
        <v>140</v>
      </c>
      <c r="C239" s="88">
        <v>1</v>
      </c>
      <c r="D239" s="88">
        <v>1</v>
      </c>
      <c r="E239" s="88">
        <v>0</v>
      </c>
      <c r="F239" s="88">
        <v>0</v>
      </c>
      <c r="G239" s="88">
        <v>0</v>
      </c>
      <c r="H239" s="26">
        <f t="shared" si="3"/>
        <v>2</v>
      </c>
    </row>
    <row r="240" spans="1:8" x14ac:dyDescent="0.25">
      <c r="A240" s="32" t="s">
        <v>30</v>
      </c>
      <c r="B240" s="26" t="s">
        <v>140</v>
      </c>
      <c r="C240" s="88">
        <v>1</v>
      </c>
      <c r="D240" s="88">
        <v>1</v>
      </c>
      <c r="E240" s="88">
        <v>0</v>
      </c>
      <c r="F240" s="88">
        <v>0</v>
      </c>
      <c r="G240" s="88">
        <v>0</v>
      </c>
      <c r="H240" s="26">
        <f t="shared" si="3"/>
        <v>2</v>
      </c>
    </row>
    <row r="241" spans="1:8" x14ac:dyDescent="0.25">
      <c r="A241" s="32" t="s">
        <v>79</v>
      </c>
      <c r="B241" s="26" t="s">
        <v>140</v>
      </c>
      <c r="C241" s="88">
        <v>1</v>
      </c>
      <c r="D241" s="88">
        <v>1</v>
      </c>
      <c r="E241" s="88">
        <v>0</v>
      </c>
      <c r="F241" s="88">
        <v>0</v>
      </c>
      <c r="G241" s="88">
        <v>0</v>
      </c>
      <c r="H241" s="26">
        <f t="shared" si="3"/>
        <v>2</v>
      </c>
    </row>
    <row r="242" spans="1:8" x14ac:dyDescent="0.25">
      <c r="A242" s="32" t="s">
        <v>40</v>
      </c>
      <c r="B242" s="26" t="s">
        <v>140</v>
      </c>
      <c r="C242" s="88">
        <v>1</v>
      </c>
      <c r="D242" s="88">
        <v>0</v>
      </c>
      <c r="E242" s="88">
        <v>0</v>
      </c>
      <c r="F242" s="88">
        <v>1</v>
      </c>
      <c r="G242" s="88">
        <v>1</v>
      </c>
      <c r="H242" s="26">
        <f t="shared" si="3"/>
        <v>3</v>
      </c>
    </row>
    <row r="243" spans="1:8" x14ac:dyDescent="0.25">
      <c r="A243" s="32" t="s">
        <v>54</v>
      </c>
      <c r="B243" s="26" t="s">
        <v>140</v>
      </c>
      <c r="C243" s="88">
        <v>1</v>
      </c>
      <c r="D243" s="88">
        <v>0</v>
      </c>
      <c r="E243" s="88">
        <v>0</v>
      </c>
      <c r="F243" s="88">
        <v>1</v>
      </c>
      <c r="G243" s="88">
        <v>0</v>
      </c>
      <c r="H243" s="26">
        <f t="shared" si="3"/>
        <v>2</v>
      </c>
    </row>
    <row r="244" spans="1:8" x14ac:dyDescent="0.25">
      <c r="A244" s="32" t="s">
        <v>68</v>
      </c>
      <c r="B244" s="26" t="s">
        <v>140</v>
      </c>
      <c r="C244" s="88">
        <v>1</v>
      </c>
      <c r="D244" s="88">
        <v>1</v>
      </c>
      <c r="E244" s="88">
        <v>0</v>
      </c>
      <c r="F244" s="88">
        <v>0</v>
      </c>
      <c r="G244" s="88">
        <v>0</v>
      </c>
      <c r="H244" s="26">
        <f t="shared" si="3"/>
        <v>2</v>
      </c>
    </row>
    <row r="245" spans="1:8" x14ac:dyDescent="0.25">
      <c r="A245" s="32" t="s">
        <v>35</v>
      </c>
      <c r="B245" s="26" t="s">
        <v>140</v>
      </c>
      <c r="C245" s="88">
        <v>1</v>
      </c>
      <c r="D245" s="88">
        <v>1</v>
      </c>
      <c r="E245" s="88">
        <v>0</v>
      </c>
      <c r="F245" s="88">
        <v>1</v>
      </c>
      <c r="G245" s="88">
        <v>0</v>
      </c>
      <c r="H245" s="26">
        <f t="shared" si="3"/>
        <v>3</v>
      </c>
    </row>
    <row r="246" spans="1:8" x14ac:dyDescent="0.25">
      <c r="A246" s="32" t="s">
        <v>29</v>
      </c>
      <c r="B246" s="26" t="s">
        <v>140</v>
      </c>
      <c r="C246" s="88">
        <v>1</v>
      </c>
      <c r="D246" s="88">
        <v>1</v>
      </c>
      <c r="E246" s="88">
        <v>0</v>
      </c>
      <c r="F246" s="88">
        <v>1</v>
      </c>
      <c r="G246" s="88">
        <v>0</v>
      </c>
      <c r="H246" s="26">
        <f t="shared" si="3"/>
        <v>3</v>
      </c>
    </row>
    <row r="247" spans="1:8" x14ac:dyDescent="0.25">
      <c r="A247" s="32" t="s">
        <v>52</v>
      </c>
      <c r="B247" s="26" t="s">
        <v>140</v>
      </c>
      <c r="C247" s="88">
        <v>1</v>
      </c>
      <c r="D247" s="88">
        <v>1</v>
      </c>
      <c r="E247" s="88">
        <v>0</v>
      </c>
      <c r="F247" s="88">
        <v>0</v>
      </c>
      <c r="G247" s="88">
        <v>1</v>
      </c>
      <c r="H247" s="26">
        <f t="shared" si="3"/>
        <v>3</v>
      </c>
    </row>
    <row r="248" spans="1:8" x14ac:dyDescent="0.25">
      <c r="A248" s="32" t="s">
        <v>45</v>
      </c>
      <c r="B248" s="26" t="s">
        <v>140</v>
      </c>
      <c r="C248" s="88">
        <v>1</v>
      </c>
      <c r="D248" s="88">
        <v>1</v>
      </c>
      <c r="E248" s="88">
        <v>0</v>
      </c>
      <c r="F248" s="88">
        <v>0</v>
      </c>
      <c r="G248" s="88">
        <v>0</v>
      </c>
      <c r="H248" s="26">
        <f t="shared" si="3"/>
        <v>2</v>
      </c>
    </row>
    <row r="249" spans="1:8" x14ac:dyDescent="0.25">
      <c r="A249" s="32" t="s">
        <v>55</v>
      </c>
      <c r="B249" s="26" t="s">
        <v>140</v>
      </c>
      <c r="C249" s="88">
        <v>1</v>
      </c>
      <c r="D249" s="88">
        <v>1</v>
      </c>
      <c r="E249" s="88">
        <v>0</v>
      </c>
      <c r="F249" s="88">
        <v>0</v>
      </c>
      <c r="G249" s="88">
        <v>0</v>
      </c>
      <c r="H249" s="26">
        <f t="shared" si="3"/>
        <v>2</v>
      </c>
    </row>
    <row r="250" spans="1:8" x14ac:dyDescent="0.25">
      <c r="A250" s="32" t="s">
        <v>44</v>
      </c>
      <c r="B250" s="26" t="s">
        <v>140</v>
      </c>
      <c r="C250" s="88">
        <v>1</v>
      </c>
      <c r="D250" s="88">
        <v>1</v>
      </c>
      <c r="E250" s="88">
        <v>0</v>
      </c>
      <c r="F250" s="88">
        <v>0</v>
      </c>
      <c r="G250" s="88">
        <v>0</v>
      </c>
      <c r="H250" s="26">
        <f t="shared" si="3"/>
        <v>2</v>
      </c>
    </row>
    <row r="251" spans="1:8" x14ac:dyDescent="0.25">
      <c r="A251" s="32" t="s">
        <v>51</v>
      </c>
      <c r="B251" s="26" t="s">
        <v>140</v>
      </c>
      <c r="C251" s="88">
        <v>1</v>
      </c>
      <c r="D251" s="88">
        <v>0</v>
      </c>
      <c r="E251" s="88">
        <v>1</v>
      </c>
      <c r="F251" s="88">
        <v>1</v>
      </c>
      <c r="G251" s="88">
        <v>1</v>
      </c>
      <c r="H251" s="26">
        <f t="shared" si="3"/>
        <v>4</v>
      </c>
    </row>
    <row r="252" spans="1:8" x14ac:dyDescent="0.25">
      <c r="A252" s="32" t="s">
        <v>41</v>
      </c>
      <c r="B252" s="26" t="s">
        <v>140</v>
      </c>
      <c r="C252" s="88">
        <v>1</v>
      </c>
      <c r="D252" s="88">
        <v>0</v>
      </c>
      <c r="E252" s="88">
        <v>0</v>
      </c>
      <c r="F252" s="88">
        <v>0</v>
      </c>
      <c r="G252" s="88">
        <v>0</v>
      </c>
      <c r="H252" s="26">
        <f t="shared" si="3"/>
        <v>1</v>
      </c>
    </row>
    <row r="253" spans="1:8" x14ac:dyDescent="0.25">
      <c r="A253" s="32" t="s">
        <v>56</v>
      </c>
      <c r="B253" s="26" t="s">
        <v>140</v>
      </c>
      <c r="C253" s="88">
        <v>1</v>
      </c>
      <c r="D253" s="88">
        <v>1</v>
      </c>
      <c r="E253" s="88">
        <v>0</v>
      </c>
      <c r="F253" s="88">
        <v>0</v>
      </c>
      <c r="G253" s="88">
        <v>0</v>
      </c>
      <c r="H253" s="26">
        <f t="shared" si="3"/>
        <v>2</v>
      </c>
    </row>
    <row r="254" spans="1:8" x14ac:dyDescent="0.25">
      <c r="A254" s="32" t="s">
        <v>60</v>
      </c>
      <c r="B254" s="26" t="s">
        <v>140</v>
      </c>
      <c r="C254" s="88">
        <v>0</v>
      </c>
      <c r="D254" s="88">
        <v>0</v>
      </c>
      <c r="E254" s="88">
        <v>1</v>
      </c>
      <c r="F254" s="88">
        <v>1</v>
      </c>
      <c r="G254" s="88">
        <v>1</v>
      </c>
      <c r="H254" s="26">
        <f t="shared" si="3"/>
        <v>3</v>
      </c>
    </row>
    <row r="255" spans="1:8" x14ac:dyDescent="0.25">
      <c r="A255" s="32" t="s">
        <v>46</v>
      </c>
      <c r="B255" s="26" t="s">
        <v>140</v>
      </c>
      <c r="C255" s="88">
        <v>0</v>
      </c>
      <c r="D255" s="88">
        <v>0</v>
      </c>
      <c r="E255" s="88">
        <v>1</v>
      </c>
      <c r="F255" s="88">
        <v>1</v>
      </c>
      <c r="G255" s="88">
        <v>1</v>
      </c>
      <c r="H255" s="26">
        <f t="shared" si="3"/>
        <v>3</v>
      </c>
    </row>
    <row r="256" spans="1:8" x14ac:dyDescent="0.25">
      <c r="A256" s="32" t="s">
        <v>47</v>
      </c>
      <c r="B256" s="26" t="s">
        <v>140</v>
      </c>
      <c r="C256" s="88">
        <v>0</v>
      </c>
      <c r="D256" s="88">
        <v>0</v>
      </c>
      <c r="E256" s="88">
        <v>1</v>
      </c>
      <c r="F256" s="88">
        <v>1</v>
      </c>
      <c r="G256" s="88">
        <v>1</v>
      </c>
      <c r="H256" s="26">
        <f t="shared" si="3"/>
        <v>3</v>
      </c>
    </row>
    <row r="257" spans="1:8" x14ac:dyDescent="0.25">
      <c r="A257" s="32" t="s">
        <v>36</v>
      </c>
      <c r="B257" s="26" t="s">
        <v>140</v>
      </c>
      <c r="C257" s="88">
        <v>0</v>
      </c>
      <c r="D257" s="88">
        <v>0</v>
      </c>
      <c r="E257" s="88">
        <v>1</v>
      </c>
      <c r="F257" s="88">
        <v>1</v>
      </c>
      <c r="G257" s="88">
        <v>1</v>
      </c>
      <c r="H257" s="26">
        <f t="shared" si="3"/>
        <v>3</v>
      </c>
    </row>
    <row r="258" spans="1:8" x14ac:dyDescent="0.25">
      <c r="A258" s="32" t="s">
        <v>31</v>
      </c>
      <c r="B258" s="26" t="s">
        <v>140</v>
      </c>
      <c r="C258" s="88">
        <v>0</v>
      </c>
      <c r="D258" s="88">
        <v>0</v>
      </c>
      <c r="E258" s="88">
        <v>1</v>
      </c>
      <c r="F258" s="88">
        <v>1</v>
      </c>
      <c r="G258" s="88">
        <v>1</v>
      </c>
      <c r="H258" s="26">
        <f t="shared" si="3"/>
        <v>3</v>
      </c>
    </row>
    <row r="259" spans="1:8" x14ac:dyDescent="0.25">
      <c r="A259" s="32" t="s">
        <v>61</v>
      </c>
      <c r="B259" s="26" t="s">
        <v>140</v>
      </c>
      <c r="C259" s="88">
        <v>0</v>
      </c>
      <c r="D259" s="88">
        <v>0</v>
      </c>
      <c r="E259" s="88">
        <v>1</v>
      </c>
      <c r="F259" s="88">
        <v>0</v>
      </c>
      <c r="G259" s="88">
        <v>0</v>
      </c>
      <c r="H259" s="26">
        <f t="shared" ref="H259:H313" si="4">SUM(C259:G259)</f>
        <v>1</v>
      </c>
    </row>
    <row r="260" spans="1:8" x14ac:dyDescent="0.25">
      <c r="A260" s="32" t="s">
        <v>62</v>
      </c>
      <c r="B260" s="26" t="s">
        <v>140</v>
      </c>
      <c r="C260" s="88">
        <v>0</v>
      </c>
      <c r="D260" s="88">
        <v>0</v>
      </c>
      <c r="E260" s="88">
        <v>1</v>
      </c>
      <c r="F260" s="88">
        <v>0</v>
      </c>
      <c r="G260" s="88">
        <v>0</v>
      </c>
      <c r="H260" s="26">
        <f t="shared" si="4"/>
        <v>1</v>
      </c>
    </row>
    <row r="261" spans="1:8" x14ac:dyDescent="0.25">
      <c r="A261" s="32" t="s">
        <v>34</v>
      </c>
      <c r="B261" s="26" t="s">
        <v>140</v>
      </c>
      <c r="C261" s="88">
        <v>0</v>
      </c>
      <c r="D261" s="88">
        <v>0</v>
      </c>
      <c r="E261" s="88">
        <v>1</v>
      </c>
      <c r="F261" s="88">
        <v>0</v>
      </c>
      <c r="G261" s="88">
        <v>0</v>
      </c>
      <c r="H261" s="26">
        <f t="shared" si="4"/>
        <v>1</v>
      </c>
    </row>
    <row r="262" spans="1:8" x14ac:dyDescent="0.25">
      <c r="A262" s="32" t="s">
        <v>28</v>
      </c>
      <c r="B262" s="26" t="s">
        <v>140</v>
      </c>
      <c r="C262" s="88">
        <v>0</v>
      </c>
      <c r="D262" s="88">
        <v>0</v>
      </c>
      <c r="E262" s="88">
        <v>1</v>
      </c>
      <c r="F262" s="88">
        <v>0</v>
      </c>
      <c r="G262" s="88">
        <v>0</v>
      </c>
      <c r="H262" s="26">
        <f t="shared" si="4"/>
        <v>1</v>
      </c>
    </row>
    <row r="263" spans="1:8" x14ac:dyDescent="0.25">
      <c r="A263" s="32" t="s">
        <v>33</v>
      </c>
      <c r="B263" s="26" t="s">
        <v>140</v>
      </c>
      <c r="C263" s="88">
        <v>0</v>
      </c>
      <c r="D263" s="88">
        <v>0</v>
      </c>
      <c r="E263" s="88">
        <v>0</v>
      </c>
      <c r="F263" s="88">
        <v>0</v>
      </c>
      <c r="G263" s="88">
        <v>1</v>
      </c>
      <c r="H263" s="26">
        <f t="shared" si="4"/>
        <v>1</v>
      </c>
    </row>
    <row r="264" spans="1:8" x14ac:dyDescent="0.25">
      <c r="A264" s="32" t="s">
        <v>27</v>
      </c>
      <c r="B264" s="26" t="s">
        <v>140</v>
      </c>
      <c r="C264" s="88">
        <v>0</v>
      </c>
      <c r="D264" s="88">
        <v>0</v>
      </c>
      <c r="E264" s="88">
        <v>0</v>
      </c>
      <c r="F264" s="88">
        <v>0</v>
      </c>
      <c r="G264" s="88">
        <v>1</v>
      </c>
      <c r="H264" s="26">
        <f t="shared" si="4"/>
        <v>1</v>
      </c>
    </row>
    <row r="265" spans="1:8" x14ac:dyDescent="0.25">
      <c r="A265" s="32" t="s">
        <v>128</v>
      </c>
      <c r="B265" s="26" t="s">
        <v>141</v>
      </c>
      <c r="C265" s="88">
        <v>1</v>
      </c>
      <c r="D265" s="88">
        <v>1</v>
      </c>
      <c r="E265" s="88">
        <v>0</v>
      </c>
      <c r="F265" s="88">
        <v>0</v>
      </c>
      <c r="G265" s="88">
        <v>0</v>
      </c>
      <c r="H265" s="26">
        <f t="shared" si="4"/>
        <v>2</v>
      </c>
    </row>
    <row r="266" spans="1:8" x14ac:dyDescent="0.25">
      <c r="A266" s="32" t="s">
        <v>78</v>
      </c>
      <c r="B266" s="26" t="s">
        <v>141</v>
      </c>
      <c r="C266" s="88">
        <v>1</v>
      </c>
      <c r="D266" s="88">
        <v>1</v>
      </c>
      <c r="E266" s="88">
        <v>0</v>
      </c>
      <c r="F266" s="88">
        <v>0</v>
      </c>
      <c r="G266" s="88">
        <v>0</v>
      </c>
      <c r="H266" s="26">
        <f t="shared" si="4"/>
        <v>2</v>
      </c>
    </row>
    <row r="267" spans="1:8" x14ac:dyDescent="0.25">
      <c r="A267" s="32" t="s">
        <v>39</v>
      </c>
      <c r="B267" s="26" t="s">
        <v>141</v>
      </c>
      <c r="C267" s="88">
        <v>1</v>
      </c>
      <c r="D267" s="88">
        <v>1</v>
      </c>
      <c r="E267" s="88">
        <v>1</v>
      </c>
      <c r="F267" s="88">
        <v>1</v>
      </c>
      <c r="G267" s="88">
        <v>1</v>
      </c>
      <c r="H267" s="26">
        <f t="shared" si="4"/>
        <v>5</v>
      </c>
    </row>
    <row r="268" spans="1:8" x14ac:dyDescent="0.25">
      <c r="A268" s="32" t="s">
        <v>30</v>
      </c>
      <c r="B268" s="26" t="s">
        <v>141</v>
      </c>
      <c r="C268" s="88">
        <v>1</v>
      </c>
      <c r="D268" s="88">
        <v>1</v>
      </c>
      <c r="E268" s="88">
        <v>0</v>
      </c>
      <c r="F268" s="88">
        <v>0</v>
      </c>
      <c r="G268" s="88">
        <v>0</v>
      </c>
      <c r="H268" s="26">
        <f t="shared" si="4"/>
        <v>2</v>
      </c>
    </row>
    <row r="269" spans="1:8" x14ac:dyDescent="0.25">
      <c r="A269" s="32" t="s">
        <v>79</v>
      </c>
      <c r="B269" s="26" t="s">
        <v>141</v>
      </c>
      <c r="C269" s="88">
        <v>1</v>
      </c>
      <c r="D269" s="88">
        <v>0</v>
      </c>
      <c r="E269" s="88">
        <v>0</v>
      </c>
      <c r="F269" s="88">
        <v>0</v>
      </c>
      <c r="G269" s="88">
        <v>0</v>
      </c>
      <c r="H269" s="26">
        <f t="shared" si="4"/>
        <v>1</v>
      </c>
    </row>
    <row r="270" spans="1:8" x14ac:dyDescent="0.25">
      <c r="A270" s="32" t="s">
        <v>40</v>
      </c>
      <c r="B270" s="26" t="s">
        <v>141</v>
      </c>
      <c r="C270" s="88">
        <v>1</v>
      </c>
      <c r="D270" s="88">
        <v>0</v>
      </c>
      <c r="E270" s="88">
        <v>0</v>
      </c>
      <c r="F270" s="88">
        <v>0</v>
      </c>
      <c r="G270" s="88">
        <v>0</v>
      </c>
      <c r="H270" s="26">
        <f t="shared" si="4"/>
        <v>1</v>
      </c>
    </row>
    <row r="271" spans="1:8" x14ac:dyDescent="0.25">
      <c r="A271" s="32" t="s">
        <v>35</v>
      </c>
      <c r="B271" s="26" t="s">
        <v>141</v>
      </c>
      <c r="C271" s="88">
        <v>1</v>
      </c>
      <c r="D271" s="88">
        <v>0</v>
      </c>
      <c r="E271" s="88">
        <v>0</v>
      </c>
      <c r="F271" s="88">
        <v>0</v>
      </c>
      <c r="G271" s="88">
        <v>1</v>
      </c>
      <c r="H271" s="26">
        <f t="shared" si="4"/>
        <v>2</v>
      </c>
    </row>
    <row r="272" spans="1:8" x14ac:dyDescent="0.25">
      <c r="A272" s="32" t="s">
        <v>29</v>
      </c>
      <c r="B272" s="26" t="s">
        <v>141</v>
      </c>
      <c r="C272" s="88">
        <v>1</v>
      </c>
      <c r="D272" s="88">
        <v>0</v>
      </c>
      <c r="E272" s="88">
        <v>0</v>
      </c>
      <c r="F272" s="88">
        <v>1</v>
      </c>
      <c r="G272" s="88">
        <v>0</v>
      </c>
      <c r="H272" s="26">
        <f t="shared" si="4"/>
        <v>2</v>
      </c>
    </row>
    <row r="273" spans="1:8" x14ac:dyDescent="0.25">
      <c r="A273" s="32" t="s">
        <v>52</v>
      </c>
      <c r="B273" s="26" t="s">
        <v>141</v>
      </c>
      <c r="C273" s="88">
        <v>1</v>
      </c>
      <c r="D273" s="88">
        <v>1</v>
      </c>
      <c r="E273" s="88">
        <v>1</v>
      </c>
      <c r="F273" s="88">
        <v>1</v>
      </c>
      <c r="G273" s="88">
        <v>1</v>
      </c>
      <c r="H273" s="26">
        <f t="shared" si="4"/>
        <v>5</v>
      </c>
    </row>
    <row r="274" spans="1:8" x14ac:dyDescent="0.25">
      <c r="A274" s="32" t="s">
        <v>45</v>
      </c>
      <c r="B274" s="26" t="s">
        <v>141</v>
      </c>
      <c r="C274" s="88">
        <v>1</v>
      </c>
      <c r="D274" s="88">
        <v>0</v>
      </c>
      <c r="E274" s="88">
        <v>0</v>
      </c>
      <c r="F274" s="88">
        <v>0</v>
      </c>
      <c r="G274" s="88">
        <v>0</v>
      </c>
      <c r="H274" s="26">
        <f t="shared" si="4"/>
        <v>1</v>
      </c>
    </row>
    <row r="275" spans="1:8" x14ac:dyDescent="0.25">
      <c r="A275" s="32" t="s">
        <v>44</v>
      </c>
      <c r="B275" s="26" t="s">
        <v>141</v>
      </c>
      <c r="C275" s="88">
        <v>1</v>
      </c>
      <c r="D275" s="88">
        <v>1</v>
      </c>
      <c r="E275" s="88">
        <v>1</v>
      </c>
      <c r="F275" s="88">
        <v>1</v>
      </c>
      <c r="G275" s="88">
        <v>0</v>
      </c>
      <c r="H275" s="26">
        <f t="shared" si="4"/>
        <v>4</v>
      </c>
    </row>
    <row r="276" spans="1:8" x14ac:dyDescent="0.25">
      <c r="A276" s="32" t="s">
        <v>32</v>
      </c>
      <c r="B276" s="26" t="s">
        <v>141</v>
      </c>
      <c r="C276" s="88">
        <v>1</v>
      </c>
      <c r="D276" s="88">
        <v>1</v>
      </c>
      <c r="E276" s="88">
        <v>0</v>
      </c>
      <c r="F276" s="88">
        <v>0</v>
      </c>
      <c r="G276" s="88">
        <v>0</v>
      </c>
      <c r="H276" s="26">
        <f t="shared" si="4"/>
        <v>2</v>
      </c>
    </row>
    <row r="277" spans="1:8" x14ac:dyDescent="0.25">
      <c r="A277" s="32" t="s">
        <v>27</v>
      </c>
      <c r="B277" s="26" t="s">
        <v>141</v>
      </c>
      <c r="C277" s="88">
        <v>1</v>
      </c>
      <c r="D277" s="88">
        <v>1</v>
      </c>
      <c r="E277" s="88">
        <v>0</v>
      </c>
      <c r="F277" s="88">
        <v>0</v>
      </c>
      <c r="G277" s="88">
        <v>0</v>
      </c>
      <c r="H277" s="26">
        <f t="shared" si="4"/>
        <v>2</v>
      </c>
    </row>
    <row r="278" spans="1:8" x14ac:dyDescent="0.25">
      <c r="A278" s="32" t="s">
        <v>51</v>
      </c>
      <c r="B278" s="26" t="s">
        <v>141</v>
      </c>
      <c r="C278" s="88">
        <v>1</v>
      </c>
      <c r="D278" s="88">
        <v>0</v>
      </c>
      <c r="E278" s="88">
        <v>1</v>
      </c>
      <c r="F278" s="88">
        <v>1</v>
      </c>
      <c r="G278" s="88">
        <v>1</v>
      </c>
      <c r="H278" s="26">
        <f t="shared" si="4"/>
        <v>4</v>
      </c>
    </row>
    <row r="279" spans="1:8" x14ac:dyDescent="0.25">
      <c r="A279" s="32" t="s">
        <v>28</v>
      </c>
      <c r="B279" s="26" t="s">
        <v>141</v>
      </c>
      <c r="C279" s="88">
        <v>1</v>
      </c>
      <c r="D279" s="88">
        <v>0</v>
      </c>
      <c r="E279" s="88">
        <v>0</v>
      </c>
      <c r="F279" s="88">
        <v>0</v>
      </c>
      <c r="G279" s="88">
        <v>1</v>
      </c>
      <c r="H279" s="26">
        <f t="shared" si="4"/>
        <v>2</v>
      </c>
    </row>
    <row r="280" spans="1:8" x14ac:dyDescent="0.25">
      <c r="A280" s="32" t="s">
        <v>62</v>
      </c>
      <c r="B280" s="26" t="s">
        <v>141</v>
      </c>
      <c r="C280" s="88">
        <v>1</v>
      </c>
      <c r="D280" s="88">
        <v>1</v>
      </c>
      <c r="E280" s="88">
        <v>0</v>
      </c>
      <c r="F280" s="88">
        <v>0</v>
      </c>
      <c r="G280" s="88">
        <v>0</v>
      </c>
      <c r="H280" s="26">
        <f t="shared" si="4"/>
        <v>2</v>
      </c>
    </row>
    <row r="281" spans="1:8" x14ac:dyDescent="0.25">
      <c r="A281" s="32" t="s">
        <v>57</v>
      </c>
      <c r="B281" s="26" t="s">
        <v>141</v>
      </c>
      <c r="C281" s="88">
        <v>1</v>
      </c>
      <c r="D281" s="88">
        <v>1</v>
      </c>
      <c r="E281" s="88">
        <v>0</v>
      </c>
      <c r="F281" s="88">
        <v>0</v>
      </c>
      <c r="G281" s="88">
        <v>1</v>
      </c>
      <c r="H281" s="26">
        <f t="shared" si="4"/>
        <v>3</v>
      </c>
    </row>
    <row r="282" spans="1:8" x14ac:dyDescent="0.25">
      <c r="A282" s="32" t="s">
        <v>55</v>
      </c>
      <c r="B282" s="26" t="s">
        <v>141</v>
      </c>
      <c r="C282" s="88">
        <v>0</v>
      </c>
      <c r="D282" s="88">
        <v>0</v>
      </c>
      <c r="E282" s="88">
        <v>1</v>
      </c>
      <c r="F282" s="88">
        <v>1</v>
      </c>
      <c r="G282" s="88">
        <v>1</v>
      </c>
      <c r="H282" s="26">
        <f t="shared" si="4"/>
        <v>3</v>
      </c>
    </row>
    <row r="283" spans="1:8" x14ac:dyDescent="0.25">
      <c r="A283" s="32" t="s">
        <v>54</v>
      </c>
      <c r="B283" s="26" t="s">
        <v>141</v>
      </c>
      <c r="C283" s="88">
        <v>0</v>
      </c>
      <c r="D283" s="88">
        <v>0</v>
      </c>
      <c r="E283" s="88">
        <v>1</v>
      </c>
      <c r="F283" s="88">
        <v>1</v>
      </c>
      <c r="G283" s="88">
        <v>0</v>
      </c>
      <c r="H283" s="26">
        <f t="shared" si="4"/>
        <v>2</v>
      </c>
    </row>
    <row r="284" spans="1:8" x14ac:dyDescent="0.25">
      <c r="A284" s="32" t="s">
        <v>34</v>
      </c>
      <c r="B284" s="26" t="s">
        <v>141</v>
      </c>
      <c r="C284" s="88">
        <v>0</v>
      </c>
      <c r="D284" s="88">
        <v>0</v>
      </c>
      <c r="E284" s="88">
        <v>1</v>
      </c>
      <c r="F284" s="88">
        <v>0</v>
      </c>
      <c r="G284" s="88">
        <v>0</v>
      </c>
      <c r="H284" s="26">
        <f t="shared" si="4"/>
        <v>1</v>
      </c>
    </row>
    <row r="285" spans="1:8" x14ac:dyDescent="0.25">
      <c r="A285" s="32" t="s">
        <v>46</v>
      </c>
      <c r="B285" s="26" t="s">
        <v>141</v>
      </c>
      <c r="C285" s="88">
        <v>0</v>
      </c>
      <c r="D285" s="88">
        <v>0</v>
      </c>
      <c r="E285" s="88">
        <v>1</v>
      </c>
      <c r="F285" s="88">
        <v>1</v>
      </c>
      <c r="G285" s="88">
        <v>0</v>
      </c>
      <c r="H285" s="26">
        <f t="shared" si="4"/>
        <v>2</v>
      </c>
    </row>
    <row r="286" spans="1:8" x14ac:dyDescent="0.25">
      <c r="A286" s="32" t="s">
        <v>47</v>
      </c>
      <c r="B286" s="26" t="s">
        <v>141</v>
      </c>
      <c r="C286" s="88">
        <v>0</v>
      </c>
      <c r="D286" s="88">
        <v>0</v>
      </c>
      <c r="E286" s="88">
        <v>1</v>
      </c>
      <c r="F286" s="88">
        <v>0</v>
      </c>
      <c r="G286" s="88">
        <v>1</v>
      </c>
      <c r="H286" s="26">
        <f t="shared" si="4"/>
        <v>2</v>
      </c>
    </row>
    <row r="287" spans="1:8" x14ac:dyDescent="0.25">
      <c r="A287" s="32" t="s">
        <v>36</v>
      </c>
      <c r="B287" s="26" t="s">
        <v>141</v>
      </c>
      <c r="C287" s="88">
        <v>0</v>
      </c>
      <c r="D287" s="88">
        <v>0</v>
      </c>
      <c r="E287" s="88">
        <v>0</v>
      </c>
      <c r="F287" s="88">
        <v>0</v>
      </c>
      <c r="G287" s="88">
        <v>1</v>
      </c>
      <c r="H287" s="26">
        <f t="shared" si="4"/>
        <v>1</v>
      </c>
    </row>
    <row r="288" spans="1:8" x14ac:dyDescent="0.25">
      <c r="A288" s="32" t="s">
        <v>56</v>
      </c>
      <c r="B288" s="26" t="s">
        <v>141</v>
      </c>
      <c r="C288" s="88">
        <v>0</v>
      </c>
      <c r="D288" s="88">
        <v>0</v>
      </c>
      <c r="E288" s="88">
        <v>0</v>
      </c>
      <c r="F288" s="88">
        <v>1</v>
      </c>
      <c r="G288" s="88">
        <v>0</v>
      </c>
      <c r="H288" s="26">
        <f t="shared" si="4"/>
        <v>1</v>
      </c>
    </row>
    <row r="289" spans="1:8" x14ac:dyDescent="0.25">
      <c r="A289" s="32" t="s">
        <v>53</v>
      </c>
      <c r="B289" s="26" t="s">
        <v>141</v>
      </c>
      <c r="C289" s="88">
        <v>0</v>
      </c>
      <c r="D289" s="88">
        <v>0</v>
      </c>
      <c r="E289" s="88">
        <v>1</v>
      </c>
      <c r="F289" s="88">
        <v>1</v>
      </c>
      <c r="G289" s="88">
        <v>0</v>
      </c>
      <c r="H289" s="26">
        <f t="shared" si="4"/>
        <v>2</v>
      </c>
    </row>
    <row r="290" spans="1:8" x14ac:dyDescent="0.25">
      <c r="A290" s="32" t="s">
        <v>128</v>
      </c>
      <c r="B290" s="26" t="s">
        <v>142</v>
      </c>
      <c r="C290" s="88">
        <v>1</v>
      </c>
      <c r="D290" s="88">
        <v>1</v>
      </c>
      <c r="E290" s="88">
        <v>0</v>
      </c>
      <c r="F290" s="88">
        <v>0</v>
      </c>
      <c r="G290" s="88">
        <v>0</v>
      </c>
      <c r="H290" s="26">
        <f t="shared" si="4"/>
        <v>2</v>
      </c>
    </row>
    <row r="291" spans="1:8" x14ac:dyDescent="0.25">
      <c r="A291" s="32" t="s">
        <v>78</v>
      </c>
      <c r="B291" s="26" t="s">
        <v>142</v>
      </c>
      <c r="C291" s="88">
        <v>1</v>
      </c>
      <c r="D291" s="88">
        <v>1</v>
      </c>
      <c r="E291" s="88">
        <v>0</v>
      </c>
      <c r="F291" s="88">
        <v>0</v>
      </c>
      <c r="G291" s="88">
        <v>0</v>
      </c>
      <c r="H291" s="26">
        <f t="shared" si="4"/>
        <v>2</v>
      </c>
    </row>
    <row r="292" spans="1:8" x14ac:dyDescent="0.25">
      <c r="A292" s="32" t="s">
        <v>30</v>
      </c>
      <c r="B292" s="26" t="s">
        <v>142</v>
      </c>
      <c r="C292" s="88">
        <v>1</v>
      </c>
      <c r="D292" s="88">
        <v>1</v>
      </c>
      <c r="E292" s="88">
        <v>1</v>
      </c>
      <c r="F292" s="88">
        <v>1</v>
      </c>
      <c r="G292" s="88">
        <v>1</v>
      </c>
      <c r="H292" s="26">
        <f t="shared" si="4"/>
        <v>5</v>
      </c>
    </row>
    <row r="293" spans="1:8" x14ac:dyDescent="0.25">
      <c r="A293" s="32" t="s">
        <v>79</v>
      </c>
      <c r="B293" s="26" t="s">
        <v>142</v>
      </c>
      <c r="C293" s="88">
        <v>1</v>
      </c>
      <c r="D293" s="88">
        <v>1</v>
      </c>
      <c r="E293" s="88">
        <v>0</v>
      </c>
      <c r="F293" s="88">
        <v>0</v>
      </c>
      <c r="G293" s="88">
        <v>0</v>
      </c>
      <c r="H293" s="26">
        <f t="shared" si="4"/>
        <v>2</v>
      </c>
    </row>
    <row r="294" spans="1:8" x14ac:dyDescent="0.25">
      <c r="A294" s="32" t="s">
        <v>35</v>
      </c>
      <c r="B294" s="26" t="s">
        <v>142</v>
      </c>
      <c r="C294" s="88">
        <v>1</v>
      </c>
      <c r="D294" s="88">
        <v>1</v>
      </c>
      <c r="E294" s="88">
        <v>1</v>
      </c>
      <c r="F294" s="88">
        <v>0</v>
      </c>
      <c r="G294" s="88">
        <v>0</v>
      </c>
      <c r="H294" s="26">
        <f t="shared" si="4"/>
        <v>3</v>
      </c>
    </row>
    <row r="295" spans="1:8" x14ac:dyDescent="0.25">
      <c r="A295" s="32" t="s">
        <v>52</v>
      </c>
      <c r="B295" s="26" t="s">
        <v>142</v>
      </c>
      <c r="C295" s="88">
        <v>1</v>
      </c>
      <c r="D295" s="88">
        <v>1</v>
      </c>
      <c r="E295" s="88">
        <v>0</v>
      </c>
      <c r="F295" s="88">
        <v>0</v>
      </c>
      <c r="G295" s="88">
        <v>0</v>
      </c>
      <c r="H295" s="26">
        <f t="shared" si="4"/>
        <v>2</v>
      </c>
    </row>
    <row r="296" spans="1:8" x14ac:dyDescent="0.25">
      <c r="A296" s="32" t="s">
        <v>45</v>
      </c>
      <c r="B296" s="26" t="s">
        <v>142</v>
      </c>
      <c r="C296" s="88">
        <v>1</v>
      </c>
      <c r="D296" s="88">
        <v>1</v>
      </c>
      <c r="E296" s="88">
        <v>0</v>
      </c>
      <c r="F296" s="88">
        <v>0</v>
      </c>
      <c r="G296" s="88">
        <v>1</v>
      </c>
      <c r="H296" s="26">
        <f t="shared" si="4"/>
        <v>3</v>
      </c>
    </row>
    <row r="297" spans="1:8" x14ac:dyDescent="0.25">
      <c r="A297" s="32" t="s">
        <v>55</v>
      </c>
      <c r="B297" s="26" t="s">
        <v>142</v>
      </c>
      <c r="C297" s="88">
        <v>1</v>
      </c>
      <c r="D297" s="88">
        <v>1</v>
      </c>
      <c r="E297" s="88">
        <v>0</v>
      </c>
      <c r="F297" s="88">
        <v>0</v>
      </c>
      <c r="G297" s="88">
        <v>0</v>
      </c>
      <c r="H297" s="26">
        <f t="shared" si="4"/>
        <v>2</v>
      </c>
    </row>
    <row r="298" spans="1:8" x14ac:dyDescent="0.25">
      <c r="A298" s="32" t="s">
        <v>44</v>
      </c>
      <c r="B298" s="26" t="s">
        <v>142</v>
      </c>
      <c r="C298" s="88">
        <v>1</v>
      </c>
      <c r="D298" s="88">
        <v>1</v>
      </c>
      <c r="E298" s="88">
        <v>0</v>
      </c>
      <c r="F298" s="88">
        <v>0</v>
      </c>
      <c r="G298" s="88">
        <v>1</v>
      </c>
      <c r="H298" s="26">
        <f t="shared" si="4"/>
        <v>3</v>
      </c>
    </row>
    <row r="299" spans="1:8" x14ac:dyDescent="0.25">
      <c r="A299" s="32" t="s">
        <v>28</v>
      </c>
      <c r="B299" s="26" t="s">
        <v>142</v>
      </c>
      <c r="C299" s="88">
        <v>1</v>
      </c>
      <c r="D299" s="88">
        <v>0</v>
      </c>
      <c r="E299" s="88">
        <v>1</v>
      </c>
      <c r="F299" s="88">
        <v>1</v>
      </c>
      <c r="G299" s="88">
        <v>0</v>
      </c>
      <c r="H299" s="26">
        <f t="shared" si="4"/>
        <v>3</v>
      </c>
    </row>
    <row r="300" spans="1:8" x14ac:dyDescent="0.25">
      <c r="A300" s="32" t="s">
        <v>62</v>
      </c>
      <c r="B300" s="26" t="s">
        <v>142</v>
      </c>
      <c r="C300" s="88">
        <v>1</v>
      </c>
      <c r="D300" s="88">
        <v>1</v>
      </c>
      <c r="E300" s="88">
        <v>0</v>
      </c>
      <c r="F300" s="88">
        <v>0</v>
      </c>
      <c r="G300" s="88">
        <v>0</v>
      </c>
      <c r="H300" s="26">
        <f t="shared" si="4"/>
        <v>2</v>
      </c>
    </row>
    <row r="301" spans="1:8" x14ac:dyDescent="0.25">
      <c r="A301" s="32" t="s">
        <v>73</v>
      </c>
      <c r="B301" s="26" t="s">
        <v>142</v>
      </c>
      <c r="C301" s="88">
        <v>1</v>
      </c>
      <c r="D301" s="88">
        <v>1</v>
      </c>
      <c r="E301" s="88">
        <v>0</v>
      </c>
      <c r="F301" s="88">
        <v>0</v>
      </c>
      <c r="G301" s="88">
        <v>0</v>
      </c>
      <c r="H301" s="26">
        <f t="shared" si="4"/>
        <v>2</v>
      </c>
    </row>
    <row r="302" spans="1:8" x14ac:dyDescent="0.25">
      <c r="A302" s="32" t="s">
        <v>41</v>
      </c>
      <c r="B302" s="26" t="s">
        <v>142</v>
      </c>
      <c r="C302" s="88">
        <v>1</v>
      </c>
      <c r="D302" s="88">
        <v>1</v>
      </c>
      <c r="E302" s="88">
        <v>0</v>
      </c>
      <c r="F302" s="88">
        <v>1</v>
      </c>
      <c r="G302" s="88">
        <v>1</v>
      </c>
      <c r="H302" s="26">
        <f t="shared" si="4"/>
        <v>4</v>
      </c>
    </row>
    <row r="303" spans="1:8" x14ac:dyDescent="0.25">
      <c r="A303" s="32" t="s">
        <v>36</v>
      </c>
      <c r="B303" s="26" t="s">
        <v>142</v>
      </c>
      <c r="C303" s="88">
        <v>1</v>
      </c>
      <c r="D303" s="88">
        <v>1</v>
      </c>
      <c r="E303" s="88">
        <v>1</v>
      </c>
      <c r="F303" s="88">
        <v>1</v>
      </c>
      <c r="G303" s="88">
        <v>0</v>
      </c>
      <c r="H303" s="26">
        <f t="shared" si="4"/>
        <v>4</v>
      </c>
    </row>
    <row r="304" spans="1:8" x14ac:dyDescent="0.25">
      <c r="A304" s="32" t="s">
        <v>27</v>
      </c>
      <c r="B304" s="26" t="s">
        <v>142</v>
      </c>
      <c r="C304" s="88">
        <v>0</v>
      </c>
      <c r="D304" s="88">
        <v>0</v>
      </c>
      <c r="E304" s="88">
        <v>1</v>
      </c>
      <c r="F304" s="88">
        <v>1</v>
      </c>
      <c r="G304" s="88">
        <v>1</v>
      </c>
      <c r="H304" s="26">
        <f t="shared" si="4"/>
        <v>3</v>
      </c>
    </row>
    <row r="305" spans="1:8" x14ac:dyDescent="0.25">
      <c r="A305" s="32" t="s">
        <v>29</v>
      </c>
      <c r="B305" s="26" t="s">
        <v>142</v>
      </c>
      <c r="C305" s="88">
        <v>0</v>
      </c>
      <c r="D305" s="88">
        <v>0</v>
      </c>
      <c r="E305" s="88">
        <v>1</v>
      </c>
      <c r="F305" s="88">
        <v>1</v>
      </c>
      <c r="G305" s="88">
        <v>0</v>
      </c>
      <c r="H305" s="26">
        <f t="shared" si="4"/>
        <v>2</v>
      </c>
    </row>
    <row r="306" spans="1:8" x14ac:dyDescent="0.25">
      <c r="A306" s="32" t="s">
        <v>31</v>
      </c>
      <c r="B306" s="26" t="s">
        <v>142</v>
      </c>
      <c r="C306" s="88">
        <v>0</v>
      </c>
      <c r="D306" s="88">
        <v>0</v>
      </c>
      <c r="E306" s="88">
        <v>1</v>
      </c>
      <c r="F306" s="88">
        <v>1</v>
      </c>
      <c r="G306" s="88">
        <v>1</v>
      </c>
      <c r="H306" s="26">
        <f t="shared" si="4"/>
        <v>3</v>
      </c>
    </row>
    <row r="307" spans="1:8" x14ac:dyDescent="0.25">
      <c r="A307" s="32" t="s">
        <v>32</v>
      </c>
      <c r="B307" s="26" t="s">
        <v>142</v>
      </c>
      <c r="C307" s="88">
        <v>0</v>
      </c>
      <c r="D307" s="88">
        <v>0</v>
      </c>
      <c r="E307" s="88">
        <v>1</v>
      </c>
      <c r="F307" s="88">
        <v>1</v>
      </c>
      <c r="G307" s="88">
        <v>0</v>
      </c>
      <c r="H307" s="26">
        <f t="shared" si="4"/>
        <v>2</v>
      </c>
    </row>
    <row r="308" spans="1:8" x14ac:dyDescent="0.25">
      <c r="A308" s="32" t="s">
        <v>33</v>
      </c>
      <c r="B308" s="26" t="s">
        <v>142</v>
      </c>
      <c r="C308" s="88">
        <v>0</v>
      </c>
      <c r="D308" s="88">
        <v>0</v>
      </c>
      <c r="E308" s="88">
        <v>1</v>
      </c>
      <c r="F308" s="88">
        <v>0</v>
      </c>
      <c r="G308" s="88">
        <v>1</v>
      </c>
      <c r="H308" s="26">
        <f t="shared" si="4"/>
        <v>2</v>
      </c>
    </row>
    <row r="309" spans="1:8" x14ac:dyDescent="0.25">
      <c r="A309" s="32" t="s">
        <v>34</v>
      </c>
      <c r="B309" s="26" t="s">
        <v>142</v>
      </c>
      <c r="C309" s="88">
        <v>0</v>
      </c>
      <c r="D309" s="88">
        <v>0</v>
      </c>
      <c r="E309" s="88">
        <v>1</v>
      </c>
      <c r="F309" s="88">
        <v>0</v>
      </c>
      <c r="G309" s="88">
        <v>0</v>
      </c>
      <c r="H309" s="26">
        <f t="shared" si="4"/>
        <v>1</v>
      </c>
    </row>
    <row r="310" spans="1:8" x14ac:dyDescent="0.25">
      <c r="A310" s="32" t="s">
        <v>40</v>
      </c>
      <c r="B310" s="26" t="s">
        <v>142</v>
      </c>
      <c r="C310" s="88">
        <v>0</v>
      </c>
      <c r="D310" s="88">
        <v>0</v>
      </c>
      <c r="E310" s="88">
        <v>0</v>
      </c>
      <c r="F310" s="88">
        <v>1</v>
      </c>
      <c r="G310" s="88">
        <v>1</v>
      </c>
      <c r="H310" s="26">
        <f t="shared" si="4"/>
        <v>2</v>
      </c>
    </row>
    <row r="311" spans="1:8" x14ac:dyDescent="0.25">
      <c r="A311" s="32" t="s">
        <v>39</v>
      </c>
      <c r="B311" s="26" t="s">
        <v>142</v>
      </c>
      <c r="C311" s="88">
        <v>0</v>
      </c>
      <c r="D311" s="88">
        <v>0</v>
      </c>
      <c r="E311" s="88">
        <v>0</v>
      </c>
      <c r="F311" s="88">
        <v>1</v>
      </c>
      <c r="G311" s="88">
        <v>0</v>
      </c>
      <c r="H311" s="26">
        <f t="shared" si="4"/>
        <v>1</v>
      </c>
    </row>
    <row r="312" spans="1:8" x14ac:dyDescent="0.25">
      <c r="A312" s="32" t="s">
        <v>46</v>
      </c>
      <c r="B312" s="26" t="s">
        <v>142</v>
      </c>
      <c r="C312" s="88">
        <v>0</v>
      </c>
      <c r="D312" s="88">
        <v>0</v>
      </c>
      <c r="E312" s="88">
        <v>0</v>
      </c>
      <c r="F312" s="88">
        <v>0</v>
      </c>
      <c r="G312" s="88">
        <v>1</v>
      </c>
      <c r="H312" s="26">
        <f t="shared" si="4"/>
        <v>1</v>
      </c>
    </row>
    <row r="313" spans="1:8" x14ac:dyDescent="0.25">
      <c r="A313" s="32" t="s">
        <v>47</v>
      </c>
      <c r="B313" s="26" t="s">
        <v>142</v>
      </c>
      <c r="C313" s="88">
        <v>0</v>
      </c>
      <c r="D313" s="88">
        <v>0</v>
      </c>
      <c r="E313" s="88">
        <v>0</v>
      </c>
      <c r="F313" s="88">
        <v>0</v>
      </c>
      <c r="G313" s="88">
        <v>1</v>
      </c>
      <c r="H313" s="26">
        <f t="shared" si="4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F3AC-E54F-4AA1-9125-16332DEDF2BC}">
  <sheetPr>
    <tabColor rgb="FF92D050"/>
  </sheetPr>
  <dimension ref="A1:J51"/>
  <sheetViews>
    <sheetView workbookViewId="0">
      <selection activeCell="J2" sqref="J2"/>
    </sheetView>
  </sheetViews>
  <sheetFormatPr defaultRowHeight="15" x14ac:dyDescent="0.25"/>
  <cols>
    <col min="1" max="1" width="24.5703125" bestFit="1" customWidth="1"/>
    <col min="2" max="4" width="12" bestFit="1" customWidth="1"/>
    <col min="5" max="5" width="11" bestFit="1" customWidth="1"/>
    <col min="6" max="9" width="12" bestFit="1" customWidth="1"/>
  </cols>
  <sheetData>
    <row r="1" spans="1:10" s="2" customFormat="1" x14ac:dyDescent="0.25">
      <c r="A1" s="1" t="s">
        <v>0</v>
      </c>
      <c r="B1" s="1" t="s">
        <v>2</v>
      </c>
      <c r="C1" s="1" t="s">
        <v>4</v>
      </c>
      <c r="D1" s="1" t="s">
        <v>5</v>
      </c>
      <c r="E1" s="2" t="s">
        <v>6</v>
      </c>
      <c r="F1" s="1" t="s">
        <v>7</v>
      </c>
      <c r="G1" s="2" t="s">
        <v>8</v>
      </c>
      <c r="H1" s="2" t="s">
        <v>9</v>
      </c>
      <c r="I1" s="2" t="s">
        <v>10</v>
      </c>
      <c r="J1" s="2" t="s">
        <v>19</v>
      </c>
    </row>
    <row r="2" spans="1:10" ht="409.5" x14ac:dyDescent="0.25">
      <c r="A2" s="3" t="s">
        <v>11</v>
      </c>
      <c r="B2" s="4">
        <v>1150147.2431602741</v>
      </c>
      <c r="C2" s="4">
        <v>1931806.2715824461</v>
      </c>
      <c r="D2" s="19">
        <v>0.91558279810538246</v>
      </c>
      <c r="E2">
        <v>1.785E-5</v>
      </c>
      <c r="F2" s="3">
        <v>1916.728049363895</v>
      </c>
      <c r="G2">
        <v>568.08938391648269</v>
      </c>
      <c r="H2">
        <v>606.94652677362558</v>
      </c>
      <c r="I2">
        <v>592.46716639273018</v>
      </c>
      <c r="J2" s="82" t="s">
        <v>93</v>
      </c>
    </row>
    <row r="3" spans="1:10" x14ac:dyDescent="0.25">
      <c r="A3" s="3" t="s">
        <v>12</v>
      </c>
      <c r="B3" s="4">
        <v>1169135.832057429</v>
      </c>
      <c r="C3" s="4">
        <v>1959175.139651685</v>
      </c>
      <c r="D3" s="19">
        <v>0.89556396542546302</v>
      </c>
      <c r="E3">
        <v>2.3730000000000001E-5</v>
      </c>
      <c r="F3" s="3">
        <v>2064.2193594307601</v>
      </c>
      <c r="G3">
        <v>572.68629489347393</v>
      </c>
      <c r="H3">
        <v>604.68629489347393</v>
      </c>
      <c r="I3">
        <v>595.63009016523631</v>
      </c>
      <c r="J3" t="s">
        <v>94</v>
      </c>
    </row>
    <row r="4" spans="1:10" x14ac:dyDescent="0.25">
      <c r="A4" s="3" t="s">
        <v>13</v>
      </c>
      <c r="B4" s="4">
        <v>6938.666666666667</v>
      </c>
      <c r="C4" s="4">
        <v>8025.60720444254</v>
      </c>
      <c r="D4" s="19"/>
      <c r="F4" s="3">
        <v>148721745477764.09</v>
      </c>
      <c r="G4">
        <v>576.62565328292919</v>
      </c>
      <c r="H4">
        <v>576.7685104257863</v>
      </c>
      <c r="I4">
        <v>578.02685066459139</v>
      </c>
    </row>
    <row r="5" spans="1:10" x14ac:dyDescent="0.25">
      <c r="A5" s="3" t="s">
        <v>14</v>
      </c>
      <c r="B5" s="4">
        <v>6854.0242763820961</v>
      </c>
      <c r="C5" s="4">
        <v>7937.3707310632171</v>
      </c>
      <c r="D5" s="19"/>
      <c r="F5" s="3">
        <v>200103726204656.91</v>
      </c>
      <c r="G5">
        <v>563.56223772580836</v>
      </c>
      <c r="H5">
        <v>564.02377618734681</v>
      </c>
      <c r="I5">
        <v>566.29682938578128</v>
      </c>
    </row>
    <row r="6" spans="1:10" x14ac:dyDescent="0.25">
      <c r="A6" s="3" t="s">
        <v>15</v>
      </c>
      <c r="B6" s="4">
        <v>7626.7027958353574</v>
      </c>
      <c r="C6" s="4">
        <v>8653.8456656592771</v>
      </c>
      <c r="D6" s="19"/>
      <c r="F6" s="3">
        <v>129015853434682</v>
      </c>
      <c r="G6">
        <v>596.26630818323156</v>
      </c>
      <c r="H6">
        <v>597.15519707212047</v>
      </c>
      <c r="I6">
        <v>600.56826979668699</v>
      </c>
    </row>
    <row r="7" spans="1:10" x14ac:dyDescent="0.25">
      <c r="A7" s="3" t="s">
        <v>16</v>
      </c>
      <c r="B7" s="4">
        <v>8023.3025444444402</v>
      </c>
      <c r="C7" s="4">
        <v>8906.203848506575</v>
      </c>
      <c r="D7" s="19">
        <v>0.66139999999999999</v>
      </c>
      <c r="F7" s="3">
        <v>4235.1505198466848</v>
      </c>
    </row>
    <row r="8" spans="1:10" x14ac:dyDescent="0.25">
      <c r="A8" s="3" t="s">
        <v>17</v>
      </c>
      <c r="B8" s="4">
        <v>8135.1652222223056</v>
      </c>
      <c r="C8" s="4">
        <v>9006.1271754488043</v>
      </c>
      <c r="D8" s="19">
        <v>0.65313860000000001</v>
      </c>
      <c r="F8" s="3">
        <v>4232.6464781508284</v>
      </c>
    </row>
    <row r="9" spans="1:10" x14ac:dyDescent="0.25">
      <c r="A9" s="3" t="s">
        <v>18</v>
      </c>
      <c r="B9" s="4">
        <v>7664.0029999998806</v>
      </c>
      <c r="C9" s="4">
        <v>8650.5713742510798</v>
      </c>
      <c r="D9" s="19">
        <v>0.69079979999999996</v>
      </c>
      <c r="F9" s="3">
        <v>4394.8301150790876</v>
      </c>
    </row>
    <row r="11" spans="1:10" x14ac:dyDescent="0.25">
      <c r="A11" t="s">
        <v>16</v>
      </c>
    </row>
    <row r="12" spans="1:10" x14ac:dyDescent="0.25">
      <c r="A12" s="9" t="s">
        <v>25</v>
      </c>
      <c r="B12" s="11" t="s">
        <v>26</v>
      </c>
      <c r="C12" s="27"/>
      <c r="D12" s="27"/>
      <c r="E12" s="7"/>
    </row>
    <row r="13" spans="1:10" x14ac:dyDescent="0.25">
      <c r="A13" s="10" t="s">
        <v>3</v>
      </c>
      <c r="B13" s="12" t="s">
        <v>1</v>
      </c>
      <c r="C13" s="27"/>
      <c r="D13" s="27"/>
      <c r="E13" s="7"/>
    </row>
    <row r="14" spans="1:10" x14ac:dyDescent="0.25">
      <c r="A14" s="13" t="s">
        <v>62</v>
      </c>
      <c r="B14" s="14">
        <v>79739849</v>
      </c>
      <c r="C14" s="13" t="s">
        <v>62</v>
      </c>
      <c r="D14" s="15"/>
      <c r="E14" s="15"/>
    </row>
    <row r="15" spans="1:10" x14ac:dyDescent="0.25">
      <c r="A15" s="13" t="s">
        <v>52</v>
      </c>
      <c r="B15" s="14">
        <v>47939892</v>
      </c>
      <c r="C15" s="13" t="s">
        <v>52</v>
      </c>
      <c r="D15" s="15"/>
      <c r="E15" s="15"/>
    </row>
    <row r="16" spans="1:10" x14ac:dyDescent="0.25">
      <c r="A16" s="13" t="s">
        <v>39</v>
      </c>
      <c r="B16" s="14">
        <v>35218083</v>
      </c>
      <c r="C16" s="13" t="s">
        <v>39</v>
      </c>
      <c r="D16" s="15"/>
      <c r="E16" s="15"/>
    </row>
    <row r="17" spans="1:5" x14ac:dyDescent="0.25">
      <c r="A17" s="13" t="s">
        <v>32</v>
      </c>
      <c r="B17" s="14">
        <v>28492746</v>
      </c>
      <c r="C17" s="13" t="s">
        <v>32</v>
      </c>
      <c r="D17" s="15"/>
      <c r="E17" s="15"/>
    </row>
    <row r="18" spans="1:5" x14ac:dyDescent="0.25">
      <c r="A18" s="13" t="s">
        <v>47</v>
      </c>
      <c r="B18" s="14">
        <v>28312858</v>
      </c>
      <c r="C18" s="13" t="s">
        <v>47</v>
      </c>
      <c r="D18" s="15"/>
      <c r="E18" s="15"/>
    </row>
    <row r="19" spans="1:5" x14ac:dyDescent="0.25">
      <c r="A19" s="13" t="s">
        <v>54</v>
      </c>
      <c r="B19" s="14">
        <v>27958019</v>
      </c>
      <c r="C19" s="13" t="s">
        <v>54</v>
      </c>
      <c r="D19" s="15"/>
      <c r="E19" s="15"/>
    </row>
    <row r="20" spans="1:5" x14ac:dyDescent="0.25">
      <c r="A20" s="13" t="s">
        <v>45</v>
      </c>
      <c r="B20" s="14">
        <v>26657190</v>
      </c>
      <c r="C20" s="13" t="s">
        <v>45</v>
      </c>
      <c r="D20" s="15"/>
      <c r="E20" s="15"/>
    </row>
    <row r="21" spans="1:5" x14ac:dyDescent="0.25">
      <c r="A21" s="13" t="s">
        <v>53</v>
      </c>
      <c r="B21" s="14">
        <v>25822319</v>
      </c>
      <c r="C21" s="13" t="s">
        <v>53</v>
      </c>
      <c r="D21" s="15"/>
      <c r="E21" s="15"/>
    </row>
    <row r="22" spans="1:5" x14ac:dyDescent="0.25">
      <c r="A22" s="13" t="s">
        <v>28</v>
      </c>
      <c r="B22" s="14">
        <v>25564335</v>
      </c>
      <c r="C22" s="13" t="s">
        <v>28</v>
      </c>
      <c r="D22" s="15"/>
      <c r="E22" s="15"/>
    </row>
    <row r="23" spans="1:5" x14ac:dyDescent="0.25">
      <c r="A23" s="13" t="s">
        <v>30</v>
      </c>
      <c r="B23" s="14">
        <v>24770975</v>
      </c>
      <c r="C23" s="13" t="s">
        <v>30</v>
      </c>
      <c r="D23" s="7"/>
      <c r="E23" s="7"/>
    </row>
    <row r="25" spans="1:5" x14ac:dyDescent="0.25">
      <c r="A25" s="3" t="s">
        <v>17</v>
      </c>
    </row>
    <row r="26" spans="1:5" x14ac:dyDescent="0.25">
      <c r="A26" s="9" t="s">
        <v>38</v>
      </c>
      <c r="B26" s="11" t="s">
        <v>26</v>
      </c>
      <c r="C26" s="27"/>
      <c r="D26" s="27"/>
      <c r="E26" s="7"/>
    </row>
    <row r="27" spans="1:5" x14ac:dyDescent="0.25">
      <c r="A27" s="10" t="s">
        <v>3</v>
      </c>
      <c r="B27" s="12" t="s">
        <v>1</v>
      </c>
      <c r="C27" s="27"/>
      <c r="D27" s="27"/>
      <c r="E27" s="7"/>
    </row>
    <row r="28" spans="1:5" x14ac:dyDescent="0.25">
      <c r="A28" s="13" t="s">
        <v>62</v>
      </c>
      <c r="B28" s="14">
        <v>156720015</v>
      </c>
      <c r="C28" s="13" t="s">
        <v>62</v>
      </c>
      <c r="D28" s="15"/>
      <c r="E28" s="15"/>
    </row>
    <row r="29" spans="1:5" x14ac:dyDescent="0.25">
      <c r="A29" s="13" t="s">
        <v>54</v>
      </c>
      <c r="B29" s="14">
        <v>50967410</v>
      </c>
      <c r="C29" s="13" t="s">
        <v>54</v>
      </c>
      <c r="D29" s="15"/>
      <c r="E29" s="15"/>
    </row>
    <row r="30" spans="1:5" x14ac:dyDescent="0.25">
      <c r="A30" s="13" t="s">
        <v>39</v>
      </c>
      <c r="B30" s="14">
        <v>41983505</v>
      </c>
      <c r="C30" s="13" t="s">
        <v>39</v>
      </c>
      <c r="D30" s="15"/>
      <c r="E30" s="15"/>
    </row>
    <row r="31" spans="1:5" x14ac:dyDescent="0.25">
      <c r="A31" s="13" t="s">
        <v>52</v>
      </c>
      <c r="B31" s="14">
        <v>33526275</v>
      </c>
      <c r="C31" s="13" t="s">
        <v>52</v>
      </c>
      <c r="D31" s="15"/>
      <c r="E31" s="15"/>
    </row>
    <row r="32" spans="1:5" x14ac:dyDescent="0.25">
      <c r="A32" s="13" t="s">
        <v>28</v>
      </c>
      <c r="B32" s="14">
        <v>28449687</v>
      </c>
      <c r="C32" s="13" t="s">
        <v>28</v>
      </c>
      <c r="D32" s="15"/>
      <c r="E32" s="15"/>
    </row>
    <row r="33" spans="1:5" x14ac:dyDescent="0.25">
      <c r="A33" s="13" t="s">
        <v>36</v>
      </c>
      <c r="B33" s="14">
        <v>26637748</v>
      </c>
      <c r="C33" s="13" t="s">
        <v>36</v>
      </c>
      <c r="D33" s="15"/>
      <c r="E33" s="15"/>
    </row>
    <row r="34" spans="1:5" x14ac:dyDescent="0.25">
      <c r="A34" s="13" t="s">
        <v>46</v>
      </c>
      <c r="B34" s="14">
        <v>22004788</v>
      </c>
      <c r="C34" s="13" t="s">
        <v>46</v>
      </c>
      <c r="D34" s="15"/>
      <c r="E34" s="15"/>
    </row>
    <row r="35" spans="1:5" x14ac:dyDescent="0.25">
      <c r="A35" s="13" t="s">
        <v>45</v>
      </c>
      <c r="B35" s="14">
        <v>19645361</v>
      </c>
      <c r="C35" s="13" t="s">
        <v>45</v>
      </c>
      <c r="D35" s="15"/>
      <c r="E35" s="15"/>
    </row>
    <row r="36" spans="1:5" x14ac:dyDescent="0.25">
      <c r="A36" s="13" t="s">
        <v>73</v>
      </c>
      <c r="B36" s="14">
        <v>19076585</v>
      </c>
      <c r="C36" s="13" t="s">
        <v>73</v>
      </c>
      <c r="D36" s="15"/>
      <c r="E36" s="15"/>
    </row>
    <row r="37" spans="1:5" x14ac:dyDescent="0.25">
      <c r="A37" s="13" t="s">
        <v>40</v>
      </c>
      <c r="B37" s="14">
        <v>17461958</v>
      </c>
      <c r="C37" s="13" t="s">
        <v>40</v>
      </c>
      <c r="D37" s="7"/>
      <c r="E37" s="7"/>
    </row>
    <row r="39" spans="1:5" x14ac:dyDescent="0.25">
      <c r="A39" s="3" t="s">
        <v>18</v>
      </c>
    </row>
    <row r="40" spans="1:5" x14ac:dyDescent="0.25">
      <c r="A40" s="9" t="s">
        <v>43</v>
      </c>
      <c r="B40" s="11" t="s">
        <v>26</v>
      </c>
      <c r="C40" s="27"/>
      <c r="D40" s="27"/>
      <c r="E40" s="7"/>
    </row>
    <row r="41" spans="1:5" x14ac:dyDescent="0.25">
      <c r="A41" s="10" t="s">
        <v>3</v>
      </c>
      <c r="B41" s="12" t="s">
        <v>1</v>
      </c>
      <c r="C41" s="27"/>
      <c r="D41" s="27"/>
      <c r="E41" s="7"/>
    </row>
    <row r="42" spans="1:5" x14ac:dyDescent="0.25">
      <c r="A42" s="13" t="s">
        <v>62</v>
      </c>
      <c r="B42" s="14">
        <v>41111989</v>
      </c>
      <c r="C42" s="13" t="s">
        <v>62</v>
      </c>
      <c r="D42" s="15"/>
      <c r="E42" s="15"/>
    </row>
    <row r="43" spans="1:5" x14ac:dyDescent="0.25">
      <c r="A43" s="13" t="s">
        <v>47</v>
      </c>
      <c r="B43" s="14">
        <v>33359006</v>
      </c>
      <c r="C43" s="13" t="s">
        <v>47</v>
      </c>
      <c r="D43" s="15"/>
      <c r="E43" s="15"/>
    </row>
    <row r="44" spans="1:5" x14ac:dyDescent="0.25">
      <c r="A44" s="13" t="s">
        <v>30</v>
      </c>
      <c r="B44" s="14">
        <v>32656871</v>
      </c>
      <c r="C44" s="13" t="s">
        <v>30</v>
      </c>
      <c r="D44" s="15"/>
      <c r="E44" s="15"/>
    </row>
    <row r="45" spans="1:5" x14ac:dyDescent="0.25">
      <c r="A45" s="13" t="s">
        <v>52</v>
      </c>
      <c r="B45" s="14">
        <v>32030352</v>
      </c>
      <c r="C45" s="13" t="s">
        <v>52</v>
      </c>
      <c r="D45" s="15"/>
      <c r="E45" s="15"/>
    </row>
    <row r="46" spans="1:5" x14ac:dyDescent="0.25">
      <c r="A46" s="13" t="s">
        <v>46</v>
      </c>
      <c r="B46" s="14">
        <v>31894634</v>
      </c>
      <c r="C46" s="13" t="s">
        <v>46</v>
      </c>
      <c r="D46" s="15"/>
      <c r="E46" s="15"/>
    </row>
    <row r="47" spans="1:5" x14ac:dyDescent="0.25">
      <c r="A47" s="13" t="s">
        <v>44</v>
      </c>
      <c r="B47" s="14">
        <v>29840457</v>
      </c>
      <c r="C47" s="13" t="s">
        <v>44</v>
      </c>
      <c r="D47" s="15"/>
      <c r="E47" s="15"/>
    </row>
    <row r="48" spans="1:5" x14ac:dyDescent="0.25">
      <c r="A48" s="13" t="s">
        <v>45</v>
      </c>
      <c r="B48" s="14">
        <v>29480026</v>
      </c>
      <c r="C48" s="13" t="s">
        <v>45</v>
      </c>
      <c r="D48" s="15"/>
      <c r="E48" s="15"/>
    </row>
    <row r="49" spans="1:5" x14ac:dyDescent="0.25">
      <c r="A49" s="13" t="s">
        <v>33</v>
      </c>
      <c r="B49" s="14">
        <v>29036034</v>
      </c>
      <c r="C49" s="13" t="s">
        <v>33</v>
      </c>
      <c r="D49" s="15"/>
      <c r="E49" s="15"/>
    </row>
    <row r="50" spans="1:5" x14ac:dyDescent="0.25">
      <c r="A50" s="13" t="s">
        <v>40</v>
      </c>
      <c r="B50" s="14">
        <v>27711792</v>
      </c>
      <c r="C50" s="13" t="s">
        <v>40</v>
      </c>
      <c r="D50" s="15"/>
      <c r="E50" s="15"/>
    </row>
    <row r="51" spans="1:5" x14ac:dyDescent="0.25">
      <c r="A51" s="13" t="s">
        <v>54</v>
      </c>
      <c r="B51" s="14">
        <v>25282537</v>
      </c>
      <c r="C51" s="13" t="s">
        <v>54</v>
      </c>
      <c r="D51" s="7"/>
      <c r="E51" s="7"/>
    </row>
  </sheetData>
  <mergeCells count="6">
    <mergeCell ref="C12:C13"/>
    <mergeCell ref="D12:D13"/>
    <mergeCell ref="C26:C27"/>
    <mergeCell ref="D26:D27"/>
    <mergeCell ref="C40:C41"/>
    <mergeCell ref="D40:D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CE07-DE49-44C7-A78D-728DA96E3465}">
  <sheetPr>
    <tabColor rgb="FF92D050"/>
  </sheetPr>
  <dimension ref="A1:J51"/>
  <sheetViews>
    <sheetView topLeftCell="A19" workbookViewId="0">
      <selection activeCell="C42" sqref="C42:C51"/>
    </sheetView>
  </sheetViews>
  <sheetFormatPr defaultRowHeight="15" x14ac:dyDescent="0.25"/>
  <cols>
    <col min="1" max="1" width="24.5703125" bestFit="1" customWidth="1"/>
    <col min="2" max="4" width="12" bestFit="1" customWidth="1"/>
    <col min="5" max="5" width="10" bestFit="1" customWidth="1"/>
    <col min="6" max="9" width="12" bestFit="1" customWidth="1"/>
  </cols>
  <sheetData>
    <row r="1" spans="1:10" s="2" customFormat="1" x14ac:dyDescent="0.25">
      <c r="A1" s="1" t="s">
        <v>0</v>
      </c>
      <c r="B1" s="1" t="s">
        <v>2</v>
      </c>
      <c r="C1" s="1" t="s">
        <v>4</v>
      </c>
      <c r="D1" s="1" t="s">
        <v>5</v>
      </c>
      <c r="E1" s="2" t="s">
        <v>6</v>
      </c>
      <c r="F1" s="1" t="s">
        <v>7</v>
      </c>
      <c r="G1" s="2" t="s">
        <v>8</v>
      </c>
      <c r="H1" s="2" t="s">
        <v>9</v>
      </c>
      <c r="I1" s="2" t="s">
        <v>10</v>
      </c>
      <c r="J1" s="2" t="s">
        <v>19</v>
      </c>
    </row>
    <row r="2" spans="1:10" x14ac:dyDescent="0.25">
      <c r="A2" s="3" t="s">
        <v>11</v>
      </c>
      <c r="B2" s="4">
        <v>72773.141446717083</v>
      </c>
      <c r="C2" s="4">
        <v>103805.95511632859</v>
      </c>
      <c r="D2" s="19">
        <v>0.95404075894273976</v>
      </c>
      <c r="E2">
        <v>4.6560000000000001E-8</v>
      </c>
      <c r="F2" s="3">
        <v>1302.113749286882</v>
      </c>
      <c r="G2">
        <v>544.1189755168416</v>
      </c>
      <c r="H2">
        <v>576.1189755168416</v>
      </c>
      <c r="I2">
        <v>567.06277078860398</v>
      </c>
      <c r="J2" t="s">
        <v>91</v>
      </c>
    </row>
    <row r="3" spans="1:10" x14ac:dyDescent="0.25">
      <c r="A3" s="3" t="s">
        <v>12</v>
      </c>
      <c r="B3" s="4">
        <v>23304.167781416949</v>
      </c>
      <c r="C3" s="4">
        <v>36352.980910236387</v>
      </c>
      <c r="D3" s="19">
        <v>0.94233141015659194</v>
      </c>
      <c r="E3">
        <v>1.082E-8</v>
      </c>
      <c r="F3" s="3">
        <v>1375.1684667697671</v>
      </c>
      <c r="G3">
        <v>547.15466469515593</v>
      </c>
      <c r="H3">
        <v>568.56642940103825</v>
      </c>
      <c r="I3">
        <v>567.23048555794799</v>
      </c>
      <c r="J3" t="s">
        <v>92</v>
      </c>
    </row>
    <row r="4" spans="1:10" x14ac:dyDescent="0.25">
      <c r="A4" s="3" t="s">
        <v>13</v>
      </c>
      <c r="B4" s="4">
        <v>2961.5835749539501</v>
      </c>
      <c r="C4" s="4">
        <v>3806.9190641040709</v>
      </c>
      <c r="D4" s="19"/>
      <c r="F4" s="3">
        <v>17171871890289.439</v>
      </c>
      <c r="G4">
        <v>567.47194906211155</v>
      </c>
      <c r="H4">
        <v>569.0104106005731</v>
      </c>
      <c r="I4">
        <v>573.20789788005209</v>
      </c>
    </row>
    <row r="5" spans="1:10" x14ac:dyDescent="0.25">
      <c r="A5" s="3" t="s">
        <v>14</v>
      </c>
      <c r="B5" s="4">
        <v>15313.83333333323</v>
      </c>
      <c r="C5" s="4">
        <v>16610.209425731598</v>
      </c>
      <c r="D5" s="19"/>
      <c r="F5" s="3">
        <v>58143408881105.688</v>
      </c>
      <c r="G5">
        <v>543.84868112302604</v>
      </c>
      <c r="H5">
        <v>543.99682927117419</v>
      </c>
      <c r="I5">
        <v>545.2159769530125</v>
      </c>
    </row>
    <row r="6" spans="1:10" x14ac:dyDescent="0.25">
      <c r="A6" s="3" t="s">
        <v>15</v>
      </c>
      <c r="B6" s="4">
        <v>3176.4033628704879</v>
      </c>
      <c r="C6" s="4">
        <v>3927.8489775749422</v>
      </c>
      <c r="D6" s="19"/>
      <c r="F6" s="3">
        <v>41249015534879.492</v>
      </c>
      <c r="G6">
        <v>336.26813621406671</v>
      </c>
      <c r="H6">
        <v>337.06813621406673</v>
      </c>
      <c r="I6">
        <v>338.04887972985898</v>
      </c>
    </row>
    <row r="7" spans="1:10" x14ac:dyDescent="0.25">
      <c r="A7" s="3" t="s">
        <v>16</v>
      </c>
      <c r="B7" s="4">
        <v>2039.608177777787</v>
      </c>
      <c r="C7" s="4">
        <v>2281.867702456907</v>
      </c>
      <c r="D7" s="19">
        <v>0.67659999999999998</v>
      </c>
      <c r="F7" s="3">
        <v>2463.0651039859799</v>
      </c>
    </row>
    <row r="8" spans="1:10" x14ac:dyDescent="0.25">
      <c r="A8" s="3" t="s">
        <v>17</v>
      </c>
      <c r="B8" s="4">
        <v>2232.8120555555361</v>
      </c>
      <c r="C8" s="4">
        <v>2610.6906832014929</v>
      </c>
      <c r="D8" s="19">
        <v>0.66036499999999998</v>
      </c>
      <c r="F8" s="3">
        <v>2815.3278451289762</v>
      </c>
    </row>
    <row r="9" spans="1:10" x14ac:dyDescent="0.25">
      <c r="A9" s="3" t="s">
        <v>18</v>
      </c>
      <c r="B9" s="4">
        <v>1565.629359722278</v>
      </c>
      <c r="C9" s="4">
        <v>1960.6906731542349</v>
      </c>
      <c r="D9" s="19">
        <v>0.62074940000000001</v>
      </c>
      <c r="F9" s="3">
        <v>1782.2559653557751</v>
      </c>
    </row>
    <row r="11" spans="1:10" x14ac:dyDescent="0.25">
      <c r="A11" s="3" t="s">
        <v>16</v>
      </c>
    </row>
    <row r="12" spans="1:10" x14ac:dyDescent="0.25">
      <c r="A12" s="9" t="s">
        <v>25</v>
      </c>
      <c r="B12" s="11" t="s">
        <v>26</v>
      </c>
      <c r="C12" s="27"/>
      <c r="D12" s="27"/>
      <c r="E12" s="7"/>
    </row>
    <row r="13" spans="1:10" x14ac:dyDescent="0.25">
      <c r="A13" s="10" t="s">
        <v>3</v>
      </c>
      <c r="B13" s="12" t="s">
        <v>1</v>
      </c>
      <c r="C13" s="27"/>
      <c r="D13" s="27"/>
      <c r="E13" s="7"/>
    </row>
    <row r="14" spans="1:10" x14ac:dyDescent="0.25">
      <c r="A14" s="13" t="s">
        <v>39</v>
      </c>
      <c r="B14" s="14">
        <v>99747552</v>
      </c>
      <c r="C14" s="13" t="s">
        <v>39</v>
      </c>
      <c r="D14" s="15"/>
      <c r="E14" s="15"/>
    </row>
    <row r="15" spans="1:10" x14ac:dyDescent="0.25">
      <c r="A15" s="13" t="s">
        <v>54</v>
      </c>
      <c r="B15" s="14">
        <v>92267806</v>
      </c>
      <c r="C15" s="13" t="s">
        <v>54</v>
      </c>
      <c r="D15" s="15"/>
      <c r="E15" s="15"/>
    </row>
    <row r="16" spans="1:10" x14ac:dyDescent="0.25">
      <c r="A16" s="13" t="s">
        <v>46</v>
      </c>
      <c r="B16" s="14">
        <v>57504964</v>
      </c>
      <c r="C16" s="13" t="s">
        <v>46</v>
      </c>
      <c r="D16" s="15"/>
      <c r="E16" s="15"/>
    </row>
    <row r="17" spans="1:5" x14ac:dyDescent="0.25">
      <c r="A17" s="13" t="s">
        <v>35</v>
      </c>
      <c r="B17" s="14">
        <v>25457382</v>
      </c>
      <c r="C17" s="13" t="s">
        <v>35</v>
      </c>
      <c r="D17" s="15"/>
      <c r="E17" s="15"/>
    </row>
    <row r="18" spans="1:5" x14ac:dyDescent="0.25">
      <c r="A18" s="13" t="s">
        <v>71</v>
      </c>
      <c r="B18" s="14">
        <v>21045984</v>
      </c>
      <c r="C18" s="13" t="s">
        <v>71</v>
      </c>
      <c r="D18" s="15"/>
      <c r="E18" s="15"/>
    </row>
    <row r="19" spans="1:5" x14ac:dyDescent="0.25">
      <c r="A19" s="13" t="s">
        <v>56</v>
      </c>
      <c r="B19" s="14">
        <v>16915532</v>
      </c>
      <c r="C19" s="13" t="s">
        <v>56</v>
      </c>
      <c r="D19" s="15"/>
      <c r="E19" s="15"/>
    </row>
    <row r="20" spans="1:5" x14ac:dyDescent="0.25">
      <c r="A20" s="13" t="s">
        <v>61</v>
      </c>
      <c r="B20" s="14">
        <v>15247021</v>
      </c>
      <c r="C20" s="13" t="s">
        <v>61</v>
      </c>
      <c r="D20" s="15"/>
      <c r="E20" s="15"/>
    </row>
    <row r="21" spans="1:5" x14ac:dyDescent="0.25">
      <c r="A21" s="13" t="s">
        <v>68</v>
      </c>
      <c r="B21" s="14">
        <v>14688052</v>
      </c>
      <c r="C21" s="13" t="s">
        <v>68</v>
      </c>
      <c r="D21" s="15"/>
      <c r="E21" s="15"/>
    </row>
    <row r="22" spans="1:5" x14ac:dyDescent="0.25">
      <c r="A22" s="13" t="s">
        <v>29</v>
      </c>
      <c r="B22" s="14">
        <v>14619076</v>
      </c>
      <c r="C22" s="13" t="s">
        <v>29</v>
      </c>
      <c r="D22" s="15"/>
      <c r="E22" s="15"/>
    </row>
    <row r="23" spans="1:5" x14ac:dyDescent="0.25">
      <c r="A23" s="13" t="s">
        <v>60</v>
      </c>
      <c r="B23" s="14">
        <v>14531279</v>
      </c>
      <c r="C23" s="13" t="s">
        <v>60</v>
      </c>
      <c r="D23" s="7"/>
      <c r="E23" s="7"/>
    </row>
    <row r="25" spans="1:5" x14ac:dyDescent="0.25">
      <c r="A25" s="3" t="s">
        <v>17</v>
      </c>
    </row>
    <row r="26" spans="1:5" x14ac:dyDescent="0.25">
      <c r="A26" s="9" t="s">
        <v>38</v>
      </c>
      <c r="B26" s="11" t="s">
        <v>26</v>
      </c>
      <c r="C26" s="27"/>
      <c r="D26" s="7"/>
    </row>
    <row r="27" spans="1:5" x14ac:dyDescent="0.25">
      <c r="A27" s="10" t="s">
        <v>3</v>
      </c>
      <c r="B27" s="12" t="s">
        <v>1</v>
      </c>
      <c r="C27" s="27"/>
      <c r="D27" s="7"/>
    </row>
    <row r="28" spans="1:5" x14ac:dyDescent="0.25">
      <c r="A28" s="13" t="s">
        <v>54</v>
      </c>
      <c r="B28" s="14">
        <v>131364543</v>
      </c>
      <c r="C28" s="13" t="s">
        <v>54</v>
      </c>
      <c r="D28" s="15"/>
    </row>
    <row r="29" spans="1:5" x14ac:dyDescent="0.25">
      <c r="A29" s="13" t="s">
        <v>39</v>
      </c>
      <c r="B29" s="14">
        <v>118620762</v>
      </c>
      <c r="C29" s="13" t="s">
        <v>39</v>
      </c>
      <c r="D29" s="15"/>
    </row>
    <row r="30" spans="1:5" x14ac:dyDescent="0.25">
      <c r="A30" s="13" t="s">
        <v>46</v>
      </c>
      <c r="B30" s="14">
        <v>108563386</v>
      </c>
      <c r="C30" s="13" t="s">
        <v>46</v>
      </c>
      <c r="D30" s="15"/>
    </row>
    <row r="31" spans="1:5" x14ac:dyDescent="0.25">
      <c r="A31" s="13" t="s">
        <v>71</v>
      </c>
      <c r="B31" s="14">
        <v>33851762</v>
      </c>
      <c r="C31" s="13" t="s">
        <v>71</v>
      </c>
      <c r="D31" s="15"/>
    </row>
    <row r="32" spans="1:5" x14ac:dyDescent="0.25">
      <c r="A32" s="13" t="s">
        <v>29</v>
      </c>
      <c r="B32" s="14">
        <v>22576819</v>
      </c>
      <c r="C32" s="13" t="s">
        <v>29</v>
      </c>
      <c r="D32" s="15"/>
    </row>
    <row r="33" spans="1:4" x14ac:dyDescent="0.25">
      <c r="A33" s="13" t="s">
        <v>33</v>
      </c>
      <c r="B33" s="14">
        <v>9910870</v>
      </c>
      <c r="C33" s="13" t="s">
        <v>33</v>
      </c>
      <c r="D33" s="15"/>
    </row>
    <row r="34" spans="1:4" x14ac:dyDescent="0.25">
      <c r="A34" s="13" t="s">
        <v>36</v>
      </c>
      <c r="B34" s="14">
        <v>9588785</v>
      </c>
      <c r="C34" s="13" t="s">
        <v>36</v>
      </c>
      <c r="D34" s="15"/>
    </row>
    <row r="35" spans="1:4" x14ac:dyDescent="0.25">
      <c r="A35" s="13" t="s">
        <v>60</v>
      </c>
      <c r="B35" s="14">
        <v>9335935</v>
      </c>
      <c r="C35" s="13" t="s">
        <v>60</v>
      </c>
      <c r="D35" s="15"/>
    </row>
    <row r="36" spans="1:4" x14ac:dyDescent="0.25">
      <c r="A36" s="13" t="s">
        <v>56</v>
      </c>
      <c r="B36" s="14">
        <v>9046078</v>
      </c>
      <c r="C36" s="13" t="s">
        <v>56</v>
      </c>
      <c r="D36" s="15"/>
    </row>
    <row r="37" spans="1:4" x14ac:dyDescent="0.25">
      <c r="A37" s="13" t="s">
        <v>68</v>
      </c>
      <c r="B37" s="14">
        <v>8657307</v>
      </c>
      <c r="C37" s="13" t="s">
        <v>68</v>
      </c>
      <c r="D37" s="7"/>
    </row>
    <row r="39" spans="1:4" x14ac:dyDescent="0.25">
      <c r="A39" s="3" t="s">
        <v>18</v>
      </c>
    </row>
    <row r="40" spans="1:4" x14ac:dyDescent="0.25">
      <c r="A40" s="9" t="s">
        <v>43</v>
      </c>
      <c r="B40" s="11" t="s">
        <v>26</v>
      </c>
      <c r="C40" s="27"/>
      <c r="D40" s="7"/>
    </row>
    <row r="41" spans="1:4" x14ac:dyDescent="0.25">
      <c r="A41" s="10" t="s">
        <v>3</v>
      </c>
      <c r="B41" s="12" t="s">
        <v>1</v>
      </c>
      <c r="C41" s="27"/>
      <c r="D41" s="7"/>
    </row>
    <row r="42" spans="1:4" x14ac:dyDescent="0.25">
      <c r="A42" s="13" t="s">
        <v>45</v>
      </c>
      <c r="B42" s="14">
        <v>0.83484230000000004</v>
      </c>
      <c r="C42" s="13" t="s">
        <v>45</v>
      </c>
      <c r="D42" s="15"/>
    </row>
    <row r="43" spans="1:4" x14ac:dyDescent="0.25">
      <c r="A43" s="13" t="s">
        <v>41</v>
      </c>
      <c r="B43" s="14">
        <v>0.78741439999999996</v>
      </c>
      <c r="C43" s="13" t="s">
        <v>41</v>
      </c>
      <c r="D43" s="15"/>
    </row>
    <row r="44" spans="1:4" x14ac:dyDescent="0.25">
      <c r="A44" s="13" t="s">
        <v>39</v>
      </c>
      <c r="B44" s="14">
        <v>0.75966529999999999</v>
      </c>
      <c r="C44" s="13" t="s">
        <v>39</v>
      </c>
      <c r="D44" s="15"/>
    </row>
    <row r="45" spans="1:4" x14ac:dyDescent="0.25">
      <c r="A45" s="13" t="s">
        <v>32</v>
      </c>
      <c r="B45" s="14">
        <v>0.74810100000000002</v>
      </c>
      <c r="C45" s="13" t="s">
        <v>32</v>
      </c>
      <c r="D45" s="15"/>
    </row>
    <row r="46" spans="1:4" x14ac:dyDescent="0.25">
      <c r="A46" s="13" t="s">
        <v>30</v>
      </c>
      <c r="B46" s="14">
        <v>0.72390200000000005</v>
      </c>
      <c r="C46" s="13" t="s">
        <v>30</v>
      </c>
      <c r="D46" s="15"/>
    </row>
    <row r="47" spans="1:4" x14ac:dyDescent="0.25">
      <c r="A47" s="13" t="s">
        <v>55</v>
      </c>
      <c r="B47" s="14">
        <v>0.69840069999999999</v>
      </c>
      <c r="C47" s="13" t="s">
        <v>55</v>
      </c>
      <c r="D47" s="15"/>
    </row>
    <row r="48" spans="1:4" x14ac:dyDescent="0.25">
      <c r="A48" s="13" t="s">
        <v>44</v>
      </c>
      <c r="B48" s="14">
        <v>0.69492220000000005</v>
      </c>
      <c r="C48" s="13" t="s">
        <v>44</v>
      </c>
      <c r="D48" s="15"/>
    </row>
    <row r="49" spans="1:4" x14ac:dyDescent="0.25">
      <c r="A49" s="13" t="s">
        <v>56</v>
      </c>
      <c r="B49" s="14">
        <v>0.68741129999999995</v>
      </c>
      <c r="C49" s="13" t="s">
        <v>56</v>
      </c>
      <c r="D49" s="15"/>
    </row>
    <row r="50" spans="1:4" x14ac:dyDescent="0.25">
      <c r="A50" s="13" t="s">
        <v>47</v>
      </c>
      <c r="B50" s="14">
        <v>0.68534539999999999</v>
      </c>
      <c r="C50" s="13" t="s">
        <v>47</v>
      </c>
      <c r="D50" s="15"/>
    </row>
    <row r="51" spans="1:4" x14ac:dyDescent="0.25">
      <c r="A51" s="13" t="s">
        <v>36</v>
      </c>
      <c r="B51" s="14">
        <v>0.68502090000000004</v>
      </c>
      <c r="C51" s="13" t="s">
        <v>36</v>
      </c>
      <c r="D51" s="7"/>
    </row>
  </sheetData>
  <mergeCells count="4">
    <mergeCell ref="C12:C13"/>
    <mergeCell ref="D12:D13"/>
    <mergeCell ref="C26:C27"/>
    <mergeCell ref="C40:C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0F8D7-DC7F-4C51-836B-9A602FBF49DA}">
  <sheetPr>
    <tabColor rgb="FF92D050"/>
  </sheetPr>
  <dimension ref="A1:J51"/>
  <sheetViews>
    <sheetView topLeftCell="A18" workbookViewId="0">
      <selection activeCell="A42" sqref="A42:A51"/>
    </sheetView>
  </sheetViews>
  <sheetFormatPr defaultRowHeight="15" x14ac:dyDescent="0.25"/>
  <cols>
    <col min="1" max="1" width="24.5703125" bestFit="1" customWidth="1"/>
    <col min="2" max="3" width="12" bestFit="1" customWidth="1"/>
    <col min="4" max="4" width="12.5703125" bestFit="1" customWidth="1"/>
    <col min="5" max="5" width="10" bestFit="1" customWidth="1"/>
    <col min="6" max="9" width="12" bestFit="1" customWidth="1"/>
  </cols>
  <sheetData>
    <row r="1" spans="1:10" s="2" customFormat="1" x14ac:dyDescent="0.25">
      <c r="A1" s="1" t="s">
        <v>0</v>
      </c>
      <c r="B1" s="1" t="s">
        <v>2</v>
      </c>
      <c r="C1" s="1" t="s">
        <v>4</v>
      </c>
      <c r="D1" s="1" t="s">
        <v>5</v>
      </c>
      <c r="E1" s="2" t="s">
        <v>6</v>
      </c>
      <c r="F1" s="1" t="s">
        <v>7</v>
      </c>
      <c r="G1" s="2" t="s">
        <v>8</v>
      </c>
      <c r="H1" s="2" t="s">
        <v>9</v>
      </c>
      <c r="I1" s="2" t="s">
        <v>10</v>
      </c>
      <c r="J1" s="2" t="s">
        <v>86</v>
      </c>
    </row>
    <row r="2" spans="1:10" x14ac:dyDescent="0.25">
      <c r="A2" s="26" t="s">
        <v>11</v>
      </c>
      <c r="B2" s="4">
        <v>104843.21187711479</v>
      </c>
      <c r="C2" s="4">
        <v>130792.68749694469</v>
      </c>
      <c r="D2" s="19">
        <v>0.89961794753679825</v>
      </c>
      <c r="E2">
        <v>1.77E-5</v>
      </c>
      <c r="F2" s="3">
        <v>5421.8180489283968</v>
      </c>
      <c r="G2">
        <v>632.55839734643052</v>
      </c>
      <c r="H2">
        <v>664.55839734643052</v>
      </c>
      <c r="I2">
        <v>655.50219261819291</v>
      </c>
      <c r="J2" t="s">
        <v>89</v>
      </c>
    </row>
    <row r="3" spans="1:10" x14ac:dyDescent="0.25">
      <c r="A3" s="26" t="s">
        <v>12</v>
      </c>
      <c r="B3" s="4">
        <v>37725.948915961279</v>
      </c>
      <c r="C3" s="4">
        <v>52104.798972678138</v>
      </c>
      <c r="D3" s="19">
        <v>0.7654633869571591</v>
      </c>
      <c r="E3">
        <v>1.939E-4</v>
      </c>
      <c r="F3" s="3">
        <v>7412.5429271735266</v>
      </c>
      <c r="G3">
        <v>650.86587393734806</v>
      </c>
      <c r="H3">
        <v>664.76061077945337</v>
      </c>
      <c r="I3">
        <v>668.07372039116979</v>
      </c>
      <c r="J3" t="s">
        <v>90</v>
      </c>
    </row>
    <row r="4" spans="1:10" x14ac:dyDescent="0.25">
      <c r="A4" s="26" t="s">
        <v>13</v>
      </c>
      <c r="B4" s="4">
        <v>23649.519606849921</v>
      </c>
      <c r="C4" s="4">
        <v>26520.584331407448</v>
      </c>
      <c r="D4" s="19"/>
      <c r="F4" s="3">
        <v>729049290023913.13</v>
      </c>
      <c r="G4">
        <v>629.30144261663509</v>
      </c>
      <c r="H4">
        <v>632.80144261663509</v>
      </c>
      <c r="I4">
        <v>637.90536584354595</v>
      </c>
      <c r="J4" t="s">
        <v>22</v>
      </c>
    </row>
    <row r="5" spans="1:10" x14ac:dyDescent="0.25">
      <c r="A5" s="26" t="s">
        <v>65</v>
      </c>
      <c r="B5" s="4">
        <v>10936.16666666835</v>
      </c>
      <c r="C5" s="4">
        <v>16596.080034154678</v>
      </c>
      <c r="D5" s="19"/>
      <c r="F5" s="3">
        <v>1.203603999149998E+16</v>
      </c>
      <c r="G5">
        <v>599.82926319615342</v>
      </c>
      <c r="H5">
        <v>599.98310934999961</v>
      </c>
      <c r="I5">
        <v>601.16146770632861</v>
      </c>
      <c r="J5" t="s">
        <v>22</v>
      </c>
    </row>
    <row r="6" spans="1:10" x14ac:dyDescent="0.25">
      <c r="A6" s="26" t="s">
        <v>15</v>
      </c>
      <c r="B6" s="4">
        <v>15796.732531847831</v>
      </c>
      <c r="C6" s="4">
        <v>17462.666001552188</v>
      </c>
      <c r="D6" s="19"/>
      <c r="F6" s="3">
        <v>404790357041613.63</v>
      </c>
      <c r="G6">
        <v>379.38680578908441</v>
      </c>
      <c r="H6">
        <v>382.24394864622718</v>
      </c>
      <c r="I6">
        <v>383.16456170575009</v>
      </c>
      <c r="J6" t="s">
        <v>23</v>
      </c>
    </row>
    <row r="7" spans="1:10" x14ac:dyDescent="0.25">
      <c r="A7" s="26" t="s">
        <v>16</v>
      </c>
      <c r="B7" s="4">
        <v>17313.988144444331</v>
      </c>
      <c r="C7" s="4">
        <v>18506.499421142249</v>
      </c>
      <c r="D7" s="19">
        <v>0.64170000000000005</v>
      </c>
      <c r="F7" s="3">
        <v>7159.581163066423</v>
      </c>
    </row>
    <row r="8" spans="1:10" x14ac:dyDescent="0.25">
      <c r="A8" s="26" t="s">
        <v>17</v>
      </c>
      <c r="B8" s="4">
        <v>15494.71988888886</v>
      </c>
      <c r="C8" s="4">
        <v>16996.673099860069</v>
      </c>
      <c r="D8" s="19">
        <v>0.70414779999999999</v>
      </c>
      <c r="F8" s="3">
        <v>7652.4938702396084</v>
      </c>
    </row>
    <row r="9" spans="1:10" x14ac:dyDescent="0.25">
      <c r="A9" s="26" t="s">
        <v>18</v>
      </c>
      <c r="B9" s="4">
        <v>17174.131888889009</v>
      </c>
      <c r="C9" s="4">
        <v>18182.796954249461</v>
      </c>
      <c r="D9" s="19">
        <v>0.70955040000000003</v>
      </c>
      <c r="F9" s="3">
        <v>6541.8620232324674</v>
      </c>
    </row>
    <row r="11" spans="1:10" x14ac:dyDescent="0.25">
      <c r="A11" t="s">
        <v>16</v>
      </c>
    </row>
    <row r="12" spans="1:10" x14ac:dyDescent="0.25">
      <c r="A12" s="9" t="s">
        <v>25</v>
      </c>
      <c r="B12" s="11" t="s">
        <v>26</v>
      </c>
      <c r="C12" s="27"/>
      <c r="D12" s="27"/>
      <c r="E12" s="7"/>
    </row>
    <row r="13" spans="1:10" x14ac:dyDescent="0.25">
      <c r="A13" s="10" t="s">
        <v>3</v>
      </c>
      <c r="B13" s="12" t="s">
        <v>1</v>
      </c>
      <c r="C13" s="27"/>
      <c r="D13" s="27"/>
      <c r="E13" s="7"/>
    </row>
    <row r="14" spans="1:10" x14ac:dyDescent="0.25">
      <c r="A14" s="13" t="s">
        <v>39</v>
      </c>
      <c r="B14" s="14">
        <v>1375705447</v>
      </c>
      <c r="C14" s="13" t="s">
        <v>39</v>
      </c>
      <c r="D14" s="15"/>
      <c r="E14" s="15"/>
    </row>
    <row r="15" spans="1:10" x14ac:dyDescent="0.25">
      <c r="A15" s="13" t="s">
        <v>54</v>
      </c>
      <c r="B15" s="14">
        <v>292186356</v>
      </c>
      <c r="C15" s="13" t="s">
        <v>54</v>
      </c>
      <c r="D15" s="15"/>
      <c r="E15" s="15"/>
    </row>
    <row r="16" spans="1:10" x14ac:dyDescent="0.25">
      <c r="A16" s="13" t="s">
        <v>71</v>
      </c>
      <c r="B16" s="14">
        <v>188943082</v>
      </c>
      <c r="C16" s="13" t="s">
        <v>71</v>
      </c>
      <c r="D16" s="15"/>
      <c r="E16" s="15"/>
    </row>
    <row r="17" spans="1:5" x14ac:dyDescent="0.25">
      <c r="A17" s="13" t="s">
        <v>56</v>
      </c>
      <c r="B17" s="14">
        <v>186482614</v>
      </c>
      <c r="C17" s="13" t="s">
        <v>56</v>
      </c>
      <c r="D17" s="15"/>
      <c r="E17" s="15"/>
    </row>
    <row r="18" spans="1:5" x14ac:dyDescent="0.25">
      <c r="A18" s="13" t="s">
        <v>35</v>
      </c>
      <c r="B18" s="14">
        <v>156944378</v>
      </c>
      <c r="C18" s="13" t="s">
        <v>35</v>
      </c>
      <c r="D18" s="15"/>
      <c r="E18" s="15"/>
    </row>
    <row r="19" spans="1:5" x14ac:dyDescent="0.25">
      <c r="A19" s="13" t="s">
        <v>31</v>
      </c>
      <c r="B19" s="14">
        <v>144808432</v>
      </c>
      <c r="C19" s="13" t="s">
        <v>31</v>
      </c>
      <c r="D19" s="15"/>
      <c r="E19" s="15"/>
    </row>
    <row r="20" spans="1:5" x14ac:dyDescent="0.25">
      <c r="A20" s="13" t="s">
        <v>47</v>
      </c>
      <c r="B20" s="14">
        <v>143763936</v>
      </c>
      <c r="C20" s="13" t="s">
        <v>47</v>
      </c>
      <c r="D20" s="15"/>
      <c r="E20" s="15"/>
    </row>
    <row r="21" spans="1:5" x14ac:dyDescent="0.25">
      <c r="A21" s="13" t="s">
        <v>60</v>
      </c>
      <c r="B21" s="14">
        <v>128552938</v>
      </c>
      <c r="C21" s="13" t="s">
        <v>60</v>
      </c>
      <c r="D21" s="15"/>
      <c r="E21" s="15"/>
    </row>
    <row r="22" spans="1:5" x14ac:dyDescent="0.25">
      <c r="A22" s="13" t="s">
        <v>29</v>
      </c>
      <c r="B22" s="14">
        <v>128519275</v>
      </c>
      <c r="C22" s="13" t="s">
        <v>29</v>
      </c>
      <c r="D22" s="15"/>
      <c r="E22" s="15"/>
    </row>
    <row r="23" spans="1:5" x14ac:dyDescent="0.25">
      <c r="A23" s="13" t="s">
        <v>57</v>
      </c>
      <c r="B23" s="14">
        <v>113234231</v>
      </c>
      <c r="C23" s="13" t="s">
        <v>57</v>
      </c>
      <c r="D23" s="7"/>
      <c r="E23" s="7"/>
    </row>
    <row r="25" spans="1:5" x14ac:dyDescent="0.25">
      <c r="A25" t="s">
        <v>17</v>
      </c>
    </row>
    <row r="26" spans="1:5" x14ac:dyDescent="0.25">
      <c r="A26" s="9" t="s">
        <v>38</v>
      </c>
      <c r="B26" s="11" t="s">
        <v>26</v>
      </c>
      <c r="C26" s="27"/>
      <c r="D26" s="7"/>
    </row>
    <row r="27" spans="1:5" x14ac:dyDescent="0.25">
      <c r="A27" s="10" t="s">
        <v>3</v>
      </c>
      <c r="B27" s="12" t="s">
        <v>1</v>
      </c>
      <c r="C27" s="27"/>
      <c r="D27" s="7"/>
    </row>
    <row r="28" spans="1:5" x14ac:dyDescent="0.25">
      <c r="A28" s="13" t="s">
        <v>39</v>
      </c>
      <c r="B28" s="14">
        <v>2622842701</v>
      </c>
      <c r="C28" s="13" t="s">
        <v>39</v>
      </c>
      <c r="D28" s="15"/>
    </row>
    <row r="29" spans="1:5" x14ac:dyDescent="0.25">
      <c r="A29" s="13" t="s">
        <v>54</v>
      </c>
      <c r="B29" s="14">
        <v>181927359</v>
      </c>
      <c r="C29" s="13" t="s">
        <v>54</v>
      </c>
      <c r="D29" s="15"/>
    </row>
    <row r="30" spans="1:5" x14ac:dyDescent="0.25">
      <c r="A30" s="13" t="s">
        <v>31</v>
      </c>
      <c r="B30" s="14">
        <v>139374128</v>
      </c>
      <c r="C30" s="13" t="s">
        <v>31</v>
      </c>
      <c r="D30" s="15"/>
    </row>
    <row r="31" spans="1:5" x14ac:dyDescent="0.25">
      <c r="A31" s="13" t="s">
        <v>71</v>
      </c>
      <c r="B31" s="14">
        <v>134508418</v>
      </c>
      <c r="C31" s="13" t="s">
        <v>71</v>
      </c>
      <c r="D31" s="15"/>
    </row>
    <row r="32" spans="1:5" x14ac:dyDescent="0.25">
      <c r="A32" s="13" t="s">
        <v>56</v>
      </c>
      <c r="B32" s="14">
        <v>128873989</v>
      </c>
      <c r="C32" s="13" t="s">
        <v>56</v>
      </c>
      <c r="D32" s="15"/>
    </row>
    <row r="33" spans="1:4" x14ac:dyDescent="0.25">
      <c r="A33" s="13" t="s">
        <v>47</v>
      </c>
      <c r="B33" s="14">
        <v>128784297</v>
      </c>
      <c r="C33" s="13" t="s">
        <v>47</v>
      </c>
      <c r="D33" s="15"/>
    </row>
    <row r="34" spans="1:4" x14ac:dyDescent="0.25">
      <c r="A34" s="13" t="s">
        <v>57</v>
      </c>
      <c r="B34" s="14">
        <v>106982236</v>
      </c>
      <c r="C34" s="13" t="s">
        <v>57</v>
      </c>
      <c r="D34" s="15"/>
    </row>
    <row r="35" spans="1:4" x14ac:dyDescent="0.25">
      <c r="A35" s="13" t="s">
        <v>61</v>
      </c>
      <c r="B35" s="14">
        <v>94035984</v>
      </c>
      <c r="C35" s="13" t="s">
        <v>61</v>
      </c>
      <c r="D35" s="15"/>
    </row>
    <row r="36" spans="1:4" x14ac:dyDescent="0.25">
      <c r="A36" s="13" t="s">
        <v>27</v>
      </c>
      <c r="B36" s="14">
        <v>89838047</v>
      </c>
      <c r="C36" s="13" t="s">
        <v>27</v>
      </c>
      <c r="D36" s="15"/>
    </row>
    <row r="37" spans="1:4" x14ac:dyDescent="0.25">
      <c r="A37" s="13" t="s">
        <v>29</v>
      </c>
      <c r="B37" s="14">
        <v>79157374</v>
      </c>
      <c r="C37" s="13" t="s">
        <v>29</v>
      </c>
      <c r="D37" s="7"/>
    </row>
    <row r="39" spans="1:4" x14ac:dyDescent="0.25">
      <c r="A39" t="s">
        <v>18</v>
      </c>
    </row>
    <row r="40" spans="1:4" x14ac:dyDescent="0.25">
      <c r="A40" s="9" t="s">
        <v>38</v>
      </c>
      <c r="B40" s="11" t="s">
        <v>26</v>
      </c>
      <c r="C40" s="27"/>
      <c r="D40" s="7"/>
    </row>
    <row r="41" spans="1:4" x14ac:dyDescent="0.25">
      <c r="A41" s="10" t="s">
        <v>3</v>
      </c>
      <c r="B41" s="12" t="s">
        <v>1</v>
      </c>
      <c r="C41" s="27"/>
      <c r="D41" s="7"/>
    </row>
    <row r="42" spans="1:4" x14ac:dyDescent="0.25">
      <c r="A42" s="13" t="s">
        <v>39</v>
      </c>
      <c r="B42" s="14">
        <v>2622842701</v>
      </c>
      <c r="C42" s="13" t="s">
        <v>39</v>
      </c>
      <c r="D42" s="15"/>
    </row>
    <row r="43" spans="1:4" x14ac:dyDescent="0.25">
      <c r="A43" s="13" t="s">
        <v>54</v>
      </c>
      <c r="B43" s="14">
        <v>181927359</v>
      </c>
      <c r="C43" s="13" t="s">
        <v>54</v>
      </c>
      <c r="D43" s="15"/>
    </row>
    <row r="44" spans="1:4" x14ac:dyDescent="0.25">
      <c r="A44" s="13" t="s">
        <v>31</v>
      </c>
      <c r="B44" s="14">
        <v>139374128</v>
      </c>
      <c r="C44" s="13" t="s">
        <v>31</v>
      </c>
      <c r="D44" s="15"/>
    </row>
    <row r="45" spans="1:4" x14ac:dyDescent="0.25">
      <c r="A45" s="13" t="s">
        <v>71</v>
      </c>
      <c r="B45" s="14">
        <v>134508418</v>
      </c>
      <c r="C45" s="13" t="s">
        <v>71</v>
      </c>
      <c r="D45" s="15"/>
    </row>
    <row r="46" spans="1:4" x14ac:dyDescent="0.25">
      <c r="A46" s="13" t="s">
        <v>56</v>
      </c>
      <c r="B46" s="14">
        <v>128873989</v>
      </c>
      <c r="C46" s="13" t="s">
        <v>56</v>
      </c>
      <c r="D46" s="15"/>
    </row>
    <row r="47" spans="1:4" x14ac:dyDescent="0.25">
      <c r="A47" s="13" t="s">
        <v>47</v>
      </c>
      <c r="B47" s="14">
        <v>128784297</v>
      </c>
      <c r="C47" s="13" t="s">
        <v>47</v>
      </c>
      <c r="D47" s="15"/>
    </row>
    <row r="48" spans="1:4" x14ac:dyDescent="0.25">
      <c r="A48" s="13" t="s">
        <v>57</v>
      </c>
      <c r="B48" s="14">
        <v>106982236</v>
      </c>
      <c r="C48" s="13" t="s">
        <v>57</v>
      </c>
      <c r="D48" s="15"/>
    </row>
    <row r="49" spans="1:4" x14ac:dyDescent="0.25">
      <c r="A49" s="13" t="s">
        <v>61</v>
      </c>
      <c r="B49" s="14">
        <v>94035984</v>
      </c>
      <c r="C49" s="13" t="s">
        <v>61</v>
      </c>
      <c r="D49" s="15"/>
    </row>
    <row r="50" spans="1:4" x14ac:dyDescent="0.25">
      <c r="A50" s="13" t="s">
        <v>27</v>
      </c>
      <c r="B50" s="14">
        <v>89838047</v>
      </c>
      <c r="C50" s="13" t="s">
        <v>27</v>
      </c>
      <c r="D50" s="15"/>
    </row>
    <row r="51" spans="1:4" x14ac:dyDescent="0.25">
      <c r="A51" s="13" t="s">
        <v>29</v>
      </c>
      <c r="B51" s="14">
        <v>79157374</v>
      </c>
      <c r="C51" s="13" t="s">
        <v>29</v>
      </c>
      <c r="D51" s="7"/>
    </row>
  </sheetData>
  <mergeCells count="4">
    <mergeCell ref="C12:C13"/>
    <mergeCell ref="D12:D13"/>
    <mergeCell ref="C26:C27"/>
    <mergeCell ref="C40:C4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3BB73-72D0-4394-8FEA-091E4EBB73B4}">
  <sheetPr>
    <tabColor rgb="FF92D050"/>
  </sheetPr>
  <dimension ref="A1:J51"/>
  <sheetViews>
    <sheetView topLeftCell="A18" workbookViewId="0">
      <selection activeCell="A42" sqref="A42:A51"/>
    </sheetView>
  </sheetViews>
  <sheetFormatPr defaultRowHeight="15" x14ac:dyDescent="0.25"/>
  <cols>
    <col min="1" max="1" width="24.5703125" bestFit="1" customWidth="1"/>
    <col min="2" max="3" width="12" bestFit="1" customWidth="1"/>
    <col min="4" max="4" width="12.7109375" bestFit="1" customWidth="1"/>
    <col min="5" max="5" width="10" bestFit="1" customWidth="1"/>
    <col min="6" max="9" width="12" bestFit="1" customWidth="1"/>
  </cols>
  <sheetData>
    <row r="1" spans="1:10" s="2" customFormat="1" x14ac:dyDescent="0.25">
      <c r="A1" s="1" t="s">
        <v>0</v>
      </c>
      <c r="B1" s="1" t="s">
        <v>2</v>
      </c>
      <c r="C1" s="1" t="s">
        <v>4</v>
      </c>
      <c r="D1" s="1" t="s">
        <v>5</v>
      </c>
      <c r="E1" s="2" t="s">
        <v>6</v>
      </c>
      <c r="F1" s="1" t="s">
        <v>7</v>
      </c>
      <c r="G1" s="2" t="s">
        <v>8</v>
      </c>
      <c r="H1" s="2" t="s">
        <v>9</v>
      </c>
      <c r="I1" s="2" t="s">
        <v>10</v>
      </c>
      <c r="J1" s="2" t="s">
        <v>86</v>
      </c>
    </row>
    <row r="2" spans="1:10" x14ac:dyDescent="0.25">
      <c r="A2" s="3" t="s">
        <v>11</v>
      </c>
      <c r="B2" s="4">
        <v>12414.461922246341</v>
      </c>
      <c r="C2" s="4">
        <v>17146.597969988041</v>
      </c>
      <c r="D2" s="19">
        <v>0.96337468942718596</v>
      </c>
      <c r="E2">
        <v>2.0079999999999999E-10</v>
      </c>
      <c r="F2" s="3">
        <v>1548.6606270533409</v>
      </c>
      <c r="G2">
        <v>554.52114515049243</v>
      </c>
      <c r="H2">
        <v>575.93290985637475</v>
      </c>
      <c r="I2">
        <v>574.59696601328449</v>
      </c>
      <c r="J2" t="s">
        <v>87</v>
      </c>
    </row>
    <row r="3" spans="1:10" x14ac:dyDescent="0.25">
      <c r="A3" s="3" t="s">
        <v>12</v>
      </c>
      <c r="B3" s="4">
        <v>3053.3833877928409</v>
      </c>
      <c r="C3" s="4">
        <v>3516.3689511532471</v>
      </c>
      <c r="D3" s="19">
        <v>0.39817638199262911</v>
      </c>
      <c r="E3">
        <v>8.1769999999999998E-4</v>
      </c>
      <c r="F3" s="3">
        <v>5033.3536955510563</v>
      </c>
      <c r="G3">
        <v>621.29711587030897</v>
      </c>
      <c r="H3">
        <v>622.18600475919789</v>
      </c>
      <c r="I3">
        <v>627.03306468824951</v>
      </c>
      <c r="J3" t="s">
        <v>88</v>
      </c>
    </row>
    <row r="4" spans="1:10" x14ac:dyDescent="0.25">
      <c r="A4" s="3" t="s">
        <v>13</v>
      </c>
      <c r="B4" s="4">
        <v>7198.5797868830559</v>
      </c>
      <c r="C4" s="4">
        <v>7661.5589709136857</v>
      </c>
      <c r="D4" s="19"/>
      <c r="F4" s="3">
        <v>33805368063514.961</v>
      </c>
      <c r="G4">
        <v>555.71361551570783</v>
      </c>
      <c r="H4">
        <v>556.15805996015229</v>
      </c>
      <c r="I4">
        <v>558.51601027903212</v>
      </c>
      <c r="J4" t="s">
        <v>22</v>
      </c>
    </row>
    <row r="5" spans="1:10" x14ac:dyDescent="0.25">
      <c r="A5" s="3" t="s">
        <v>65</v>
      </c>
      <c r="B5" s="4">
        <v>29362.500000000331</v>
      </c>
      <c r="C5" s="4">
        <v>34013.550904995143</v>
      </c>
      <c r="D5" s="19"/>
      <c r="F5" s="3">
        <v>232403832569247.19</v>
      </c>
      <c r="G5">
        <v>544.56445488360885</v>
      </c>
      <c r="H5">
        <v>544.71830103745503</v>
      </c>
      <c r="I5">
        <v>545.89665939378403</v>
      </c>
      <c r="J5" t="s">
        <v>22</v>
      </c>
    </row>
    <row r="6" spans="1:10" x14ac:dyDescent="0.25">
      <c r="A6" s="3" t="s">
        <v>15</v>
      </c>
      <c r="B6" s="4">
        <v>5383.9090427450237</v>
      </c>
      <c r="C6" s="4">
        <v>5866.1389066728616</v>
      </c>
      <c r="D6" s="19"/>
      <c r="F6" s="3">
        <v>32563186996670.512</v>
      </c>
      <c r="G6">
        <v>356.54653544175409</v>
      </c>
      <c r="H6">
        <v>358.14653544175411</v>
      </c>
      <c r="I6">
        <v>359.37985237925341</v>
      </c>
      <c r="J6" t="s">
        <v>23</v>
      </c>
    </row>
    <row r="7" spans="1:10" x14ac:dyDescent="0.25">
      <c r="A7" s="3" t="s">
        <v>16</v>
      </c>
      <c r="B7" s="4">
        <v>6524.7239500002033</v>
      </c>
      <c r="C7" s="4">
        <v>7229.9786528642353</v>
      </c>
      <c r="D7" s="19">
        <v>0.88500000000000001</v>
      </c>
      <c r="F7" s="3">
        <v>3411.844433235422</v>
      </c>
    </row>
    <row r="8" spans="1:10" x14ac:dyDescent="0.25">
      <c r="A8" s="3" t="s">
        <v>17</v>
      </c>
      <c r="B8" s="4">
        <v>6848.4278888889476</v>
      </c>
      <c r="C8" s="4">
        <v>7569.9499108077716</v>
      </c>
      <c r="D8" s="19">
        <v>0.88074350000000001</v>
      </c>
      <c r="F8" s="3">
        <v>3533.2439094112901</v>
      </c>
    </row>
    <row r="9" spans="1:10" x14ac:dyDescent="0.25">
      <c r="A9" s="3" t="s">
        <v>18</v>
      </c>
      <c r="B9" s="4">
        <v>5819.0180277778709</v>
      </c>
      <c r="C9" s="4">
        <v>6459.231243135524</v>
      </c>
      <c r="D9" s="19">
        <v>0.87478690000000003</v>
      </c>
      <c r="F9" s="3">
        <v>3071.2923881703409</v>
      </c>
    </row>
    <row r="10" spans="1:10" x14ac:dyDescent="0.25">
      <c r="B10" s="16"/>
      <c r="C10" s="16"/>
    </row>
    <row r="11" spans="1:10" x14ac:dyDescent="0.25">
      <c r="A11" t="s">
        <v>16</v>
      </c>
    </row>
    <row r="12" spans="1:10" x14ac:dyDescent="0.25">
      <c r="A12" s="9" t="s">
        <v>25</v>
      </c>
      <c r="B12" s="11" t="s">
        <v>26</v>
      </c>
      <c r="C12" s="27"/>
      <c r="D12" s="27"/>
      <c r="E12" s="7"/>
    </row>
    <row r="13" spans="1:10" x14ac:dyDescent="0.25">
      <c r="A13" s="10" t="s">
        <v>3</v>
      </c>
      <c r="B13" s="12" t="s">
        <v>1</v>
      </c>
      <c r="C13" s="27"/>
      <c r="D13" s="27"/>
      <c r="E13" s="7"/>
    </row>
    <row r="14" spans="1:10" x14ac:dyDescent="0.25">
      <c r="A14" s="13" t="s">
        <v>56</v>
      </c>
      <c r="B14" s="14">
        <v>115873317</v>
      </c>
      <c r="C14" s="13" t="s">
        <v>56</v>
      </c>
      <c r="D14" s="15"/>
      <c r="E14" s="15"/>
    </row>
    <row r="15" spans="1:10" x14ac:dyDescent="0.25">
      <c r="A15" s="13" t="s">
        <v>68</v>
      </c>
      <c r="B15" s="14">
        <v>93989558</v>
      </c>
      <c r="C15" s="13" t="s">
        <v>68</v>
      </c>
      <c r="D15" s="15"/>
      <c r="E15" s="15"/>
    </row>
    <row r="16" spans="1:10" x14ac:dyDescent="0.25">
      <c r="A16" s="13" t="s">
        <v>53</v>
      </c>
      <c r="B16" s="14">
        <v>64306242</v>
      </c>
      <c r="C16" s="13" t="s">
        <v>53</v>
      </c>
      <c r="D16" s="15"/>
      <c r="E16" s="15"/>
    </row>
    <row r="17" spans="1:5" x14ac:dyDescent="0.25">
      <c r="A17" s="13" t="s">
        <v>28</v>
      </c>
      <c r="B17" s="14">
        <v>61667147</v>
      </c>
      <c r="C17" s="13" t="s">
        <v>28</v>
      </c>
      <c r="D17" s="15"/>
      <c r="E17" s="15"/>
    </row>
    <row r="18" spans="1:5" x14ac:dyDescent="0.25">
      <c r="A18" s="13" t="s">
        <v>61</v>
      </c>
      <c r="B18" s="14">
        <v>55813014</v>
      </c>
      <c r="C18" s="13" t="s">
        <v>61</v>
      </c>
      <c r="D18" s="15"/>
      <c r="E18" s="15"/>
    </row>
    <row r="19" spans="1:5" x14ac:dyDescent="0.25">
      <c r="A19" s="13" t="s">
        <v>51</v>
      </c>
      <c r="B19" s="14">
        <v>55671170</v>
      </c>
      <c r="C19" s="13" t="s">
        <v>51</v>
      </c>
      <c r="D19" s="15"/>
      <c r="E19" s="15"/>
    </row>
    <row r="20" spans="1:5" x14ac:dyDescent="0.25">
      <c r="A20" s="13" t="s">
        <v>32</v>
      </c>
      <c r="B20" s="14">
        <v>53285765</v>
      </c>
      <c r="C20" s="13" t="s">
        <v>32</v>
      </c>
      <c r="D20" s="15"/>
      <c r="E20" s="15"/>
    </row>
    <row r="21" spans="1:5" x14ac:dyDescent="0.25">
      <c r="A21" s="13" t="s">
        <v>46</v>
      </c>
      <c r="B21" s="14">
        <v>50433410</v>
      </c>
      <c r="C21" s="13" t="s">
        <v>46</v>
      </c>
      <c r="D21" s="15"/>
      <c r="E21" s="15"/>
    </row>
    <row r="22" spans="1:5" x14ac:dyDescent="0.25">
      <c r="A22" s="13" t="s">
        <v>36</v>
      </c>
      <c r="B22" s="14">
        <v>49603314</v>
      </c>
      <c r="C22" s="13" t="s">
        <v>36</v>
      </c>
      <c r="D22" s="15"/>
      <c r="E22" s="15"/>
    </row>
    <row r="23" spans="1:5" x14ac:dyDescent="0.25">
      <c r="A23" s="13" t="s">
        <v>39</v>
      </c>
      <c r="B23" s="14">
        <v>44305418</v>
      </c>
      <c r="C23" s="13" t="s">
        <v>39</v>
      </c>
      <c r="D23" s="7"/>
      <c r="E23" s="7"/>
    </row>
    <row r="25" spans="1:5" x14ac:dyDescent="0.25">
      <c r="A25" s="3" t="s">
        <v>17</v>
      </c>
    </row>
    <row r="26" spans="1:5" x14ac:dyDescent="0.25">
      <c r="A26" s="9" t="s">
        <v>38</v>
      </c>
      <c r="B26" s="11" t="s">
        <v>26</v>
      </c>
      <c r="C26" s="27"/>
      <c r="D26" s="7"/>
    </row>
    <row r="27" spans="1:5" x14ac:dyDescent="0.25">
      <c r="A27" s="10" t="s">
        <v>3</v>
      </c>
      <c r="B27" s="12" t="s">
        <v>1</v>
      </c>
      <c r="C27" s="27"/>
      <c r="D27" s="7"/>
    </row>
    <row r="28" spans="1:5" x14ac:dyDescent="0.25">
      <c r="A28" s="13" t="s">
        <v>56</v>
      </c>
      <c r="B28" s="14">
        <v>170151450</v>
      </c>
      <c r="C28" s="13" t="s">
        <v>56</v>
      </c>
      <c r="D28" s="15"/>
    </row>
    <row r="29" spans="1:5" x14ac:dyDescent="0.25">
      <c r="A29" s="13" t="s">
        <v>61</v>
      </c>
      <c r="B29" s="14">
        <v>82300785</v>
      </c>
      <c r="C29" s="13" t="s">
        <v>61</v>
      </c>
      <c r="D29" s="15"/>
    </row>
    <row r="30" spans="1:5" x14ac:dyDescent="0.25">
      <c r="A30" s="13" t="s">
        <v>68</v>
      </c>
      <c r="B30" s="14">
        <v>79556188</v>
      </c>
      <c r="C30" s="13" t="s">
        <v>68</v>
      </c>
      <c r="D30" s="15"/>
    </row>
    <row r="31" spans="1:5" x14ac:dyDescent="0.25">
      <c r="A31" s="13" t="s">
        <v>28</v>
      </c>
      <c r="B31" s="14">
        <v>77588915</v>
      </c>
      <c r="C31" s="13" t="s">
        <v>28</v>
      </c>
      <c r="D31" s="15"/>
    </row>
    <row r="32" spans="1:5" x14ac:dyDescent="0.25">
      <c r="A32" s="13" t="s">
        <v>39</v>
      </c>
      <c r="B32" s="14">
        <v>70156801</v>
      </c>
      <c r="C32" s="13" t="s">
        <v>39</v>
      </c>
      <c r="D32" s="15"/>
    </row>
    <row r="33" spans="1:4" x14ac:dyDescent="0.25">
      <c r="A33" s="13" t="s">
        <v>36</v>
      </c>
      <c r="B33" s="14">
        <v>58832646</v>
      </c>
      <c r="C33" s="13" t="s">
        <v>36</v>
      </c>
      <c r="D33" s="15"/>
    </row>
    <row r="34" spans="1:4" x14ac:dyDescent="0.25">
      <c r="A34" s="13" t="s">
        <v>53</v>
      </c>
      <c r="B34" s="14">
        <v>51058374</v>
      </c>
      <c r="C34" s="13" t="s">
        <v>53</v>
      </c>
      <c r="D34" s="15"/>
    </row>
    <row r="35" spans="1:4" x14ac:dyDescent="0.25">
      <c r="A35" s="13" t="s">
        <v>34</v>
      </c>
      <c r="B35" s="14">
        <v>49936689</v>
      </c>
      <c r="C35" s="13" t="s">
        <v>34</v>
      </c>
      <c r="D35" s="15"/>
    </row>
    <row r="36" spans="1:4" x14ac:dyDescent="0.25">
      <c r="A36" s="13" t="s">
        <v>46</v>
      </c>
      <c r="B36" s="14">
        <v>43863088</v>
      </c>
      <c r="C36" s="13" t="s">
        <v>46</v>
      </c>
      <c r="D36" s="15"/>
    </row>
    <row r="37" spans="1:4" x14ac:dyDescent="0.25">
      <c r="A37" s="13" t="s">
        <v>62</v>
      </c>
      <c r="B37" s="14">
        <v>42225005</v>
      </c>
      <c r="C37" s="13" t="s">
        <v>62</v>
      </c>
      <c r="D37" s="7"/>
    </row>
    <row r="39" spans="1:4" x14ac:dyDescent="0.25">
      <c r="A39" s="3" t="s">
        <v>18</v>
      </c>
    </row>
    <row r="40" spans="1:4" x14ac:dyDescent="0.25">
      <c r="A40" s="9" t="s">
        <v>43</v>
      </c>
      <c r="B40" s="11" t="s">
        <v>26</v>
      </c>
      <c r="C40" s="27"/>
      <c r="D40" s="7"/>
    </row>
    <row r="41" spans="1:4" x14ac:dyDescent="0.25">
      <c r="A41" s="10" t="s">
        <v>3</v>
      </c>
      <c r="B41" s="12" t="s">
        <v>1</v>
      </c>
      <c r="C41" s="27"/>
      <c r="D41" s="7"/>
    </row>
    <row r="42" spans="1:4" x14ac:dyDescent="0.25">
      <c r="A42" s="13" t="s">
        <v>68</v>
      </c>
      <c r="B42" s="14">
        <v>65950752</v>
      </c>
      <c r="C42" s="13" t="s">
        <v>68</v>
      </c>
      <c r="D42" s="15"/>
    </row>
    <row r="43" spans="1:4" x14ac:dyDescent="0.25">
      <c r="A43" s="13" t="s">
        <v>30</v>
      </c>
      <c r="B43" s="14">
        <v>63155534</v>
      </c>
      <c r="C43" s="13" t="s">
        <v>30</v>
      </c>
      <c r="D43" s="15"/>
    </row>
    <row r="44" spans="1:4" x14ac:dyDescent="0.25">
      <c r="A44" s="13" t="s">
        <v>55</v>
      </c>
      <c r="B44" s="14">
        <v>60072055</v>
      </c>
      <c r="C44" s="13" t="s">
        <v>55</v>
      </c>
      <c r="D44" s="15"/>
    </row>
    <row r="45" spans="1:4" x14ac:dyDescent="0.25">
      <c r="A45" s="13" t="s">
        <v>32</v>
      </c>
      <c r="B45" s="14">
        <v>59708405</v>
      </c>
      <c r="C45" s="13" t="s">
        <v>32</v>
      </c>
      <c r="D45" s="15"/>
    </row>
    <row r="46" spans="1:4" x14ac:dyDescent="0.25">
      <c r="A46" s="13" t="s">
        <v>46</v>
      </c>
      <c r="B46" s="14">
        <v>56435923</v>
      </c>
      <c r="C46" s="13" t="s">
        <v>46</v>
      </c>
      <c r="D46" s="15"/>
    </row>
    <row r="47" spans="1:4" x14ac:dyDescent="0.25">
      <c r="A47" s="13" t="s">
        <v>56</v>
      </c>
      <c r="B47" s="14">
        <v>55150910</v>
      </c>
      <c r="C47" s="13" t="s">
        <v>56</v>
      </c>
      <c r="D47" s="15"/>
    </row>
    <row r="48" spans="1:4" x14ac:dyDescent="0.25">
      <c r="A48" s="13" t="s">
        <v>33</v>
      </c>
      <c r="B48" s="14">
        <v>53474282</v>
      </c>
      <c r="C48" s="13" t="s">
        <v>33</v>
      </c>
      <c r="D48" s="15"/>
    </row>
    <row r="49" spans="1:4" x14ac:dyDescent="0.25">
      <c r="A49" s="13" t="s">
        <v>28</v>
      </c>
      <c r="B49" s="14">
        <v>52150261</v>
      </c>
      <c r="C49" s="13" t="s">
        <v>28</v>
      </c>
      <c r="D49" s="15"/>
    </row>
    <row r="50" spans="1:4" x14ac:dyDescent="0.25">
      <c r="A50" s="13" t="s">
        <v>36</v>
      </c>
      <c r="B50" s="14">
        <v>48294839</v>
      </c>
      <c r="C50" s="13" t="s">
        <v>36</v>
      </c>
      <c r="D50" s="15"/>
    </row>
    <row r="51" spans="1:4" x14ac:dyDescent="0.25">
      <c r="A51" s="13" t="s">
        <v>41</v>
      </c>
      <c r="B51" s="14">
        <v>46977714</v>
      </c>
      <c r="C51" s="13" t="s">
        <v>41</v>
      </c>
      <c r="D51" s="7"/>
    </row>
  </sheetData>
  <mergeCells count="4">
    <mergeCell ref="C12:C13"/>
    <mergeCell ref="D12:D13"/>
    <mergeCell ref="C26:C27"/>
    <mergeCell ref="C40:C4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AFE7-96B9-4E04-817E-0B097928CDBA}">
  <sheetPr>
    <tabColor rgb="FF92D050"/>
  </sheetPr>
  <dimension ref="A1:J51"/>
  <sheetViews>
    <sheetView topLeftCell="A7" workbookViewId="0">
      <selection activeCell="A42" sqref="A42:A51"/>
    </sheetView>
  </sheetViews>
  <sheetFormatPr defaultRowHeight="15" x14ac:dyDescent="0.25"/>
  <cols>
    <col min="1" max="1" width="24.5703125" bestFit="1" customWidth="1"/>
    <col min="2" max="4" width="12" bestFit="1" customWidth="1"/>
    <col min="5" max="5" width="8.28515625" bestFit="1" customWidth="1"/>
    <col min="6" max="9" width="12" bestFit="1" customWidth="1"/>
  </cols>
  <sheetData>
    <row r="1" spans="1:10" s="2" customFormat="1" x14ac:dyDescent="0.25">
      <c r="A1" s="1" t="s">
        <v>0</v>
      </c>
      <c r="B1" s="1" t="s">
        <v>2</v>
      </c>
      <c r="C1" s="1" t="s">
        <v>4</v>
      </c>
      <c r="D1" s="1" t="s">
        <v>5</v>
      </c>
      <c r="E1" s="2" t="s">
        <v>6</v>
      </c>
      <c r="F1" s="1" t="s">
        <v>7</v>
      </c>
      <c r="G1" s="2" t="s">
        <v>8</v>
      </c>
      <c r="H1" s="2" t="s">
        <v>9</v>
      </c>
      <c r="I1" s="2" t="s">
        <v>10</v>
      </c>
      <c r="J1" s="2" t="s">
        <v>19</v>
      </c>
    </row>
    <row r="2" spans="1:10" x14ac:dyDescent="0.25">
      <c r="A2" s="3" t="s">
        <v>11</v>
      </c>
      <c r="B2" s="4">
        <v>513.35658407836547</v>
      </c>
      <c r="C2" s="4">
        <v>612.32393843419891</v>
      </c>
      <c r="D2" s="19">
        <v>0.89813916966469054</v>
      </c>
      <c r="E2">
        <v>0.46250000000000002</v>
      </c>
      <c r="F2" s="3">
        <v>1499.8812064538231</v>
      </c>
      <c r="G2">
        <v>106.0343998421682</v>
      </c>
      <c r="H2" t="s">
        <v>83</v>
      </c>
      <c r="I2">
        <v>104.7849566575365</v>
      </c>
      <c r="J2" t="s">
        <v>84</v>
      </c>
    </row>
    <row r="3" spans="1:10" x14ac:dyDescent="0.25">
      <c r="A3" s="3" t="s">
        <v>12</v>
      </c>
      <c r="B3" s="4">
        <v>284.59141922051401</v>
      </c>
      <c r="C3" s="4">
        <v>377.61390852813139</v>
      </c>
      <c r="D3" s="19">
        <v>0.9612616873547577</v>
      </c>
      <c r="E3">
        <v>0.29139999999999999</v>
      </c>
      <c r="F3" s="3">
        <v>924.96139569265608</v>
      </c>
      <c r="G3">
        <v>100.23372961015021</v>
      </c>
      <c r="H3" t="s">
        <v>83</v>
      </c>
      <c r="I3">
        <v>98.984286425518519</v>
      </c>
      <c r="J3" t="s">
        <v>85</v>
      </c>
    </row>
    <row r="4" spans="1:10" x14ac:dyDescent="0.25">
      <c r="A4" s="3" t="s">
        <v>13</v>
      </c>
      <c r="B4" s="4">
        <v>1562</v>
      </c>
      <c r="C4" s="4">
        <v>1918.569924593721</v>
      </c>
      <c r="D4" s="19"/>
      <c r="F4" s="3">
        <v>19510707625920.449</v>
      </c>
      <c r="G4">
        <v>111.73928667713621</v>
      </c>
      <c r="H4">
        <v>115.73928667713621</v>
      </c>
      <c r="I4">
        <v>111.3228056155923</v>
      </c>
      <c r="J4" t="s">
        <v>22</v>
      </c>
    </row>
    <row r="5" spans="1:10" x14ac:dyDescent="0.25">
      <c r="A5" s="3" t="s">
        <v>48</v>
      </c>
      <c r="B5" s="4">
        <v>3515.666666666667</v>
      </c>
      <c r="C5" s="4">
        <v>4005.0995826154772</v>
      </c>
      <c r="D5" s="19"/>
      <c r="F5" s="3">
        <v>34571684349551.762</v>
      </c>
      <c r="G5">
        <v>94.118345418168417</v>
      </c>
      <c r="H5">
        <v>95.451678751501746</v>
      </c>
      <c r="I5">
        <v>93.72778333060252</v>
      </c>
      <c r="J5" t="s">
        <v>22</v>
      </c>
    </row>
    <row r="6" spans="1:10" x14ac:dyDescent="0.25">
      <c r="A6" s="3" t="s">
        <v>15</v>
      </c>
      <c r="B6" s="4">
        <v>1562</v>
      </c>
      <c r="C6" s="4">
        <v>1918.569924593721</v>
      </c>
      <c r="D6" s="19"/>
      <c r="F6" s="3">
        <v>19510707625920.449</v>
      </c>
      <c r="G6">
        <v>111.73928667713621</v>
      </c>
      <c r="H6">
        <v>115.73928667713621</v>
      </c>
      <c r="I6">
        <v>111.3228056155923</v>
      </c>
      <c r="J6" t="s">
        <v>23</v>
      </c>
    </row>
    <row r="7" spans="1:10" x14ac:dyDescent="0.25">
      <c r="A7" s="3" t="s">
        <v>16</v>
      </c>
      <c r="B7" s="4">
        <v>1919.610438888873</v>
      </c>
      <c r="C7" s="4">
        <v>2561.621534952094</v>
      </c>
      <c r="D7" s="19">
        <v>0.82569999999999999</v>
      </c>
      <c r="F7" s="3">
        <v>2256.328146571791</v>
      </c>
    </row>
    <row r="8" spans="1:10" x14ac:dyDescent="0.25">
      <c r="A8" s="3" t="s">
        <v>17</v>
      </c>
      <c r="B8" s="4">
        <v>1493.779</v>
      </c>
      <c r="C8" s="4">
        <v>2187.7396495341618</v>
      </c>
      <c r="D8" s="19">
        <v>0.8457093</v>
      </c>
      <c r="F8" s="3">
        <v>2264.554687040913</v>
      </c>
    </row>
    <row r="9" spans="1:10" x14ac:dyDescent="0.25">
      <c r="A9" s="3" t="s">
        <v>18</v>
      </c>
      <c r="B9" s="4">
        <v>4458.5805892308317</v>
      </c>
      <c r="C9" s="4">
        <v>5114.8040187247598</v>
      </c>
      <c r="D9" s="19">
        <v>0.80234419999999995</v>
      </c>
      <c r="F9" s="3">
        <v>2745.675715585583</v>
      </c>
    </row>
    <row r="11" spans="1:10" x14ac:dyDescent="0.25">
      <c r="A11" t="s">
        <v>16</v>
      </c>
    </row>
    <row r="12" spans="1:10" x14ac:dyDescent="0.25">
      <c r="A12" s="9" t="s">
        <v>25</v>
      </c>
      <c r="B12" s="11" t="s">
        <v>26</v>
      </c>
      <c r="C12" s="27"/>
      <c r="D12" s="27"/>
      <c r="E12" s="7"/>
    </row>
    <row r="13" spans="1:10" x14ac:dyDescent="0.25">
      <c r="A13" s="10" t="s">
        <v>3</v>
      </c>
      <c r="B13" s="12" t="s">
        <v>1</v>
      </c>
      <c r="C13" s="27"/>
      <c r="D13" s="27"/>
      <c r="E13" s="7"/>
    </row>
    <row r="14" spans="1:10" x14ac:dyDescent="0.25">
      <c r="A14" s="13" t="s">
        <v>33</v>
      </c>
      <c r="B14" s="14">
        <v>106505290</v>
      </c>
      <c r="C14" s="13" t="s">
        <v>33</v>
      </c>
      <c r="D14" s="15"/>
      <c r="E14" s="15"/>
    </row>
    <row r="15" spans="1:10" x14ac:dyDescent="0.25">
      <c r="A15" s="13" t="s">
        <v>53</v>
      </c>
      <c r="B15" s="14">
        <v>99743263</v>
      </c>
      <c r="C15" s="13" t="s">
        <v>53</v>
      </c>
      <c r="D15" s="15"/>
      <c r="E15" s="15"/>
    </row>
    <row r="16" spans="1:10" x14ac:dyDescent="0.25">
      <c r="A16" s="13" t="s">
        <v>62</v>
      </c>
      <c r="B16" s="14">
        <v>91565705</v>
      </c>
      <c r="C16" s="13" t="s">
        <v>62</v>
      </c>
      <c r="D16" s="15"/>
      <c r="E16" s="15"/>
    </row>
    <row r="17" spans="1:5" x14ac:dyDescent="0.25">
      <c r="A17" s="13" t="s">
        <v>30</v>
      </c>
      <c r="B17" s="14">
        <v>89792252</v>
      </c>
      <c r="C17" s="13" t="s">
        <v>30</v>
      </c>
      <c r="D17" s="15"/>
      <c r="E17" s="15"/>
    </row>
    <row r="18" spans="1:5" x14ac:dyDescent="0.25">
      <c r="A18" s="13" t="s">
        <v>61</v>
      </c>
      <c r="B18" s="14">
        <v>89768908</v>
      </c>
      <c r="C18" s="13" t="s">
        <v>61</v>
      </c>
      <c r="D18" s="15"/>
      <c r="E18" s="15"/>
    </row>
    <row r="19" spans="1:5" x14ac:dyDescent="0.25">
      <c r="A19" s="13" t="s">
        <v>35</v>
      </c>
      <c r="B19" s="14">
        <v>82713561</v>
      </c>
      <c r="C19" s="13" t="s">
        <v>35</v>
      </c>
      <c r="D19" s="15"/>
      <c r="E19" s="15"/>
    </row>
    <row r="20" spans="1:5" x14ac:dyDescent="0.25">
      <c r="A20" s="13" t="s">
        <v>41</v>
      </c>
      <c r="B20" s="14">
        <v>81036640</v>
      </c>
      <c r="C20" s="13" t="s">
        <v>41</v>
      </c>
      <c r="D20" s="15"/>
      <c r="E20" s="15"/>
    </row>
    <row r="21" spans="1:5" x14ac:dyDescent="0.25">
      <c r="A21" s="13" t="s">
        <v>32</v>
      </c>
      <c r="B21" s="14">
        <v>80281961</v>
      </c>
      <c r="C21" s="13" t="s">
        <v>32</v>
      </c>
      <c r="D21" s="15"/>
      <c r="E21" s="15"/>
    </row>
    <row r="22" spans="1:5" x14ac:dyDescent="0.25">
      <c r="A22" s="13" t="s">
        <v>40</v>
      </c>
      <c r="B22" s="14">
        <v>73052426</v>
      </c>
      <c r="C22" s="13" t="s">
        <v>40</v>
      </c>
      <c r="D22" s="15"/>
      <c r="E22" s="15"/>
    </row>
    <row r="23" spans="1:5" x14ac:dyDescent="0.25">
      <c r="A23" s="13" t="s">
        <v>73</v>
      </c>
      <c r="B23" s="14">
        <v>64529226</v>
      </c>
      <c r="C23" s="13" t="s">
        <v>73</v>
      </c>
      <c r="D23" s="7"/>
      <c r="E23" s="7"/>
    </row>
    <row r="25" spans="1:5" x14ac:dyDescent="0.25">
      <c r="A25" s="3" t="s">
        <v>17</v>
      </c>
    </row>
    <row r="26" spans="1:5" x14ac:dyDescent="0.25">
      <c r="A26" s="9" t="s">
        <v>38</v>
      </c>
      <c r="B26" s="11" t="s">
        <v>26</v>
      </c>
      <c r="C26" s="27"/>
      <c r="D26" s="27"/>
      <c r="E26" s="7"/>
    </row>
    <row r="27" spans="1:5" x14ac:dyDescent="0.25">
      <c r="A27" s="10" t="s">
        <v>3</v>
      </c>
      <c r="B27" s="12" t="s">
        <v>1</v>
      </c>
      <c r="C27" s="27"/>
      <c r="D27" s="27"/>
      <c r="E27" s="7"/>
    </row>
    <row r="28" spans="1:5" x14ac:dyDescent="0.25">
      <c r="A28" s="13" t="s">
        <v>41</v>
      </c>
      <c r="B28" s="14">
        <v>114144130</v>
      </c>
      <c r="C28" s="13" t="s">
        <v>41</v>
      </c>
      <c r="D28" s="15"/>
      <c r="E28" s="15"/>
    </row>
    <row r="29" spans="1:5" x14ac:dyDescent="0.25">
      <c r="A29" s="13" t="s">
        <v>35</v>
      </c>
      <c r="B29" s="14">
        <v>111899199</v>
      </c>
      <c r="C29" s="13" t="s">
        <v>35</v>
      </c>
      <c r="D29" s="15"/>
      <c r="E29" s="15"/>
    </row>
    <row r="30" spans="1:5" x14ac:dyDescent="0.25">
      <c r="A30" s="13" t="s">
        <v>61</v>
      </c>
      <c r="B30" s="14">
        <v>102970548</v>
      </c>
      <c r="C30" s="13" t="s">
        <v>61</v>
      </c>
      <c r="D30" s="15"/>
      <c r="E30" s="15"/>
    </row>
    <row r="31" spans="1:5" x14ac:dyDescent="0.25">
      <c r="A31" s="13" t="s">
        <v>32</v>
      </c>
      <c r="B31" s="14">
        <v>97025594</v>
      </c>
      <c r="C31" s="13" t="s">
        <v>32</v>
      </c>
      <c r="D31" s="15"/>
      <c r="E31" s="15"/>
    </row>
    <row r="32" spans="1:5" x14ac:dyDescent="0.25">
      <c r="A32" s="13" t="s">
        <v>30</v>
      </c>
      <c r="B32" s="14">
        <v>92343522</v>
      </c>
      <c r="C32" s="13" t="s">
        <v>30</v>
      </c>
      <c r="D32" s="15"/>
      <c r="E32" s="15"/>
    </row>
    <row r="33" spans="1:5" x14ac:dyDescent="0.25">
      <c r="A33" s="13" t="s">
        <v>62</v>
      </c>
      <c r="B33" s="14">
        <v>87122603</v>
      </c>
      <c r="C33" s="13" t="s">
        <v>62</v>
      </c>
      <c r="D33" s="15"/>
      <c r="E33" s="15"/>
    </row>
    <row r="34" spans="1:5" x14ac:dyDescent="0.25">
      <c r="A34" s="13" t="s">
        <v>73</v>
      </c>
      <c r="B34" s="14">
        <v>83942380</v>
      </c>
      <c r="C34" s="13" t="s">
        <v>73</v>
      </c>
      <c r="D34" s="15"/>
      <c r="E34" s="15"/>
    </row>
    <row r="35" spans="1:5" x14ac:dyDescent="0.25">
      <c r="A35" s="13" t="s">
        <v>53</v>
      </c>
      <c r="B35" s="14">
        <v>81588473</v>
      </c>
      <c r="C35" s="13" t="s">
        <v>53</v>
      </c>
      <c r="D35" s="15"/>
      <c r="E35" s="15"/>
    </row>
    <row r="36" spans="1:5" x14ac:dyDescent="0.25">
      <c r="A36" s="13" t="s">
        <v>40</v>
      </c>
      <c r="B36" s="14">
        <v>80648931</v>
      </c>
      <c r="C36" s="13" t="s">
        <v>40</v>
      </c>
      <c r="D36" s="15"/>
      <c r="E36" s="15"/>
    </row>
    <row r="37" spans="1:5" x14ac:dyDescent="0.25">
      <c r="A37" s="13" t="s">
        <v>33</v>
      </c>
      <c r="B37" s="14">
        <v>75283472</v>
      </c>
      <c r="C37" s="13" t="s">
        <v>33</v>
      </c>
      <c r="D37" s="7"/>
      <c r="E37" s="7"/>
    </row>
    <row r="39" spans="1:5" x14ac:dyDescent="0.25">
      <c r="A39" s="3" t="s">
        <v>18</v>
      </c>
    </row>
    <row r="40" spans="1:5" x14ac:dyDescent="0.25">
      <c r="A40" s="9" t="s">
        <v>43</v>
      </c>
      <c r="B40" s="11" t="s">
        <v>26</v>
      </c>
      <c r="C40" s="27"/>
      <c r="D40" s="27"/>
      <c r="E40" s="7"/>
    </row>
    <row r="41" spans="1:5" x14ac:dyDescent="0.25">
      <c r="A41" s="10" t="s">
        <v>3</v>
      </c>
      <c r="B41" s="12" t="s">
        <v>1</v>
      </c>
      <c r="C41" s="27"/>
      <c r="D41" s="27"/>
      <c r="E41" s="7"/>
    </row>
    <row r="42" spans="1:5" x14ac:dyDescent="0.25">
      <c r="A42" s="13" t="s">
        <v>40</v>
      </c>
      <c r="B42" s="14">
        <v>1.0911508000000001</v>
      </c>
      <c r="C42" s="13" t="s">
        <v>40</v>
      </c>
      <c r="D42" s="15"/>
      <c r="E42" s="15"/>
    </row>
    <row r="43" spans="1:5" x14ac:dyDescent="0.25">
      <c r="A43" s="13" t="s">
        <v>41</v>
      </c>
      <c r="B43" s="14">
        <v>1.0448478000000001</v>
      </c>
      <c r="C43" s="13" t="s">
        <v>41</v>
      </c>
      <c r="D43" s="15"/>
      <c r="E43" s="15"/>
    </row>
    <row r="44" spans="1:5" x14ac:dyDescent="0.25">
      <c r="A44" s="13" t="s">
        <v>46</v>
      </c>
      <c r="B44" s="14">
        <v>1.0082327</v>
      </c>
      <c r="C44" s="13" t="s">
        <v>46</v>
      </c>
      <c r="D44" s="15"/>
      <c r="E44" s="15"/>
    </row>
    <row r="45" spans="1:5" x14ac:dyDescent="0.25">
      <c r="A45" s="13" t="s">
        <v>30</v>
      </c>
      <c r="B45" s="14">
        <v>1.0005826</v>
      </c>
      <c r="C45" s="13" t="s">
        <v>30</v>
      </c>
      <c r="D45" s="15"/>
      <c r="E45" s="15"/>
    </row>
    <row r="46" spans="1:5" x14ac:dyDescent="0.25">
      <c r="A46" s="13" t="s">
        <v>61</v>
      </c>
      <c r="B46" s="14">
        <v>0.96656940000000002</v>
      </c>
      <c r="C46" s="13" t="s">
        <v>61</v>
      </c>
      <c r="D46" s="15"/>
      <c r="E46" s="15"/>
    </row>
    <row r="47" spans="1:5" x14ac:dyDescent="0.25">
      <c r="A47" s="13" t="s">
        <v>32</v>
      </c>
      <c r="B47" s="14">
        <v>0.95771519999999999</v>
      </c>
      <c r="C47" s="13" t="s">
        <v>32</v>
      </c>
      <c r="D47" s="15"/>
      <c r="E47" s="15"/>
    </row>
    <row r="48" spans="1:5" x14ac:dyDescent="0.25">
      <c r="A48" s="13" t="s">
        <v>33</v>
      </c>
      <c r="B48" s="14">
        <v>0.94082540000000003</v>
      </c>
      <c r="C48" s="13" t="s">
        <v>33</v>
      </c>
      <c r="D48" s="15"/>
      <c r="E48" s="15"/>
    </row>
    <row r="49" spans="1:5" x14ac:dyDescent="0.25">
      <c r="A49" s="13" t="s">
        <v>28</v>
      </c>
      <c r="B49" s="14">
        <v>0.92944649999999995</v>
      </c>
      <c r="C49" s="13" t="s">
        <v>28</v>
      </c>
      <c r="D49" s="15"/>
      <c r="E49" s="15"/>
    </row>
    <row r="50" spans="1:5" x14ac:dyDescent="0.25">
      <c r="A50" s="13" t="s">
        <v>53</v>
      </c>
      <c r="B50" s="14">
        <v>0.90717910000000002</v>
      </c>
      <c r="C50" s="13" t="s">
        <v>53</v>
      </c>
      <c r="D50" s="15"/>
      <c r="E50" s="15"/>
    </row>
    <row r="51" spans="1:5" x14ac:dyDescent="0.25">
      <c r="A51" s="13" t="s">
        <v>45</v>
      </c>
      <c r="B51" s="14">
        <v>0.8631683</v>
      </c>
      <c r="C51" s="13" t="s">
        <v>45</v>
      </c>
      <c r="D51" s="7"/>
      <c r="E51" s="7"/>
    </row>
  </sheetData>
  <mergeCells count="6">
    <mergeCell ref="C12:C13"/>
    <mergeCell ref="D12:D13"/>
    <mergeCell ref="C26:C27"/>
    <mergeCell ref="D26:D27"/>
    <mergeCell ref="C40:C41"/>
    <mergeCell ref="D40:D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Sheet2</vt:lpstr>
      <vt:lpstr>Results</vt:lpstr>
      <vt:lpstr>Variable Analysis</vt:lpstr>
      <vt:lpstr>Variables</vt:lpstr>
      <vt:lpstr>Pereira</vt:lpstr>
      <vt:lpstr>Manizales</vt:lpstr>
      <vt:lpstr>Cucuta</vt:lpstr>
      <vt:lpstr>Villavicencio</vt:lpstr>
      <vt:lpstr>Ibague</vt:lpstr>
      <vt:lpstr>Monteria</vt:lpstr>
      <vt:lpstr>Bucaramanga</vt:lpstr>
      <vt:lpstr>Cali</vt:lpstr>
      <vt:lpstr>Medellin</vt:lpstr>
      <vt:lpstr>Cartagena</vt:lpstr>
      <vt:lpstr>Barranquilla</vt:lpstr>
      <vt:lpstr>Bogota</vt:lpstr>
      <vt:lpstr>Pasto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Guijarro</dc:creator>
  <cp:lastModifiedBy>Alvaro Guijarro</cp:lastModifiedBy>
  <dcterms:created xsi:type="dcterms:W3CDTF">2024-04-28T14:59:59Z</dcterms:created>
  <dcterms:modified xsi:type="dcterms:W3CDTF">2024-04-29T20:39:37Z</dcterms:modified>
</cp:coreProperties>
</file>