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tor\OneDrive\Escritorio\ISE\InvertTech_B2\InverTech_ISE_B2\"/>
    </mc:Choice>
  </mc:AlternateContent>
  <xr:revisionPtr revIDLastSave="0" documentId="13_ncr:1_{E7B33912-BB43-4B13-968F-D64D1F9CE2C8}" xr6:coauthVersionLast="47" xr6:coauthVersionMax="47" xr10:uidLastSave="{00000000-0000-0000-0000-000000000000}"/>
  <bookViews>
    <workbookView xWindow="28680" yWindow="0" windowWidth="29040" windowHeight="15720" activeTab="4" xr2:uid="{9C5A2E86-FDB9-49A4-8918-C146DBB69D65}"/>
  </bookViews>
  <sheets>
    <sheet name="Conexiones" sheetId="1" r:id="rId1"/>
    <sheet name="Tramas" sheetId="2" r:id="rId2"/>
    <sheet name="Presupuesto" sheetId="3" r:id="rId3"/>
    <sheet name="Funcionalidad módulos" sheetId="4" r:id="rId4"/>
    <sheet name="Recursos" sheetId="5" r:id="rId5"/>
  </sheets>
  <definedNames>
    <definedName name="_Hlk193797855" localSheetId="3">'Funcionalidad módulos'!$B$5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J6" i="3"/>
  <c r="F43" i="3"/>
  <c r="F41" i="3"/>
  <c r="F42" i="3"/>
  <c r="F32" i="3"/>
  <c r="F34" i="3"/>
  <c r="F35" i="3"/>
  <c r="F36" i="3"/>
  <c r="F37" i="3"/>
  <c r="F38" i="3"/>
  <c r="F39" i="3"/>
  <c r="F40" i="3"/>
  <c r="F33" i="3"/>
  <c r="F19" i="3"/>
  <c r="F31" i="3"/>
  <c r="F30" i="3"/>
  <c r="F29" i="3"/>
  <c r="F28" i="3"/>
  <c r="F27" i="3"/>
  <c r="F26" i="3"/>
  <c r="F25" i="3"/>
  <c r="F24" i="3"/>
  <c r="F23" i="3"/>
  <c r="F22" i="3"/>
  <c r="F21" i="3"/>
  <c r="F20" i="3"/>
  <c r="E20" i="3"/>
  <c r="F15" i="3"/>
  <c r="F18" i="3"/>
  <c r="F17" i="3"/>
  <c r="F16" i="3"/>
  <c r="F9" i="3"/>
  <c r="F10" i="3"/>
  <c r="F12" i="3"/>
</calcChain>
</file>

<file path=xl/sharedStrings.xml><?xml version="1.0" encoding="utf-8"?>
<sst xmlns="http://schemas.openxmlformats.org/spreadsheetml/2006/main" count="866" uniqueCount="326">
  <si>
    <t>CONEXIONES STM32 - MBED APPLICATION BOARD</t>
  </si>
  <si>
    <t>STM32</t>
  </si>
  <si>
    <t>MBED</t>
  </si>
  <si>
    <t>TIPO</t>
  </si>
  <si>
    <t>APP.</t>
  </si>
  <si>
    <t>SUPPLY</t>
  </si>
  <si>
    <t>VCC (3.3 V)</t>
  </si>
  <si>
    <t>GND (0 V)</t>
  </si>
  <si>
    <t>CN8.7</t>
  </si>
  <si>
    <t>CN8.11</t>
  </si>
  <si>
    <t>DIP1</t>
  </si>
  <si>
    <t>DIP40</t>
  </si>
  <si>
    <t>MOSI</t>
  </si>
  <si>
    <t>SCK</t>
  </si>
  <si>
    <t>RESET</t>
  </si>
  <si>
    <t>SPI</t>
  </si>
  <si>
    <t>A0</t>
  </si>
  <si>
    <t>CS_N</t>
  </si>
  <si>
    <t>PA7</t>
  </si>
  <si>
    <t>PA6</t>
  </si>
  <si>
    <t>PA5</t>
  </si>
  <si>
    <t>PF13</t>
  </si>
  <si>
    <t>PD14</t>
  </si>
  <si>
    <t>DIP11</t>
  </si>
  <si>
    <t>DIP08</t>
  </si>
  <si>
    <t>DIP07</t>
  </si>
  <si>
    <t>DIP06</t>
  </si>
  <si>
    <t>DIP05</t>
  </si>
  <si>
    <t>CN8</t>
  </si>
  <si>
    <t>CN9</t>
  </si>
  <si>
    <t>IOREF</t>
  </si>
  <si>
    <t>NRST</t>
  </si>
  <si>
    <t>3V3</t>
  </si>
  <si>
    <t>5V</t>
  </si>
  <si>
    <t>GND</t>
  </si>
  <si>
    <t>VIN</t>
  </si>
  <si>
    <t>PA3</t>
  </si>
  <si>
    <t>PC0</t>
  </si>
  <si>
    <t>PC3</t>
  </si>
  <si>
    <t>PF3</t>
  </si>
  <si>
    <t>PD11</t>
  </si>
  <si>
    <t>PC1</t>
  </si>
  <si>
    <t>PF5</t>
  </si>
  <si>
    <t>PD12</t>
  </si>
  <si>
    <t>PC4</t>
  </si>
  <si>
    <t>PF10</t>
  </si>
  <si>
    <t>PD13</t>
  </si>
  <si>
    <t>PC5</t>
  </si>
  <si>
    <t>Open: PB9</t>
  </si>
  <si>
    <t>Open: PB8</t>
  </si>
  <si>
    <t>PA1</t>
  </si>
  <si>
    <t>PB2</t>
  </si>
  <si>
    <t>COMP2_INP</t>
  </si>
  <si>
    <t>PB6</t>
  </si>
  <si>
    <t>PF2</t>
  </si>
  <si>
    <t>PA8</t>
  </si>
  <si>
    <t>PF1</t>
  </si>
  <si>
    <t>PA9</t>
  </si>
  <si>
    <t>PF0</t>
  </si>
  <si>
    <t>PA10</t>
  </si>
  <si>
    <t>PD0</t>
  </si>
  <si>
    <t>PD1</t>
  </si>
  <si>
    <t>PG0</t>
  </si>
  <si>
    <t>PC8</t>
  </si>
  <si>
    <t>PC9</t>
  </si>
  <si>
    <t>PC10</t>
  </si>
  <si>
    <t>PC11</t>
  </si>
  <si>
    <t>PC12</t>
  </si>
  <si>
    <t>PD2</t>
  </si>
  <si>
    <t>PG2</t>
  </si>
  <si>
    <t>PG3</t>
  </si>
  <si>
    <t>PD7</t>
  </si>
  <si>
    <t>PD6</t>
  </si>
  <si>
    <t>PD5</t>
  </si>
  <si>
    <t>PD4</t>
  </si>
  <si>
    <t>PD3</t>
  </si>
  <si>
    <t>PE2</t>
  </si>
  <si>
    <t>PE4</t>
  </si>
  <si>
    <t>PE5</t>
  </si>
  <si>
    <t>PE6</t>
  </si>
  <si>
    <t>PE3</t>
  </si>
  <si>
    <t>PF8</t>
  </si>
  <si>
    <t>PF7</t>
  </si>
  <si>
    <t>PF9</t>
  </si>
  <si>
    <t>PG1</t>
  </si>
  <si>
    <t>CN7</t>
  </si>
  <si>
    <t>CN10</t>
  </si>
  <si>
    <t>PC6</t>
  </si>
  <si>
    <t>PB15</t>
  </si>
  <si>
    <t>PB13</t>
  </si>
  <si>
    <t>PB12</t>
  </si>
  <si>
    <t>PA15</t>
  </si>
  <si>
    <t>PC7</t>
  </si>
  <si>
    <t>PB5</t>
  </si>
  <si>
    <t>PB3</t>
  </si>
  <si>
    <t>PA4</t>
  </si>
  <si>
    <t>PB4</t>
  </si>
  <si>
    <t>AVDD</t>
  </si>
  <si>
    <t>AGND</t>
  </si>
  <si>
    <t>PB1</t>
  </si>
  <si>
    <t>PC2</t>
  </si>
  <si>
    <t>PF4</t>
  </si>
  <si>
    <t>PA2</t>
  </si>
  <si>
    <t>PA0</t>
  </si>
  <si>
    <t>PB0</t>
  </si>
  <si>
    <t>PE0</t>
  </si>
  <si>
    <t>PB8</t>
  </si>
  <si>
    <t>PB9</t>
  </si>
  <si>
    <t>PD15</t>
  </si>
  <si>
    <t>PF12</t>
  </si>
  <si>
    <t>PE9</t>
  </si>
  <si>
    <t>PE11</t>
  </si>
  <si>
    <t>PF14</t>
  </si>
  <si>
    <t>PE13</t>
  </si>
  <si>
    <t>PF15</t>
  </si>
  <si>
    <t>PG14</t>
  </si>
  <si>
    <t>PG9</t>
  </si>
  <si>
    <t>PG10</t>
  </si>
  <si>
    <t>PE8</t>
  </si>
  <si>
    <t>PE7</t>
  </si>
  <si>
    <t>PE10</t>
  </si>
  <si>
    <t>PE12</t>
  </si>
  <si>
    <t>PE14</t>
  </si>
  <si>
    <t>PE15</t>
  </si>
  <si>
    <t>PB10</t>
  </si>
  <si>
    <t>PB11</t>
  </si>
  <si>
    <t>EXTENSION CONNECTORS</t>
  </si>
  <si>
    <t>UP</t>
  </si>
  <si>
    <t>RIGHT</t>
  </si>
  <si>
    <t>DOWN</t>
  </si>
  <si>
    <t>LEFT</t>
  </si>
  <si>
    <t>CENTRE</t>
  </si>
  <si>
    <t>DIP15</t>
  </si>
  <si>
    <t>DIP16</t>
  </si>
  <si>
    <t>DIP12</t>
  </si>
  <si>
    <t>DIP13</t>
  </si>
  <si>
    <t>DIP14</t>
  </si>
  <si>
    <t>JOYSTICK</t>
  </si>
  <si>
    <t>I2C</t>
  </si>
  <si>
    <t>SCL</t>
  </si>
  <si>
    <t>SDA</t>
  </si>
  <si>
    <t>SCL MPU</t>
  </si>
  <si>
    <t xml:space="preserve">SDA </t>
  </si>
  <si>
    <t>USART</t>
  </si>
  <si>
    <t>USART3_TX</t>
  </si>
  <si>
    <t>USART3_RX</t>
  </si>
  <si>
    <t>PD8</t>
  </si>
  <si>
    <t>PD9</t>
  </si>
  <si>
    <t>TX</t>
  </si>
  <si>
    <t>RX</t>
  </si>
  <si>
    <t>ADC</t>
  </si>
  <si>
    <t>POT_1</t>
  </si>
  <si>
    <t>POT_2</t>
  </si>
  <si>
    <t>DIP19</t>
  </si>
  <si>
    <t>DIP20</t>
  </si>
  <si>
    <t>R</t>
  </si>
  <si>
    <t>B</t>
  </si>
  <si>
    <t>G</t>
  </si>
  <si>
    <t>DIP23</t>
  </si>
  <si>
    <t>DIP24</t>
  </si>
  <si>
    <t>DIP25</t>
  </si>
  <si>
    <t>RGB</t>
  </si>
  <si>
    <t>POTS</t>
  </si>
  <si>
    <t>DISPLAY</t>
  </si>
  <si>
    <t>HCSR04</t>
  </si>
  <si>
    <t>Trigger</t>
  </si>
  <si>
    <t>Echo</t>
  </si>
  <si>
    <t>SPEAKER</t>
  </si>
  <si>
    <t>DIP26</t>
  </si>
  <si>
    <t>GPIO</t>
  </si>
  <si>
    <t>RFID</t>
  </si>
  <si>
    <t>MISO</t>
  </si>
  <si>
    <t>No aplica</t>
  </si>
  <si>
    <t xml:space="preserve">  </t>
  </si>
  <si>
    <t>SLAVE</t>
  </si>
  <si>
    <t>SENSOR</t>
  </si>
  <si>
    <t>BME680</t>
  </si>
  <si>
    <t>BH1750</t>
  </si>
  <si>
    <t>RTD</t>
  </si>
  <si>
    <t>SDO</t>
  </si>
  <si>
    <t>VCC</t>
  </si>
  <si>
    <t>ECHO</t>
  </si>
  <si>
    <t>TRIGGER</t>
  </si>
  <si>
    <t>CONSUMO</t>
  </si>
  <si>
    <t>Analogico</t>
  </si>
  <si>
    <t>None</t>
  </si>
  <si>
    <t>Masa analógica</t>
  </si>
  <si>
    <t>GPIO Low Power</t>
  </si>
  <si>
    <t>MASTER</t>
  </si>
  <si>
    <t>P20</t>
  </si>
  <si>
    <t>P21</t>
  </si>
  <si>
    <t>Tipo pin</t>
  </si>
  <si>
    <t>Sensor</t>
  </si>
  <si>
    <t>LCD</t>
  </si>
  <si>
    <t>MBED APPLICATION BOARD</t>
  </si>
  <si>
    <t>EEPROM</t>
  </si>
  <si>
    <t>Componente</t>
  </si>
  <si>
    <t>Unidades</t>
  </si>
  <si>
    <t>Subtotal (€)</t>
  </si>
  <si>
    <t>Precio 
unitario (€)</t>
  </si>
  <si>
    <t>Sistemas embebidos</t>
  </si>
  <si>
    <t>Tarjeta núcleo STM32F429ZI (*)</t>
  </si>
  <si>
    <t>Tarjeta mbed de aplicaciones (*)</t>
  </si>
  <si>
    <t>Sensores integrados</t>
  </si>
  <si>
    <t>Memoria EEPROM AT24C256</t>
  </si>
  <si>
    <t>LECTOR RFID RC522 + Tarjetas (*)</t>
  </si>
  <si>
    <t>BH1750 (*)</t>
  </si>
  <si>
    <t xml:space="preserve">BME680 </t>
  </si>
  <si>
    <t>HC-SR04 (*)</t>
  </si>
  <si>
    <t>Placas de Circuitos Impresos (PCBs)</t>
  </si>
  <si>
    <t>Alimetación + Acondicionador consumo</t>
  </si>
  <si>
    <t>Acondicionador RTD</t>
  </si>
  <si>
    <t>Tasas, envío, etc.</t>
  </si>
  <si>
    <t>Componentes: Alimentación + Consumo</t>
  </si>
  <si>
    <t>Pilas 18650 NiMH 3500 mAh 3.7V</t>
  </si>
  <si>
    <t>Carcasa pilas</t>
  </si>
  <si>
    <t>Condesadores de acoplo (100 nF)</t>
  </si>
  <si>
    <t>Diodo de protección (1N4007)</t>
  </si>
  <si>
    <t>Regulador de tensión: LM7809</t>
  </si>
  <si>
    <t>Convertidor de tensión: LMC7660</t>
  </si>
  <si>
    <r>
      <t>Resistencias AI (10 k</t>
    </r>
    <r>
      <rPr>
        <sz val="11"/>
        <color theme="1"/>
        <rFont val="Aptos Narrow"/>
        <family val="2"/>
      </rPr>
      <t>Ω</t>
    </r>
    <r>
      <rPr>
        <sz val="11"/>
        <color theme="1"/>
        <rFont val="Times New Roman"/>
        <family val="1"/>
      </rPr>
      <t>)</t>
    </r>
  </si>
  <si>
    <r>
      <t xml:space="preserve">Condensadores polarizados (10 </t>
    </r>
    <r>
      <rPr>
        <sz val="11"/>
        <color theme="1"/>
        <rFont val="Aptos Narrow"/>
        <family val="2"/>
      </rPr>
      <t>µ</t>
    </r>
    <r>
      <rPr>
        <sz val="11"/>
        <color theme="1"/>
        <rFont val="Times New Roman"/>
        <family val="1"/>
      </rPr>
      <t>F)</t>
    </r>
  </si>
  <si>
    <t>Rshunt (0,1 Ω)</t>
  </si>
  <si>
    <t>Componentes: Acondicionador RTD</t>
  </si>
  <si>
    <t>Amplificadores operacionales (OP07)</t>
  </si>
  <si>
    <t>Conectores, jumpers, etcétera</t>
  </si>
  <si>
    <t>RTDs</t>
  </si>
  <si>
    <t>Potenciómetro (10 kΩ)</t>
  </si>
  <si>
    <t>Resistencias AI (10 kΩ)</t>
  </si>
  <si>
    <t>Resistencias Puente Wheatstone</t>
  </si>
  <si>
    <t>Potenciómetro (20 kΩ)</t>
  </si>
  <si>
    <t>Potenciómetro (1 kΩ)</t>
  </si>
  <si>
    <t>Miscelánea</t>
  </si>
  <si>
    <t>Tornillos 3 mm PCBs</t>
  </si>
  <si>
    <t>Palos invernadero</t>
  </si>
  <si>
    <t>Poliespán</t>
  </si>
  <si>
    <t>Plantas falsas</t>
  </si>
  <si>
    <t>Plástico</t>
  </si>
  <si>
    <t>Silicona caliente</t>
  </si>
  <si>
    <t>Cables macho-macho</t>
  </si>
  <si>
    <t>Presupuesto total</t>
  </si>
  <si>
    <t>Cada integrante</t>
  </si>
  <si>
    <t>MÓDULO MÁSTER</t>
  </si>
  <si>
    <t>MÓDULO SLAVE</t>
  </si>
  <si>
    <t>Nivel del agua</t>
  </si>
  <si>
    <t>Descripción</t>
  </si>
  <si>
    <t>Objetivo</t>
  </si>
  <si>
    <t>Detectar el nivel de agua de un tanque mediante el uso de GPIO.</t>
  </si>
  <si>
    <t>Entradas</t>
  </si>
  <si>
    <t>N/A</t>
  </si>
  <si>
    <t>Salidas</t>
  </si>
  <si>
    <t>Ficheros</t>
  </si>
  <si>
    <t>hcsr04.c, hcsr04.h</t>
  </si>
  <si>
    <t>SENSOR UTRASÓNICO HC-SR04</t>
  </si>
  <si>
    <t>Recurso</t>
  </si>
  <si>
    <t>Hilo</t>
  </si>
  <si>
    <t>Cola</t>
  </si>
  <si>
    <t>SENSOR BME680</t>
  </si>
  <si>
    <t>Humedad y CA</t>
  </si>
  <si>
    <t>Medir la humedad y calidad del aire del ambiente</t>
  </si>
  <si>
    <t>Envía dos mensajes por cola con la humedad y calidad del aire</t>
  </si>
  <si>
    <t>bme680.c, bme680.h</t>
  </si>
  <si>
    <t>SENSOR BH1750</t>
  </si>
  <si>
    <t>Luminosidad</t>
  </si>
  <si>
    <t>Medir la luminosidad del ambiente</t>
  </si>
  <si>
    <t>Envía por cola el mensaje con el valor de la luminosidad</t>
  </si>
  <si>
    <t>Envía un mensaje con la información del nivel de agua en forma de float.</t>
  </si>
  <si>
    <t>bh1750.c, bh1750.h</t>
  </si>
  <si>
    <t>ACONDICIONADORES (ADCs)</t>
  </si>
  <si>
    <t>Temperatura y Consumo</t>
  </si>
  <si>
    <t>Obtiene la tensión de entrada de los acondicionadores de temperatura y consumo</t>
  </si>
  <si>
    <t>Tensión que proviene de ambos acondicionadores</t>
  </si>
  <si>
    <t>Envía por cola los mensajes de temperatura y consumo, ambos en float.</t>
  </si>
  <si>
    <t>adcs.c, adcs.h</t>
  </si>
  <si>
    <t>COMUNICACIÓN (USART)</t>
  </si>
  <si>
    <t>Comunicación</t>
  </si>
  <si>
    <t>BAJO CONSUMO</t>
  </si>
  <si>
    <t>Transmitir a la tarjeta maestra los parámetros del invernadero</t>
  </si>
  <si>
    <t>Cada parámetro proveniente de cada módulo</t>
  </si>
  <si>
    <t>PRINCIPAL SLAVE</t>
  </si>
  <si>
    <t>Envía al master los parámetros del invernadero de forma conjunta</t>
  </si>
  <si>
    <t>com.c, com.h</t>
  </si>
  <si>
    <t>lowmode.c, lowmode.h</t>
  </si>
  <si>
    <t>Gestionar el cambio de estados de la tarjeta esclava</t>
  </si>
  <si>
    <t>Implementar la funciones que llevan a cabo el bajo consumo</t>
  </si>
  <si>
    <t>slave.c, slave.h</t>
  </si>
  <si>
    <t>Memoria EEPROM</t>
  </si>
  <si>
    <t>MEMORIA EEPROM AT24C256</t>
  </si>
  <si>
    <t>Almacenar los parámetros del invernadero para que puedan ser leídos.</t>
  </si>
  <si>
    <t>Parámetros del sistema</t>
  </si>
  <si>
    <t>LECTOR RFID RC522</t>
  </si>
  <si>
    <t>LEDS</t>
  </si>
  <si>
    <t>RTC y SNTP</t>
  </si>
  <si>
    <t>PRINCIPAL MASTER</t>
  </si>
  <si>
    <t>AT24C256.c, AT24C256.h</t>
  </si>
  <si>
    <t>Permitir el acceso al invernadero en el modo PRESENCIAL</t>
  </si>
  <si>
    <t>Booleano que activa la entrada al invernadero y flag para el speaker</t>
  </si>
  <si>
    <t>rfid.c, rfid.h</t>
  </si>
  <si>
    <t>Mostrar los parámetros del invernadero en el modo presencial</t>
  </si>
  <si>
    <t>Parámetros del invernadero</t>
  </si>
  <si>
    <t>Thlcd.c, Thlcd.h</t>
  </si>
  <si>
    <t>Encender el led RGB para mostrar la entrada al invernadero y dependiendo del nivel de agua un color u otro</t>
  </si>
  <si>
    <t>Lector RFID</t>
  </si>
  <si>
    <t>Leds</t>
  </si>
  <si>
    <t>Zumbador</t>
  </si>
  <si>
    <t>Bajo consumo</t>
  </si>
  <si>
    <t>Principal master</t>
  </si>
  <si>
    <t>Principal slave</t>
  </si>
  <si>
    <t>LEDs.c, LEDs.h</t>
  </si>
  <si>
    <t>Hacer sonar al altavoz si la entrada al invernadero ha sido correcta</t>
  </si>
  <si>
    <t>Flag para encender o apagar el altavoz</t>
  </si>
  <si>
    <t>speaker.c, speaker.h</t>
  </si>
  <si>
    <t>Permitir llevar un seguimiento real de la hora y fecha para la alarma</t>
  </si>
  <si>
    <t>RTC.c, RTC.h, SNTP.c, SNTP.h</t>
  </si>
  <si>
    <t>Establecer la comunicación con la tarjeta slave</t>
  </si>
  <si>
    <t>uart.c, uart.h</t>
  </si>
  <si>
    <t>Bytes enviados por el salve con las medidas</t>
  </si>
  <si>
    <t>Bytes que le indican a la tarjeta slave que hacer</t>
  </si>
  <si>
    <t>Gestionar todo el invernadero de forma conjunta</t>
  </si>
  <si>
    <t>Principal_Master.c, Principal_Master.h</t>
  </si>
  <si>
    <t xml:space="preserve">Valor </t>
  </si>
  <si>
    <t>SENSOR ULTRASÓNICO HC-SR04</t>
  </si>
  <si>
    <t>mid_MsgQueueHCSR04</t>
  </si>
  <si>
    <t>tid_hcsr04</t>
  </si>
  <si>
    <t>Hilo encargado del sensor ultrasónico HC-SR04</t>
  </si>
  <si>
    <t>Cola que envía al módulo COM el valor del nivel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</si>
</sst>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70C0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color theme="1"/>
      <name val="Aptos Narrow"/>
      <family val="2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6" borderId="0" xfId="0" applyFont="1" applyFill="1"/>
    <xf numFmtId="0" fontId="1" fillId="11" borderId="0" xfId="0" applyFont="1" applyFill="1"/>
    <xf numFmtId="0" fontId="1" fillId="0" borderId="0" xfId="0" quotePrefix="1" applyFont="1"/>
    <xf numFmtId="0" fontId="1" fillId="1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7" borderId="0" xfId="0" applyFont="1" applyFill="1"/>
    <xf numFmtId="0" fontId="1" fillId="13" borderId="0" xfId="0" applyFont="1" applyFill="1"/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14" borderId="0" xfId="0" applyFont="1" applyFill="1"/>
    <xf numFmtId="0" fontId="1" fillId="4" borderId="7" xfId="0" applyFont="1" applyFill="1" applyBorder="1"/>
    <xf numFmtId="0" fontId="1" fillId="11" borderId="7" xfId="0" applyFont="1" applyFill="1" applyBorder="1"/>
    <xf numFmtId="0" fontId="1" fillId="7" borderId="7" xfId="0" applyFont="1" applyFill="1" applyBorder="1"/>
    <xf numFmtId="0" fontId="1" fillId="9" borderId="7" xfId="0" applyFont="1" applyFill="1" applyBorder="1"/>
    <xf numFmtId="0" fontId="1" fillId="10" borderId="7" xfId="0" applyFont="1" applyFill="1" applyBorder="1"/>
    <xf numFmtId="0" fontId="1" fillId="6" borderId="7" xfId="0" applyFont="1" applyFill="1" applyBorder="1"/>
    <xf numFmtId="0" fontId="1" fillId="11" borderId="8" xfId="0" applyFont="1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1" fillId="0" borderId="11" xfId="0" applyFont="1" applyBorder="1"/>
    <xf numFmtId="0" fontId="1" fillId="0" borderId="10" xfId="0" applyFont="1" applyBorder="1"/>
    <xf numFmtId="0" fontId="3" fillId="4" borderId="11" xfId="0" applyFont="1" applyFill="1" applyBorder="1"/>
    <xf numFmtId="0" fontId="1" fillId="11" borderId="11" xfId="0" applyFont="1" applyFill="1" applyBorder="1"/>
    <xf numFmtId="0" fontId="1" fillId="7" borderId="11" xfId="0" applyFont="1" applyFill="1" applyBorder="1"/>
    <xf numFmtId="0" fontId="1" fillId="9" borderId="11" xfId="0" applyFont="1" applyFill="1" applyBorder="1"/>
    <xf numFmtId="0" fontId="1" fillId="10" borderId="11" xfId="0" applyFont="1" applyFill="1" applyBorder="1"/>
    <xf numFmtId="0" fontId="1" fillId="6" borderId="11" xfId="0" applyFont="1" applyFill="1" applyBorder="1"/>
    <xf numFmtId="0" fontId="1" fillId="4" borderId="11" xfId="0" applyFont="1" applyFill="1" applyBorder="1"/>
    <xf numFmtId="0" fontId="1" fillId="11" borderId="10" xfId="0" applyFont="1" applyFill="1" applyBorder="1"/>
    <xf numFmtId="0" fontId="1" fillId="5" borderId="10" xfId="0" applyFont="1" applyFill="1" applyBorder="1"/>
    <xf numFmtId="0" fontId="1" fillId="5" borderId="8" xfId="0" applyFont="1" applyFill="1" applyBorder="1"/>
    <xf numFmtId="0" fontId="1" fillId="0" borderId="12" xfId="0" applyFont="1" applyBorder="1"/>
    <xf numFmtId="0" fontId="1" fillId="8" borderId="12" xfId="0" applyFont="1" applyFill="1" applyBorder="1"/>
    <xf numFmtId="0" fontId="1" fillId="8" borderId="6" xfId="0" applyFont="1" applyFill="1" applyBorder="1"/>
    <xf numFmtId="0" fontId="1" fillId="8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15" borderId="0" xfId="0" applyFont="1" applyFill="1"/>
    <xf numFmtId="0" fontId="1" fillId="16" borderId="0" xfId="0" applyFont="1" applyFill="1"/>
    <xf numFmtId="0" fontId="1" fillId="16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1" fillId="17" borderId="0" xfId="0" applyFont="1" applyFill="1"/>
    <xf numFmtId="0" fontId="1" fillId="17" borderId="0" xfId="0" applyFont="1" applyFill="1" applyAlignment="1">
      <alignment horizontal="right"/>
    </xf>
    <xf numFmtId="0" fontId="1" fillId="13" borderId="6" xfId="0" applyFont="1" applyFill="1" applyBorder="1"/>
    <xf numFmtId="0" fontId="1" fillId="18" borderId="7" xfId="0" applyFont="1" applyFill="1" applyBorder="1"/>
    <xf numFmtId="0" fontId="1" fillId="8" borderId="7" xfId="0" applyFont="1" applyFill="1" applyBorder="1"/>
    <xf numFmtId="0" fontId="1" fillId="17" borderId="7" xfId="0" applyFont="1" applyFill="1" applyBorder="1"/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1" fillId="4" borderId="8" xfId="0" applyFont="1" applyFill="1" applyBorder="1"/>
    <xf numFmtId="0" fontId="1" fillId="0" borderId="8" xfId="0" applyFont="1" applyBorder="1"/>
    <xf numFmtId="0" fontId="1" fillId="18" borderId="6" xfId="0" applyFont="1" applyFill="1" applyBorder="1"/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/>
    <xf numFmtId="0" fontId="1" fillId="18" borderId="0" xfId="0" applyFont="1" applyFill="1"/>
    <xf numFmtId="0" fontId="1" fillId="13" borderId="14" xfId="0" applyFont="1" applyFill="1" applyBorder="1"/>
    <xf numFmtId="0" fontId="1" fillId="4" borderId="17" xfId="0" applyFont="1" applyFill="1" applyBorder="1"/>
    <xf numFmtId="0" fontId="1" fillId="18" borderId="14" xfId="0" applyFont="1" applyFill="1" applyBorder="1"/>
    <xf numFmtId="0" fontId="2" fillId="19" borderId="0" xfId="0" applyFont="1" applyFill="1"/>
    <xf numFmtId="0" fontId="2" fillId="19" borderId="0" xfId="0" applyFont="1" applyFill="1" applyAlignment="1">
      <alignment horizontal="center" vertical="center"/>
    </xf>
    <xf numFmtId="0" fontId="1" fillId="20" borderId="9" xfId="0" applyFont="1" applyFill="1" applyBorder="1"/>
    <xf numFmtId="0" fontId="1" fillId="21" borderId="8" xfId="0" applyFont="1" applyFill="1" applyBorder="1"/>
    <xf numFmtId="0" fontId="2" fillId="22" borderId="0" xfId="0" applyFont="1" applyFill="1" applyAlignment="1">
      <alignment horizontal="center"/>
    </xf>
    <xf numFmtId="0" fontId="1" fillId="22" borderId="0" xfId="0" applyFont="1" applyFill="1"/>
    <xf numFmtId="0" fontId="0" fillId="23" borderId="0" xfId="0" applyFill="1"/>
    <xf numFmtId="0" fontId="0" fillId="24" borderId="0" xfId="0" applyFill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9" xfId="0" applyFill="1" applyBorder="1"/>
    <xf numFmtId="0" fontId="0" fillId="18" borderId="12" xfId="0" applyFill="1" applyBorder="1"/>
    <xf numFmtId="0" fontId="0" fillId="18" borderId="5" xfId="0" applyFill="1" applyBorder="1"/>
    <xf numFmtId="0" fontId="0" fillId="18" borderId="10" xfId="0" applyFill="1" applyBorder="1"/>
    <xf numFmtId="0" fontId="0" fillId="18" borderId="11" xfId="0" applyFill="1" applyBorder="1"/>
    <xf numFmtId="0" fontId="6" fillId="0" borderId="0" xfId="0" applyFont="1"/>
    <xf numFmtId="0" fontId="0" fillId="25" borderId="20" xfId="0" applyFill="1" applyBorder="1"/>
    <xf numFmtId="0" fontId="0" fillId="0" borderId="21" xfId="0" applyBorder="1"/>
    <xf numFmtId="0" fontId="0" fillId="25" borderId="22" xfId="0" applyFill="1" applyBorder="1"/>
    <xf numFmtId="0" fontId="0" fillId="25" borderId="23" xfId="0" applyFill="1" applyBorder="1"/>
    <xf numFmtId="0" fontId="0" fillId="13" borderId="11" xfId="0" applyFill="1" applyBorder="1"/>
    <xf numFmtId="0" fontId="0" fillId="11" borderId="5" xfId="0" applyFill="1" applyBorder="1"/>
    <xf numFmtId="0" fontId="0" fillId="7" borderId="11" xfId="0" applyFill="1" applyBorder="1"/>
    <xf numFmtId="0" fontId="0" fillId="4" borderId="5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6" borderId="0" xfId="0" applyFont="1" applyFill="1" applyAlignment="1">
      <alignment horizontal="right"/>
    </xf>
    <xf numFmtId="0" fontId="1" fillId="26" borderId="0" xfId="0" applyFont="1" applyFill="1"/>
    <xf numFmtId="0" fontId="2" fillId="7" borderId="0" xfId="0" applyFont="1" applyFill="1"/>
    <xf numFmtId="0" fontId="0" fillId="7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5" fillId="7" borderId="0" xfId="0" applyFont="1" applyFill="1"/>
    <xf numFmtId="164" fontId="5" fillId="7" borderId="0" xfId="0" applyNumberFormat="1" applyFont="1" applyFill="1"/>
    <xf numFmtId="164" fontId="2" fillId="7" borderId="0" xfId="0" applyNumberFormat="1" applyFont="1" applyFill="1"/>
    <xf numFmtId="164" fontId="0" fillId="2" borderId="0" xfId="0" applyNumberFormat="1" applyFill="1"/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14" borderId="0" xfId="0" applyFont="1" applyFill="1"/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21" xfId="0" applyFont="1" applyBorder="1" applyAlignment="1">
      <alignment horizontal="center"/>
    </xf>
    <xf numFmtId="0" fontId="2" fillId="20" borderId="0" xfId="0" applyFont="1" applyFill="1"/>
    <xf numFmtId="0" fontId="0" fillId="20" borderId="0" xfId="0" applyFill="1"/>
    <xf numFmtId="0" fontId="2" fillId="22" borderId="0" xfId="0" applyFont="1" applyFill="1"/>
    <xf numFmtId="0" fontId="0" fillId="0" borderId="24" xfId="0" applyBorder="1"/>
    <xf numFmtId="0" fontId="8" fillId="27" borderId="25" xfId="0" applyFont="1" applyFill="1" applyBorder="1" applyAlignment="1">
      <alignment horizontal="justify" vertical="center" wrapText="1"/>
    </xf>
    <xf numFmtId="0" fontId="8" fillId="27" borderId="26" xfId="0" applyFont="1" applyFill="1" applyBorder="1" applyAlignment="1">
      <alignment horizontal="justify" vertical="center" wrapText="1"/>
    </xf>
    <xf numFmtId="0" fontId="10" fillId="28" borderId="26" xfId="0" applyFont="1" applyFill="1" applyBorder="1" applyAlignment="1">
      <alignment horizontal="justify" vertical="center" wrapText="1"/>
    </xf>
    <xf numFmtId="0" fontId="9" fillId="28" borderId="25" xfId="0" applyFont="1" applyFill="1" applyBorder="1" applyAlignment="1">
      <alignment horizontal="justify" vertical="center" wrapText="1"/>
    </xf>
    <xf numFmtId="0" fontId="2" fillId="2" borderId="25" xfId="0" applyFont="1" applyFill="1" applyBorder="1" applyAlignment="1">
      <alignment horizontal="justify" vertical="center" wrapText="1"/>
    </xf>
    <xf numFmtId="0" fontId="1" fillId="2" borderId="26" xfId="0" applyFont="1" applyFill="1" applyBorder="1" applyAlignment="1">
      <alignment horizontal="justify" vertical="center" wrapText="1"/>
    </xf>
    <xf numFmtId="0" fontId="2" fillId="2" borderId="27" xfId="0" applyFont="1" applyFill="1" applyBorder="1" applyAlignment="1">
      <alignment horizontal="justify" vertical="center" wrapText="1"/>
    </xf>
    <xf numFmtId="0" fontId="1" fillId="2" borderId="28" xfId="0" applyFont="1" applyFill="1" applyBorder="1" applyAlignment="1">
      <alignment horizontal="justify" vertical="center" wrapText="1"/>
    </xf>
    <xf numFmtId="0" fontId="0" fillId="29" borderId="0" xfId="0" applyFill="1"/>
    <xf numFmtId="0" fontId="2" fillId="29" borderId="0" xfId="0" applyFont="1" applyFill="1"/>
    <xf numFmtId="0" fontId="0" fillId="0" borderId="29" xfId="0" applyBorder="1"/>
    <xf numFmtId="0" fontId="0" fillId="0" borderId="30" xfId="0" applyBorder="1"/>
    <xf numFmtId="0" fontId="0" fillId="0" borderId="0" xfId="0" applyBorder="1"/>
    <xf numFmtId="0" fontId="10" fillId="0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0" fillId="28" borderId="0" xfId="0" applyFont="1" applyFill="1" applyBorder="1" applyAlignment="1">
      <alignment horizontal="justify" vertical="center" wrapText="1"/>
    </xf>
    <xf numFmtId="0" fontId="11" fillId="27" borderId="0" xfId="0" applyFont="1" applyFill="1" applyBorder="1" applyAlignment="1">
      <alignment horizontal="justify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6666FF"/>
      <color rgb="FFFF6600"/>
      <color rgb="FFCC6600"/>
      <color rgb="FFFF33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4959-F6F5-4B3C-83CC-F7DA0C54C4BD}">
  <dimension ref="C1:BV50"/>
  <sheetViews>
    <sheetView topLeftCell="L1" zoomScale="85" zoomScaleNormal="85" workbookViewId="0">
      <selection activeCell="AA20" sqref="AA20"/>
    </sheetView>
  </sheetViews>
  <sheetFormatPr baseColWidth="10" defaultRowHeight="15" x14ac:dyDescent="0.25"/>
  <cols>
    <col min="3" max="3" width="13.28515625" customWidth="1"/>
    <col min="4" max="4" width="13.5703125" customWidth="1"/>
    <col min="6" max="6" width="17.140625" customWidth="1"/>
    <col min="8" max="8" width="10.42578125" customWidth="1"/>
    <col min="9" max="9" width="5.140625" customWidth="1"/>
    <col min="10" max="10" width="9.28515625" customWidth="1"/>
    <col min="11" max="11" width="7.5703125" customWidth="1"/>
    <col min="12" max="12" width="3.85546875" customWidth="1"/>
    <col min="13" max="13" width="3.5703125" customWidth="1"/>
    <col min="14" max="14" width="7" customWidth="1"/>
    <col min="16" max="16" width="6" customWidth="1"/>
    <col min="17" max="17" width="8" customWidth="1"/>
    <col min="18" max="19" width="3.85546875" customWidth="1"/>
    <col min="20" max="20" width="7.28515625" customWidth="1"/>
    <col min="21" max="21" width="4.85546875" customWidth="1"/>
    <col min="22" max="22" width="5.7109375" customWidth="1"/>
    <col min="25" max="25" width="5.42578125" customWidth="1"/>
    <col min="27" max="27" width="6.85546875" customWidth="1"/>
    <col min="28" max="29" width="3.85546875" customWidth="1"/>
    <col min="30" max="30" width="5.5703125" customWidth="1"/>
    <col min="31" max="31" width="8.5703125" customWidth="1"/>
    <col min="32" max="32" width="5.42578125" customWidth="1"/>
    <col min="33" max="33" width="7.28515625" customWidth="1"/>
    <col min="34" max="35" width="4.7109375" customWidth="1"/>
    <col min="36" max="36" width="7" customWidth="1"/>
    <col min="37" max="37" width="5.7109375" customWidth="1"/>
    <col min="38" max="38" width="6" customWidth="1"/>
    <col min="40" max="40" width="14.42578125" customWidth="1"/>
    <col min="41" max="41" width="13.7109375" customWidth="1"/>
    <col min="42" max="42" width="13" customWidth="1"/>
    <col min="45" max="45" width="6.42578125" customWidth="1"/>
    <col min="46" max="46" width="7.28515625" customWidth="1"/>
    <col min="47" max="47" width="6.85546875" customWidth="1"/>
    <col min="48" max="48" width="4.140625" customWidth="1"/>
    <col min="49" max="49" width="4.7109375" customWidth="1"/>
    <col min="50" max="50" width="5.85546875" customWidth="1"/>
    <col min="52" max="52" width="5.7109375" customWidth="1"/>
    <col min="53" max="53" width="7" customWidth="1"/>
    <col min="54" max="54" width="4.42578125" customWidth="1"/>
    <col min="55" max="55" width="4.140625" customWidth="1"/>
    <col min="56" max="56" width="7" customWidth="1"/>
    <col min="57" max="57" width="4.85546875" customWidth="1"/>
    <col min="58" max="58" width="6" customWidth="1"/>
    <col min="64" max="64" width="3.85546875" customWidth="1"/>
    <col min="65" max="65" width="3.42578125" customWidth="1"/>
    <col min="66" max="66" width="3.7109375" customWidth="1"/>
    <col min="67" max="67" width="3.42578125" customWidth="1"/>
    <col min="68" max="68" width="3.28515625" customWidth="1"/>
    <col min="69" max="69" width="11.42578125" customWidth="1"/>
    <col min="70" max="71" width="3.28515625" customWidth="1"/>
    <col min="72" max="72" width="4.5703125" customWidth="1"/>
    <col min="73" max="73" width="4.42578125" customWidth="1"/>
    <col min="74" max="74" width="4.140625" customWidth="1"/>
  </cols>
  <sheetData>
    <row r="1" spans="3:74" x14ac:dyDescent="0.25">
      <c r="W1" s="88"/>
    </row>
    <row r="2" spans="3:74" x14ac:dyDescent="0.25">
      <c r="W2" s="88"/>
    </row>
    <row r="3" spans="3:74" x14ac:dyDescent="0.25">
      <c r="N3" s="126" t="s">
        <v>126</v>
      </c>
      <c r="O3" s="126"/>
      <c r="P3" s="126"/>
      <c r="Q3" s="126"/>
      <c r="W3" s="88"/>
    </row>
    <row r="4" spans="3:74" x14ac:dyDescent="0.25">
      <c r="C4" s="127" t="s">
        <v>0</v>
      </c>
      <c r="D4" s="127"/>
      <c r="E4" s="127"/>
      <c r="F4" s="127"/>
      <c r="W4" s="88"/>
      <c r="AB4" s="1"/>
      <c r="AC4" s="1"/>
      <c r="AD4" s="1"/>
      <c r="AE4" s="1"/>
    </row>
    <row r="5" spans="3:74" x14ac:dyDescent="0.25">
      <c r="C5" s="1"/>
      <c r="D5" s="1"/>
      <c r="E5" s="1"/>
      <c r="F5" s="1"/>
      <c r="H5" s="1"/>
      <c r="I5" s="1"/>
      <c r="J5" s="1"/>
      <c r="K5" s="1"/>
      <c r="L5" s="128" t="s">
        <v>28</v>
      </c>
      <c r="M5" s="128"/>
      <c r="N5" s="1"/>
      <c r="O5" s="1"/>
      <c r="P5" s="1"/>
      <c r="Q5" s="1"/>
      <c r="R5" s="128" t="s">
        <v>85</v>
      </c>
      <c r="S5" s="128"/>
      <c r="T5" s="1"/>
      <c r="U5" s="1"/>
      <c r="V5" s="1"/>
      <c r="W5" s="88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3:74" x14ac:dyDescent="0.25">
      <c r="C6" s="2" t="s">
        <v>4</v>
      </c>
      <c r="D6" s="2" t="s">
        <v>3</v>
      </c>
      <c r="E6" s="2" t="s">
        <v>1</v>
      </c>
      <c r="F6" s="2" t="s">
        <v>2</v>
      </c>
      <c r="H6" s="1"/>
      <c r="I6" s="1"/>
      <c r="J6" s="1"/>
      <c r="K6" s="11"/>
      <c r="L6" s="12">
        <v>1</v>
      </c>
      <c r="M6" s="13">
        <v>2</v>
      </c>
      <c r="N6" s="14" t="s">
        <v>63</v>
      </c>
      <c r="O6" s="1"/>
      <c r="P6" s="1"/>
      <c r="Q6" s="1" t="s">
        <v>87</v>
      </c>
      <c r="R6" s="12">
        <v>1</v>
      </c>
      <c r="S6" s="13">
        <v>2</v>
      </c>
      <c r="T6" s="27" t="s">
        <v>106</v>
      </c>
      <c r="U6" s="1"/>
      <c r="V6" s="1"/>
      <c r="W6" s="88"/>
      <c r="AA6" s="130" t="s">
        <v>174</v>
      </c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U6" s="130" t="s">
        <v>188</v>
      </c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L6" s="134" t="s">
        <v>194</v>
      </c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3:74" x14ac:dyDescent="0.25">
      <c r="C7" s="124" t="s">
        <v>5</v>
      </c>
      <c r="D7" s="1" t="s">
        <v>6</v>
      </c>
      <c r="E7" s="3" t="s">
        <v>8</v>
      </c>
      <c r="F7" s="4" t="s">
        <v>11</v>
      </c>
      <c r="H7" s="1"/>
      <c r="I7" s="1"/>
      <c r="J7" s="1"/>
      <c r="K7" s="15" t="s">
        <v>30</v>
      </c>
      <c r="L7" s="12">
        <v>3</v>
      </c>
      <c r="M7" s="13">
        <v>4</v>
      </c>
      <c r="N7" s="14" t="s">
        <v>64</v>
      </c>
      <c r="O7" s="1"/>
      <c r="P7" s="1"/>
      <c r="Q7" s="7" t="s">
        <v>88</v>
      </c>
      <c r="R7" s="12">
        <v>3</v>
      </c>
      <c r="S7" s="13">
        <v>4</v>
      </c>
      <c r="T7" s="24" t="s">
        <v>107</v>
      </c>
      <c r="U7" s="1"/>
      <c r="V7" s="1"/>
      <c r="W7" s="88"/>
    </row>
    <row r="8" spans="3:74" ht="15.75" thickBot="1" x14ac:dyDescent="0.3">
      <c r="C8" s="124"/>
      <c r="D8" s="1" t="s">
        <v>7</v>
      </c>
      <c r="E8" s="5" t="s">
        <v>9</v>
      </c>
      <c r="F8" s="5" t="s">
        <v>10</v>
      </c>
      <c r="H8" s="1"/>
      <c r="I8" s="1"/>
      <c r="J8" s="1"/>
      <c r="K8" s="15" t="s">
        <v>31</v>
      </c>
      <c r="L8" s="12">
        <v>5</v>
      </c>
      <c r="M8" s="13">
        <v>6</v>
      </c>
      <c r="N8" s="14" t="s">
        <v>65</v>
      </c>
      <c r="O8" s="1"/>
      <c r="P8" s="1"/>
      <c r="Q8" s="60" t="s">
        <v>89</v>
      </c>
      <c r="R8" s="12">
        <v>5</v>
      </c>
      <c r="S8" s="13">
        <v>6</v>
      </c>
      <c r="T8" s="16" t="s">
        <v>97</v>
      </c>
      <c r="U8" s="1"/>
      <c r="V8" s="1"/>
      <c r="W8" s="88"/>
      <c r="X8" s="1"/>
      <c r="Y8" s="1"/>
      <c r="Z8" s="1"/>
      <c r="AA8" s="1"/>
      <c r="AB8" s="128" t="s">
        <v>28</v>
      </c>
      <c r="AC8" s="128"/>
      <c r="AD8" s="1"/>
      <c r="AE8" s="1"/>
      <c r="AF8" s="1"/>
      <c r="AG8" s="1"/>
      <c r="AH8" s="128" t="s">
        <v>85</v>
      </c>
      <c r="AI8" s="128"/>
      <c r="AJ8" s="1"/>
      <c r="AK8" s="1"/>
      <c r="AL8" s="1"/>
      <c r="AR8" s="1"/>
      <c r="AS8" s="1"/>
      <c r="AT8" s="1"/>
      <c r="AU8" s="1"/>
      <c r="AV8" s="128" t="s">
        <v>28</v>
      </c>
      <c r="AW8" s="128"/>
      <c r="AX8" s="1"/>
      <c r="AY8" s="1"/>
      <c r="AZ8" s="1"/>
      <c r="BA8" s="1"/>
      <c r="BB8" s="128" t="s">
        <v>85</v>
      </c>
      <c r="BC8" s="128"/>
      <c r="BD8" s="1"/>
      <c r="BE8" s="1"/>
      <c r="BF8" s="1"/>
    </row>
    <row r="9" spans="3:74" ht="15.75" thickBot="1" x14ac:dyDescent="0.3">
      <c r="C9" s="124" t="s">
        <v>15</v>
      </c>
      <c r="D9" s="1" t="s">
        <v>12</v>
      </c>
      <c r="E9" s="6" t="s">
        <v>93</v>
      </c>
      <c r="F9" s="6" t="s">
        <v>27</v>
      </c>
      <c r="H9" s="1"/>
      <c r="I9" s="1"/>
      <c r="J9" s="1"/>
      <c r="K9" s="4" t="s">
        <v>32</v>
      </c>
      <c r="L9" s="12">
        <v>7</v>
      </c>
      <c r="M9" s="13">
        <v>8</v>
      </c>
      <c r="N9" s="14" t="s">
        <v>66</v>
      </c>
      <c r="O9" s="1"/>
      <c r="P9" s="1"/>
      <c r="Q9" s="1" t="s">
        <v>90</v>
      </c>
      <c r="R9" s="12">
        <v>7</v>
      </c>
      <c r="S9" s="13">
        <v>8</v>
      </c>
      <c r="T9" s="26" t="s">
        <v>34</v>
      </c>
      <c r="U9" s="1"/>
      <c r="V9" s="1"/>
      <c r="W9" s="88"/>
      <c r="X9" s="1"/>
      <c r="Y9" s="1"/>
      <c r="Z9" s="1"/>
      <c r="AA9" s="11"/>
      <c r="AB9" s="12">
        <v>1</v>
      </c>
      <c r="AC9" s="13">
        <v>2</v>
      </c>
      <c r="AD9" s="14" t="s">
        <v>63</v>
      </c>
      <c r="AE9" s="1"/>
      <c r="AF9" s="1"/>
      <c r="AG9" s="1" t="s">
        <v>87</v>
      </c>
      <c r="AH9" s="12">
        <v>1</v>
      </c>
      <c r="AI9" s="13">
        <v>2</v>
      </c>
      <c r="AJ9" s="66" t="s">
        <v>106</v>
      </c>
      <c r="AK9" s="1"/>
      <c r="AL9" s="1"/>
      <c r="AO9" s="63" t="s">
        <v>175</v>
      </c>
      <c r="AP9" s="63" t="s">
        <v>1</v>
      </c>
      <c r="AR9" s="1"/>
      <c r="AS9" s="1"/>
      <c r="AT9" s="1"/>
      <c r="AU9" s="11"/>
      <c r="AV9" s="12">
        <v>1</v>
      </c>
      <c r="AW9" s="13">
        <v>2</v>
      </c>
      <c r="AX9" s="14" t="s">
        <v>63</v>
      </c>
      <c r="AY9" s="1"/>
      <c r="AZ9" s="1"/>
      <c r="BA9" s="1" t="s">
        <v>87</v>
      </c>
      <c r="BB9" s="12">
        <v>1</v>
      </c>
      <c r="BC9" s="13">
        <v>2</v>
      </c>
      <c r="BD9" s="24" t="s">
        <v>106</v>
      </c>
      <c r="BE9" s="1"/>
      <c r="BF9" s="1"/>
      <c r="BG9" s="98" t="s">
        <v>192</v>
      </c>
      <c r="BH9" s="98" t="s">
        <v>191</v>
      </c>
      <c r="BI9" s="58" t="s">
        <v>1</v>
      </c>
      <c r="BJ9" s="58" t="s">
        <v>2</v>
      </c>
      <c r="BL9" s="89"/>
      <c r="BM9" s="89"/>
      <c r="BN9" s="89">
        <v>1</v>
      </c>
      <c r="BO9" s="94"/>
      <c r="BP9" s="90"/>
      <c r="BQ9" s="89"/>
      <c r="BR9" s="94"/>
      <c r="BS9" s="90"/>
      <c r="BT9" s="89">
        <v>40</v>
      </c>
      <c r="BU9" s="89"/>
      <c r="BV9" s="89"/>
    </row>
    <row r="10" spans="3:74" ht="15.75" thickBot="1" x14ac:dyDescent="0.3">
      <c r="C10" s="124"/>
      <c r="D10" s="1" t="s">
        <v>14</v>
      </c>
      <c r="E10" s="7" t="s">
        <v>19</v>
      </c>
      <c r="F10" s="7" t="s">
        <v>26</v>
      </c>
      <c r="H10" s="1"/>
      <c r="I10" s="1"/>
      <c r="J10" s="1"/>
      <c r="K10" s="15" t="s">
        <v>33</v>
      </c>
      <c r="L10" s="12">
        <v>9</v>
      </c>
      <c r="M10" s="13">
        <v>10</v>
      </c>
      <c r="N10" s="14" t="s">
        <v>67</v>
      </c>
      <c r="O10" s="1"/>
      <c r="P10" s="1"/>
      <c r="Q10" s="1" t="s">
        <v>91</v>
      </c>
      <c r="R10" s="12">
        <v>9</v>
      </c>
      <c r="S10" s="13">
        <v>10</v>
      </c>
      <c r="T10" s="21" t="s">
        <v>20</v>
      </c>
      <c r="U10" s="1"/>
      <c r="V10" s="1"/>
      <c r="W10" s="88"/>
      <c r="X10" s="1"/>
      <c r="Y10" s="1"/>
      <c r="Z10" s="1"/>
      <c r="AA10" s="15" t="s">
        <v>30</v>
      </c>
      <c r="AB10" s="12">
        <v>3</v>
      </c>
      <c r="AC10" s="13">
        <v>4</v>
      </c>
      <c r="AD10" s="14" t="s">
        <v>64</v>
      </c>
      <c r="AE10" s="1"/>
      <c r="AF10" s="1"/>
      <c r="AG10" s="1" t="s">
        <v>88</v>
      </c>
      <c r="AH10" s="12">
        <v>3</v>
      </c>
      <c r="AI10" s="13">
        <v>4</v>
      </c>
      <c r="AJ10" s="19" t="s">
        <v>107</v>
      </c>
      <c r="AK10" s="1"/>
      <c r="AL10" s="1"/>
      <c r="AN10" s="131" t="s">
        <v>176</v>
      </c>
      <c r="AO10" s="79" t="s">
        <v>17</v>
      </c>
      <c r="AP10" s="67" t="s">
        <v>69</v>
      </c>
      <c r="AR10" s="1"/>
      <c r="AS10" s="1"/>
      <c r="AT10" s="1"/>
      <c r="AU10" s="15" t="s">
        <v>30</v>
      </c>
      <c r="AV10" s="12">
        <v>3</v>
      </c>
      <c r="AW10" s="13">
        <v>4</v>
      </c>
      <c r="AX10" s="14" t="s">
        <v>64</v>
      </c>
      <c r="AY10" s="1"/>
      <c r="AZ10" s="1"/>
      <c r="BA10" s="1" t="s">
        <v>88</v>
      </c>
      <c r="BB10" s="12">
        <v>3</v>
      </c>
      <c r="BC10" s="13">
        <v>4</v>
      </c>
      <c r="BD10" s="109" t="s">
        <v>107</v>
      </c>
      <c r="BE10" s="1"/>
      <c r="BF10" s="1"/>
      <c r="BG10" s="58" t="s">
        <v>167</v>
      </c>
      <c r="BH10" s="1" t="s">
        <v>169</v>
      </c>
      <c r="BI10" s="18" t="s">
        <v>103</v>
      </c>
      <c r="BJ10" s="18" t="s">
        <v>168</v>
      </c>
      <c r="BL10" s="89"/>
      <c r="BM10" s="89"/>
      <c r="BN10" s="89">
        <v>2</v>
      </c>
      <c r="BO10" s="95"/>
      <c r="BP10" s="93"/>
      <c r="BQ10" s="89"/>
      <c r="BR10" s="95"/>
      <c r="BS10" s="93"/>
      <c r="BT10" s="89">
        <v>39</v>
      </c>
      <c r="BU10" s="89"/>
      <c r="BV10" s="89"/>
    </row>
    <row r="11" spans="3:74" ht="15.75" thickBot="1" x14ac:dyDescent="0.3">
      <c r="C11" s="124"/>
      <c r="D11" s="1" t="s">
        <v>13</v>
      </c>
      <c r="E11" s="8" t="s">
        <v>20</v>
      </c>
      <c r="F11" s="8" t="s">
        <v>25</v>
      </c>
      <c r="H11" s="1"/>
      <c r="I11" s="1"/>
      <c r="J11" s="1"/>
      <c r="K11" s="5" t="s">
        <v>34</v>
      </c>
      <c r="L11" s="12">
        <v>11</v>
      </c>
      <c r="M11" s="13">
        <v>12</v>
      </c>
      <c r="N11" s="14" t="s">
        <v>68</v>
      </c>
      <c r="O11" s="1"/>
      <c r="P11" s="1"/>
      <c r="Q11" s="1" t="s">
        <v>92</v>
      </c>
      <c r="R11" s="12">
        <v>11</v>
      </c>
      <c r="S11" s="13">
        <v>12</v>
      </c>
      <c r="T11" s="20" t="s">
        <v>19</v>
      </c>
      <c r="U11" s="1"/>
      <c r="V11" s="1"/>
      <c r="W11" s="88"/>
      <c r="X11" s="1"/>
      <c r="Y11" s="1"/>
      <c r="Z11" s="1"/>
      <c r="AA11" s="15" t="s">
        <v>31</v>
      </c>
      <c r="AB11" s="12">
        <v>5</v>
      </c>
      <c r="AC11" s="13">
        <v>6</v>
      </c>
      <c r="AD11" s="14" t="s">
        <v>65</v>
      </c>
      <c r="AE11" s="1"/>
      <c r="AF11" s="1"/>
      <c r="AG11" s="1" t="s">
        <v>89</v>
      </c>
      <c r="AH11" s="12">
        <v>5</v>
      </c>
      <c r="AI11" s="13">
        <v>6</v>
      </c>
      <c r="AJ11" s="16" t="s">
        <v>97</v>
      </c>
      <c r="AK11" s="1"/>
      <c r="AL11" s="1"/>
      <c r="AN11" s="132"/>
      <c r="AO11" s="78" t="s">
        <v>179</v>
      </c>
      <c r="AP11" s="68" t="s">
        <v>34</v>
      </c>
      <c r="AR11" s="1"/>
      <c r="AS11" s="1"/>
      <c r="AT11" s="1"/>
      <c r="AU11" s="15" t="s">
        <v>31</v>
      </c>
      <c r="AV11" s="12">
        <v>5</v>
      </c>
      <c r="AW11" s="13">
        <v>6</v>
      </c>
      <c r="AX11" s="14" t="s">
        <v>65</v>
      </c>
      <c r="AY11" s="1"/>
      <c r="AZ11" s="1"/>
      <c r="BA11" s="1" t="s">
        <v>89</v>
      </c>
      <c r="BB11" s="12">
        <v>5</v>
      </c>
      <c r="BC11" s="13">
        <v>6</v>
      </c>
      <c r="BD11" s="16" t="s">
        <v>97</v>
      </c>
      <c r="BE11" s="1"/>
      <c r="BF11" s="1"/>
      <c r="BG11" s="124" t="s">
        <v>170</v>
      </c>
      <c r="BH11" s="1" t="s">
        <v>171</v>
      </c>
      <c r="BI11" s="6" t="s">
        <v>100</v>
      </c>
      <c r="BJ11" s="6" t="s">
        <v>172</v>
      </c>
      <c r="BL11" s="89"/>
      <c r="BM11" s="89"/>
      <c r="BN11" s="89">
        <v>3</v>
      </c>
      <c r="BO11" s="96"/>
      <c r="BP11" s="92"/>
      <c r="BQ11" s="89"/>
      <c r="BR11" s="96"/>
      <c r="BS11" s="92"/>
      <c r="BT11" s="89">
        <v>38</v>
      </c>
      <c r="BU11" s="89"/>
      <c r="BV11" s="89"/>
    </row>
    <row r="12" spans="3:74" ht="15.75" thickBot="1" x14ac:dyDescent="0.3">
      <c r="C12" s="124"/>
      <c r="D12" s="1" t="s">
        <v>16</v>
      </c>
      <c r="E12" s="9" t="s">
        <v>21</v>
      </c>
      <c r="F12" s="9" t="s">
        <v>24</v>
      </c>
      <c r="H12" s="1"/>
      <c r="I12" s="1"/>
      <c r="J12" s="1"/>
      <c r="K12" s="15" t="s">
        <v>34</v>
      </c>
      <c r="L12" s="12">
        <v>13</v>
      </c>
      <c r="M12" s="13">
        <v>14</v>
      </c>
      <c r="N12" s="14" t="s">
        <v>69</v>
      </c>
      <c r="O12" s="1"/>
      <c r="P12" s="1"/>
      <c r="Q12" s="57" t="s">
        <v>93</v>
      </c>
      <c r="R12" s="12">
        <v>13</v>
      </c>
      <c r="S12" s="13">
        <v>14</v>
      </c>
      <c r="T12" s="14" t="s">
        <v>18</v>
      </c>
      <c r="U12" s="14"/>
      <c r="V12" s="1"/>
      <c r="W12" s="88"/>
      <c r="X12" s="1"/>
      <c r="Y12" s="1"/>
      <c r="Z12" s="1"/>
      <c r="AA12" s="4" t="s">
        <v>32</v>
      </c>
      <c r="AB12" s="12">
        <v>7</v>
      </c>
      <c r="AC12" s="13">
        <v>8</v>
      </c>
      <c r="AD12" s="14" t="s">
        <v>66</v>
      </c>
      <c r="AE12" s="1"/>
      <c r="AF12" s="1"/>
      <c r="AG12" s="1" t="s">
        <v>90</v>
      </c>
      <c r="AH12" s="12">
        <v>7</v>
      </c>
      <c r="AI12" s="13">
        <v>8</v>
      </c>
      <c r="AJ12" s="16" t="s">
        <v>34</v>
      </c>
      <c r="AK12" s="1"/>
      <c r="AL12" s="1"/>
      <c r="AN12" s="132"/>
      <c r="AO12" s="6" t="s">
        <v>140</v>
      </c>
      <c r="AP12" s="69" t="s">
        <v>58</v>
      </c>
      <c r="AR12" s="1"/>
      <c r="AS12" s="1"/>
      <c r="AT12" s="1"/>
      <c r="AU12" s="4" t="s">
        <v>32</v>
      </c>
      <c r="AV12" s="12">
        <v>7</v>
      </c>
      <c r="AW12" s="13">
        <v>8</v>
      </c>
      <c r="AX12" s="14" t="s">
        <v>66</v>
      </c>
      <c r="AY12" s="1"/>
      <c r="AZ12" s="1"/>
      <c r="BA12" s="1" t="s">
        <v>90</v>
      </c>
      <c r="BB12" s="12">
        <v>7</v>
      </c>
      <c r="BC12" s="13">
        <v>8</v>
      </c>
      <c r="BD12" s="16" t="s">
        <v>34</v>
      </c>
      <c r="BE12" s="1"/>
      <c r="BF12" s="1"/>
      <c r="BG12" s="124"/>
      <c r="BH12" s="1" t="s">
        <v>12</v>
      </c>
      <c r="BI12" s="7" t="s">
        <v>88</v>
      </c>
      <c r="BJ12" s="7" t="s">
        <v>172</v>
      </c>
      <c r="BL12" s="89"/>
      <c r="BM12" s="89"/>
      <c r="BN12" s="89">
        <v>4</v>
      </c>
      <c r="BO12" s="95"/>
      <c r="BP12" s="93"/>
      <c r="BQ12" s="89"/>
      <c r="BR12" s="96"/>
      <c r="BS12" s="92"/>
      <c r="BT12" s="89">
        <v>37</v>
      </c>
      <c r="BU12" s="89"/>
      <c r="BV12" s="89"/>
    </row>
    <row r="13" spans="3:74" ht="15.75" thickBot="1" x14ac:dyDescent="0.3">
      <c r="C13" s="124"/>
      <c r="D13" s="1" t="s">
        <v>17</v>
      </c>
      <c r="E13" s="10" t="s">
        <v>22</v>
      </c>
      <c r="F13" s="10" t="s">
        <v>23</v>
      </c>
      <c r="H13" s="1"/>
      <c r="I13" s="1"/>
      <c r="J13" s="1"/>
      <c r="K13" s="15" t="s">
        <v>35</v>
      </c>
      <c r="L13" s="12">
        <v>15</v>
      </c>
      <c r="M13" s="13">
        <v>16</v>
      </c>
      <c r="N13" s="14" t="s">
        <v>70</v>
      </c>
      <c r="O13" s="1"/>
      <c r="P13" s="1"/>
      <c r="Q13" s="1" t="s">
        <v>94</v>
      </c>
      <c r="R13" s="12">
        <v>15</v>
      </c>
      <c r="S13" s="13">
        <v>16</v>
      </c>
      <c r="T13" s="23" t="s">
        <v>22</v>
      </c>
      <c r="U13" s="1"/>
      <c r="V13" s="1"/>
      <c r="W13" s="88"/>
      <c r="X13" s="1"/>
      <c r="Y13" s="1"/>
      <c r="Z13" s="1"/>
      <c r="AA13" s="15" t="s">
        <v>33</v>
      </c>
      <c r="AB13" s="12">
        <v>9</v>
      </c>
      <c r="AC13" s="13">
        <v>10</v>
      </c>
      <c r="AD13" s="14" t="s">
        <v>67</v>
      </c>
      <c r="AE13" s="1"/>
      <c r="AF13" s="1"/>
      <c r="AG13" s="1" t="s">
        <v>91</v>
      </c>
      <c r="AH13" s="12">
        <v>9</v>
      </c>
      <c r="AI13" s="13">
        <v>10</v>
      </c>
      <c r="AJ13" s="14" t="s">
        <v>20</v>
      </c>
      <c r="AK13" s="1"/>
      <c r="AL13" s="1"/>
      <c r="AN13" s="132"/>
      <c r="AO13" s="65" t="s">
        <v>139</v>
      </c>
      <c r="AP13" s="70" t="s">
        <v>56</v>
      </c>
      <c r="AR13" s="1"/>
      <c r="AS13" s="1"/>
      <c r="AT13" s="1"/>
      <c r="AU13" s="15" t="s">
        <v>33</v>
      </c>
      <c r="AV13" s="12">
        <v>9</v>
      </c>
      <c r="AW13" s="13">
        <v>10</v>
      </c>
      <c r="AX13" s="14" t="s">
        <v>67</v>
      </c>
      <c r="AY13" s="1"/>
      <c r="AZ13" s="1"/>
      <c r="BA13" s="1" t="s">
        <v>91</v>
      </c>
      <c r="BB13" s="12">
        <v>9</v>
      </c>
      <c r="BC13" s="13">
        <v>10</v>
      </c>
      <c r="BD13" s="14" t="s">
        <v>20</v>
      </c>
      <c r="BE13" s="1"/>
      <c r="BF13" s="1"/>
      <c r="BG13" s="124"/>
      <c r="BH13" s="1" t="s">
        <v>13</v>
      </c>
      <c r="BI13" s="60" t="s">
        <v>75</v>
      </c>
      <c r="BJ13" s="60" t="s">
        <v>172</v>
      </c>
      <c r="BL13" s="89"/>
      <c r="BM13" s="89"/>
      <c r="BN13" s="89">
        <v>5</v>
      </c>
      <c r="BO13" s="97"/>
      <c r="BP13" s="91"/>
      <c r="BQ13" s="89"/>
      <c r="BR13" s="97"/>
      <c r="BS13" s="91"/>
      <c r="BT13" s="89">
        <v>36</v>
      </c>
      <c r="BU13" s="89"/>
      <c r="BV13" s="89"/>
    </row>
    <row r="14" spans="3:74" ht="15.75" thickBot="1" x14ac:dyDescent="0.3">
      <c r="C14" s="124" t="s">
        <v>137</v>
      </c>
      <c r="D14" s="1" t="s">
        <v>127</v>
      </c>
      <c r="E14" s="7" t="s">
        <v>124</v>
      </c>
      <c r="F14" s="7" t="s">
        <v>132</v>
      </c>
      <c r="H14" s="1"/>
      <c r="I14" s="1"/>
      <c r="J14" s="1"/>
      <c r="K14" s="1"/>
      <c r="L14" s="1"/>
      <c r="M14" s="1"/>
      <c r="N14" s="1"/>
      <c r="O14" s="1"/>
      <c r="P14" s="1"/>
      <c r="Q14" s="59" t="s">
        <v>95</v>
      </c>
      <c r="R14" s="12">
        <v>17</v>
      </c>
      <c r="S14" s="13">
        <v>18</v>
      </c>
      <c r="T14" s="14" t="s">
        <v>108</v>
      </c>
      <c r="U14" s="1"/>
      <c r="V14" s="1"/>
      <c r="W14" s="88"/>
      <c r="X14" s="1"/>
      <c r="Y14" s="1"/>
      <c r="Z14" s="1"/>
      <c r="AA14" s="5" t="s">
        <v>34</v>
      </c>
      <c r="AB14" s="12">
        <v>11</v>
      </c>
      <c r="AC14" s="13">
        <v>12</v>
      </c>
      <c r="AD14" s="14" t="s">
        <v>68</v>
      </c>
      <c r="AE14" s="1"/>
      <c r="AF14" s="1"/>
      <c r="AG14" s="1" t="s">
        <v>92</v>
      </c>
      <c r="AH14" s="12">
        <v>11</v>
      </c>
      <c r="AI14" s="13">
        <v>12</v>
      </c>
      <c r="AJ14" s="14" t="s">
        <v>19</v>
      </c>
      <c r="AK14" s="1"/>
      <c r="AL14" s="1"/>
      <c r="AN14" s="132"/>
      <c r="AO14" s="78" t="s">
        <v>34</v>
      </c>
      <c r="AP14" s="68" t="s">
        <v>34</v>
      </c>
      <c r="AR14" s="1"/>
      <c r="AS14" s="1"/>
      <c r="AT14" s="1"/>
      <c r="AU14" s="5" t="s">
        <v>34</v>
      </c>
      <c r="AV14" s="12">
        <v>11</v>
      </c>
      <c r="AW14" s="13">
        <v>12</v>
      </c>
      <c r="AX14" s="14" t="s">
        <v>68</v>
      </c>
      <c r="AY14" s="1"/>
      <c r="AZ14" s="1"/>
      <c r="BA14" s="1" t="s">
        <v>92</v>
      </c>
      <c r="BB14" s="12">
        <v>11</v>
      </c>
      <c r="BC14" s="13">
        <v>12</v>
      </c>
      <c r="BD14" s="14" t="s">
        <v>19</v>
      </c>
      <c r="BE14" s="1"/>
      <c r="BF14" s="1"/>
      <c r="BG14" s="124"/>
      <c r="BH14" s="1" t="s">
        <v>17</v>
      </c>
      <c r="BI14" s="59" t="s">
        <v>95</v>
      </c>
      <c r="BJ14" s="59" t="s">
        <v>172</v>
      </c>
      <c r="BL14" s="89"/>
      <c r="BM14" s="89"/>
      <c r="BN14" s="89">
        <v>6</v>
      </c>
      <c r="BO14" s="95"/>
      <c r="BP14" s="93"/>
      <c r="BQ14" s="89"/>
      <c r="BR14" s="95"/>
      <c r="BS14" s="93"/>
      <c r="BT14" s="89">
        <v>35</v>
      </c>
      <c r="BU14" s="89"/>
      <c r="BV14" s="89"/>
    </row>
    <row r="15" spans="3:74" ht="15.75" thickBot="1" x14ac:dyDescent="0.3">
      <c r="C15" s="124"/>
      <c r="D15" s="1" t="s">
        <v>128</v>
      </c>
      <c r="E15" s="1" t="s">
        <v>125</v>
      </c>
      <c r="F15" s="1" t="s">
        <v>133</v>
      </c>
      <c r="H15" s="1"/>
      <c r="I15" s="1"/>
      <c r="J15" s="1"/>
      <c r="K15" s="1"/>
      <c r="L15" s="128" t="s">
        <v>29</v>
      </c>
      <c r="M15" s="128"/>
      <c r="N15" s="1"/>
      <c r="O15" s="1"/>
      <c r="P15" s="1"/>
      <c r="Q15" s="1" t="s">
        <v>96</v>
      </c>
      <c r="R15" s="12">
        <v>19</v>
      </c>
      <c r="S15" s="13">
        <v>20</v>
      </c>
      <c r="T15" s="14" t="s">
        <v>109</v>
      </c>
      <c r="U15" s="1"/>
      <c r="V15" s="1"/>
      <c r="W15" s="88"/>
      <c r="X15" s="1"/>
      <c r="Y15" s="1"/>
      <c r="Z15" s="1"/>
      <c r="AA15" s="15" t="s">
        <v>34</v>
      </c>
      <c r="AB15" s="12">
        <v>13</v>
      </c>
      <c r="AC15" s="13">
        <v>14</v>
      </c>
      <c r="AD15" s="14" t="s">
        <v>69</v>
      </c>
      <c r="AE15" s="1"/>
      <c r="AF15" s="1"/>
      <c r="AG15" s="62" t="s">
        <v>93</v>
      </c>
      <c r="AH15" s="12">
        <v>13</v>
      </c>
      <c r="AI15" s="13">
        <v>14</v>
      </c>
      <c r="AJ15" s="14" t="s">
        <v>18</v>
      </c>
      <c r="AK15" s="14"/>
      <c r="AL15" s="1"/>
      <c r="AN15" s="133"/>
      <c r="AO15" s="80" t="s">
        <v>180</v>
      </c>
      <c r="AP15" s="73" t="s">
        <v>32</v>
      </c>
      <c r="AR15" s="1"/>
      <c r="AS15" s="1"/>
      <c r="AT15" s="1"/>
      <c r="AU15" s="15" t="s">
        <v>34</v>
      </c>
      <c r="AV15" s="12">
        <v>13</v>
      </c>
      <c r="AW15" s="13">
        <v>14</v>
      </c>
      <c r="AX15" s="14" t="s">
        <v>69</v>
      </c>
      <c r="AY15" s="1"/>
      <c r="AZ15" s="1"/>
      <c r="BA15" s="62" t="s">
        <v>93</v>
      </c>
      <c r="BB15" s="12">
        <v>13</v>
      </c>
      <c r="BC15" s="13">
        <v>14</v>
      </c>
      <c r="BD15" s="14" t="s">
        <v>18</v>
      </c>
      <c r="BE15" s="14"/>
      <c r="BF15" s="1"/>
      <c r="BG15" s="124" t="s">
        <v>193</v>
      </c>
      <c r="BH15" s="1" t="s">
        <v>12</v>
      </c>
      <c r="BI15" s="6" t="s">
        <v>93</v>
      </c>
      <c r="BJ15" s="6" t="s">
        <v>27</v>
      </c>
      <c r="BL15" s="89"/>
      <c r="BM15" s="89"/>
      <c r="BN15" s="89">
        <v>7</v>
      </c>
      <c r="BO15" s="97"/>
      <c r="BP15" s="91"/>
      <c r="BQ15" s="89"/>
      <c r="BR15" s="96"/>
      <c r="BS15" s="92"/>
      <c r="BT15" s="89">
        <v>34</v>
      </c>
      <c r="BU15" s="89"/>
      <c r="BV15" s="89"/>
    </row>
    <row r="16" spans="3:74" ht="15.75" thickBot="1" x14ac:dyDescent="0.3">
      <c r="C16" s="124"/>
      <c r="D16" s="1" t="s">
        <v>129</v>
      </c>
      <c r="E16" s="9" t="s">
        <v>121</v>
      </c>
      <c r="F16" s="9" t="s">
        <v>134</v>
      </c>
      <c r="H16" s="1"/>
      <c r="I16" s="1"/>
      <c r="J16" s="1"/>
      <c r="K16" s="1" t="s">
        <v>36</v>
      </c>
      <c r="L16" s="12">
        <v>1</v>
      </c>
      <c r="M16" s="13">
        <v>2</v>
      </c>
      <c r="N16" s="14" t="s">
        <v>71</v>
      </c>
      <c r="O16" s="1"/>
      <c r="P16" s="1"/>
      <c r="Q16" s="1"/>
      <c r="R16" s="1"/>
      <c r="S16" s="1"/>
      <c r="T16" s="1"/>
      <c r="U16" s="1"/>
      <c r="V16" s="1"/>
      <c r="W16" s="88"/>
      <c r="X16" s="1"/>
      <c r="Y16" s="1"/>
      <c r="Z16" s="1"/>
      <c r="AA16" s="15" t="s">
        <v>35</v>
      </c>
      <c r="AB16" s="12">
        <v>15</v>
      </c>
      <c r="AC16" s="13">
        <v>16</v>
      </c>
      <c r="AD16" s="14" t="s">
        <v>70</v>
      </c>
      <c r="AE16" s="1"/>
      <c r="AF16" s="1"/>
      <c r="AG16" s="1" t="s">
        <v>94</v>
      </c>
      <c r="AH16" s="12">
        <v>15</v>
      </c>
      <c r="AI16" s="13">
        <v>16</v>
      </c>
      <c r="AJ16" s="14" t="s">
        <v>22</v>
      </c>
      <c r="AK16" s="1"/>
      <c r="AL16" s="1"/>
      <c r="AN16" s="132" t="s">
        <v>177</v>
      </c>
      <c r="AO16" s="4" t="s">
        <v>180</v>
      </c>
      <c r="AP16" s="33" t="s">
        <v>32</v>
      </c>
      <c r="AR16" s="1"/>
      <c r="AS16" s="1"/>
      <c r="AT16" s="1"/>
      <c r="AU16" s="15" t="s">
        <v>35</v>
      </c>
      <c r="AV16" s="12">
        <v>15</v>
      </c>
      <c r="AW16" s="13">
        <v>16</v>
      </c>
      <c r="AX16" s="14" t="s">
        <v>70</v>
      </c>
      <c r="AY16" s="1"/>
      <c r="AZ16" s="1"/>
      <c r="BA16" s="1" t="s">
        <v>94</v>
      </c>
      <c r="BB16" s="12">
        <v>15</v>
      </c>
      <c r="BC16" s="13">
        <v>16</v>
      </c>
      <c r="BD16" s="14" t="s">
        <v>22</v>
      </c>
      <c r="BE16" s="1"/>
      <c r="BF16" s="1"/>
      <c r="BG16" s="124"/>
      <c r="BH16" s="1" t="s">
        <v>14</v>
      </c>
      <c r="BI16" s="7" t="s">
        <v>19</v>
      </c>
      <c r="BJ16" s="7" t="s">
        <v>26</v>
      </c>
      <c r="BL16" s="89"/>
      <c r="BM16" s="89"/>
      <c r="BN16" s="89">
        <v>8</v>
      </c>
      <c r="BO16" s="95"/>
      <c r="BP16" s="93"/>
      <c r="BQ16" s="89"/>
      <c r="BR16" s="95"/>
      <c r="BS16" s="93"/>
      <c r="BT16" s="89">
        <v>33</v>
      </c>
      <c r="BU16" s="89"/>
      <c r="BV16" s="89"/>
    </row>
    <row r="17" spans="3:74" ht="15.75" thickBot="1" x14ac:dyDescent="0.3">
      <c r="C17" s="124"/>
      <c r="D17" s="1" t="s">
        <v>130</v>
      </c>
      <c r="E17" s="17" t="s">
        <v>122</v>
      </c>
      <c r="F17" s="17" t="s">
        <v>135</v>
      </c>
      <c r="H17" s="1"/>
      <c r="I17" s="1"/>
      <c r="J17" s="1"/>
      <c r="K17" s="17" t="s">
        <v>37</v>
      </c>
      <c r="L17" s="12">
        <v>3</v>
      </c>
      <c r="M17" s="13">
        <v>4</v>
      </c>
      <c r="N17" s="14" t="s">
        <v>72</v>
      </c>
      <c r="O17" s="1"/>
      <c r="P17" s="1"/>
      <c r="Q17" s="1"/>
      <c r="R17" s="128" t="s">
        <v>86</v>
      </c>
      <c r="S17" s="128"/>
      <c r="T17" s="1"/>
      <c r="U17" s="1"/>
      <c r="V17" s="1"/>
      <c r="W17" s="88"/>
      <c r="X17" s="1"/>
      <c r="Y17" s="1"/>
      <c r="Z17" s="1"/>
      <c r="AA17" s="1"/>
      <c r="AB17" s="1"/>
      <c r="AC17" s="1"/>
      <c r="AD17" s="1"/>
      <c r="AE17" s="1"/>
      <c r="AF17" s="1"/>
      <c r="AG17" s="1" t="s">
        <v>95</v>
      </c>
      <c r="AH17" s="12">
        <v>17</v>
      </c>
      <c r="AI17" s="13">
        <v>18</v>
      </c>
      <c r="AJ17" s="14" t="s">
        <v>108</v>
      </c>
      <c r="AK17" s="1"/>
      <c r="AL17" s="1"/>
      <c r="AN17" s="132"/>
      <c r="AO17" s="78" t="s">
        <v>34</v>
      </c>
      <c r="AP17" s="68" t="s">
        <v>34</v>
      </c>
      <c r="AR17" s="1"/>
      <c r="AS17" s="1"/>
      <c r="AT17" s="1"/>
      <c r="AU17" s="1"/>
      <c r="AV17" s="1"/>
      <c r="AW17" s="1"/>
      <c r="AX17" s="1"/>
      <c r="AY17" s="1"/>
      <c r="AZ17" s="1"/>
      <c r="BA17" s="1" t="s">
        <v>95</v>
      </c>
      <c r="BB17" s="12">
        <v>17</v>
      </c>
      <c r="BC17" s="13">
        <v>18</v>
      </c>
      <c r="BD17" s="14" t="s">
        <v>108</v>
      </c>
      <c r="BE17" s="1"/>
      <c r="BF17" s="1"/>
      <c r="BG17" s="124"/>
      <c r="BH17" s="1" t="s">
        <v>13</v>
      </c>
      <c r="BI17" s="8" t="s">
        <v>20</v>
      </c>
      <c r="BJ17" s="8" t="s">
        <v>25</v>
      </c>
      <c r="BL17" s="89"/>
      <c r="BM17" s="89"/>
      <c r="BN17" s="89">
        <v>9</v>
      </c>
      <c r="BO17" s="97"/>
      <c r="BP17" s="91"/>
      <c r="BQ17" s="89"/>
      <c r="BR17" s="97"/>
      <c r="BS17" s="91"/>
      <c r="BT17" s="89">
        <v>32</v>
      </c>
      <c r="BU17" s="89"/>
      <c r="BV17" s="89"/>
    </row>
    <row r="18" spans="3:74" ht="15.75" thickBot="1" x14ac:dyDescent="0.3">
      <c r="C18" s="124"/>
      <c r="D18" s="1" t="s">
        <v>131</v>
      </c>
      <c r="E18" s="6" t="s">
        <v>123</v>
      </c>
      <c r="F18" s="6" t="s">
        <v>136</v>
      </c>
      <c r="H18" s="1"/>
      <c r="I18" s="1"/>
      <c r="J18" s="1"/>
      <c r="K18" s="10" t="s">
        <v>38</v>
      </c>
      <c r="L18" s="12">
        <v>5</v>
      </c>
      <c r="M18" s="13">
        <v>6</v>
      </c>
      <c r="N18" s="14" t="s">
        <v>73</v>
      </c>
      <c r="O18" s="1"/>
      <c r="P18" s="1"/>
      <c r="Q18" s="15" t="s">
        <v>97</v>
      </c>
      <c r="R18" s="12">
        <v>1</v>
      </c>
      <c r="S18" s="13">
        <v>2</v>
      </c>
      <c r="T18" s="22" t="s">
        <v>21</v>
      </c>
      <c r="U18" s="1"/>
      <c r="V18" s="1"/>
      <c r="W18" s="88"/>
      <c r="X18" s="1"/>
      <c r="Y18" s="1"/>
      <c r="Z18" s="1"/>
      <c r="AA18" s="1"/>
      <c r="AB18" s="128" t="s">
        <v>29</v>
      </c>
      <c r="AC18" s="128"/>
      <c r="AD18" s="1"/>
      <c r="AE18" s="1"/>
      <c r="AF18" s="1"/>
      <c r="AG18" s="1" t="s">
        <v>96</v>
      </c>
      <c r="AH18" s="12">
        <v>19</v>
      </c>
      <c r="AI18" s="13">
        <v>20</v>
      </c>
      <c r="AJ18" s="14" t="s">
        <v>109</v>
      </c>
      <c r="AK18" s="1"/>
      <c r="AL18" s="1"/>
      <c r="AN18" s="132"/>
      <c r="AO18" s="65" t="s">
        <v>139</v>
      </c>
      <c r="AP18" s="70" t="s">
        <v>106</v>
      </c>
      <c r="AR18" s="1"/>
      <c r="AS18" s="1"/>
      <c r="AT18" s="1"/>
      <c r="AU18" s="1"/>
      <c r="AV18" s="128" t="s">
        <v>29</v>
      </c>
      <c r="AW18" s="128"/>
      <c r="AX18" s="1"/>
      <c r="AY18" s="1"/>
      <c r="AZ18" s="1"/>
      <c r="BA18" s="1" t="s">
        <v>96</v>
      </c>
      <c r="BB18" s="12">
        <v>19</v>
      </c>
      <c r="BC18" s="13">
        <v>20</v>
      </c>
      <c r="BD18" s="14" t="s">
        <v>109</v>
      </c>
      <c r="BE18" s="1"/>
      <c r="BF18" s="1"/>
      <c r="BG18" s="124"/>
      <c r="BH18" s="1" t="s">
        <v>16</v>
      </c>
      <c r="BI18" s="9" t="s">
        <v>21</v>
      </c>
      <c r="BJ18" s="9" t="s">
        <v>24</v>
      </c>
      <c r="BL18" s="89"/>
      <c r="BM18" s="89"/>
      <c r="BN18" s="89">
        <v>10</v>
      </c>
      <c r="BO18" s="95"/>
      <c r="BP18" s="93"/>
      <c r="BQ18" s="89"/>
      <c r="BR18" s="95"/>
      <c r="BS18" s="93"/>
      <c r="BT18" s="89">
        <v>31</v>
      </c>
      <c r="BU18" s="89"/>
      <c r="BV18" s="89"/>
    </row>
    <row r="19" spans="3:74" ht="15.75" thickBot="1" x14ac:dyDescent="0.3">
      <c r="C19" s="124" t="s">
        <v>138</v>
      </c>
      <c r="D19" s="1" t="s">
        <v>139</v>
      </c>
      <c r="E19" s="18" t="s">
        <v>106</v>
      </c>
      <c r="F19" s="18" t="s">
        <v>141</v>
      </c>
      <c r="H19" s="1"/>
      <c r="I19" s="1" t="s">
        <v>39</v>
      </c>
      <c r="J19" s="1" t="s">
        <v>40</v>
      </c>
      <c r="K19" s="1" t="s">
        <v>41</v>
      </c>
      <c r="L19" s="12">
        <v>7</v>
      </c>
      <c r="M19" s="13">
        <v>8</v>
      </c>
      <c r="N19" s="14" t="s">
        <v>74</v>
      </c>
      <c r="O19" s="1"/>
      <c r="P19" s="1"/>
      <c r="Q19" s="15" t="s">
        <v>98</v>
      </c>
      <c r="R19" s="12">
        <v>3</v>
      </c>
      <c r="S19" s="13">
        <v>4</v>
      </c>
      <c r="T19" s="14" t="s">
        <v>110</v>
      </c>
      <c r="U19" s="1"/>
      <c r="V19" s="1"/>
      <c r="W19" s="88"/>
      <c r="X19" s="1"/>
      <c r="Y19" s="1"/>
      <c r="Z19" s="1"/>
      <c r="AA19" s="1" t="s">
        <v>36</v>
      </c>
      <c r="AB19" s="12">
        <v>1</v>
      </c>
      <c r="AC19" s="13">
        <v>2</v>
      </c>
      <c r="AD19" s="14" t="s">
        <v>71</v>
      </c>
      <c r="AE19" s="1"/>
      <c r="AF19" s="1"/>
      <c r="AG19" s="1"/>
      <c r="AH19" s="1"/>
      <c r="AI19" s="1"/>
      <c r="AJ19" s="1"/>
      <c r="AK19" s="1"/>
      <c r="AL19" s="1"/>
      <c r="AN19" s="132"/>
      <c r="AO19" s="6" t="s">
        <v>140</v>
      </c>
      <c r="AP19" s="69" t="s">
        <v>107</v>
      </c>
      <c r="AR19" s="1"/>
      <c r="AS19" s="1"/>
      <c r="AT19" s="1"/>
      <c r="AU19" s="1" t="s">
        <v>36</v>
      </c>
      <c r="AV19" s="12">
        <v>1</v>
      </c>
      <c r="AW19" s="13">
        <v>2</v>
      </c>
      <c r="AX19" s="14" t="s">
        <v>71</v>
      </c>
      <c r="AY19" s="1"/>
      <c r="AZ19" s="1"/>
      <c r="BA19" s="1"/>
      <c r="BB19" s="1"/>
      <c r="BC19" s="1"/>
      <c r="BD19" s="1"/>
      <c r="BE19" s="1"/>
      <c r="BF19" s="1"/>
      <c r="BG19" s="124"/>
      <c r="BH19" s="1" t="s">
        <v>17</v>
      </c>
      <c r="BI19" s="10" t="s">
        <v>22</v>
      </c>
      <c r="BJ19" s="10" t="s">
        <v>23</v>
      </c>
      <c r="BL19" s="89"/>
      <c r="BM19" s="89"/>
      <c r="BN19" s="89">
        <v>11</v>
      </c>
      <c r="BO19" s="97"/>
      <c r="BP19" s="91"/>
      <c r="BQ19" s="89"/>
      <c r="BR19" s="97"/>
      <c r="BS19" s="91"/>
      <c r="BT19" s="89">
        <v>30</v>
      </c>
      <c r="BU19" s="89"/>
      <c r="BV19" s="89"/>
    </row>
    <row r="20" spans="3:74" ht="15.75" thickBot="1" x14ac:dyDescent="0.3">
      <c r="C20" s="124"/>
      <c r="D20" s="1" t="s">
        <v>140</v>
      </c>
      <c r="E20" s="4" t="s">
        <v>107</v>
      </c>
      <c r="F20" s="4" t="s">
        <v>142</v>
      </c>
      <c r="H20" s="1" t="s">
        <v>48</v>
      </c>
      <c r="I20" s="1" t="s">
        <v>42</v>
      </c>
      <c r="J20" s="1" t="s">
        <v>43</v>
      </c>
      <c r="K20" s="1" t="s">
        <v>44</v>
      </c>
      <c r="L20" s="12">
        <v>9</v>
      </c>
      <c r="M20" s="13">
        <v>10</v>
      </c>
      <c r="N20" s="61" t="s">
        <v>75</v>
      </c>
      <c r="O20" s="1"/>
      <c r="P20" s="1"/>
      <c r="Q20" s="15" t="s">
        <v>34</v>
      </c>
      <c r="R20" s="12">
        <v>5</v>
      </c>
      <c r="S20" s="13">
        <v>6</v>
      </c>
      <c r="T20" s="14" t="s">
        <v>111</v>
      </c>
      <c r="U20" s="1"/>
      <c r="V20" s="1"/>
      <c r="W20" s="88"/>
      <c r="X20" s="1"/>
      <c r="Y20" s="1"/>
      <c r="Z20" s="1"/>
      <c r="AA20" s="85" t="s">
        <v>37</v>
      </c>
      <c r="AB20" s="12">
        <v>3</v>
      </c>
      <c r="AC20" s="13">
        <v>4</v>
      </c>
      <c r="AD20" s="14" t="s">
        <v>72</v>
      </c>
      <c r="AE20" s="1"/>
      <c r="AF20" s="1"/>
      <c r="AG20" s="1"/>
      <c r="AH20" s="128" t="s">
        <v>86</v>
      </c>
      <c r="AI20" s="128"/>
      <c r="AJ20" s="1"/>
      <c r="AK20" s="1"/>
      <c r="AL20" s="1"/>
      <c r="AN20" s="133"/>
      <c r="AO20" s="72" t="s">
        <v>17</v>
      </c>
      <c r="AP20" s="74" t="s">
        <v>185</v>
      </c>
      <c r="AR20" s="1"/>
      <c r="AS20" s="1"/>
      <c r="AT20" s="1"/>
      <c r="AU20" s="1" t="s">
        <v>37</v>
      </c>
      <c r="AV20" s="12">
        <v>3</v>
      </c>
      <c r="AW20" s="13">
        <v>4</v>
      </c>
      <c r="AX20" s="14" t="s">
        <v>72</v>
      </c>
      <c r="AY20" s="1"/>
      <c r="AZ20" s="1"/>
      <c r="BA20" s="1"/>
      <c r="BB20" s="128" t="s">
        <v>86</v>
      </c>
      <c r="BC20" s="128"/>
      <c r="BD20" s="1"/>
      <c r="BE20" s="1"/>
      <c r="BF20" s="1"/>
      <c r="BG20" s="124" t="s">
        <v>161</v>
      </c>
      <c r="BH20" s="1" t="s">
        <v>155</v>
      </c>
      <c r="BI20" s="4" t="s">
        <v>46</v>
      </c>
      <c r="BJ20" s="4" t="s">
        <v>158</v>
      </c>
      <c r="BL20" s="89"/>
      <c r="BM20" s="89"/>
      <c r="BN20" s="89">
        <v>12</v>
      </c>
      <c r="BO20" s="95"/>
      <c r="BP20" s="93"/>
      <c r="BQ20" s="89"/>
      <c r="BR20" s="95"/>
      <c r="BS20" s="93"/>
      <c r="BT20" s="89">
        <v>29</v>
      </c>
      <c r="BU20" s="89"/>
      <c r="BV20" s="89"/>
    </row>
    <row r="21" spans="3:74" ht="16.5" thickTop="1" thickBot="1" x14ac:dyDescent="0.3">
      <c r="C21" s="124" t="s">
        <v>143</v>
      </c>
      <c r="D21" s="1" t="s">
        <v>144</v>
      </c>
      <c r="E21" s="28" t="s">
        <v>146</v>
      </c>
      <c r="F21" s="29" t="s">
        <v>148</v>
      </c>
      <c r="H21" s="1" t="s">
        <v>49</v>
      </c>
      <c r="I21" s="1" t="s">
        <v>45</v>
      </c>
      <c r="J21" s="1" t="s">
        <v>46</v>
      </c>
      <c r="K21" s="1" t="s">
        <v>47</v>
      </c>
      <c r="L21" s="12">
        <v>11</v>
      </c>
      <c r="M21" s="13">
        <v>12</v>
      </c>
      <c r="N21" s="16" t="s">
        <v>34</v>
      </c>
      <c r="O21" s="1"/>
      <c r="P21" s="1"/>
      <c r="Q21" s="1" t="s">
        <v>99</v>
      </c>
      <c r="R21" s="12">
        <v>7</v>
      </c>
      <c r="S21" s="13">
        <v>8</v>
      </c>
      <c r="T21" s="14" t="s">
        <v>112</v>
      </c>
      <c r="U21" s="1"/>
      <c r="V21" s="1"/>
      <c r="W21" s="88"/>
      <c r="X21" s="1"/>
      <c r="Y21" s="1"/>
      <c r="Z21" s="1"/>
      <c r="AA21" s="84" t="s">
        <v>38</v>
      </c>
      <c r="AB21" s="12">
        <v>5</v>
      </c>
      <c r="AC21" s="13">
        <v>6</v>
      </c>
      <c r="AD21" s="14" t="s">
        <v>73</v>
      </c>
      <c r="AE21" s="1"/>
      <c r="AF21" s="1"/>
      <c r="AG21" s="15" t="s">
        <v>97</v>
      </c>
      <c r="AH21" s="12">
        <v>1</v>
      </c>
      <c r="AI21" s="13">
        <v>2</v>
      </c>
      <c r="AJ21" s="14" t="s">
        <v>21</v>
      </c>
      <c r="AK21" s="1"/>
      <c r="AL21" s="1"/>
      <c r="AN21" s="131" t="s">
        <v>164</v>
      </c>
      <c r="AO21" s="81" t="s">
        <v>34</v>
      </c>
      <c r="AP21" s="75" t="s">
        <v>34</v>
      </c>
      <c r="AR21" s="1"/>
      <c r="AS21" s="1"/>
      <c r="AT21" s="1"/>
      <c r="AU21" s="1" t="s">
        <v>38</v>
      </c>
      <c r="AV21" s="12">
        <v>5</v>
      </c>
      <c r="AW21" s="13">
        <v>6</v>
      </c>
      <c r="AX21" s="14" t="s">
        <v>73</v>
      </c>
      <c r="AY21" s="1"/>
      <c r="AZ21" s="1"/>
      <c r="BA21" s="15" t="s">
        <v>97</v>
      </c>
      <c r="BB21" s="12">
        <v>1</v>
      </c>
      <c r="BC21" s="13">
        <v>2</v>
      </c>
      <c r="BD21" s="14" t="s">
        <v>21</v>
      </c>
      <c r="BE21" s="1"/>
      <c r="BF21" s="1"/>
      <c r="BG21" s="124"/>
      <c r="BH21" s="1" t="s">
        <v>157</v>
      </c>
      <c r="BI21" s="17" t="s">
        <v>43</v>
      </c>
      <c r="BJ21" s="17" t="s">
        <v>159</v>
      </c>
      <c r="BL21" s="89"/>
      <c r="BM21" s="89"/>
      <c r="BN21" s="89">
        <v>13</v>
      </c>
      <c r="BO21" s="97"/>
      <c r="BP21" s="91"/>
      <c r="BQ21" s="89"/>
      <c r="BR21" s="96"/>
      <c r="BS21" s="92"/>
      <c r="BT21" s="89">
        <v>28</v>
      </c>
      <c r="BU21" s="89"/>
      <c r="BV21" s="89"/>
    </row>
    <row r="22" spans="3:74" ht="15.75" thickBot="1" x14ac:dyDescent="0.3">
      <c r="C22" s="124"/>
      <c r="D22" s="1" t="s">
        <v>145</v>
      </c>
      <c r="E22" s="30" t="s">
        <v>147</v>
      </c>
      <c r="F22" s="31" t="s">
        <v>149</v>
      </c>
      <c r="H22" s="1"/>
      <c r="I22" s="1"/>
      <c r="J22" s="1" t="s">
        <v>50</v>
      </c>
      <c r="K22" s="1" t="s">
        <v>51</v>
      </c>
      <c r="L22" s="12">
        <v>13</v>
      </c>
      <c r="M22" s="13">
        <v>14</v>
      </c>
      <c r="N22" s="14" t="s">
        <v>76</v>
      </c>
      <c r="O22" s="1"/>
      <c r="P22" s="1"/>
      <c r="Q22" s="6" t="s">
        <v>100</v>
      </c>
      <c r="R22" s="12">
        <v>9</v>
      </c>
      <c r="S22" s="13">
        <v>10</v>
      </c>
      <c r="T22" s="14" t="s">
        <v>113</v>
      </c>
      <c r="U22" s="1"/>
      <c r="V22" s="1"/>
      <c r="W22" s="88"/>
      <c r="X22" s="1"/>
      <c r="Y22" s="1" t="s">
        <v>39</v>
      </c>
      <c r="Z22" s="1" t="s">
        <v>40</v>
      </c>
      <c r="AA22" s="1" t="s">
        <v>41</v>
      </c>
      <c r="AB22" s="12">
        <v>7</v>
      </c>
      <c r="AC22" s="13">
        <v>8</v>
      </c>
      <c r="AD22" s="14" t="s">
        <v>74</v>
      </c>
      <c r="AE22" s="1"/>
      <c r="AF22" s="1"/>
      <c r="AG22" s="82" t="s">
        <v>98</v>
      </c>
      <c r="AH22" s="12">
        <v>3</v>
      </c>
      <c r="AI22" s="13">
        <v>4</v>
      </c>
      <c r="AJ22" s="14" t="s">
        <v>110</v>
      </c>
      <c r="AK22" s="1"/>
      <c r="AL22" s="1"/>
      <c r="AN22" s="132"/>
      <c r="AO22" s="6" t="s">
        <v>181</v>
      </c>
      <c r="AP22" s="69" t="s">
        <v>53</v>
      </c>
      <c r="AR22" s="1"/>
      <c r="AS22" s="1" t="s">
        <v>39</v>
      </c>
      <c r="AT22" s="1" t="s">
        <v>40</v>
      </c>
      <c r="AU22" s="1" t="s">
        <v>41</v>
      </c>
      <c r="AV22" s="12">
        <v>7</v>
      </c>
      <c r="AW22" s="13">
        <v>8</v>
      </c>
      <c r="AX22" s="14" t="s">
        <v>74</v>
      </c>
      <c r="AY22" s="1"/>
      <c r="AZ22" s="1"/>
      <c r="BA22" s="15" t="s">
        <v>98</v>
      </c>
      <c r="BB22" s="12">
        <v>3</v>
      </c>
      <c r="BC22" s="13">
        <v>4</v>
      </c>
      <c r="BD22" s="14" t="s">
        <v>110</v>
      </c>
      <c r="BE22" s="1"/>
      <c r="BF22" s="1"/>
      <c r="BG22" s="124"/>
      <c r="BH22" s="1" t="s">
        <v>156</v>
      </c>
      <c r="BI22" s="10" t="s">
        <v>40</v>
      </c>
      <c r="BJ22" s="10" t="s">
        <v>160</v>
      </c>
      <c r="BL22" s="89"/>
      <c r="BM22" s="89"/>
      <c r="BN22" s="89">
        <v>14</v>
      </c>
      <c r="BO22" s="95"/>
      <c r="BP22" s="93"/>
      <c r="BQ22" s="89"/>
      <c r="BR22" s="95"/>
      <c r="BS22" s="93"/>
      <c r="BT22" s="89">
        <v>27</v>
      </c>
      <c r="BU22" s="89"/>
      <c r="BV22" s="89"/>
    </row>
    <row r="23" spans="3:74" ht="16.5" thickTop="1" thickBot="1" x14ac:dyDescent="0.3">
      <c r="C23" s="124" t="s">
        <v>150</v>
      </c>
      <c r="D23" s="1" t="s">
        <v>151</v>
      </c>
      <c r="E23" s="10" t="s">
        <v>38</v>
      </c>
      <c r="F23" s="10" t="s">
        <v>153</v>
      </c>
      <c r="H23" s="1"/>
      <c r="I23" s="129" t="s">
        <v>52</v>
      </c>
      <c r="J23" s="129"/>
      <c r="K23" s="1" t="s">
        <v>53</v>
      </c>
      <c r="L23" s="12">
        <v>15</v>
      </c>
      <c r="M23" s="13">
        <v>16</v>
      </c>
      <c r="N23" s="14" t="s">
        <v>77</v>
      </c>
      <c r="O23" s="1"/>
      <c r="P23" s="1" t="s">
        <v>102</v>
      </c>
      <c r="Q23" s="1" t="s">
        <v>101</v>
      </c>
      <c r="R23" s="12">
        <v>11</v>
      </c>
      <c r="S23" s="13">
        <v>12</v>
      </c>
      <c r="T23" s="14" t="s">
        <v>114</v>
      </c>
      <c r="U23" s="1"/>
      <c r="V23" s="1"/>
      <c r="W23" s="88"/>
      <c r="X23" s="1" t="s">
        <v>48</v>
      </c>
      <c r="Y23" s="1" t="s">
        <v>42</v>
      </c>
      <c r="Z23" s="1" t="s">
        <v>43</v>
      </c>
      <c r="AA23" s="1" t="s">
        <v>44</v>
      </c>
      <c r="AB23" s="12">
        <v>9</v>
      </c>
      <c r="AC23" s="13">
        <v>10</v>
      </c>
      <c r="AD23" s="14" t="s">
        <v>75</v>
      </c>
      <c r="AE23" s="1"/>
      <c r="AF23" s="1"/>
      <c r="AG23" s="15" t="s">
        <v>34</v>
      </c>
      <c r="AH23" s="12">
        <v>5</v>
      </c>
      <c r="AI23" s="13">
        <v>6</v>
      </c>
      <c r="AJ23" s="14" t="s">
        <v>111</v>
      </c>
      <c r="AK23" s="1"/>
      <c r="AL23" s="1"/>
      <c r="AN23" s="132"/>
      <c r="AO23" s="7" t="s">
        <v>182</v>
      </c>
      <c r="AP23" s="36" t="s">
        <v>51</v>
      </c>
      <c r="AR23" s="1" t="s">
        <v>48</v>
      </c>
      <c r="AS23" s="1" t="s">
        <v>42</v>
      </c>
      <c r="AT23" s="1" t="s">
        <v>43</v>
      </c>
      <c r="AU23" s="1" t="s">
        <v>44</v>
      </c>
      <c r="AV23" s="12">
        <v>9</v>
      </c>
      <c r="AW23" s="13">
        <v>10</v>
      </c>
      <c r="AX23" s="14" t="s">
        <v>75</v>
      </c>
      <c r="AY23" s="1"/>
      <c r="AZ23" s="1"/>
      <c r="BA23" s="15" t="s">
        <v>34</v>
      </c>
      <c r="BB23" s="12">
        <v>5</v>
      </c>
      <c r="BC23" s="13">
        <v>6</v>
      </c>
      <c r="BD23" s="14" t="s">
        <v>111</v>
      </c>
      <c r="BE23" s="1"/>
      <c r="BF23" s="1"/>
      <c r="BG23" s="124" t="s">
        <v>195</v>
      </c>
      <c r="BH23" s="107" t="s">
        <v>180</v>
      </c>
      <c r="BI23" s="18" t="s">
        <v>33</v>
      </c>
      <c r="BJ23" s="18" t="s">
        <v>172</v>
      </c>
      <c r="BL23" s="89"/>
      <c r="BM23" s="89"/>
      <c r="BN23" s="89">
        <v>15</v>
      </c>
      <c r="BO23" s="97"/>
      <c r="BP23" s="91"/>
      <c r="BQ23" s="89"/>
      <c r="BR23" s="103"/>
      <c r="BS23" s="91"/>
      <c r="BT23" s="89">
        <v>26</v>
      </c>
      <c r="BU23" s="89"/>
      <c r="BV23" s="89"/>
    </row>
    <row r="24" spans="3:74" ht="15.75" thickBot="1" x14ac:dyDescent="0.3">
      <c r="C24" s="124"/>
      <c r="D24" s="1" t="s">
        <v>152</v>
      </c>
      <c r="E24" s="17" t="s">
        <v>37</v>
      </c>
      <c r="F24" s="17" t="s">
        <v>154</v>
      </c>
      <c r="H24" s="1"/>
      <c r="I24" s="1"/>
      <c r="J24" s="1" t="s">
        <v>54</v>
      </c>
      <c r="K24" s="1" t="s">
        <v>55</v>
      </c>
      <c r="L24" s="12">
        <v>17</v>
      </c>
      <c r="M24" s="13">
        <v>18</v>
      </c>
      <c r="N24" s="14" t="s">
        <v>78</v>
      </c>
      <c r="O24" s="1"/>
      <c r="P24" s="1"/>
      <c r="Q24" s="6" t="s">
        <v>53</v>
      </c>
      <c r="R24" s="12">
        <v>13</v>
      </c>
      <c r="S24" s="13">
        <v>14</v>
      </c>
      <c r="T24" s="14" t="s">
        <v>115</v>
      </c>
      <c r="U24" s="14" t="s">
        <v>44</v>
      </c>
      <c r="V24" s="14" t="s">
        <v>116</v>
      </c>
      <c r="W24" s="88"/>
      <c r="X24" s="1" t="s">
        <v>49</v>
      </c>
      <c r="Y24" s="1" t="s">
        <v>45</v>
      </c>
      <c r="Z24" s="1" t="s">
        <v>46</v>
      </c>
      <c r="AA24" s="1" t="s">
        <v>47</v>
      </c>
      <c r="AB24" s="12">
        <v>11</v>
      </c>
      <c r="AC24" s="13">
        <v>12</v>
      </c>
      <c r="AD24" s="16" t="s">
        <v>34</v>
      </c>
      <c r="AE24" s="1"/>
      <c r="AF24" s="1"/>
      <c r="AG24" s="87" t="s">
        <v>99</v>
      </c>
      <c r="AH24" s="12">
        <v>7</v>
      </c>
      <c r="AI24" s="13">
        <v>8</v>
      </c>
      <c r="AJ24" s="14" t="s">
        <v>112</v>
      </c>
      <c r="AK24" s="1"/>
      <c r="AL24" s="1"/>
      <c r="AN24" s="133"/>
      <c r="AO24" s="80" t="s">
        <v>180</v>
      </c>
      <c r="AP24" s="73" t="s">
        <v>33</v>
      </c>
      <c r="AR24" s="1" t="s">
        <v>49</v>
      </c>
      <c r="AS24" s="1" t="s">
        <v>45</v>
      </c>
      <c r="AT24" s="1" t="s">
        <v>46</v>
      </c>
      <c r="AU24" s="1" t="s">
        <v>47</v>
      </c>
      <c r="AV24" s="12">
        <v>11</v>
      </c>
      <c r="AW24" s="13">
        <v>12</v>
      </c>
      <c r="AX24" s="16" t="s">
        <v>34</v>
      </c>
      <c r="AY24" s="1"/>
      <c r="AZ24" s="1"/>
      <c r="BA24" s="87" t="s">
        <v>99</v>
      </c>
      <c r="BB24" s="12">
        <v>7</v>
      </c>
      <c r="BC24" s="13">
        <v>8</v>
      </c>
      <c r="BD24" s="14" t="s">
        <v>112</v>
      </c>
      <c r="BE24" s="1"/>
      <c r="BF24" s="1"/>
      <c r="BG24" s="124"/>
      <c r="BH24" s="107" t="s">
        <v>139</v>
      </c>
      <c r="BI24" s="4" t="s">
        <v>106</v>
      </c>
      <c r="BJ24" s="4" t="s">
        <v>172</v>
      </c>
      <c r="BL24" s="89"/>
      <c r="BM24" s="89"/>
      <c r="BN24" s="89">
        <v>16</v>
      </c>
      <c r="BO24" s="95"/>
      <c r="BP24" s="93"/>
      <c r="BQ24" s="89"/>
      <c r="BR24" s="104"/>
      <c r="BS24" s="93"/>
      <c r="BT24" s="89">
        <v>25</v>
      </c>
      <c r="BU24" s="89"/>
      <c r="BV24" s="89"/>
    </row>
    <row r="25" spans="3:74" ht="15.75" thickBot="1" x14ac:dyDescent="0.3">
      <c r="C25" s="124" t="s">
        <v>161</v>
      </c>
      <c r="D25" s="1" t="s">
        <v>155</v>
      </c>
      <c r="E25" s="4" t="s">
        <v>46</v>
      </c>
      <c r="F25" s="4" t="s">
        <v>158</v>
      </c>
      <c r="H25" s="1"/>
      <c r="I25" s="1"/>
      <c r="J25" s="1" t="s">
        <v>56</v>
      </c>
      <c r="K25" s="1" t="s">
        <v>57</v>
      </c>
      <c r="L25" s="12">
        <v>19</v>
      </c>
      <c r="M25" s="13">
        <v>20</v>
      </c>
      <c r="N25" s="14" t="s">
        <v>79</v>
      </c>
      <c r="O25" s="1"/>
      <c r="P25" s="1"/>
      <c r="Q25" s="7" t="s">
        <v>51</v>
      </c>
      <c r="R25" s="12">
        <v>15</v>
      </c>
      <c r="S25" s="13">
        <v>16</v>
      </c>
      <c r="T25" s="14" t="s">
        <v>116</v>
      </c>
      <c r="U25" s="14" t="s">
        <v>47</v>
      </c>
      <c r="V25" s="14" t="s">
        <v>117</v>
      </c>
      <c r="W25" s="88"/>
      <c r="X25" s="1"/>
      <c r="Y25" s="1"/>
      <c r="Z25" s="1" t="s">
        <v>50</v>
      </c>
      <c r="AA25" s="1" t="s">
        <v>51</v>
      </c>
      <c r="AB25" s="12">
        <v>13</v>
      </c>
      <c r="AC25" s="13">
        <v>14</v>
      </c>
      <c r="AD25" s="14" t="s">
        <v>76</v>
      </c>
      <c r="AE25" s="1"/>
      <c r="AF25" s="1"/>
      <c r="AG25" s="1" t="s">
        <v>100</v>
      </c>
      <c r="AH25" s="12">
        <v>9</v>
      </c>
      <c r="AI25" s="13">
        <v>10</v>
      </c>
      <c r="AJ25" s="14" t="s">
        <v>113</v>
      </c>
      <c r="AK25" s="1"/>
      <c r="AL25" s="1"/>
      <c r="AN25" s="76" t="s">
        <v>178</v>
      </c>
      <c r="AO25" s="77" t="s">
        <v>184</v>
      </c>
      <c r="AP25" s="84" t="s">
        <v>38</v>
      </c>
      <c r="AR25" s="1"/>
      <c r="AS25" s="1"/>
      <c r="AT25" s="1" t="s">
        <v>50</v>
      </c>
      <c r="AU25" s="1" t="s">
        <v>51</v>
      </c>
      <c r="AV25" s="12">
        <v>13</v>
      </c>
      <c r="AW25" s="13">
        <v>14</v>
      </c>
      <c r="AX25" s="14" t="s">
        <v>76</v>
      </c>
      <c r="AY25" s="1"/>
      <c r="AZ25" s="1"/>
      <c r="BA25" s="1" t="s">
        <v>100</v>
      </c>
      <c r="BB25" s="12">
        <v>9</v>
      </c>
      <c r="BC25" s="13">
        <v>10</v>
      </c>
      <c r="BD25" s="14" t="s">
        <v>113</v>
      </c>
      <c r="BE25" s="1"/>
      <c r="BF25" s="1"/>
      <c r="BG25" s="124"/>
      <c r="BH25" s="108" t="s">
        <v>140</v>
      </c>
      <c r="BI25" s="110" t="s">
        <v>107</v>
      </c>
      <c r="BJ25" s="110" t="s">
        <v>172</v>
      </c>
      <c r="BL25" s="89"/>
      <c r="BM25" s="89"/>
      <c r="BN25" s="89">
        <v>17</v>
      </c>
      <c r="BO25" s="96"/>
      <c r="BP25" s="92"/>
      <c r="BQ25" s="89"/>
      <c r="BR25" s="105"/>
      <c r="BS25" s="91"/>
      <c r="BT25" s="89">
        <v>24</v>
      </c>
      <c r="BU25" s="89"/>
      <c r="BV25" s="89"/>
    </row>
    <row r="26" spans="3:74" ht="15.75" thickBot="1" x14ac:dyDescent="0.3">
      <c r="C26" s="124"/>
      <c r="D26" s="1" t="s">
        <v>157</v>
      </c>
      <c r="E26" s="17" t="s">
        <v>43</v>
      </c>
      <c r="F26" s="17" t="s">
        <v>159</v>
      </c>
      <c r="H26" s="1"/>
      <c r="I26" s="1"/>
      <c r="J26" s="1" t="s">
        <v>58</v>
      </c>
      <c r="K26" s="1" t="s">
        <v>59</v>
      </c>
      <c r="L26" s="12">
        <v>21</v>
      </c>
      <c r="M26" s="13">
        <v>22</v>
      </c>
      <c r="N26" s="14" t="s">
        <v>80</v>
      </c>
      <c r="O26" s="1"/>
      <c r="P26" s="1"/>
      <c r="Q26" s="15" t="s">
        <v>34</v>
      </c>
      <c r="R26" s="12">
        <v>17</v>
      </c>
      <c r="S26" s="13">
        <v>18</v>
      </c>
      <c r="T26" s="14" t="s">
        <v>118</v>
      </c>
      <c r="U26" s="1"/>
      <c r="V26" s="1"/>
      <c r="W26" s="88"/>
      <c r="X26" s="1"/>
      <c r="Y26" s="129" t="s">
        <v>52</v>
      </c>
      <c r="Z26" s="129"/>
      <c r="AA26" s="1" t="s">
        <v>53</v>
      </c>
      <c r="AB26" s="12">
        <v>15</v>
      </c>
      <c r="AC26" s="13">
        <v>16</v>
      </c>
      <c r="AD26" s="14" t="s">
        <v>77</v>
      </c>
      <c r="AE26" s="1"/>
      <c r="AF26" s="1" t="s">
        <v>102</v>
      </c>
      <c r="AG26" s="1" t="s">
        <v>101</v>
      </c>
      <c r="AH26" s="12">
        <v>11</v>
      </c>
      <c r="AI26" s="13">
        <v>12</v>
      </c>
      <c r="AJ26" s="14" t="s">
        <v>114</v>
      </c>
      <c r="AK26" s="1"/>
      <c r="AL26" s="1"/>
      <c r="AN26" s="71" t="s">
        <v>183</v>
      </c>
      <c r="AO26" s="72" t="s">
        <v>184</v>
      </c>
      <c r="AP26" s="85" t="s">
        <v>37</v>
      </c>
      <c r="AR26" s="1"/>
      <c r="AS26" s="129" t="s">
        <v>52</v>
      </c>
      <c r="AT26" s="129"/>
      <c r="AU26" s="1" t="s">
        <v>53</v>
      </c>
      <c r="AV26" s="12">
        <v>15</v>
      </c>
      <c r="AW26" s="13">
        <v>16</v>
      </c>
      <c r="AX26" s="14" t="s">
        <v>77</v>
      </c>
      <c r="AY26" s="1"/>
      <c r="AZ26" s="1" t="s">
        <v>102</v>
      </c>
      <c r="BA26" s="1" t="s">
        <v>101</v>
      </c>
      <c r="BB26" s="12">
        <v>11</v>
      </c>
      <c r="BC26" s="13">
        <v>12</v>
      </c>
      <c r="BD26" s="14" t="s">
        <v>114</v>
      </c>
      <c r="BE26" s="1"/>
      <c r="BF26" s="1"/>
      <c r="BG26" s="124"/>
      <c r="BH26" s="108" t="s">
        <v>34</v>
      </c>
      <c r="BI26" s="78" t="s">
        <v>34</v>
      </c>
      <c r="BJ26" s="78" t="s">
        <v>172</v>
      </c>
      <c r="BL26" s="89"/>
      <c r="BM26" s="89"/>
      <c r="BN26" s="89">
        <v>18</v>
      </c>
      <c r="BO26" s="96"/>
      <c r="BP26" s="92"/>
      <c r="BQ26" s="89"/>
      <c r="BR26" s="106"/>
      <c r="BS26" s="93"/>
      <c r="BT26" s="89">
        <v>23</v>
      </c>
      <c r="BU26" s="89"/>
      <c r="BV26" s="89"/>
    </row>
    <row r="27" spans="3:74" ht="15.75" thickBot="1" x14ac:dyDescent="0.3">
      <c r="C27" s="124"/>
      <c r="D27" s="1" t="s">
        <v>156</v>
      </c>
      <c r="E27" s="10" t="s">
        <v>40</v>
      </c>
      <c r="F27" s="10" t="s">
        <v>160</v>
      </c>
      <c r="H27" s="1"/>
      <c r="I27" s="1"/>
      <c r="J27" s="1"/>
      <c r="K27" s="15" t="s">
        <v>34</v>
      </c>
      <c r="L27" s="12">
        <v>23</v>
      </c>
      <c r="M27" s="13">
        <v>24</v>
      </c>
      <c r="N27" s="14" t="s">
        <v>81</v>
      </c>
      <c r="O27" s="1"/>
      <c r="P27" s="1" t="s">
        <v>45</v>
      </c>
      <c r="Q27" s="4" t="s">
        <v>46</v>
      </c>
      <c r="R27" s="12">
        <v>19</v>
      </c>
      <c r="S27" s="13">
        <v>20</v>
      </c>
      <c r="T27" s="14" t="s">
        <v>119</v>
      </c>
      <c r="U27" s="1"/>
      <c r="V27" s="1"/>
      <c r="W27" s="88"/>
      <c r="X27" s="1"/>
      <c r="Y27" s="1"/>
      <c r="Z27" s="1" t="s">
        <v>54</v>
      </c>
      <c r="AA27" s="1" t="s">
        <v>55</v>
      </c>
      <c r="AB27" s="12">
        <v>17</v>
      </c>
      <c r="AC27" s="13">
        <v>18</v>
      </c>
      <c r="AD27" s="14" t="s">
        <v>78</v>
      </c>
      <c r="AE27" s="1"/>
      <c r="AF27" s="1"/>
      <c r="AG27" s="6" t="s">
        <v>53</v>
      </c>
      <c r="AH27" s="12">
        <v>13</v>
      </c>
      <c r="AI27" s="13">
        <v>14</v>
      </c>
      <c r="AJ27" s="14" t="s">
        <v>115</v>
      </c>
      <c r="AK27" s="14" t="s">
        <v>44</v>
      </c>
      <c r="AL27" s="14" t="s">
        <v>116</v>
      </c>
      <c r="AN27" s="64"/>
      <c r="AR27" s="1"/>
      <c r="AS27" s="1"/>
      <c r="AT27" s="1" t="s">
        <v>54</v>
      </c>
      <c r="AU27" s="1" t="s">
        <v>55</v>
      </c>
      <c r="AV27" s="12">
        <v>17</v>
      </c>
      <c r="AW27" s="13">
        <v>18</v>
      </c>
      <c r="AX27" s="14" t="s">
        <v>78</v>
      </c>
      <c r="AY27" s="1"/>
      <c r="AZ27" s="1"/>
      <c r="BA27" s="1" t="s">
        <v>53</v>
      </c>
      <c r="BB27" s="12">
        <v>13</v>
      </c>
      <c r="BC27" s="13">
        <v>14</v>
      </c>
      <c r="BD27" s="14" t="s">
        <v>115</v>
      </c>
      <c r="BE27" s="14" t="s">
        <v>44</v>
      </c>
      <c r="BF27" s="14" t="s">
        <v>116</v>
      </c>
      <c r="BH27" s="64"/>
      <c r="BL27" s="89"/>
      <c r="BM27" s="89"/>
      <c r="BN27" s="89">
        <v>19</v>
      </c>
      <c r="BO27" s="96"/>
      <c r="BP27" s="92"/>
      <c r="BQ27" s="89"/>
      <c r="BR27" s="97"/>
      <c r="BS27" s="91"/>
      <c r="BT27" s="89">
        <v>22</v>
      </c>
      <c r="BU27" s="89"/>
      <c r="BV27" s="89"/>
    </row>
    <row r="28" spans="3:74" ht="15.75" thickBot="1" x14ac:dyDescent="0.3">
      <c r="C28" s="124" t="s">
        <v>164</v>
      </c>
      <c r="D28" s="1" t="s">
        <v>165</v>
      </c>
      <c r="E28" s="7" t="s">
        <v>51</v>
      </c>
      <c r="F28" s="7" t="s">
        <v>173</v>
      </c>
      <c r="H28" s="1"/>
      <c r="I28" s="1"/>
      <c r="J28" s="1"/>
      <c r="K28" s="1" t="s">
        <v>60</v>
      </c>
      <c r="L28" s="12">
        <v>25</v>
      </c>
      <c r="M28" s="13">
        <v>26</v>
      </c>
      <c r="N28" s="14" t="s">
        <v>82</v>
      </c>
      <c r="O28" s="1"/>
      <c r="P28" s="1" t="s">
        <v>42</v>
      </c>
      <c r="Q28" s="32" t="s">
        <v>43</v>
      </c>
      <c r="R28" s="12">
        <v>21</v>
      </c>
      <c r="S28" s="13">
        <v>22</v>
      </c>
      <c r="T28" s="16" t="s">
        <v>34</v>
      </c>
      <c r="U28" s="1"/>
      <c r="V28" s="1"/>
      <c r="W28" s="88"/>
      <c r="X28" s="1"/>
      <c r="Y28" s="1"/>
      <c r="Z28" s="65" t="s">
        <v>56</v>
      </c>
      <c r="AA28" s="1" t="s">
        <v>57</v>
      </c>
      <c r="AB28" s="12">
        <v>19</v>
      </c>
      <c r="AC28" s="13">
        <v>20</v>
      </c>
      <c r="AD28" s="14" t="s">
        <v>79</v>
      </c>
      <c r="AE28" s="1"/>
      <c r="AF28" s="1"/>
      <c r="AG28" s="7" t="s">
        <v>51</v>
      </c>
      <c r="AH28" s="12">
        <v>15</v>
      </c>
      <c r="AI28" s="13">
        <v>16</v>
      </c>
      <c r="AJ28" s="14" t="s">
        <v>116</v>
      </c>
      <c r="AK28" s="14" t="s">
        <v>47</v>
      </c>
      <c r="AL28" s="14" t="s">
        <v>117</v>
      </c>
      <c r="AN28" s="83" t="s">
        <v>98</v>
      </c>
      <c r="AO28" s="14" t="s">
        <v>186</v>
      </c>
      <c r="AR28" s="1"/>
      <c r="AS28" s="1"/>
      <c r="AT28" s="1" t="s">
        <v>56</v>
      </c>
      <c r="AU28" s="1" t="s">
        <v>57</v>
      </c>
      <c r="AV28" s="12">
        <v>19</v>
      </c>
      <c r="AW28" s="13">
        <v>20</v>
      </c>
      <c r="AX28" s="14" t="s">
        <v>79</v>
      </c>
      <c r="AY28" s="1"/>
      <c r="AZ28" s="1"/>
      <c r="BA28" s="1" t="s">
        <v>51</v>
      </c>
      <c r="BB28" s="12">
        <v>15</v>
      </c>
      <c r="BC28" s="13">
        <v>16</v>
      </c>
      <c r="BD28" s="14" t="s">
        <v>116</v>
      </c>
      <c r="BE28" s="14" t="s">
        <v>47</v>
      </c>
      <c r="BF28" s="14" t="s">
        <v>117</v>
      </c>
      <c r="BL28" s="89"/>
      <c r="BM28" s="89"/>
      <c r="BN28" s="89">
        <v>20</v>
      </c>
      <c r="BO28" s="95"/>
      <c r="BP28" s="93"/>
      <c r="BQ28" s="89"/>
      <c r="BR28" s="95"/>
      <c r="BS28" s="93"/>
      <c r="BT28" s="89">
        <v>21</v>
      </c>
      <c r="BU28" s="89"/>
      <c r="BV28" s="89"/>
    </row>
    <row r="29" spans="3:74" x14ac:dyDescent="0.25">
      <c r="C29" s="124"/>
      <c r="D29" s="1" t="s">
        <v>166</v>
      </c>
      <c r="E29" s="6" t="s">
        <v>53</v>
      </c>
      <c r="F29" s="6" t="s">
        <v>172</v>
      </c>
      <c r="H29" s="1"/>
      <c r="I29" s="1"/>
      <c r="J29" s="1"/>
      <c r="K29" s="1" t="s">
        <v>61</v>
      </c>
      <c r="L29" s="12">
        <v>27</v>
      </c>
      <c r="M29" s="13">
        <v>28</v>
      </c>
      <c r="N29" s="14" t="s">
        <v>83</v>
      </c>
      <c r="O29" s="1"/>
      <c r="P29" s="1" t="s">
        <v>39</v>
      </c>
      <c r="Q29" s="10" t="s">
        <v>40</v>
      </c>
      <c r="R29" s="12">
        <v>23</v>
      </c>
      <c r="S29" s="13">
        <v>24</v>
      </c>
      <c r="T29" s="14" t="s">
        <v>120</v>
      </c>
      <c r="U29" s="1"/>
      <c r="V29" s="1"/>
      <c r="W29" s="88"/>
      <c r="X29" s="1"/>
      <c r="Y29" s="1"/>
      <c r="Z29" s="6" t="s">
        <v>58</v>
      </c>
      <c r="AA29" s="1" t="s">
        <v>59</v>
      </c>
      <c r="AB29" s="12">
        <v>21</v>
      </c>
      <c r="AC29" s="13">
        <v>22</v>
      </c>
      <c r="AD29" s="14" t="s">
        <v>80</v>
      </c>
      <c r="AE29" s="1"/>
      <c r="AF29" s="1"/>
      <c r="AG29" s="15" t="s">
        <v>34</v>
      </c>
      <c r="AH29" s="12">
        <v>17</v>
      </c>
      <c r="AI29" s="13">
        <v>18</v>
      </c>
      <c r="AJ29" s="14" t="s">
        <v>118</v>
      </c>
      <c r="AK29" s="1"/>
      <c r="AL29" s="1"/>
      <c r="AN29" s="86" t="s">
        <v>99</v>
      </c>
      <c r="AO29" s="1" t="s">
        <v>187</v>
      </c>
      <c r="AR29" s="1"/>
      <c r="AS29" s="1"/>
      <c r="AT29" s="1" t="s">
        <v>58</v>
      </c>
      <c r="AU29" s="1" t="s">
        <v>59</v>
      </c>
      <c r="AV29" s="12">
        <v>21</v>
      </c>
      <c r="AW29" s="13">
        <v>22</v>
      </c>
      <c r="AX29" s="14" t="s">
        <v>80</v>
      </c>
      <c r="AY29" s="1"/>
      <c r="AZ29" s="1"/>
      <c r="BA29" s="15" t="s">
        <v>34</v>
      </c>
      <c r="BB29" s="12">
        <v>17</v>
      </c>
      <c r="BC29" s="13">
        <v>18</v>
      </c>
      <c r="BD29" s="14" t="s">
        <v>118</v>
      </c>
      <c r="BE29" s="1"/>
      <c r="BF29" s="1"/>
      <c r="BL29" s="99"/>
      <c r="BM29" s="101"/>
      <c r="BN29" s="101"/>
      <c r="BO29" s="135" t="s">
        <v>189</v>
      </c>
      <c r="BP29" s="135"/>
      <c r="BQ29" s="102"/>
      <c r="BR29" s="136" t="s">
        <v>190</v>
      </c>
      <c r="BS29" s="136"/>
      <c r="BT29" s="101"/>
      <c r="BU29" s="102"/>
      <c r="BV29" s="102"/>
    </row>
    <row r="30" spans="3:74" x14ac:dyDescent="0.25">
      <c r="C30" s="58" t="s">
        <v>167</v>
      </c>
      <c r="D30" s="1" t="s">
        <v>169</v>
      </c>
      <c r="E30" s="18" t="s">
        <v>103</v>
      </c>
      <c r="F30" s="18" t="s">
        <v>168</v>
      </c>
      <c r="H30" s="1"/>
      <c r="I30" s="1"/>
      <c r="J30" s="1"/>
      <c r="K30" s="1" t="s">
        <v>62</v>
      </c>
      <c r="L30" s="12">
        <v>29</v>
      </c>
      <c r="M30" s="13">
        <v>30</v>
      </c>
      <c r="N30" s="14" t="s">
        <v>84</v>
      </c>
      <c r="O30" s="1"/>
      <c r="P30" s="1"/>
      <c r="Q30" s="1" t="s">
        <v>76</v>
      </c>
      <c r="R30" s="12">
        <v>25</v>
      </c>
      <c r="S30" s="13">
        <v>26</v>
      </c>
      <c r="T30" s="22" t="s">
        <v>121</v>
      </c>
      <c r="U30" s="1"/>
      <c r="V30" s="1"/>
      <c r="W30" s="88"/>
      <c r="X30" s="1"/>
      <c r="Y30" s="1"/>
      <c r="Z30" s="1"/>
      <c r="AA30" s="15" t="s">
        <v>34</v>
      </c>
      <c r="AB30" s="12">
        <v>23</v>
      </c>
      <c r="AC30" s="13">
        <v>24</v>
      </c>
      <c r="AD30" s="14" t="s">
        <v>81</v>
      </c>
      <c r="AE30" s="1"/>
      <c r="AF30" s="1" t="s">
        <v>45</v>
      </c>
      <c r="AG30" s="1" t="s">
        <v>46</v>
      </c>
      <c r="AH30" s="12">
        <v>19</v>
      </c>
      <c r="AI30" s="13">
        <v>20</v>
      </c>
      <c r="AJ30" s="14" t="s">
        <v>119</v>
      </c>
      <c r="AK30" s="1"/>
      <c r="AL30" s="1"/>
      <c r="AR30" s="1"/>
      <c r="AS30" s="1"/>
      <c r="AT30" s="1"/>
      <c r="AU30" s="15" t="s">
        <v>34</v>
      </c>
      <c r="AV30" s="12">
        <v>23</v>
      </c>
      <c r="AW30" s="13">
        <v>24</v>
      </c>
      <c r="AX30" s="14" t="s">
        <v>81</v>
      </c>
      <c r="AY30" s="1"/>
      <c r="AZ30" s="1" t="s">
        <v>45</v>
      </c>
      <c r="BA30" s="4" t="s">
        <v>46</v>
      </c>
      <c r="BB30" s="12">
        <v>19</v>
      </c>
      <c r="BC30" s="13">
        <v>20</v>
      </c>
      <c r="BD30" s="14" t="s">
        <v>119</v>
      </c>
      <c r="BE30" s="1"/>
      <c r="BF30" s="1"/>
      <c r="BL30" s="100"/>
      <c r="BQ30" s="100"/>
      <c r="BT30" s="100"/>
      <c r="BU30" s="100"/>
      <c r="BV30" s="100"/>
    </row>
    <row r="31" spans="3:74" x14ac:dyDescent="0.25">
      <c r="C31" s="124" t="s">
        <v>170</v>
      </c>
      <c r="D31" s="1" t="s">
        <v>171</v>
      </c>
      <c r="E31" s="6" t="s">
        <v>100</v>
      </c>
      <c r="F31" s="6" t="s">
        <v>172</v>
      </c>
      <c r="H31" s="1"/>
      <c r="I31" s="1"/>
      <c r="J31" s="1"/>
      <c r="K31" s="1"/>
      <c r="L31" s="1"/>
      <c r="M31" s="1"/>
      <c r="N31" s="1"/>
      <c r="O31" s="1"/>
      <c r="P31" s="1"/>
      <c r="Q31" s="15" t="s">
        <v>34</v>
      </c>
      <c r="R31" s="12">
        <v>27</v>
      </c>
      <c r="S31" s="13">
        <v>28</v>
      </c>
      <c r="T31" s="25" t="s">
        <v>122</v>
      </c>
      <c r="U31" s="1"/>
      <c r="V31" s="1"/>
      <c r="W31" s="88"/>
      <c r="X31" s="1"/>
      <c r="Y31" s="1"/>
      <c r="Z31" s="1"/>
      <c r="AA31" s="1" t="s">
        <v>60</v>
      </c>
      <c r="AB31" s="12">
        <v>25</v>
      </c>
      <c r="AC31" s="13">
        <v>26</v>
      </c>
      <c r="AD31" s="14" t="s">
        <v>82</v>
      </c>
      <c r="AE31" s="1"/>
      <c r="AF31" s="1" t="s">
        <v>42</v>
      </c>
      <c r="AG31" s="1" t="s">
        <v>43</v>
      </c>
      <c r="AH31" s="12">
        <v>21</v>
      </c>
      <c r="AI31" s="13">
        <v>22</v>
      </c>
      <c r="AJ31" s="16" t="s">
        <v>34</v>
      </c>
      <c r="AK31" s="1"/>
      <c r="AL31" s="1"/>
      <c r="AR31" s="1"/>
      <c r="AS31" s="1"/>
      <c r="AT31" s="1"/>
      <c r="AU31" s="1" t="s">
        <v>60</v>
      </c>
      <c r="AV31" s="12">
        <v>25</v>
      </c>
      <c r="AW31" s="13">
        <v>26</v>
      </c>
      <c r="AX31" s="14" t="s">
        <v>82</v>
      </c>
      <c r="AY31" s="1"/>
      <c r="AZ31" s="1" t="s">
        <v>42</v>
      </c>
      <c r="BA31" s="17" t="s">
        <v>43</v>
      </c>
      <c r="BB31" s="12">
        <v>21</v>
      </c>
      <c r="BC31" s="13">
        <v>22</v>
      </c>
      <c r="BD31" s="16" t="s">
        <v>34</v>
      </c>
      <c r="BE31" s="1"/>
      <c r="BF31" s="1"/>
    </row>
    <row r="32" spans="3:74" x14ac:dyDescent="0.25">
      <c r="C32" s="124"/>
      <c r="D32" s="1" t="s">
        <v>12</v>
      </c>
      <c r="E32" s="7" t="s">
        <v>88</v>
      </c>
      <c r="F32" s="7" t="s">
        <v>172</v>
      </c>
      <c r="H32" s="1"/>
      <c r="I32" s="1"/>
      <c r="J32" s="1"/>
      <c r="K32" s="1"/>
      <c r="L32" s="1"/>
      <c r="M32" s="1"/>
      <c r="N32" s="1"/>
      <c r="O32" s="1"/>
      <c r="P32" s="1"/>
      <c r="Q32" s="18" t="s">
        <v>103</v>
      </c>
      <c r="R32" s="12">
        <v>29</v>
      </c>
      <c r="S32" s="13">
        <v>30</v>
      </c>
      <c r="T32" s="19" t="s">
        <v>123</v>
      </c>
      <c r="U32" s="1"/>
      <c r="V32" s="1"/>
      <c r="W32" s="88"/>
      <c r="X32" s="1"/>
      <c r="Y32" s="1"/>
      <c r="Z32" s="1"/>
      <c r="AA32" s="1" t="s">
        <v>61</v>
      </c>
      <c r="AB32" s="12">
        <v>27</v>
      </c>
      <c r="AC32" s="13">
        <v>28</v>
      </c>
      <c r="AD32" s="14" t="s">
        <v>83</v>
      </c>
      <c r="AE32" s="1"/>
      <c r="AF32" s="1" t="s">
        <v>39</v>
      </c>
      <c r="AG32" s="1" t="s">
        <v>40</v>
      </c>
      <c r="AH32" s="12">
        <v>23</v>
      </c>
      <c r="AI32" s="13">
        <v>24</v>
      </c>
      <c r="AJ32" s="14" t="s">
        <v>120</v>
      </c>
      <c r="AK32" s="1"/>
      <c r="AL32" s="1"/>
      <c r="AR32" s="1"/>
      <c r="AS32" s="1"/>
      <c r="AT32" s="1"/>
      <c r="AU32" s="1" t="s">
        <v>61</v>
      </c>
      <c r="AV32" s="12">
        <v>27</v>
      </c>
      <c r="AW32" s="13">
        <v>28</v>
      </c>
      <c r="AX32" s="14" t="s">
        <v>83</v>
      </c>
      <c r="AY32" s="1"/>
      <c r="AZ32" s="1" t="s">
        <v>39</v>
      </c>
      <c r="BA32" s="10" t="s">
        <v>40</v>
      </c>
      <c r="BB32" s="12">
        <v>23</v>
      </c>
      <c r="BC32" s="13">
        <v>24</v>
      </c>
      <c r="BD32" s="14" t="s">
        <v>120</v>
      </c>
      <c r="BE32" s="1"/>
      <c r="BF32" s="1"/>
    </row>
    <row r="33" spans="3:60" x14ac:dyDescent="0.25">
      <c r="C33" s="124"/>
      <c r="D33" s="1" t="s">
        <v>13</v>
      </c>
      <c r="E33" s="60" t="s">
        <v>75</v>
      </c>
      <c r="F33" s="60" t="s">
        <v>172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104</v>
      </c>
      <c r="R33" s="12">
        <v>31</v>
      </c>
      <c r="S33" s="13">
        <v>32</v>
      </c>
      <c r="T33" s="20" t="s">
        <v>124</v>
      </c>
      <c r="U33" s="1"/>
      <c r="V33" s="1"/>
      <c r="W33" s="88"/>
      <c r="X33" s="1"/>
      <c r="Y33" s="1"/>
      <c r="Z33" s="1"/>
      <c r="AA33" s="1" t="s">
        <v>62</v>
      </c>
      <c r="AB33" s="12">
        <v>29</v>
      </c>
      <c r="AC33" s="13">
        <v>30</v>
      </c>
      <c r="AD33" s="14" t="s">
        <v>84</v>
      </c>
      <c r="AE33" s="1"/>
      <c r="AF33" s="1"/>
      <c r="AG33" s="1" t="s">
        <v>76</v>
      </c>
      <c r="AH33" s="12">
        <v>25</v>
      </c>
      <c r="AI33" s="13">
        <v>26</v>
      </c>
      <c r="AJ33" s="14" t="s">
        <v>121</v>
      </c>
      <c r="AK33" s="1"/>
      <c r="AL33" s="1"/>
      <c r="AR33" s="1"/>
      <c r="AS33" s="1"/>
      <c r="AT33" s="1"/>
      <c r="AU33" s="1" t="s">
        <v>62</v>
      </c>
      <c r="AV33" s="12">
        <v>29</v>
      </c>
      <c r="AW33" s="13">
        <v>30</v>
      </c>
      <c r="AX33" s="14" t="s">
        <v>84</v>
      </c>
      <c r="AY33" s="1"/>
      <c r="AZ33" s="1"/>
      <c r="BA33" s="1" t="s">
        <v>76</v>
      </c>
      <c r="BB33" s="12">
        <v>25</v>
      </c>
      <c r="BC33" s="13">
        <v>26</v>
      </c>
      <c r="BD33" s="14" t="s">
        <v>121</v>
      </c>
      <c r="BE33" s="1"/>
      <c r="BF33" s="1"/>
      <c r="BG33" s="86" t="s">
        <v>99</v>
      </c>
      <c r="BH33" s="1" t="s">
        <v>187</v>
      </c>
    </row>
    <row r="34" spans="3:60" x14ac:dyDescent="0.25">
      <c r="C34" s="124"/>
      <c r="D34" s="1" t="s">
        <v>17</v>
      </c>
      <c r="E34" s="59" t="s">
        <v>95</v>
      </c>
      <c r="F34" s="59" t="s">
        <v>172</v>
      </c>
      <c r="H34" s="1"/>
      <c r="I34" s="1"/>
      <c r="J34" s="1"/>
      <c r="K34" s="1"/>
      <c r="L34" s="1"/>
      <c r="M34" s="1"/>
      <c r="N34" s="1"/>
      <c r="O34" s="1"/>
      <c r="P34" s="1"/>
      <c r="Q34" s="1" t="s">
        <v>105</v>
      </c>
      <c r="R34" s="12">
        <v>33</v>
      </c>
      <c r="S34" s="13">
        <v>34</v>
      </c>
      <c r="T34" s="14" t="s">
        <v>125</v>
      </c>
      <c r="U34" s="1"/>
      <c r="V34" s="1"/>
      <c r="W34" s="88"/>
      <c r="X34" s="1"/>
      <c r="Y34" s="1"/>
      <c r="Z34" s="1"/>
      <c r="AA34" s="1"/>
      <c r="AB34" s="1"/>
      <c r="AC34" s="1"/>
      <c r="AD34" s="1"/>
      <c r="AE34" s="1"/>
      <c r="AF34" s="1"/>
      <c r="AG34" s="15" t="s">
        <v>34</v>
      </c>
      <c r="AH34" s="12">
        <v>27</v>
      </c>
      <c r="AI34" s="13">
        <v>28</v>
      </c>
      <c r="AJ34" s="14" t="s">
        <v>122</v>
      </c>
      <c r="AK34" s="1"/>
      <c r="AL34" s="1"/>
      <c r="AR34" s="1"/>
      <c r="AS34" s="1"/>
      <c r="AT34" s="1"/>
      <c r="AU34" s="1"/>
      <c r="AV34" s="1"/>
      <c r="AW34" s="1"/>
      <c r="AX34" s="1"/>
      <c r="AY34" s="1"/>
      <c r="AZ34" s="1"/>
      <c r="BA34" s="15" t="s">
        <v>34</v>
      </c>
      <c r="BB34" s="12">
        <v>27</v>
      </c>
      <c r="BC34" s="13">
        <v>28</v>
      </c>
      <c r="BD34" s="14" t="s">
        <v>122</v>
      </c>
      <c r="BE34" s="1"/>
      <c r="BF34" s="1"/>
    </row>
    <row r="35" spans="3:60" x14ac:dyDescent="0.25">
      <c r="W35" s="88"/>
      <c r="X35" s="1"/>
      <c r="Y35" s="1"/>
      <c r="Z35" s="1"/>
      <c r="AA35" s="1"/>
      <c r="AB35" s="1"/>
      <c r="AC35" s="1"/>
      <c r="AD35" s="1"/>
      <c r="AE35" s="1"/>
      <c r="AF35" s="1"/>
      <c r="AG35" s="1" t="s">
        <v>103</v>
      </c>
      <c r="AH35" s="12">
        <v>29</v>
      </c>
      <c r="AI35" s="13">
        <v>30</v>
      </c>
      <c r="AJ35" s="14" t="s">
        <v>123</v>
      </c>
      <c r="AK35" s="1"/>
      <c r="AL35" s="1"/>
      <c r="AR35" s="1"/>
      <c r="AS35" s="1"/>
      <c r="AT35" s="1"/>
      <c r="AU35" s="1"/>
      <c r="AV35" s="1"/>
      <c r="AW35" s="1"/>
      <c r="AX35" s="1"/>
      <c r="AY35" s="1"/>
      <c r="AZ35" s="1"/>
      <c r="BA35" s="18" t="s">
        <v>103</v>
      </c>
      <c r="BB35" s="12">
        <v>29</v>
      </c>
      <c r="BC35" s="13">
        <v>30</v>
      </c>
      <c r="BD35" s="14" t="s">
        <v>123</v>
      </c>
      <c r="BE35" s="1"/>
      <c r="BF35" s="1"/>
    </row>
    <row r="36" spans="3:60" x14ac:dyDescent="0.25">
      <c r="W36" s="88"/>
      <c r="X36" s="1"/>
      <c r="Y36" s="1"/>
      <c r="Z36" s="1"/>
      <c r="AA36" s="1"/>
      <c r="AB36" s="1"/>
      <c r="AC36" s="1"/>
      <c r="AD36" s="1"/>
      <c r="AE36" s="1"/>
      <c r="AF36" s="1"/>
      <c r="AG36" s="1" t="s">
        <v>104</v>
      </c>
      <c r="AH36" s="12">
        <v>31</v>
      </c>
      <c r="AI36" s="13">
        <v>32</v>
      </c>
      <c r="AJ36" s="14" t="s">
        <v>124</v>
      </c>
      <c r="AK36" s="1"/>
      <c r="AL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104</v>
      </c>
      <c r="BB36" s="12">
        <v>31</v>
      </c>
      <c r="BC36" s="13">
        <v>32</v>
      </c>
      <c r="BD36" s="14" t="s">
        <v>124</v>
      </c>
      <c r="BE36" s="1"/>
      <c r="BF36" s="1"/>
    </row>
    <row r="37" spans="3:60" ht="15.75" thickBot="1" x14ac:dyDescent="0.3">
      <c r="W37" s="88"/>
      <c r="X37" s="1"/>
      <c r="Y37" s="1"/>
      <c r="Z37" s="1"/>
      <c r="AA37" s="1"/>
      <c r="AB37" s="1"/>
      <c r="AC37" s="1"/>
      <c r="AD37" s="1"/>
      <c r="AE37" s="1"/>
      <c r="AF37" s="1"/>
      <c r="AG37" s="1" t="s">
        <v>105</v>
      </c>
      <c r="AH37" s="12">
        <v>33</v>
      </c>
      <c r="AI37" s="13">
        <v>34</v>
      </c>
      <c r="AJ37" s="14" t="s">
        <v>125</v>
      </c>
      <c r="AK37" s="1"/>
      <c r="AL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105</v>
      </c>
      <c r="BB37" s="12">
        <v>33</v>
      </c>
      <c r="BC37" s="13">
        <v>34</v>
      </c>
      <c r="BD37" s="14" t="s">
        <v>125</v>
      </c>
      <c r="BE37" s="1"/>
      <c r="BF37" s="1"/>
    </row>
    <row r="38" spans="3:60" ht="15.75" thickBot="1" x14ac:dyDescent="0.3">
      <c r="C38" s="41" t="s">
        <v>4</v>
      </c>
      <c r="D38" s="41" t="s">
        <v>3</v>
      </c>
      <c r="E38" s="41" t="s">
        <v>1</v>
      </c>
      <c r="F38" s="40" t="s">
        <v>2</v>
      </c>
      <c r="W38" s="88"/>
    </row>
    <row r="39" spans="3:60" x14ac:dyDescent="0.25">
      <c r="C39" s="122" t="s">
        <v>5</v>
      </c>
      <c r="D39" s="42" t="s">
        <v>6</v>
      </c>
      <c r="E39" s="44" t="s">
        <v>8</v>
      </c>
      <c r="F39" s="33" t="s">
        <v>11</v>
      </c>
      <c r="W39" s="88"/>
    </row>
    <row r="40" spans="3:60" ht="15.75" thickBot="1" x14ac:dyDescent="0.3">
      <c r="C40" s="123"/>
      <c r="D40" s="43" t="s">
        <v>7</v>
      </c>
      <c r="E40" s="52" t="s">
        <v>9</v>
      </c>
      <c r="F40" s="53" t="s">
        <v>10</v>
      </c>
      <c r="W40" s="88"/>
    </row>
    <row r="41" spans="3:60" x14ac:dyDescent="0.25">
      <c r="C41" s="122" t="s">
        <v>162</v>
      </c>
      <c r="D41" s="42" t="s">
        <v>151</v>
      </c>
      <c r="E41" s="45" t="s">
        <v>38</v>
      </c>
      <c r="F41" s="34" t="s">
        <v>153</v>
      </c>
      <c r="W41" s="88"/>
    </row>
    <row r="42" spans="3:60" ht="15.75" thickBot="1" x14ac:dyDescent="0.3">
      <c r="C42" s="122"/>
      <c r="D42" s="42" t="s">
        <v>152</v>
      </c>
      <c r="E42" s="46" t="s">
        <v>37</v>
      </c>
      <c r="F42" s="35" t="s">
        <v>154</v>
      </c>
      <c r="W42" s="88"/>
    </row>
    <row r="43" spans="3:60" x14ac:dyDescent="0.25">
      <c r="C43" s="125" t="s">
        <v>163</v>
      </c>
      <c r="D43" s="54" t="s">
        <v>12</v>
      </c>
      <c r="E43" s="55" t="s">
        <v>18</v>
      </c>
      <c r="F43" s="56" t="s">
        <v>27</v>
      </c>
      <c r="W43" s="88"/>
    </row>
    <row r="44" spans="3:60" x14ac:dyDescent="0.25">
      <c r="C44" s="122"/>
      <c r="D44" s="42" t="s">
        <v>14</v>
      </c>
      <c r="E44" s="47" t="s">
        <v>19</v>
      </c>
      <c r="F44" s="36" t="s">
        <v>26</v>
      </c>
      <c r="W44" s="88"/>
    </row>
    <row r="45" spans="3:60" x14ac:dyDescent="0.25">
      <c r="C45" s="122"/>
      <c r="D45" s="42" t="s">
        <v>13</v>
      </c>
      <c r="E45" s="48" t="s">
        <v>20</v>
      </c>
      <c r="F45" s="37" t="s">
        <v>25</v>
      </c>
      <c r="W45" s="88"/>
    </row>
    <row r="46" spans="3:60" x14ac:dyDescent="0.25">
      <c r="C46" s="122"/>
      <c r="D46" s="42" t="s">
        <v>16</v>
      </c>
      <c r="E46" s="49" t="s">
        <v>21</v>
      </c>
      <c r="F46" s="38" t="s">
        <v>24</v>
      </c>
      <c r="W46" s="88"/>
    </row>
    <row r="47" spans="3:60" ht="15.75" thickBot="1" x14ac:dyDescent="0.3">
      <c r="C47" s="123"/>
      <c r="D47" s="43" t="s">
        <v>17</v>
      </c>
      <c r="E47" s="51" t="s">
        <v>22</v>
      </c>
      <c r="F47" s="39" t="s">
        <v>23</v>
      </c>
      <c r="W47" s="88"/>
    </row>
    <row r="48" spans="3:60" x14ac:dyDescent="0.25">
      <c r="C48" s="122" t="s">
        <v>161</v>
      </c>
      <c r="D48" s="42" t="s">
        <v>155</v>
      </c>
      <c r="E48" s="50" t="s">
        <v>46</v>
      </c>
      <c r="F48" s="33" t="s">
        <v>158</v>
      </c>
      <c r="W48" s="88"/>
    </row>
    <row r="49" spans="3:6" x14ac:dyDescent="0.25">
      <c r="C49" s="122"/>
      <c r="D49" s="42" t="s">
        <v>157</v>
      </c>
      <c r="E49" s="46" t="s">
        <v>43</v>
      </c>
      <c r="F49" s="35" t="s">
        <v>159</v>
      </c>
    </row>
    <row r="50" spans="3:6" ht="15.75" thickBot="1" x14ac:dyDescent="0.3">
      <c r="C50" s="123"/>
      <c r="D50" s="43" t="s">
        <v>156</v>
      </c>
      <c r="E50" s="51" t="s">
        <v>40</v>
      </c>
      <c r="F50" s="39" t="s">
        <v>160</v>
      </c>
    </row>
  </sheetData>
  <mergeCells count="42">
    <mergeCell ref="BL6:BV6"/>
    <mergeCell ref="AS26:AT26"/>
    <mergeCell ref="BO29:BP29"/>
    <mergeCell ref="BR29:BS29"/>
    <mergeCell ref="BG11:BG14"/>
    <mergeCell ref="BG15:BG19"/>
    <mergeCell ref="BG20:BG22"/>
    <mergeCell ref="BG23:BG26"/>
    <mergeCell ref="AU6:BJ6"/>
    <mergeCell ref="AV8:AW8"/>
    <mergeCell ref="BB8:BC8"/>
    <mergeCell ref="AV18:AW18"/>
    <mergeCell ref="BB20:BC20"/>
    <mergeCell ref="Y26:Z26"/>
    <mergeCell ref="AA6:AP6"/>
    <mergeCell ref="I23:J23"/>
    <mergeCell ref="R5:S5"/>
    <mergeCell ref="R17:S17"/>
    <mergeCell ref="L15:M15"/>
    <mergeCell ref="AN10:AN15"/>
    <mergeCell ref="AN16:AN20"/>
    <mergeCell ref="AN21:AN24"/>
    <mergeCell ref="AB8:AC8"/>
    <mergeCell ref="AH8:AI8"/>
    <mergeCell ref="AB18:AC18"/>
    <mergeCell ref="AH20:AI20"/>
    <mergeCell ref="N3:Q3"/>
    <mergeCell ref="C7:C8"/>
    <mergeCell ref="C9:C13"/>
    <mergeCell ref="C4:F4"/>
    <mergeCell ref="L5:M5"/>
    <mergeCell ref="C14:C18"/>
    <mergeCell ref="C19:C20"/>
    <mergeCell ref="C21:C22"/>
    <mergeCell ref="C23:C24"/>
    <mergeCell ref="C43:C47"/>
    <mergeCell ref="C41:C42"/>
    <mergeCell ref="C48:C50"/>
    <mergeCell ref="C39:C40"/>
    <mergeCell ref="C25:C27"/>
    <mergeCell ref="C28:C29"/>
    <mergeCell ref="C31:C3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3974-6223-4270-A488-5B25903F3010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FD06-C620-4638-B7AB-CE99B013BF88}">
  <dimension ref="C5:J48"/>
  <sheetViews>
    <sheetView workbookViewId="0">
      <selection activeCell="J8" sqref="J8"/>
    </sheetView>
  </sheetViews>
  <sheetFormatPr baseColWidth="10" defaultRowHeight="15" x14ac:dyDescent="0.25"/>
  <cols>
    <col min="3" max="3" width="35.5703125" customWidth="1"/>
    <col min="5" max="5" width="21.5703125" bestFit="1" customWidth="1"/>
    <col min="6" max="6" width="12.5703125" customWidth="1"/>
    <col min="9" max="9" width="17.5703125" bestFit="1" customWidth="1"/>
  </cols>
  <sheetData>
    <row r="5" spans="3:10" ht="28.5" x14ac:dyDescent="0.25">
      <c r="C5" s="119" t="s">
        <v>196</v>
      </c>
      <c r="D5" s="119" t="s">
        <v>197</v>
      </c>
      <c r="E5" s="120" t="s">
        <v>199</v>
      </c>
      <c r="F5" s="119" t="s">
        <v>198</v>
      </c>
    </row>
    <row r="6" spans="3:10" x14ac:dyDescent="0.25">
      <c r="C6" s="111" t="s">
        <v>200</v>
      </c>
      <c r="D6" s="112"/>
      <c r="E6" s="112"/>
      <c r="F6" s="117">
        <v>0</v>
      </c>
      <c r="I6" s="121" t="s">
        <v>240</v>
      </c>
      <c r="J6" s="114">
        <f>F6+F9+F15+F19+F32+F41</f>
        <v>85.8</v>
      </c>
    </row>
    <row r="7" spans="3:10" x14ac:dyDescent="0.25">
      <c r="C7" s="113" t="s">
        <v>201</v>
      </c>
      <c r="D7" s="113">
        <v>2</v>
      </c>
      <c r="E7" s="114">
        <v>0</v>
      </c>
      <c r="F7" s="114">
        <v>0</v>
      </c>
      <c r="I7" s="121" t="s">
        <v>241</v>
      </c>
      <c r="J7" s="114">
        <f>J6/4</f>
        <v>21.45</v>
      </c>
    </row>
    <row r="8" spans="3:10" x14ac:dyDescent="0.25">
      <c r="C8" s="113" t="s">
        <v>202</v>
      </c>
      <c r="D8" s="113">
        <v>1</v>
      </c>
      <c r="E8" s="114">
        <v>0</v>
      </c>
      <c r="F8" s="114">
        <v>0</v>
      </c>
    </row>
    <row r="9" spans="3:10" x14ac:dyDescent="0.25">
      <c r="C9" s="111" t="s">
        <v>203</v>
      </c>
      <c r="D9" s="115"/>
      <c r="E9" s="115"/>
      <c r="F9" s="117">
        <f>F10+F12</f>
        <v>6.81</v>
      </c>
    </row>
    <row r="10" spans="3:10" x14ac:dyDescent="0.25">
      <c r="C10" s="113" t="s">
        <v>204</v>
      </c>
      <c r="D10" s="113">
        <v>1</v>
      </c>
      <c r="E10" s="114">
        <v>1.01</v>
      </c>
      <c r="F10" s="114">
        <f>E10*D10</f>
        <v>1.01</v>
      </c>
    </row>
    <row r="11" spans="3:10" x14ac:dyDescent="0.25">
      <c r="C11" s="113" t="s">
        <v>205</v>
      </c>
      <c r="D11" s="113">
        <v>1</v>
      </c>
      <c r="E11" s="114">
        <v>0</v>
      </c>
      <c r="F11" s="114">
        <v>0</v>
      </c>
    </row>
    <row r="12" spans="3:10" x14ac:dyDescent="0.25">
      <c r="C12" s="113" t="s">
        <v>207</v>
      </c>
      <c r="D12" s="113">
        <v>1</v>
      </c>
      <c r="E12" s="114">
        <v>5.8</v>
      </c>
      <c r="F12" s="114">
        <f>E12*D12</f>
        <v>5.8</v>
      </c>
    </row>
    <row r="13" spans="3:10" x14ac:dyDescent="0.25">
      <c r="C13" s="113" t="s">
        <v>206</v>
      </c>
      <c r="D13" s="113">
        <v>1</v>
      </c>
      <c r="E13" s="114">
        <v>0</v>
      </c>
      <c r="F13" s="114">
        <v>0</v>
      </c>
    </row>
    <row r="14" spans="3:10" x14ac:dyDescent="0.25">
      <c r="C14" s="113" t="s">
        <v>208</v>
      </c>
      <c r="D14" s="113">
        <v>1</v>
      </c>
      <c r="E14" s="114">
        <v>0</v>
      </c>
      <c r="F14" s="114">
        <v>0</v>
      </c>
    </row>
    <row r="15" spans="3:10" x14ac:dyDescent="0.25">
      <c r="C15" s="111" t="s">
        <v>209</v>
      </c>
      <c r="D15" s="17"/>
      <c r="E15" s="17"/>
      <c r="F15" s="117">
        <f>F16+F17+F18</f>
        <v>14.42</v>
      </c>
    </row>
    <row r="16" spans="3:10" x14ac:dyDescent="0.25">
      <c r="C16" s="113" t="s">
        <v>210</v>
      </c>
      <c r="D16" s="113">
        <v>5</v>
      </c>
      <c r="E16" s="114">
        <v>0.35</v>
      </c>
      <c r="F16" s="114">
        <f>E16*D16</f>
        <v>1.75</v>
      </c>
    </row>
    <row r="17" spans="3:6" x14ac:dyDescent="0.25">
      <c r="C17" s="113" t="s">
        <v>211</v>
      </c>
      <c r="D17" s="113">
        <v>5</v>
      </c>
      <c r="E17" s="114">
        <v>0.68</v>
      </c>
      <c r="F17" s="114">
        <f>E17*D17</f>
        <v>3.4000000000000004</v>
      </c>
    </row>
    <row r="18" spans="3:6" x14ac:dyDescent="0.25">
      <c r="C18" s="113" t="s">
        <v>212</v>
      </c>
      <c r="D18" s="113">
        <v>1</v>
      </c>
      <c r="E18" s="114">
        <v>9.27</v>
      </c>
      <c r="F18" s="114">
        <f>E18*D18</f>
        <v>9.27</v>
      </c>
    </row>
    <row r="19" spans="3:6" x14ac:dyDescent="0.25">
      <c r="C19" s="111" t="s">
        <v>213</v>
      </c>
      <c r="D19" s="115"/>
      <c r="E19" s="115"/>
      <c r="F19" s="117">
        <f>SUM(F20:F31)</f>
        <v>29.570000000000004</v>
      </c>
    </row>
    <row r="20" spans="3:6" x14ac:dyDescent="0.25">
      <c r="C20" s="113" t="s">
        <v>214</v>
      </c>
      <c r="D20" s="113">
        <v>8</v>
      </c>
      <c r="E20" s="114">
        <f>15.49/8</f>
        <v>1.93625</v>
      </c>
      <c r="F20" s="114">
        <f t="shared" ref="F20:F31" si="0">E20*D20</f>
        <v>15.49</v>
      </c>
    </row>
    <row r="21" spans="3:6" x14ac:dyDescent="0.25">
      <c r="C21" s="113" t="s">
        <v>215</v>
      </c>
      <c r="D21" s="113">
        <v>1</v>
      </c>
      <c r="E21" s="114">
        <v>2.8</v>
      </c>
      <c r="F21" s="114">
        <f t="shared" si="0"/>
        <v>2.8</v>
      </c>
    </row>
    <row r="22" spans="3:6" x14ac:dyDescent="0.25">
      <c r="C22" s="113" t="s">
        <v>216</v>
      </c>
      <c r="D22" s="113">
        <v>8</v>
      </c>
      <c r="E22" s="114">
        <v>0.12</v>
      </c>
      <c r="F22" s="114">
        <f t="shared" si="0"/>
        <v>0.96</v>
      </c>
    </row>
    <row r="23" spans="3:6" x14ac:dyDescent="0.25">
      <c r="C23" s="113" t="s">
        <v>221</v>
      </c>
      <c r="D23" s="113">
        <v>2</v>
      </c>
      <c r="E23" s="114">
        <v>0.05</v>
      </c>
      <c r="F23" s="114">
        <f t="shared" si="0"/>
        <v>0.1</v>
      </c>
    </row>
    <row r="24" spans="3:6" x14ac:dyDescent="0.25">
      <c r="C24" s="113" t="s">
        <v>217</v>
      </c>
      <c r="D24" s="113">
        <v>1</v>
      </c>
      <c r="E24" s="114">
        <v>0.03</v>
      </c>
      <c r="F24" s="114">
        <f t="shared" si="0"/>
        <v>0.03</v>
      </c>
    </row>
    <row r="25" spans="3:6" x14ac:dyDescent="0.25">
      <c r="C25" s="113" t="s">
        <v>218</v>
      </c>
      <c r="D25" s="113">
        <v>1</v>
      </c>
      <c r="E25" s="114">
        <v>1.57</v>
      </c>
      <c r="F25" s="114">
        <f t="shared" si="0"/>
        <v>1.57</v>
      </c>
    </row>
    <row r="26" spans="3:6" x14ac:dyDescent="0.25">
      <c r="C26" s="113" t="s">
        <v>219</v>
      </c>
      <c r="D26" s="113">
        <v>1</v>
      </c>
      <c r="E26" s="114">
        <v>1.56</v>
      </c>
      <c r="F26" s="114">
        <f t="shared" si="0"/>
        <v>1.56</v>
      </c>
    </row>
    <row r="27" spans="3:6" x14ac:dyDescent="0.25">
      <c r="C27" s="113" t="s">
        <v>220</v>
      </c>
      <c r="D27" s="113">
        <v>6</v>
      </c>
      <c r="E27" s="114">
        <v>0.02</v>
      </c>
      <c r="F27" s="114">
        <f t="shared" si="0"/>
        <v>0.12</v>
      </c>
    </row>
    <row r="28" spans="3:6" x14ac:dyDescent="0.25">
      <c r="C28" s="113" t="s">
        <v>222</v>
      </c>
      <c r="D28" s="113">
        <v>1</v>
      </c>
      <c r="E28" s="114">
        <v>0.3</v>
      </c>
      <c r="F28" s="114">
        <f t="shared" si="0"/>
        <v>0.3</v>
      </c>
    </row>
    <row r="29" spans="3:6" x14ac:dyDescent="0.25">
      <c r="C29" s="113" t="s">
        <v>227</v>
      </c>
      <c r="D29" s="113">
        <v>1</v>
      </c>
      <c r="E29" s="118">
        <v>0.7</v>
      </c>
      <c r="F29" s="118">
        <f t="shared" si="0"/>
        <v>0.7</v>
      </c>
    </row>
    <row r="30" spans="3:6" x14ac:dyDescent="0.25">
      <c r="C30" s="113" t="s">
        <v>224</v>
      </c>
      <c r="D30" s="113">
        <v>3</v>
      </c>
      <c r="E30" s="118">
        <v>1.6</v>
      </c>
      <c r="F30" s="118">
        <f t="shared" si="0"/>
        <v>4.8000000000000007</v>
      </c>
    </row>
    <row r="31" spans="3:6" x14ac:dyDescent="0.25">
      <c r="C31" s="113" t="s">
        <v>225</v>
      </c>
      <c r="D31" s="113">
        <v>3</v>
      </c>
      <c r="E31" s="118">
        <v>0.38</v>
      </c>
      <c r="F31" s="118">
        <f t="shared" si="0"/>
        <v>1.1400000000000001</v>
      </c>
    </row>
    <row r="32" spans="3:6" x14ac:dyDescent="0.25">
      <c r="C32" s="111" t="s">
        <v>223</v>
      </c>
      <c r="D32" s="115"/>
      <c r="E32" s="116"/>
      <c r="F32" s="117">
        <f>SUM(F33:F40)</f>
        <v>26.200000000000003</v>
      </c>
    </row>
    <row r="33" spans="3:6" x14ac:dyDescent="0.25">
      <c r="C33" s="113" t="s">
        <v>216</v>
      </c>
      <c r="D33" s="113">
        <v>8</v>
      </c>
      <c r="E33" s="114">
        <v>0.12</v>
      </c>
      <c r="F33" s="114">
        <f>E33*D33</f>
        <v>0.96</v>
      </c>
    </row>
    <row r="34" spans="3:6" x14ac:dyDescent="0.25">
      <c r="C34" s="113" t="s">
        <v>226</v>
      </c>
      <c r="D34" s="113">
        <v>2</v>
      </c>
      <c r="E34" s="114">
        <v>7.65</v>
      </c>
      <c r="F34" s="114">
        <f t="shared" ref="F34:F40" si="1">E34*D34</f>
        <v>15.3</v>
      </c>
    </row>
    <row r="35" spans="3:6" x14ac:dyDescent="0.25">
      <c r="C35" s="113" t="s">
        <v>224</v>
      </c>
      <c r="D35" s="113">
        <v>4</v>
      </c>
      <c r="E35" s="114">
        <v>1.6</v>
      </c>
      <c r="F35" s="114">
        <f t="shared" si="1"/>
        <v>6.4</v>
      </c>
    </row>
    <row r="36" spans="3:6" x14ac:dyDescent="0.25">
      <c r="C36" s="113" t="s">
        <v>228</v>
      </c>
      <c r="D36" s="113">
        <v>7</v>
      </c>
      <c r="E36" s="114">
        <v>0.1</v>
      </c>
      <c r="F36" s="114">
        <f t="shared" si="1"/>
        <v>0.70000000000000007</v>
      </c>
    </row>
    <row r="37" spans="3:6" x14ac:dyDescent="0.25">
      <c r="C37" s="113" t="s">
        <v>229</v>
      </c>
      <c r="D37" s="113">
        <v>3</v>
      </c>
      <c r="E37" s="114">
        <v>0.1</v>
      </c>
      <c r="F37" s="114">
        <f t="shared" si="1"/>
        <v>0.30000000000000004</v>
      </c>
    </row>
    <row r="38" spans="3:6" x14ac:dyDescent="0.25">
      <c r="C38" s="113" t="s">
        <v>230</v>
      </c>
      <c r="D38" s="113">
        <v>1</v>
      </c>
      <c r="E38" s="114">
        <v>0.7</v>
      </c>
      <c r="F38" s="114">
        <f t="shared" si="1"/>
        <v>0.7</v>
      </c>
    </row>
    <row r="39" spans="3:6" x14ac:dyDescent="0.25">
      <c r="C39" s="113" t="s">
        <v>231</v>
      </c>
      <c r="D39" s="113">
        <v>1</v>
      </c>
      <c r="E39" s="114">
        <v>0.7</v>
      </c>
      <c r="F39" s="114">
        <f t="shared" si="1"/>
        <v>0.7</v>
      </c>
    </row>
    <row r="40" spans="3:6" x14ac:dyDescent="0.25">
      <c r="C40" s="113" t="s">
        <v>225</v>
      </c>
      <c r="D40" s="113">
        <v>3</v>
      </c>
      <c r="E40" s="114">
        <v>0.38</v>
      </c>
      <c r="F40" s="114">
        <f t="shared" si="1"/>
        <v>1.1400000000000001</v>
      </c>
    </row>
    <row r="41" spans="3:6" x14ac:dyDescent="0.25">
      <c r="C41" s="111" t="s">
        <v>232</v>
      </c>
      <c r="D41" s="115"/>
      <c r="E41" s="115"/>
      <c r="F41" s="117">
        <f>SUM(F42:F47)</f>
        <v>8.8000000000000007</v>
      </c>
    </row>
    <row r="42" spans="3:6" x14ac:dyDescent="0.25">
      <c r="C42" s="113" t="s">
        <v>233</v>
      </c>
      <c r="D42" s="113">
        <v>8</v>
      </c>
      <c r="E42" s="114">
        <v>0.1</v>
      </c>
      <c r="F42" s="118">
        <f>E42*D42</f>
        <v>0.8</v>
      </c>
    </row>
    <row r="43" spans="3:6" x14ac:dyDescent="0.25">
      <c r="C43" s="113" t="s">
        <v>239</v>
      </c>
      <c r="D43" s="113">
        <v>1</v>
      </c>
      <c r="E43" s="114">
        <v>8</v>
      </c>
      <c r="F43" s="114">
        <f>E43*D43</f>
        <v>8</v>
      </c>
    </row>
    <row r="44" spans="3:6" x14ac:dyDescent="0.25">
      <c r="C44" s="113" t="s">
        <v>234</v>
      </c>
      <c r="D44" s="113"/>
      <c r="E44" s="114"/>
      <c r="F44" s="114"/>
    </row>
    <row r="45" spans="3:6" x14ac:dyDescent="0.25">
      <c r="C45" s="113" t="s">
        <v>235</v>
      </c>
      <c r="D45" s="113"/>
      <c r="E45" s="114"/>
      <c r="F45" s="114"/>
    </row>
    <row r="46" spans="3:6" x14ac:dyDescent="0.25">
      <c r="C46" s="113" t="s">
        <v>236</v>
      </c>
      <c r="D46" s="113"/>
      <c r="E46" s="114"/>
      <c r="F46" s="114"/>
    </row>
    <row r="47" spans="3:6" x14ac:dyDescent="0.25">
      <c r="C47" s="113" t="s">
        <v>237</v>
      </c>
      <c r="D47" s="113"/>
      <c r="E47" s="114"/>
      <c r="F47" s="114"/>
    </row>
    <row r="48" spans="3:6" x14ac:dyDescent="0.25">
      <c r="C48" s="113" t="s">
        <v>238</v>
      </c>
      <c r="D48" s="113"/>
      <c r="E48" s="114"/>
      <c r="F48" s="114"/>
    </row>
  </sheetData>
  <pageMargins left="0.7" right="0.7" top="0.75" bottom="0.75" header="0.3" footer="0.3"/>
  <ignoredErrors>
    <ignoredError sqref="F19 F32 F4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3BE4-A84E-41A9-BC6F-3CABC9822370}">
  <dimension ref="B3:H67"/>
  <sheetViews>
    <sheetView workbookViewId="0">
      <selection activeCell="G9" sqref="G9"/>
    </sheetView>
  </sheetViews>
  <sheetFormatPr baseColWidth="10" defaultRowHeight="15" x14ac:dyDescent="0.25"/>
  <cols>
    <col min="2" max="2" width="21.28515625" bestFit="1" customWidth="1"/>
    <col min="3" max="3" width="64.28515625" customWidth="1"/>
    <col min="7" max="7" width="16.28515625" customWidth="1"/>
    <col min="8" max="8" width="70.28515625" customWidth="1"/>
    <col min="11" max="12" width="11.42578125" customWidth="1"/>
  </cols>
  <sheetData>
    <row r="3" spans="2:8" x14ac:dyDescent="0.25">
      <c r="B3" s="137" t="s">
        <v>242</v>
      </c>
      <c r="C3" s="138"/>
      <c r="G3" s="139" t="s">
        <v>243</v>
      </c>
      <c r="H3" s="139"/>
    </row>
    <row r="4" spans="2:8" x14ac:dyDescent="0.25">
      <c r="G4" s="151"/>
      <c r="H4" s="151"/>
    </row>
    <row r="5" spans="2:8" x14ac:dyDescent="0.25">
      <c r="B5" s="150" t="s">
        <v>287</v>
      </c>
      <c r="C5" s="150"/>
      <c r="F5" s="152"/>
      <c r="G5" s="150" t="s">
        <v>253</v>
      </c>
      <c r="H5" s="150"/>
    </row>
    <row r="6" spans="2:8" x14ac:dyDescent="0.25">
      <c r="F6" s="152"/>
    </row>
    <row r="7" spans="2:8" x14ac:dyDescent="0.25">
      <c r="B7" s="141" t="s">
        <v>286</v>
      </c>
      <c r="C7" s="142" t="s">
        <v>245</v>
      </c>
      <c r="F7" s="140"/>
      <c r="G7" s="141" t="s">
        <v>244</v>
      </c>
      <c r="H7" s="142" t="s">
        <v>245</v>
      </c>
    </row>
    <row r="8" spans="2:8" x14ac:dyDescent="0.25">
      <c r="B8" s="144" t="s">
        <v>246</v>
      </c>
      <c r="C8" s="143" t="s">
        <v>288</v>
      </c>
      <c r="F8" s="140"/>
      <c r="G8" s="144" t="s">
        <v>246</v>
      </c>
      <c r="H8" s="143" t="s">
        <v>247</v>
      </c>
    </row>
    <row r="9" spans="2:8" x14ac:dyDescent="0.25">
      <c r="B9" s="145" t="s">
        <v>248</v>
      </c>
      <c r="C9" s="146" t="s">
        <v>289</v>
      </c>
      <c r="F9" s="140"/>
      <c r="G9" s="145" t="s">
        <v>248</v>
      </c>
      <c r="H9" s="146" t="s">
        <v>249</v>
      </c>
    </row>
    <row r="10" spans="2:8" x14ac:dyDescent="0.25">
      <c r="B10" s="144" t="s">
        <v>250</v>
      </c>
      <c r="C10" s="143" t="s">
        <v>289</v>
      </c>
      <c r="G10" s="144" t="s">
        <v>250</v>
      </c>
      <c r="H10" s="143" t="s">
        <v>266</v>
      </c>
    </row>
    <row r="11" spans="2:8" x14ac:dyDescent="0.25">
      <c r="B11" s="147" t="s">
        <v>251</v>
      </c>
      <c r="C11" s="148" t="s">
        <v>294</v>
      </c>
      <c r="G11" s="147" t="s">
        <v>251</v>
      </c>
      <c r="H11" s="148" t="s">
        <v>252</v>
      </c>
    </row>
    <row r="13" spans="2:8" x14ac:dyDescent="0.25">
      <c r="B13" s="150" t="s">
        <v>290</v>
      </c>
      <c r="C13" s="150"/>
      <c r="G13" s="150" t="s">
        <v>257</v>
      </c>
      <c r="H13" s="150"/>
    </row>
    <row r="15" spans="2:8" x14ac:dyDescent="0.25">
      <c r="B15" s="141" t="s">
        <v>302</v>
      </c>
      <c r="C15" s="142" t="s">
        <v>245</v>
      </c>
      <c r="G15" s="141" t="s">
        <v>258</v>
      </c>
      <c r="H15" s="142" t="s">
        <v>245</v>
      </c>
    </row>
    <row r="16" spans="2:8" x14ac:dyDescent="0.25">
      <c r="B16" s="144" t="s">
        <v>246</v>
      </c>
      <c r="C16" s="143" t="s">
        <v>295</v>
      </c>
      <c r="G16" s="144" t="s">
        <v>246</v>
      </c>
      <c r="H16" s="143" t="s">
        <v>259</v>
      </c>
    </row>
    <row r="17" spans="2:8" x14ac:dyDescent="0.25">
      <c r="B17" s="145" t="s">
        <v>248</v>
      </c>
      <c r="C17" s="146" t="s">
        <v>249</v>
      </c>
      <c r="G17" s="145" t="s">
        <v>248</v>
      </c>
      <c r="H17" s="146" t="s">
        <v>249</v>
      </c>
    </row>
    <row r="18" spans="2:8" x14ac:dyDescent="0.25">
      <c r="B18" s="144" t="s">
        <v>250</v>
      </c>
      <c r="C18" s="143" t="s">
        <v>296</v>
      </c>
      <c r="G18" s="144" t="s">
        <v>250</v>
      </c>
      <c r="H18" s="143" t="s">
        <v>260</v>
      </c>
    </row>
    <row r="19" spans="2:8" x14ac:dyDescent="0.25">
      <c r="B19" s="147" t="s">
        <v>251</v>
      </c>
      <c r="C19" s="148" t="s">
        <v>297</v>
      </c>
      <c r="G19" s="147" t="s">
        <v>251</v>
      </c>
      <c r="H19" s="148" t="s">
        <v>261</v>
      </c>
    </row>
    <row r="21" spans="2:8" x14ac:dyDescent="0.25">
      <c r="B21" s="150" t="s">
        <v>193</v>
      </c>
      <c r="C21" s="150"/>
      <c r="G21" s="150" t="s">
        <v>262</v>
      </c>
      <c r="H21" s="150"/>
    </row>
    <row r="23" spans="2:8" x14ac:dyDescent="0.25">
      <c r="B23" s="141" t="s">
        <v>193</v>
      </c>
      <c r="C23" s="142" t="s">
        <v>245</v>
      </c>
      <c r="G23" s="141" t="s">
        <v>263</v>
      </c>
      <c r="H23" s="142" t="s">
        <v>245</v>
      </c>
    </row>
    <row r="24" spans="2:8" x14ac:dyDescent="0.25">
      <c r="B24" s="144" t="s">
        <v>246</v>
      </c>
      <c r="C24" s="143" t="s">
        <v>298</v>
      </c>
      <c r="G24" s="144" t="s">
        <v>246</v>
      </c>
      <c r="H24" s="143" t="s">
        <v>264</v>
      </c>
    </row>
    <row r="25" spans="2:8" x14ac:dyDescent="0.25">
      <c r="B25" s="145" t="s">
        <v>248</v>
      </c>
      <c r="C25" s="146" t="s">
        <v>299</v>
      </c>
      <c r="G25" s="145" t="s">
        <v>248</v>
      </c>
      <c r="H25" s="146" t="s">
        <v>249</v>
      </c>
    </row>
    <row r="26" spans="2:8" x14ac:dyDescent="0.25">
      <c r="B26" s="144" t="s">
        <v>250</v>
      </c>
      <c r="C26" s="143" t="s">
        <v>249</v>
      </c>
      <c r="G26" s="144" t="s">
        <v>250</v>
      </c>
      <c r="H26" s="143" t="s">
        <v>265</v>
      </c>
    </row>
    <row r="27" spans="2:8" x14ac:dyDescent="0.25">
      <c r="B27" s="147" t="s">
        <v>251</v>
      </c>
      <c r="C27" s="148" t="s">
        <v>300</v>
      </c>
      <c r="G27" s="147" t="s">
        <v>251</v>
      </c>
      <c r="H27" s="148" t="s">
        <v>267</v>
      </c>
    </row>
    <row r="29" spans="2:8" x14ac:dyDescent="0.25">
      <c r="B29" s="150" t="s">
        <v>291</v>
      </c>
      <c r="C29" s="150"/>
      <c r="G29" s="150" t="s">
        <v>268</v>
      </c>
      <c r="H29" s="150"/>
    </row>
    <row r="30" spans="2:8" x14ac:dyDescent="0.25">
      <c r="H30" s="151"/>
    </row>
    <row r="31" spans="2:8" ht="28.5" x14ac:dyDescent="0.25">
      <c r="B31" s="141" t="s">
        <v>303</v>
      </c>
      <c r="C31" s="142" t="s">
        <v>245</v>
      </c>
      <c r="G31" s="141" t="s">
        <v>269</v>
      </c>
      <c r="H31" s="142" t="s">
        <v>245</v>
      </c>
    </row>
    <row r="32" spans="2:8" ht="30" x14ac:dyDescent="0.25">
      <c r="B32" s="144" t="s">
        <v>246</v>
      </c>
      <c r="C32" s="143" t="s">
        <v>301</v>
      </c>
      <c r="G32" s="144" t="s">
        <v>246</v>
      </c>
      <c r="H32" s="143" t="s">
        <v>270</v>
      </c>
    </row>
    <row r="33" spans="2:8" x14ac:dyDescent="0.25">
      <c r="B33" s="145" t="s">
        <v>248</v>
      </c>
      <c r="C33" s="146" t="s">
        <v>249</v>
      </c>
      <c r="G33" s="145" t="s">
        <v>248</v>
      </c>
      <c r="H33" s="146" t="s">
        <v>271</v>
      </c>
    </row>
    <row r="34" spans="2:8" x14ac:dyDescent="0.25">
      <c r="B34" s="144" t="s">
        <v>250</v>
      </c>
      <c r="C34" s="143" t="s">
        <v>249</v>
      </c>
      <c r="G34" s="144" t="s">
        <v>250</v>
      </c>
      <c r="H34" s="143" t="s">
        <v>272</v>
      </c>
    </row>
    <row r="35" spans="2:8" x14ac:dyDescent="0.25">
      <c r="B35" s="147" t="s">
        <v>251</v>
      </c>
      <c r="C35" s="148" t="s">
        <v>308</v>
      </c>
      <c r="G35" s="147" t="s">
        <v>251</v>
      </c>
      <c r="H35" s="148" t="s">
        <v>273</v>
      </c>
    </row>
    <row r="37" spans="2:8" x14ac:dyDescent="0.25">
      <c r="B37" s="150" t="s">
        <v>167</v>
      </c>
      <c r="C37" s="150"/>
      <c r="G37" s="150" t="s">
        <v>274</v>
      </c>
      <c r="H37" s="150"/>
    </row>
    <row r="39" spans="2:8" x14ac:dyDescent="0.25">
      <c r="B39" s="141" t="s">
        <v>304</v>
      </c>
      <c r="C39" s="142" t="s">
        <v>245</v>
      </c>
      <c r="G39" s="141" t="s">
        <v>275</v>
      </c>
      <c r="H39" s="142" t="s">
        <v>245</v>
      </c>
    </row>
    <row r="40" spans="2:8" x14ac:dyDescent="0.25">
      <c r="B40" s="144" t="s">
        <v>246</v>
      </c>
      <c r="C40" s="143" t="s">
        <v>309</v>
      </c>
      <c r="G40" s="144" t="s">
        <v>246</v>
      </c>
      <c r="H40" s="143" t="s">
        <v>277</v>
      </c>
    </row>
    <row r="41" spans="2:8" x14ac:dyDescent="0.25">
      <c r="B41" s="145" t="s">
        <v>248</v>
      </c>
      <c r="C41" s="146" t="s">
        <v>310</v>
      </c>
      <c r="G41" s="145" t="s">
        <v>248</v>
      </c>
      <c r="H41" s="146" t="s">
        <v>278</v>
      </c>
    </row>
    <row r="42" spans="2:8" x14ac:dyDescent="0.25">
      <c r="B42" s="144" t="s">
        <v>250</v>
      </c>
      <c r="C42" s="143" t="s">
        <v>249</v>
      </c>
      <c r="G42" s="144" t="s">
        <v>250</v>
      </c>
      <c r="H42" s="143" t="s">
        <v>280</v>
      </c>
    </row>
    <row r="43" spans="2:8" x14ac:dyDescent="0.25">
      <c r="B43" s="147" t="s">
        <v>251</v>
      </c>
      <c r="C43" s="148" t="s">
        <v>311</v>
      </c>
      <c r="G43" s="147" t="s">
        <v>251</v>
      </c>
      <c r="H43" s="148" t="s">
        <v>281</v>
      </c>
    </row>
    <row r="45" spans="2:8" x14ac:dyDescent="0.25">
      <c r="B45" s="150" t="s">
        <v>292</v>
      </c>
      <c r="C45" s="150"/>
      <c r="G45" s="150" t="s">
        <v>276</v>
      </c>
      <c r="H45" s="150"/>
    </row>
    <row r="47" spans="2:8" x14ac:dyDescent="0.25">
      <c r="B47" s="141" t="s">
        <v>292</v>
      </c>
      <c r="C47" s="142" t="s">
        <v>245</v>
      </c>
      <c r="G47" s="141" t="s">
        <v>305</v>
      </c>
      <c r="H47" s="142" t="s">
        <v>245</v>
      </c>
    </row>
    <row r="48" spans="2:8" x14ac:dyDescent="0.25">
      <c r="B48" s="144" t="s">
        <v>246</v>
      </c>
      <c r="C48" s="143" t="s">
        <v>312</v>
      </c>
      <c r="G48" s="144" t="s">
        <v>246</v>
      </c>
      <c r="H48" s="143" t="s">
        <v>284</v>
      </c>
    </row>
    <row r="49" spans="2:8" x14ac:dyDescent="0.25">
      <c r="B49" s="145" t="s">
        <v>248</v>
      </c>
      <c r="C49" s="146" t="s">
        <v>249</v>
      </c>
      <c r="G49" s="145" t="s">
        <v>248</v>
      </c>
      <c r="H49" s="146" t="s">
        <v>249</v>
      </c>
    </row>
    <row r="50" spans="2:8" x14ac:dyDescent="0.25">
      <c r="B50" s="144" t="s">
        <v>250</v>
      </c>
      <c r="C50" s="143" t="s">
        <v>249</v>
      </c>
      <c r="G50" s="144" t="s">
        <v>250</v>
      </c>
      <c r="H50" s="143" t="s">
        <v>249</v>
      </c>
    </row>
    <row r="51" spans="2:8" x14ac:dyDescent="0.25">
      <c r="B51" s="147" t="s">
        <v>251</v>
      </c>
      <c r="C51" s="148" t="s">
        <v>313</v>
      </c>
      <c r="G51" s="147" t="s">
        <v>251</v>
      </c>
      <c r="H51" s="148" t="s">
        <v>282</v>
      </c>
    </row>
    <row r="53" spans="2:8" x14ac:dyDescent="0.25">
      <c r="B53" s="150" t="s">
        <v>274</v>
      </c>
      <c r="C53" s="150"/>
      <c r="G53" s="150" t="s">
        <v>279</v>
      </c>
      <c r="H53" s="150"/>
    </row>
    <row r="55" spans="2:8" x14ac:dyDescent="0.25">
      <c r="B55" s="141" t="s">
        <v>275</v>
      </c>
      <c r="C55" s="142" t="s">
        <v>245</v>
      </c>
      <c r="G55" s="141" t="s">
        <v>307</v>
      </c>
      <c r="H55" s="142" t="s">
        <v>245</v>
      </c>
    </row>
    <row r="56" spans="2:8" x14ac:dyDescent="0.25">
      <c r="B56" s="144" t="s">
        <v>246</v>
      </c>
      <c r="C56" s="143" t="s">
        <v>314</v>
      </c>
      <c r="G56" s="144" t="s">
        <v>246</v>
      </c>
      <c r="H56" s="143" t="s">
        <v>283</v>
      </c>
    </row>
    <row r="57" spans="2:8" x14ac:dyDescent="0.25">
      <c r="B57" s="145" t="s">
        <v>248</v>
      </c>
      <c r="C57" s="146" t="s">
        <v>316</v>
      </c>
      <c r="G57" s="145" t="s">
        <v>248</v>
      </c>
      <c r="H57" s="146" t="s">
        <v>249</v>
      </c>
    </row>
    <row r="58" spans="2:8" x14ac:dyDescent="0.25">
      <c r="B58" s="144" t="s">
        <v>250</v>
      </c>
      <c r="C58" s="143" t="s">
        <v>317</v>
      </c>
      <c r="G58" s="144" t="s">
        <v>250</v>
      </c>
      <c r="H58" s="143" t="s">
        <v>249</v>
      </c>
    </row>
    <row r="59" spans="2:8" x14ac:dyDescent="0.25">
      <c r="B59" s="147" t="s">
        <v>251</v>
      </c>
      <c r="C59" s="148" t="s">
        <v>315</v>
      </c>
      <c r="G59" s="147" t="s">
        <v>251</v>
      </c>
      <c r="H59" s="148" t="s">
        <v>285</v>
      </c>
    </row>
    <row r="61" spans="2:8" x14ac:dyDescent="0.25">
      <c r="B61" s="150" t="s">
        <v>293</v>
      </c>
      <c r="C61" s="150"/>
    </row>
    <row r="63" spans="2:8" x14ac:dyDescent="0.25">
      <c r="B63" s="141" t="s">
        <v>306</v>
      </c>
      <c r="C63" s="142" t="s">
        <v>245</v>
      </c>
    </row>
    <row r="64" spans="2:8" x14ac:dyDescent="0.25">
      <c r="B64" s="144" t="s">
        <v>246</v>
      </c>
      <c r="C64" s="143" t="s">
        <v>318</v>
      </c>
    </row>
    <row r="65" spans="2:3" x14ac:dyDescent="0.25">
      <c r="B65" s="145" t="s">
        <v>248</v>
      </c>
      <c r="C65" s="146" t="s">
        <v>249</v>
      </c>
    </row>
    <row r="66" spans="2:3" x14ac:dyDescent="0.25">
      <c r="B66" s="144" t="s">
        <v>250</v>
      </c>
      <c r="C66" s="143" t="s">
        <v>249</v>
      </c>
    </row>
    <row r="67" spans="2:3" x14ac:dyDescent="0.25">
      <c r="B67" s="147" t="s">
        <v>251</v>
      </c>
      <c r="C67" s="148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7C57-FB43-418B-B006-89ED919ABBDB}">
  <dimension ref="A2:J9"/>
  <sheetViews>
    <sheetView tabSelected="1" workbookViewId="0">
      <selection activeCell="D16" sqref="D16"/>
    </sheetView>
  </sheetViews>
  <sheetFormatPr baseColWidth="10" defaultRowHeight="15" x14ac:dyDescent="0.25"/>
  <cols>
    <col min="2" max="2" width="8" bestFit="1" customWidth="1"/>
    <col min="3" max="3" width="28.28515625" customWidth="1"/>
    <col min="4" max="4" width="55.5703125" customWidth="1"/>
    <col min="9" max="9" width="28.28515625" customWidth="1"/>
    <col min="10" max="10" width="55.5703125" customWidth="1"/>
  </cols>
  <sheetData>
    <row r="2" spans="1:10" x14ac:dyDescent="0.25">
      <c r="B2" s="137" t="s">
        <v>242</v>
      </c>
      <c r="C2" s="138"/>
      <c r="D2" s="138"/>
      <c r="H2" s="137" t="s">
        <v>242</v>
      </c>
      <c r="I2" s="138"/>
      <c r="J2" s="138"/>
    </row>
    <row r="4" spans="1:10" x14ac:dyDescent="0.25">
      <c r="B4" s="150" t="s">
        <v>287</v>
      </c>
      <c r="C4" s="150"/>
      <c r="D4" s="149"/>
      <c r="H4" s="150" t="s">
        <v>321</v>
      </c>
      <c r="I4" s="150"/>
      <c r="J4" s="149"/>
    </row>
    <row r="6" spans="1:10" x14ac:dyDescent="0.25">
      <c r="B6" s="157" t="s">
        <v>254</v>
      </c>
      <c r="C6" s="157" t="s">
        <v>320</v>
      </c>
      <c r="D6" s="157" t="s">
        <v>245</v>
      </c>
      <c r="G6" s="153"/>
      <c r="H6" s="157" t="s">
        <v>254</v>
      </c>
      <c r="I6" s="157" t="s">
        <v>320</v>
      </c>
      <c r="J6" s="157" t="s">
        <v>245</v>
      </c>
    </row>
    <row r="7" spans="1:10" x14ac:dyDescent="0.25">
      <c r="B7" s="156" t="s">
        <v>255</v>
      </c>
      <c r="C7" s="156" t="s">
        <v>323</v>
      </c>
      <c r="D7" s="156" t="s">
        <v>324</v>
      </c>
      <c r="G7" s="153"/>
      <c r="H7" s="156" t="s">
        <v>255</v>
      </c>
      <c r="I7" s="156" t="s">
        <v>323</v>
      </c>
      <c r="J7" s="156" t="s">
        <v>324</v>
      </c>
    </row>
    <row r="8" spans="1:10" x14ac:dyDescent="0.25">
      <c r="B8" s="155" t="s">
        <v>256</v>
      </c>
      <c r="C8" s="155" t="s">
        <v>322</v>
      </c>
      <c r="D8" s="155" t="s">
        <v>325</v>
      </c>
      <c r="G8" s="153"/>
      <c r="H8" s="155" t="s">
        <v>256</v>
      </c>
      <c r="I8" s="155" t="s">
        <v>322</v>
      </c>
      <c r="J8" s="155" t="s">
        <v>325</v>
      </c>
    </row>
    <row r="9" spans="1:10" x14ac:dyDescent="0.25">
      <c r="A9" s="158"/>
      <c r="B9" s="154"/>
      <c r="C9" s="154"/>
      <c r="D9" s="154"/>
      <c r="E9" s="158"/>
      <c r="G9" s="153"/>
      <c r="H9" s="154"/>
      <c r="I9" s="154"/>
      <c r="J9" s="1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Conexiones</vt:lpstr>
      <vt:lpstr>Tramas</vt:lpstr>
      <vt:lpstr>Presupuesto</vt:lpstr>
      <vt:lpstr>Funcionalidad módulos</vt:lpstr>
      <vt:lpstr>Recursos</vt:lpstr>
      <vt:lpstr>'Funcionalidad módulos'!_Hlk193797855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CASADO DE LA FUENTE</dc:creator>
  <cp:lastModifiedBy>AITOR CASADO DE LA FUENTE</cp:lastModifiedBy>
  <dcterms:created xsi:type="dcterms:W3CDTF">2024-11-06T19:58:35Z</dcterms:created>
  <dcterms:modified xsi:type="dcterms:W3CDTF">2025-06-15T17:35:00Z</dcterms:modified>
</cp:coreProperties>
</file>