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ladislavdyadev/"/>
    </mc:Choice>
  </mc:AlternateContent>
  <xr:revisionPtr revIDLastSave="0" documentId="13_ncr:1_{8AB0B42C-423D-FB4F-B694-6D70FC377601}" xr6:coauthVersionLast="47" xr6:coauthVersionMax="47" xr10:uidLastSave="{00000000-0000-0000-0000-000000000000}"/>
  <bookViews>
    <workbookView xWindow="0" yWindow="720" windowWidth="29400" windowHeight="18400" xr2:uid="{72B23FCD-9113-C040-A15A-F7D9FE387B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9" i="1" l="1"/>
  <c r="AG81" i="1" s="1"/>
  <c r="AG78" i="1"/>
  <c r="AA81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G79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G78" i="1"/>
  <c r="Y81" i="1"/>
  <c r="P81" i="1"/>
  <c r="K74" i="1"/>
  <c r="K64" i="1"/>
  <c r="K54" i="1"/>
  <c r="K44" i="1"/>
  <c r="K34" i="1"/>
  <c r="K24" i="1"/>
  <c r="AG69" i="1"/>
  <c r="AG68" i="1"/>
  <c r="AA72" i="1"/>
  <c r="Y69" i="1"/>
  <c r="H69" i="1"/>
  <c r="I69" i="1"/>
  <c r="J69" i="1"/>
  <c r="K69" i="1"/>
  <c r="K71" i="1" s="1"/>
  <c r="L69" i="1"/>
  <c r="M69" i="1"/>
  <c r="N69" i="1"/>
  <c r="O69" i="1"/>
  <c r="P69" i="1"/>
  <c r="Q69" i="1"/>
  <c r="R69" i="1"/>
  <c r="S69" i="1"/>
  <c r="T69" i="1"/>
  <c r="U69" i="1"/>
  <c r="U71" i="1" s="1"/>
  <c r="V69" i="1"/>
  <c r="W69" i="1"/>
  <c r="X69" i="1"/>
  <c r="G69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G68" i="1"/>
  <c r="P71" i="1"/>
  <c r="Y71" i="1"/>
  <c r="AG71" i="1"/>
  <c r="X67" i="1"/>
  <c r="W67" i="1" s="1"/>
  <c r="AG59" i="1"/>
  <c r="AG58" i="1"/>
  <c r="AA61" i="1"/>
  <c r="K59" i="1"/>
  <c r="K61" i="1" s="1"/>
  <c r="U59" i="1"/>
  <c r="U61" i="1" s="1"/>
  <c r="P58" i="1"/>
  <c r="K5" i="1"/>
  <c r="K20" i="1" s="1"/>
  <c r="K22" i="1" s="1"/>
  <c r="P5" i="1"/>
  <c r="P20" i="1" s="1"/>
  <c r="P22" i="1" s="1"/>
  <c r="U5" i="1"/>
  <c r="U20" i="1" s="1"/>
  <c r="U22" i="1" s="1"/>
  <c r="K6" i="1"/>
  <c r="K29" i="1" s="1"/>
  <c r="K31" i="1" s="1"/>
  <c r="P6" i="1"/>
  <c r="P29" i="1" s="1"/>
  <c r="P31" i="1" s="1"/>
  <c r="U6" i="1"/>
  <c r="U29" i="1" s="1"/>
  <c r="U31" i="1" s="1"/>
  <c r="K7" i="1"/>
  <c r="P7" i="1"/>
  <c r="U7" i="1"/>
  <c r="K8" i="1"/>
  <c r="P8" i="1"/>
  <c r="U8" i="1"/>
  <c r="K9" i="1"/>
  <c r="P9" i="1"/>
  <c r="U9" i="1"/>
  <c r="K10" i="1"/>
  <c r="K48" i="1" s="1"/>
  <c r="P10" i="1"/>
  <c r="P48" i="1" s="1"/>
  <c r="U10" i="1"/>
  <c r="U39" i="1" s="1"/>
  <c r="U41" i="1" s="1"/>
  <c r="K11" i="1"/>
  <c r="K49" i="1" s="1"/>
  <c r="K51" i="1" s="1"/>
  <c r="P11" i="1"/>
  <c r="P49" i="1" s="1"/>
  <c r="P51" i="1" s="1"/>
  <c r="U11" i="1"/>
  <c r="U49" i="1" s="1"/>
  <c r="U51" i="1" s="1"/>
  <c r="K12" i="1"/>
  <c r="P12" i="1"/>
  <c r="P59" i="1" s="1"/>
  <c r="P61" i="1" s="1"/>
  <c r="U12" i="1"/>
  <c r="K13" i="1"/>
  <c r="P13" i="1"/>
  <c r="U13" i="1"/>
  <c r="K14" i="1"/>
  <c r="P14" i="1"/>
  <c r="U14" i="1"/>
  <c r="K15" i="1"/>
  <c r="P15" i="1"/>
  <c r="U15" i="1"/>
  <c r="K4" i="1"/>
  <c r="K19" i="1" s="1"/>
  <c r="P4" i="1"/>
  <c r="P19" i="1" s="1"/>
  <c r="U4" i="1"/>
  <c r="U19" i="1" s="1"/>
  <c r="C8" i="1"/>
  <c r="S8" i="1" s="1"/>
  <c r="C7" i="1"/>
  <c r="M7" i="1" s="1"/>
  <c r="C6" i="1"/>
  <c r="O6" i="1" s="1"/>
  <c r="O29" i="1" s="1"/>
  <c r="C5" i="1"/>
  <c r="H5" i="1" s="1"/>
  <c r="H20" i="1" s="1"/>
  <c r="C4" i="1"/>
  <c r="L4" i="1" s="1"/>
  <c r="L19" i="1" s="1"/>
  <c r="U81" i="1" l="1"/>
  <c r="K81" i="1"/>
  <c r="X77" i="1"/>
  <c r="V67" i="1"/>
  <c r="W71" i="1"/>
  <c r="X71" i="1"/>
  <c r="K58" i="1"/>
  <c r="AG61" i="1"/>
  <c r="U58" i="1"/>
  <c r="U38" i="1"/>
  <c r="AG38" i="1"/>
  <c r="P39" i="1"/>
  <c r="P41" i="1" s="1"/>
  <c r="K38" i="1"/>
  <c r="U48" i="1"/>
  <c r="P38" i="1"/>
  <c r="H38" i="1"/>
  <c r="K39" i="1"/>
  <c r="K41" i="1" s="1"/>
  <c r="AG29" i="1"/>
  <c r="R4" i="1"/>
  <c r="R19" i="1" s="1"/>
  <c r="AG20" i="1"/>
  <c r="AG19" i="1"/>
  <c r="AG28" i="1"/>
  <c r="O4" i="1"/>
  <c r="O19" i="1" s="1"/>
  <c r="T4" i="1"/>
  <c r="T19" i="1" s="1"/>
  <c r="S4" i="1"/>
  <c r="S19" i="1" s="1"/>
  <c r="Q4" i="1"/>
  <c r="Q19" i="1" s="1"/>
  <c r="K28" i="1"/>
  <c r="J4" i="1"/>
  <c r="J19" i="1" s="1"/>
  <c r="H4" i="1"/>
  <c r="H19" i="1" s="1"/>
  <c r="L6" i="1"/>
  <c r="L29" i="1" s="1"/>
  <c r="C12" i="1"/>
  <c r="Y12" i="1" s="1"/>
  <c r="P28" i="1"/>
  <c r="H28" i="1"/>
  <c r="G4" i="1"/>
  <c r="G19" i="1" s="1"/>
  <c r="N4" i="1"/>
  <c r="N19" i="1" s="1"/>
  <c r="X4" i="1"/>
  <c r="X19" i="1" s="1"/>
  <c r="Y4" i="1"/>
  <c r="Y19" i="1" s="1"/>
  <c r="V4" i="1"/>
  <c r="V19" i="1" s="1"/>
  <c r="I4" i="1"/>
  <c r="I19" i="1" s="1"/>
  <c r="U28" i="1"/>
  <c r="R8" i="1"/>
  <c r="J8" i="1"/>
  <c r="T7" i="1"/>
  <c r="L7" i="1"/>
  <c r="V6" i="1"/>
  <c r="V29" i="1" s="1"/>
  <c r="M6" i="1"/>
  <c r="M29" i="1" s="1"/>
  <c r="W5" i="1"/>
  <c r="W38" i="1" s="1"/>
  <c r="O5" i="1"/>
  <c r="O38" i="1" s="1"/>
  <c r="G5" i="1"/>
  <c r="G38" i="1" s="1"/>
  <c r="Y8" i="1"/>
  <c r="J7" i="1"/>
  <c r="M5" i="1"/>
  <c r="M38" i="1" s="1"/>
  <c r="Y7" i="1"/>
  <c r="H8" i="1"/>
  <c r="C10" i="1"/>
  <c r="W4" i="1"/>
  <c r="W19" i="1" s="1"/>
  <c r="M4" i="1"/>
  <c r="M19" i="1" s="1"/>
  <c r="W8" i="1"/>
  <c r="O8" i="1"/>
  <c r="G8" i="1"/>
  <c r="Q7" i="1"/>
  <c r="I7" i="1"/>
  <c r="S6" i="1"/>
  <c r="S29" i="1" s="1"/>
  <c r="J6" i="1"/>
  <c r="J29" i="1" s="1"/>
  <c r="T5" i="1"/>
  <c r="T38" i="1" s="1"/>
  <c r="L5" i="1"/>
  <c r="L38" i="1" s="1"/>
  <c r="Y6" i="1"/>
  <c r="Y29" i="1" s="1"/>
  <c r="V8" i="1"/>
  <c r="N8" i="1"/>
  <c r="X7" i="1"/>
  <c r="H7" i="1"/>
  <c r="R6" i="1"/>
  <c r="R29" i="1" s="1"/>
  <c r="I6" i="1"/>
  <c r="I29" i="1" s="1"/>
  <c r="S5" i="1"/>
  <c r="S38" i="1" s="1"/>
  <c r="Y5" i="1"/>
  <c r="Y38" i="1" s="1"/>
  <c r="I8" i="1"/>
  <c r="V5" i="1"/>
  <c r="V38" i="1" s="1"/>
  <c r="N5" i="1"/>
  <c r="N38" i="1" s="1"/>
  <c r="C9" i="1"/>
  <c r="X8" i="1"/>
  <c r="R7" i="1"/>
  <c r="T6" i="1"/>
  <c r="T29" i="1" s="1"/>
  <c r="C11" i="1"/>
  <c r="M8" i="1"/>
  <c r="W7" i="1"/>
  <c r="O7" i="1"/>
  <c r="G7" i="1"/>
  <c r="Q6" i="1"/>
  <c r="Q29" i="1" s="1"/>
  <c r="H6" i="1"/>
  <c r="H29" i="1" s="1"/>
  <c r="R5" i="1"/>
  <c r="R38" i="1" s="1"/>
  <c r="J5" i="1"/>
  <c r="J38" i="1" s="1"/>
  <c r="N6" i="1"/>
  <c r="N29" i="1" s="1"/>
  <c r="T8" i="1"/>
  <c r="L8" i="1"/>
  <c r="V7" i="1"/>
  <c r="N7" i="1"/>
  <c r="X6" i="1"/>
  <c r="X29" i="1" s="1"/>
  <c r="G6" i="1"/>
  <c r="G29" i="1" s="1"/>
  <c r="Q5" i="1"/>
  <c r="Q38" i="1" s="1"/>
  <c r="I5" i="1"/>
  <c r="I38" i="1" s="1"/>
  <c r="Q8" i="1"/>
  <c r="S7" i="1"/>
  <c r="C14" i="1"/>
  <c r="C13" i="1"/>
  <c r="W6" i="1"/>
  <c r="W29" i="1" s="1"/>
  <c r="X5" i="1"/>
  <c r="X38" i="1" s="1"/>
  <c r="X81" i="1" l="1"/>
  <c r="W77" i="1"/>
  <c r="T67" i="1"/>
  <c r="V71" i="1"/>
  <c r="X12" i="1"/>
  <c r="Y59" i="1"/>
  <c r="Y11" i="1"/>
  <c r="Y58" i="1" s="1"/>
  <c r="X57" i="1" s="1"/>
  <c r="AG49" i="1"/>
  <c r="Y10" i="1"/>
  <c r="AG48" i="1"/>
  <c r="AG51" i="1" s="1"/>
  <c r="AG39" i="1"/>
  <c r="AG41" i="1" s="1"/>
  <c r="AG31" i="1"/>
  <c r="AG22" i="1"/>
  <c r="W20" i="1"/>
  <c r="W28" i="1"/>
  <c r="N20" i="1"/>
  <c r="N28" i="1"/>
  <c r="V20" i="1"/>
  <c r="V28" i="1"/>
  <c r="R20" i="1"/>
  <c r="R28" i="1"/>
  <c r="S20" i="1"/>
  <c r="S28" i="1"/>
  <c r="L20" i="1"/>
  <c r="L28" i="1"/>
  <c r="I20" i="1"/>
  <c r="I28" i="1"/>
  <c r="M20" i="1"/>
  <c r="M28" i="1"/>
  <c r="Q20" i="1"/>
  <c r="Q28" i="1"/>
  <c r="J20" i="1"/>
  <c r="J28" i="1"/>
  <c r="T20" i="1"/>
  <c r="T28" i="1"/>
  <c r="G20" i="1"/>
  <c r="G28" i="1"/>
  <c r="Y20" i="1"/>
  <c r="Y22" i="1" s="1"/>
  <c r="Y28" i="1"/>
  <c r="X27" i="1" s="1"/>
  <c r="X20" i="1"/>
  <c r="X28" i="1"/>
  <c r="O20" i="1"/>
  <c r="O28" i="1"/>
  <c r="I9" i="1"/>
  <c r="Q9" i="1"/>
  <c r="W9" i="1"/>
  <c r="J9" i="1"/>
  <c r="R9" i="1"/>
  <c r="S9" i="1"/>
  <c r="C15" i="1"/>
  <c r="V9" i="1"/>
  <c r="G9" i="1"/>
  <c r="L9" i="1"/>
  <c r="T9" i="1"/>
  <c r="M9" i="1"/>
  <c r="N9" i="1"/>
  <c r="O9" i="1"/>
  <c r="Y9" i="1"/>
  <c r="H9" i="1"/>
  <c r="X9" i="1"/>
  <c r="Y14" i="1"/>
  <c r="X14" i="1" s="1"/>
  <c r="W14" i="1" s="1"/>
  <c r="V14" i="1" s="1"/>
  <c r="T14" i="1" s="1"/>
  <c r="S14" i="1" s="1"/>
  <c r="R14" i="1" s="1"/>
  <c r="Q14" i="1" s="1"/>
  <c r="O14" i="1" s="1"/>
  <c r="N14" i="1" s="1"/>
  <c r="M14" i="1" s="1"/>
  <c r="L14" i="1" s="1"/>
  <c r="J14" i="1" s="1"/>
  <c r="I14" i="1" s="1"/>
  <c r="H14" i="1" s="1"/>
  <c r="G14" i="1" s="1"/>
  <c r="Y13" i="1"/>
  <c r="X13" i="1" s="1"/>
  <c r="W13" i="1" s="1"/>
  <c r="V13" i="1" s="1"/>
  <c r="T13" i="1" s="1"/>
  <c r="S13" i="1" s="1"/>
  <c r="R13" i="1" s="1"/>
  <c r="Q13" i="1" s="1"/>
  <c r="O13" i="1" s="1"/>
  <c r="N13" i="1" s="1"/>
  <c r="M13" i="1" s="1"/>
  <c r="L13" i="1" s="1"/>
  <c r="J13" i="1" s="1"/>
  <c r="I13" i="1" s="1"/>
  <c r="H13" i="1" s="1"/>
  <c r="G13" i="1" s="1"/>
  <c r="V77" i="1" l="1"/>
  <c r="W81" i="1"/>
  <c r="S67" i="1"/>
  <c r="N74" i="1"/>
  <c r="T71" i="1"/>
  <c r="X31" i="1"/>
  <c r="Y61" i="1"/>
  <c r="W12" i="1"/>
  <c r="X59" i="1"/>
  <c r="X61" i="1" s="1"/>
  <c r="X18" i="1"/>
  <c r="W18" i="1" s="1"/>
  <c r="W22" i="1" s="1"/>
  <c r="X10" i="1"/>
  <c r="Y48" i="1"/>
  <c r="Y39" i="1"/>
  <c r="X11" i="1"/>
  <c r="X58" i="1" s="1"/>
  <c r="W57" i="1" s="1"/>
  <c r="Y49" i="1"/>
  <c r="Y51" i="1" s="1"/>
  <c r="Y31" i="1"/>
  <c r="W27" i="1"/>
  <c r="X22" i="1"/>
  <c r="Y15" i="1"/>
  <c r="X15" i="1" s="1"/>
  <c r="W15" i="1" s="1"/>
  <c r="V15" i="1" s="1"/>
  <c r="T15" i="1" s="1"/>
  <c r="S15" i="1" s="1"/>
  <c r="R15" i="1" s="1"/>
  <c r="Q15" i="1" s="1"/>
  <c r="O15" i="1" s="1"/>
  <c r="N15" i="1" s="1"/>
  <c r="M15" i="1" s="1"/>
  <c r="L15" i="1" s="1"/>
  <c r="J15" i="1" s="1"/>
  <c r="I15" i="1" s="1"/>
  <c r="H15" i="1" s="1"/>
  <c r="G15" i="1" s="1"/>
  <c r="T77" i="1" l="1"/>
  <c r="V81" i="1"/>
  <c r="R67" i="1"/>
  <c r="S71" i="1"/>
  <c r="V57" i="1"/>
  <c r="V12" i="1"/>
  <c r="W59" i="1"/>
  <c r="W61" i="1" s="1"/>
  <c r="X47" i="1"/>
  <c r="W10" i="1"/>
  <c r="X48" i="1"/>
  <c r="X39" i="1"/>
  <c r="W11" i="1"/>
  <c r="W58" i="1" s="1"/>
  <c r="X49" i="1"/>
  <c r="Y41" i="1"/>
  <c r="X37" i="1"/>
  <c r="V27" i="1"/>
  <c r="W31" i="1"/>
  <c r="V18" i="1"/>
  <c r="V22" i="1" s="1"/>
  <c r="S77" i="1" l="1"/>
  <c r="N84" i="1"/>
  <c r="T81" i="1"/>
  <c r="Q67" i="1"/>
  <c r="R71" i="1"/>
  <c r="W37" i="1"/>
  <c r="T12" i="1"/>
  <c r="V59" i="1"/>
  <c r="W47" i="1"/>
  <c r="V11" i="1"/>
  <c r="V58" i="1" s="1"/>
  <c r="T57" i="1" s="1"/>
  <c r="W49" i="1"/>
  <c r="X51" i="1"/>
  <c r="X41" i="1"/>
  <c r="V10" i="1"/>
  <c r="W39" i="1"/>
  <c r="W41" i="1" s="1"/>
  <c r="W48" i="1"/>
  <c r="T27" i="1"/>
  <c r="N34" i="1" s="1"/>
  <c r="V31" i="1"/>
  <c r="T18" i="1"/>
  <c r="R77" i="1" l="1"/>
  <c r="S81" i="1"/>
  <c r="O67" i="1"/>
  <c r="Q71" i="1"/>
  <c r="N64" i="1"/>
  <c r="S12" i="1"/>
  <c r="T59" i="1"/>
  <c r="V61" i="1"/>
  <c r="T22" i="1"/>
  <c r="N24" i="1"/>
  <c r="V47" i="1"/>
  <c r="T10" i="1"/>
  <c r="V48" i="1"/>
  <c r="V39" i="1"/>
  <c r="W51" i="1"/>
  <c r="T11" i="1"/>
  <c r="T58" i="1" s="1"/>
  <c r="S57" i="1" s="1"/>
  <c r="V49" i="1"/>
  <c r="V51" i="1" s="1"/>
  <c r="V37" i="1"/>
  <c r="T31" i="1"/>
  <c r="S27" i="1"/>
  <c r="S18" i="1"/>
  <c r="S22" i="1" s="1"/>
  <c r="Q77" i="1" l="1"/>
  <c r="R81" i="1"/>
  <c r="O71" i="1"/>
  <c r="N67" i="1"/>
  <c r="R12" i="1"/>
  <c r="S59" i="1"/>
  <c r="T61" i="1"/>
  <c r="T37" i="1"/>
  <c r="N44" i="1" s="1"/>
  <c r="T47" i="1"/>
  <c r="N54" i="1" s="1"/>
  <c r="S11" i="1"/>
  <c r="S58" i="1" s="1"/>
  <c r="R57" i="1" s="1"/>
  <c r="T49" i="1"/>
  <c r="V41" i="1"/>
  <c r="S10" i="1"/>
  <c r="T48" i="1"/>
  <c r="T39" i="1"/>
  <c r="R27" i="1"/>
  <c r="S31" i="1"/>
  <c r="R18" i="1"/>
  <c r="R22" i="1" s="1"/>
  <c r="O77" i="1" l="1"/>
  <c r="Q81" i="1"/>
  <c r="K84" i="1" s="1"/>
  <c r="M67" i="1"/>
  <c r="N71" i="1"/>
  <c r="S47" i="1"/>
  <c r="S61" i="1"/>
  <c r="Q12" i="1"/>
  <c r="R59" i="1"/>
  <c r="T41" i="1"/>
  <c r="R10" i="1"/>
  <c r="S48" i="1"/>
  <c r="S39" i="1"/>
  <c r="T51" i="1"/>
  <c r="R11" i="1"/>
  <c r="R58" i="1" s="1"/>
  <c r="Q57" i="1" s="1"/>
  <c r="S49" i="1"/>
  <c r="S51" i="1" s="1"/>
  <c r="S37" i="1"/>
  <c r="Q27" i="1"/>
  <c r="R31" i="1"/>
  <c r="Q18" i="1"/>
  <c r="Q22" i="1" s="1"/>
  <c r="O81" i="1" l="1"/>
  <c r="N77" i="1"/>
  <c r="L67" i="1"/>
  <c r="M71" i="1"/>
  <c r="R61" i="1"/>
  <c r="O12" i="1"/>
  <c r="Q59" i="1"/>
  <c r="Q61" i="1" s="1"/>
  <c r="R37" i="1"/>
  <c r="R47" i="1"/>
  <c r="Q11" i="1"/>
  <c r="Q58" i="1" s="1"/>
  <c r="O57" i="1" s="1"/>
  <c r="R49" i="1"/>
  <c r="S41" i="1"/>
  <c r="Q10" i="1"/>
  <c r="R39" i="1"/>
  <c r="R48" i="1"/>
  <c r="Q31" i="1"/>
  <c r="O27" i="1"/>
  <c r="O18" i="1"/>
  <c r="O22" i="1" s="1"/>
  <c r="M77" i="1" l="1"/>
  <c r="N81" i="1"/>
  <c r="J67" i="1"/>
  <c r="L71" i="1"/>
  <c r="R41" i="1"/>
  <c r="N12" i="1"/>
  <c r="O59" i="1"/>
  <c r="Q47" i="1"/>
  <c r="O10" i="1"/>
  <c r="Q48" i="1"/>
  <c r="Q39" i="1"/>
  <c r="R51" i="1"/>
  <c r="Q37" i="1"/>
  <c r="O37" i="1" s="1"/>
  <c r="O11" i="1"/>
  <c r="O58" i="1" s="1"/>
  <c r="N57" i="1" s="1"/>
  <c r="Q49" i="1"/>
  <c r="N27" i="1"/>
  <c r="O31" i="1"/>
  <c r="N18" i="1"/>
  <c r="N22" i="1" s="1"/>
  <c r="L77" i="1" l="1"/>
  <c r="M81" i="1"/>
  <c r="I67" i="1"/>
  <c r="J71" i="1"/>
  <c r="M12" i="1"/>
  <c r="N59" i="1"/>
  <c r="O61" i="1"/>
  <c r="Q51" i="1"/>
  <c r="O47" i="1"/>
  <c r="N11" i="1"/>
  <c r="N58" i="1" s="1"/>
  <c r="M57" i="1" s="1"/>
  <c r="O49" i="1"/>
  <c r="Q41" i="1"/>
  <c r="N10" i="1"/>
  <c r="O39" i="1"/>
  <c r="O41" i="1" s="1"/>
  <c r="O48" i="1"/>
  <c r="M27" i="1"/>
  <c r="N31" i="1"/>
  <c r="M18" i="1"/>
  <c r="M22" i="1" s="1"/>
  <c r="J77" i="1" l="1"/>
  <c r="L81" i="1"/>
  <c r="H67" i="1"/>
  <c r="I71" i="1"/>
  <c r="N61" i="1"/>
  <c r="L12" i="1"/>
  <c r="M59" i="1"/>
  <c r="N47" i="1"/>
  <c r="M11" i="1"/>
  <c r="M58" i="1" s="1"/>
  <c r="L57" i="1" s="1"/>
  <c r="N49" i="1"/>
  <c r="M10" i="1"/>
  <c r="N48" i="1"/>
  <c r="N39" i="1"/>
  <c r="N37" i="1"/>
  <c r="M37" i="1" s="1"/>
  <c r="O51" i="1"/>
  <c r="L27" i="1"/>
  <c r="M31" i="1"/>
  <c r="L18" i="1"/>
  <c r="L22" i="1" s="1"/>
  <c r="I77" i="1" l="1"/>
  <c r="J81" i="1"/>
  <c r="H71" i="1"/>
  <c r="G67" i="1"/>
  <c r="J12" i="1"/>
  <c r="L59" i="1"/>
  <c r="M61" i="1"/>
  <c r="M47" i="1"/>
  <c r="N41" i="1"/>
  <c r="L10" i="1"/>
  <c r="M39" i="1"/>
  <c r="M41" i="1" s="1"/>
  <c r="M48" i="1"/>
  <c r="N51" i="1"/>
  <c r="L11" i="1"/>
  <c r="L58" i="1" s="1"/>
  <c r="J57" i="1" s="1"/>
  <c r="M49" i="1"/>
  <c r="J27" i="1"/>
  <c r="L31" i="1"/>
  <c r="J18" i="1"/>
  <c r="J22" i="1" s="1"/>
  <c r="H77" i="1" l="1"/>
  <c r="I81" i="1"/>
  <c r="F67" i="1"/>
  <c r="G71" i="1"/>
  <c r="L61" i="1"/>
  <c r="I12" i="1"/>
  <c r="J59" i="1"/>
  <c r="L47" i="1"/>
  <c r="J11" i="1"/>
  <c r="J58" i="1" s="1"/>
  <c r="I57" i="1" s="1"/>
  <c r="L49" i="1"/>
  <c r="J10" i="1"/>
  <c r="L48" i="1"/>
  <c r="L39" i="1"/>
  <c r="L37" i="1"/>
  <c r="J37" i="1" s="1"/>
  <c r="M51" i="1"/>
  <c r="I27" i="1"/>
  <c r="J31" i="1"/>
  <c r="I18" i="1"/>
  <c r="I22" i="1" s="1"/>
  <c r="H81" i="1" l="1"/>
  <c r="G77" i="1"/>
  <c r="W72" i="1"/>
  <c r="O72" i="1"/>
  <c r="G72" i="1"/>
  <c r="K72" i="1"/>
  <c r="R72" i="1"/>
  <c r="I72" i="1"/>
  <c r="T74" i="1"/>
  <c r="V72" i="1"/>
  <c r="N72" i="1"/>
  <c r="T72" i="1"/>
  <c r="S72" i="1"/>
  <c r="Q74" i="1"/>
  <c r="U72" i="1"/>
  <c r="M72" i="1"/>
  <c r="L72" i="1"/>
  <c r="J72" i="1"/>
  <c r="Q72" i="1"/>
  <c r="Y72" i="1"/>
  <c r="X72" i="1"/>
  <c r="P72" i="1"/>
  <c r="H72" i="1"/>
  <c r="W74" i="1"/>
  <c r="H74" i="1"/>
  <c r="J61" i="1"/>
  <c r="H12" i="1"/>
  <c r="I59" i="1"/>
  <c r="J47" i="1"/>
  <c r="L41" i="1"/>
  <c r="I10" i="1"/>
  <c r="J39" i="1"/>
  <c r="J41" i="1" s="1"/>
  <c r="J48" i="1"/>
  <c r="I37" i="1"/>
  <c r="I11" i="1"/>
  <c r="I58" i="1" s="1"/>
  <c r="H57" i="1" s="1"/>
  <c r="J49" i="1"/>
  <c r="L51" i="1"/>
  <c r="I31" i="1"/>
  <c r="H27" i="1"/>
  <c r="G27" i="1" s="1"/>
  <c r="F27" i="1" s="1"/>
  <c r="H18" i="1"/>
  <c r="H22" i="1" s="1"/>
  <c r="F77" i="1" l="1"/>
  <c r="G81" i="1"/>
  <c r="I61" i="1"/>
  <c r="G12" i="1"/>
  <c r="G59" i="1" s="1"/>
  <c r="H59" i="1"/>
  <c r="W34" i="1"/>
  <c r="H34" i="1"/>
  <c r="I47" i="1"/>
  <c r="J51" i="1"/>
  <c r="H11" i="1"/>
  <c r="H58" i="1" s="1"/>
  <c r="G57" i="1" s="1"/>
  <c r="I49" i="1"/>
  <c r="H10" i="1"/>
  <c r="I48" i="1"/>
  <c r="I39" i="1"/>
  <c r="I41" i="1" s="1"/>
  <c r="G31" i="1"/>
  <c r="H31" i="1"/>
  <c r="G18" i="1"/>
  <c r="X82" i="1" l="1"/>
  <c r="P82" i="1"/>
  <c r="H82" i="1"/>
  <c r="M82" i="1"/>
  <c r="L82" i="1"/>
  <c r="K82" i="1"/>
  <c r="T84" i="1"/>
  <c r="W82" i="1"/>
  <c r="O82" i="1"/>
  <c r="G82" i="1"/>
  <c r="U82" i="1"/>
  <c r="T82" i="1"/>
  <c r="S82" i="1"/>
  <c r="Q84" i="1"/>
  <c r="V82" i="1"/>
  <c r="N82" i="1"/>
  <c r="R82" i="1"/>
  <c r="J82" i="1"/>
  <c r="Y82" i="1"/>
  <c r="Q82" i="1"/>
  <c r="I82" i="1"/>
  <c r="W84" i="1"/>
  <c r="H84" i="1"/>
  <c r="H61" i="1"/>
  <c r="L32" i="1"/>
  <c r="T32" i="1"/>
  <c r="N32" i="1"/>
  <c r="V32" i="1"/>
  <c r="M32" i="1"/>
  <c r="U32" i="1"/>
  <c r="H32" i="1"/>
  <c r="I32" i="1"/>
  <c r="Q32" i="1"/>
  <c r="J32" i="1"/>
  <c r="R32" i="1"/>
  <c r="K32" i="1"/>
  <c r="S32" i="1"/>
  <c r="T34" i="1"/>
  <c r="O32" i="1"/>
  <c r="W32" i="1"/>
  <c r="Q34" i="1"/>
  <c r="P32" i="1"/>
  <c r="X32" i="1"/>
  <c r="H47" i="1"/>
  <c r="Y32" i="1"/>
  <c r="G32" i="1"/>
  <c r="H37" i="1"/>
  <c r="G11" i="1"/>
  <c r="H49" i="1"/>
  <c r="G10" i="1"/>
  <c r="H48" i="1"/>
  <c r="H39" i="1"/>
  <c r="H41" i="1" s="1"/>
  <c r="I51" i="1"/>
  <c r="G22" i="1"/>
  <c r="F18" i="1"/>
  <c r="G49" i="1" l="1"/>
  <c r="G58" i="1"/>
  <c r="W24" i="1"/>
  <c r="H24" i="1"/>
  <c r="AA22" i="1"/>
  <c r="T23" i="1"/>
  <c r="L23" i="1"/>
  <c r="Q24" i="1"/>
  <c r="R23" i="1"/>
  <c r="J23" i="1"/>
  <c r="T24" i="1"/>
  <c r="S23" i="1"/>
  <c r="K23" i="1"/>
  <c r="W23" i="1"/>
  <c r="O23" i="1"/>
  <c r="G23" i="1"/>
  <c r="V23" i="1"/>
  <c r="N23" i="1"/>
  <c r="U23" i="1"/>
  <c r="M23" i="1"/>
  <c r="Y23" i="1"/>
  <c r="Q23" i="1"/>
  <c r="I23" i="1"/>
  <c r="X23" i="1"/>
  <c r="P23" i="1"/>
  <c r="H23" i="1"/>
  <c r="AA32" i="1"/>
  <c r="G47" i="1"/>
  <c r="G39" i="1"/>
  <c r="G48" i="1"/>
  <c r="F47" i="1" s="1"/>
  <c r="H51" i="1"/>
  <c r="G51" i="1"/>
  <c r="G37" i="1"/>
  <c r="Q54" i="1" l="1"/>
  <c r="W52" i="1"/>
  <c r="O52" i="1"/>
  <c r="G52" i="1"/>
  <c r="U52" i="1"/>
  <c r="M52" i="1"/>
  <c r="V52" i="1"/>
  <c r="N52" i="1"/>
  <c r="R52" i="1"/>
  <c r="J52" i="1"/>
  <c r="Y52" i="1"/>
  <c r="Q52" i="1"/>
  <c r="I52" i="1"/>
  <c r="T54" i="1"/>
  <c r="X52" i="1"/>
  <c r="P52" i="1"/>
  <c r="H52" i="1"/>
  <c r="T52" i="1"/>
  <c r="L52" i="1"/>
  <c r="S52" i="1"/>
  <c r="K52" i="1"/>
  <c r="W54" i="1"/>
  <c r="H54" i="1"/>
  <c r="F57" i="1"/>
  <c r="G61" i="1"/>
  <c r="F37" i="1"/>
  <c r="G41" i="1"/>
  <c r="AA41" i="1" l="1"/>
  <c r="R42" i="1"/>
  <c r="J42" i="1"/>
  <c r="X42" i="1"/>
  <c r="P42" i="1"/>
  <c r="H42" i="1"/>
  <c r="Y42" i="1"/>
  <c r="Q42" i="1"/>
  <c r="I42" i="1"/>
  <c r="T44" i="1"/>
  <c r="U42" i="1"/>
  <c r="M42" i="1"/>
  <c r="Q44" i="1"/>
  <c r="T42" i="1"/>
  <c r="L42" i="1"/>
  <c r="S42" i="1"/>
  <c r="K42" i="1"/>
  <c r="W42" i="1"/>
  <c r="O42" i="1"/>
  <c r="G42" i="1"/>
  <c r="V42" i="1"/>
  <c r="N42" i="1"/>
  <c r="H44" i="1"/>
  <c r="W44" i="1"/>
  <c r="W64" i="1"/>
  <c r="H64" i="1"/>
  <c r="AA52" i="1"/>
  <c r="T64" i="1"/>
  <c r="I62" i="1"/>
  <c r="U62" i="1"/>
  <c r="W62" i="1"/>
  <c r="M62" i="1"/>
  <c r="J62" i="1"/>
  <c r="Q64" i="1"/>
  <c r="R62" i="1"/>
  <c r="T62" i="1"/>
  <c r="K62" i="1"/>
  <c r="G62" i="1"/>
  <c r="N62" i="1"/>
  <c r="P62" i="1"/>
  <c r="V62" i="1"/>
  <c r="L62" i="1"/>
  <c r="X62" i="1"/>
  <c r="S62" i="1"/>
  <c r="Y62" i="1"/>
  <c r="H62" i="1"/>
  <c r="Q62" i="1"/>
  <c r="O62" i="1"/>
</calcChain>
</file>

<file path=xl/sharedStrings.xml><?xml version="1.0" encoding="utf-8"?>
<sst xmlns="http://schemas.openxmlformats.org/spreadsheetml/2006/main" count="345" uniqueCount="86">
  <si>
    <t>A =</t>
  </si>
  <si>
    <t>C =</t>
  </si>
  <si>
    <t>X1 =</t>
  </si>
  <si>
    <t>X2 =</t>
  </si>
  <si>
    <t>X3 =</t>
  </si>
  <si>
    <t>X4 =</t>
  </si>
  <si>
    <t>X5 =</t>
  </si>
  <si>
    <t>X6 =</t>
  </si>
  <si>
    <t>X7 =</t>
  </si>
  <si>
    <t>X8 =</t>
  </si>
  <si>
    <t>X10 =</t>
  </si>
  <si>
    <t>X11 =</t>
  </si>
  <si>
    <t>X12 =</t>
  </si>
  <si>
    <t>A + C =</t>
  </si>
  <si>
    <t>A + C + C =</t>
  </si>
  <si>
    <t>C - A =</t>
  </si>
  <si>
    <t>65536 - X4 =</t>
  </si>
  <si>
    <t>-X1 =</t>
  </si>
  <si>
    <t>-X2 =</t>
  </si>
  <si>
    <t>-X3 =</t>
  </si>
  <si>
    <t>-X4 =</t>
  </si>
  <si>
    <t>X9 =</t>
  </si>
  <si>
    <t>-X5 =</t>
  </si>
  <si>
    <t>-X6 =</t>
  </si>
  <si>
    <t>В1 =</t>
  </si>
  <si>
    <t>В2 =</t>
  </si>
  <si>
    <t>В3 =</t>
  </si>
  <si>
    <t>В4 =</t>
  </si>
  <si>
    <t>В5 =</t>
  </si>
  <si>
    <t>В6 =</t>
  </si>
  <si>
    <t>В7 =</t>
  </si>
  <si>
    <t>В8 =</t>
  </si>
  <si>
    <t>В9 =</t>
  </si>
  <si>
    <t>В10 =</t>
  </si>
  <si>
    <t>В11 =</t>
  </si>
  <si>
    <t>В12 =</t>
  </si>
  <si>
    <t>-B1 =</t>
  </si>
  <si>
    <t>-B2 =</t>
  </si>
  <si>
    <t>-B3 =</t>
  </si>
  <si>
    <t>-B4 =</t>
  </si>
  <si>
    <t>-B5 =</t>
  </si>
  <si>
    <t>-B6 =</t>
  </si>
  <si>
    <t>.</t>
  </si>
  <si>
    <t>+</t>
  </si>
  <si>
    <r>
      <t>B1</t>
    </r>
    <r>
      <rPr>
        <vertAlign val="subscript"/>
        <sz val="12"/>
        <color theme="1"/>
        <rFont val="Aptos Narrow"/>
        <scheme val="minor"/>
      </rPr>
      <t>(2)</t>
    </r>
  </si>
  <si>
    <r>
      <t>B2</t>
    </r>
    <r>
      <rPr>
        <vertAlign val="subscript"/>
        <sz val="12"/>
        <color theme="1"/>
        <rFont val="Aptos Narrow (Основной текст)"/>
        <charset val="204"/>
      </rPr>
      <t>(2)</t>
    </r>
  </si>
  <si>
    <t>--------</t>
  </si>
  <si>
    <t>-------</t>
  </si>
  <si>
    <t>----</t>
  </si>
  <si>
    <r>
      <t>B2</t>
    </r>
    <r>
      <rPr>
        <vertAlign val="subscript"/>
        <sz val="12"/>
        <color theme="1"/>
        <rFont val="Aptos Narrow"/>
        <scheme val="minor"/>
      </rPr>
      <t>(2)</t>
    </r>
  </si>
  <si>
    <r>
      <t>B3</t>
    </r>
    <r>
      <rPr>
        <vertAlign val="subscript"/>
        <sz val="12"/>
        <color theme="1"/>
        <rFont val="Aptos Narrow (Основной текст)"/>
        <charset val="204"/>
      </rPr>
      <t>(2)</t>
    </r>
  </si>
  <si>
    <r>
      <rPr>
        <vertAlign val="subscript"/>
        <sz val="12"/>
        <color theme="1"/>
        <rFont val="Aptos Narrow (Основной текст)"/>
        <charset val="204"/>
      </rPr>
      <t>(2)</t>
    </r>
    <r>
      <rPr>
        <sz val="12"/>
        <color theme="1"/>
        <rFont val="Aptos Narrow"/>
        <family val="2"/>
        <charset val="204"/>
        <scheme val="minor"/>
      </rPr>
      <t xml:space="preserve"> =</t>
    </r>
  </si>
  <si>
    <t>(10)</t>
  </si>
  <si>
    <t>=</t>
  </si>
  <si>
    <r>
      <t>X1</t>
    </r>
    <r>
      <rPr>
        <vertAlign val="subscript"/>
        <sz val="12"/>
        <color theme="1"/>
        <rFont val="Aptos Narrow (Основной текст)"/>
        <charset val="204"/>
      </rPr>
      <t>(10)</t>
    </r>
  </si>
  <si>
    <r>
      <t>X2</t>
    </r>
    <r>
      <rPr>
        <vertAlign val="subscript"/>
        <sz val="12"/>
        <color theme="1"/>
        <rFont val="Aptos Narrow (Основной текст)"/>
        <charset val="204"/>
      </rPr>
      <t>(10)</t>
    </r>
  </si>
  <si>
    <t>----------</t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</si>
  <si>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</si>
  <si>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r>
      <t>X3</t>
    </r>
    <r>
      <rPr>
        <vertAlign val="subscript"/>
        <sz val="12"/>
        <color theme="1"/>
        <rFont val="Aptos Narrow (Основной текст)"/>
        <charset val="204"/>
      </rPr>
      <t>(10)</t>
    </r>
  </si>
  <si>
    <r>
      <t>B7</t>
    </r>
    <r>
      <rPr>
        <vertAlign val="subscript"/>
        <sz val="12"/>
        <color theme="1"/>
        <rFont val="Aptos Narrow (Основной текст)"/>
        <charset val="204"/>
      </rPr>
      <t>(2)</t>
    </r>
  </si>
  <si>
    <r>
      <t>X7</t>
    </r>
    <r>
      <rPr>
        <vertAlign val="subscript"/>
        <sz val="12"/>
        <color theme="1"/>
        <rFont val="Aptos Narrow (Основной текст)"/>
        <charset val="204"/>
      </rPr>
      <t>(10)</t>
    </r>
  </si>
  <si>
    <t>При сложении положительного и отрицательного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</si>
  <si>
    <r>
      <t>B7</t>
    </r>
    <r>
      <rPr>
        <vertAlign val="subscript"/>
        <sz val="12"/>
        <color theme="1"/>
        <rFont val="Aptos Narrow"/>
        <scheme val="minor"/>
      </rPr>
      <t>(2)</t>
    </r>
  </si>
  <si>
    <r>
      <t>B8</t>
    </r>
    <r>
      <rPr>
        <vertAlign val="subscript"/>
        <sz val="12"/>
        <color theme="1"/>
        <rFont val="Aptos Narrow (Основной текст)"/>
        <charset val="204"/>
      </rPr>
      <t>(2)</t>
    </r>
  </si>
  <si>
    <r>
      <t>X8</t>
    </r>
    <r>
      <rPr>
        <vertAlign val="subscript"/>
        <sz val="12"/>
        <color theme="1"/>
        <rFont val="Aptos Narrow (Основной текст)"/>
        <charset val="204"/>
      </rPr>
      <t>(10)</t>
    </r>
  </si>
  <si>
    <t>доп</t>
  </si>
  <si>
    <t>пр</t>
  </si>
  <si>
    <t>При сложении двух положительных слагаемых получено отрицательное число. Результат выполнения операции некорректный из-за переполнения, не совпадает с суммой десятичных эквивалентов.</t>
  </si>
  <si>
    <t>ОДЗ = [-32768; 32767]</t>
  </si>
  <si>
    <t>При сложении двух отрицательных слагаемых получено отрицательное число. Результат выполнения операции верный и корректный, совпадает с суммой десятичных эквивалентов.</t>
  </si>
  <si>
    <t xml:space="preserve">CF = </t>
  </si>
  <si>
    <t xml:space="preserve">PF = </t>
  </si>
  <si>
    <t xml:space="preserve">AF = </t>
  </si>
  <si>
    <t xml:space="preserve">ZF = </t>
  </si>
  <si>
    <t xml:space="preserve">SF = </t>
  </si>
  <si>
    <t>OF =</t>
  </si>
  <si>
    <t>-----</t>
  </si>
  <si>
    <t>------</t>
  </si>
  <si>
    <r>
      <t>B8</t>
    </r>
    <r>
      <rPr>
        <vertAlign val="subscript"/>
        <sz val="12"/>
        <color theme="1"/>
        <rFont val="Aptos Narrow"/>
        <scheme val="minor"/>
      </rPr>
      <t>(2)</t>
    </r>
  </si>
  <si>
    <r>
      <t>B9</t>
    </r>
    <r>
      <rPr>
        <vertAlign val="subscript"/>
        <sz val="12"/>
        <color theme="1"/>
        <rFont val="Aptos Narrow (Основной текст)"/>
        <charset val="204"/>
      </rPr>
      <t>(2)</t>
    </r>
  </si>
  <si>
    <r>
      <t>X9</t>
    </r>
    <r>
      <rPr>
        <vertAlign val="subscript"/>
        <sz val="12"/>
        <color theme="1"/>
        <rFont val="Aptos Narrow (Основной текст)"/>
        <charset val="204"/>
      </rPr>
      <t>(10)</t>
    </r>
  </si>
  <si>
    <t>При сложении двух отрицательных слагаемых получено положительное число. Результат выполнения операции некорректный из-за переполнения, не совпадает с суммой десятичных эквивалентов.</t>
  </si>
  <si>
    <t>При сложении положительного и отрицательного слагаемых получено отрицательное число. Результат выполнения операции верный и корректный, совпадает с суммой десятичных эквивалентов.</t>
  </si>
  <si>
    <r>
      <t>B11</t>
    </r>
    <r>
      <rPr>
        <vertAlign val="subscript"/>
        <sz val="12"/>
        <color theme="1"/>
        <rFont val="Aptos Narrow"/>
        <scheme val="minor"/>
      </rPr>
      <t>(2)</t>
    </r>
  </si>
  <si>
    <r>
      <t>X11</t>
    </r>
    <r>
      <rPr>
        <vertAlign val="subscript"/>
        <sz val="12"/>
        <color theme="1"/>
        <rFont val="Aptos Narrow (Основной текст)"/>
        <charset val="204"/>
      </rPr>
      <t>(10)</t>
    </r>
  </si>
  <si>
    <t>При сложении отрицательного и положительного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</si>
</sst>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scheme val="minor"/>
    </font>
    <font>
      <vertAlign val="subscript"/>
      <sz val="12"/>
      <color theme="1"/>
      <name val="Aptos Narrow"/>
      <scheme val="minor"/>
    </font>
    <font>
      <vertAlign val="subscript"/>
      <sz val="12"/>
      <color theme="1"/>
      <name val="Aptos Narrow (Основной текст)"/>
      <charset val="204"/>
    </font>
    <font>
      <b/>
      <i/>
      <sz val="12"/>
      <color theme="1"/>
      <name val="Aptos Narrow"/>
      <scheme val="minor"/>
    </font>
    <font>
      <vertAlign val="subscript"/>
      <sz val="12"/>
      <color theme="1"/>
      <name val="Aptos Narrow"/>
      <family val="2"/>
      <charset val="204"/>
      <scheme val="minor"/>
    </font>
    <font>
      <sz val="10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quotePrefix="1" applyFont="1"/>
    <xf numFmtId="0" fontId="6" fillId="0" borderId="0" xfId="0" applyFont="1" applyAlignment="1">
      <alignment vertical="distributed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left" vertical="distributed"/>
    </xf>
    <xf numFmtId="0" fontId="0" fillId="0" borderId="0" xfId="0" applyAlignment="1"/>
  </cellXfs>
  <cellStyles count="1">
    <cellStyle name="Обычный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9C8E-7FB9-C849-826F-1571CC7BB7BB}">
  <dimension ref="A1:AM84"/>
  <sheetViews>
    <sheetView tabSelected="1" topLeftCell="C1" zoomScale="132" zoomScaleNormal="132" zoomScaleSheetLayoutView="84" workbookViewId="0">
      <selection activeCell="G79" sqref="G79"/>
    </sheetView>
  </sheetViews>
  <sheetFormatPr baseColWidth="10" defaultRowHeight="16" x14ac:dyDescent="0.2"/>
  <cols>
    <col min="1" max="1" width="5.5" bestFit="1" customWidth="1"/>
    <col min="2" max="2" width="10.83203125" bestFit="1" customWidth="1"/>
    <col min="3" max="3" width="6.83203125" bestFit="1" customWidth="1"/>
    <col min="4" max="4" width="2.83203125" customWidth="1"/>
    <col min="5" max="5" width="5.6640625" bestFit="1" customWidth="1"/>
    <col min="6" max="6" width="5.33203125" style="1" bestFit="1" customWidth="1"/>
    <col min="7" max="7" width="4.5" customWidth="1"/>
    <col min="8" max="9" width="3.33203125" customWidth="1"/>
    <col min="10" max="10" width="4.33203125" customWidth="1"/>
    <col min="11" max="12" width="3.33203125" customWidth="1"/>
    <col min="13" max="13" width="4.1640625" customWidth="1"/>
    <col min="14" max="15" width="3.33203125" customWidth="1"/>
    <col min="16" max="16" width="4.33203125" customWidth="1"/>
    <col min="17" max="18" width="3.33203125" customWidth="1"/>
    <col min="19" max="19" width="4" customWidth="1"/>
    <col min="20" max="21" width="3.33203125" customWidth="1"/>
    <col min="22" max="22" width="4.6640625" customWidth="1"/>
    <col min="23" max="25" width="3.33203125" customWidth="1"/>
    <col min="26" max="26" width="4.83203125" bestFit="1" customWidth="1"/>
    <col min="27" max="27" width="7" bestFit="1" customWidth="1"/>
    <col min="28" max="28" width="3" bestFit="1" customWidth="1"/>
    <col min="30" max="30" width="2.1640625" bestFit="1" customWidth="1"/>
    <col min="31" max="31" width="5.5" bestFit="1" customWidth="1"/>
    <col min="32" max="32" width="5.5" customWidth="1"/>
    <col min="33" max="33" width="7.1640625" customWidth="1"/>
    <col min="34" max="34" width="3.1640625" bestFit="1" customWidth="1"/>
  </cols>
  <sheetData>
    <row r="1" spans="1:31" x14ac:dyDescent="0.2">
      <c r="B1" s="1" t="s">
        <v>0</v>
      </c>
      <c r="C1">
        <v>6494</v>
      </c>
    </row>
    <row r="2" spans="1:31" x14ac:dyDescent="0.2">
      <c r="B2" s="1" t="s">
        <v>1</v>
      </c>
      <c r="C2">
        <v>24271</v>
      </c>
    </row>
    <row r="3" spans="1:31" x14ac:dyDescent="0.2">
      <c r="G3" s="5">
        <v>15</v>
      </c>
      <c r="H3" s="5">
        <v>14</v>
      </c>
      <c r="I3" s="5">
        <v>13</v>
      </c>
      <c r="J3" s="5">
        <v>12</v>
      </c>
      <c r="K3" s="5" t="s">
        <v>42</v>
      </c>
      <c r="L3" s="5">
        <v>11</v>
      </c>
      <c r="M3" s="5">
        <v>10</v>
      </c>
      <c r="N3" s="5">
        <v>9</v>
      </c>
      <c r="O3" s="5">
        <v>8</v>
      </c>
      <c r="P3" s="5" t="s">
        <v>42</v>
      </c>
      <c r="Q3" s="5">
        <v>7</v>
      </c>
      <c r="R3" s="5">
        <v>6</v>
      </c>
      <c r="S3" s="5">
        <v>5</v>
      </c>
      <c r="T3" s="5">
        <v>4</v>
      </c>
      <c r="U3" s="5" t="s">
        <v>42</v>
      </c>
      <c r="V3" s="5">
        <v>3</v>
      </c>
      <c r="W3" s="5">
        <v>2</v>
      </c>
      <c r="X3" s="5">
        <v>1</v>
      </c>
      <c r="Y3" s="5">
        <v>0</v>
      </c>
      <c r="Z3" s="5"/>
    </row>
    <row r="4" spans="1:31" x14ac:dyDescent="0.2">
      <c r="A4" s="1" t="s">
        <v>2</v>
      </c>
      <c r="B4" s="1" t="s">
        <v>0</v>
      </c>
      <c r="C4">
        <f>C1</f>
        <v>6494</v>
      </c>
      <c r="E4" s="1" t="s">
        <v>24</v>
      </c>
      <c r="G4" s="4" t="str">
        <f>IF(G$3=".",".",IF($C4&gt;=0,MID(_xlfn.BASE($C4,2,16),16-G$3,1),IF(H4="0",MID(_xlfn.BASE(-$C4,2,16),16-G$3,1),MOD(MID(_xlfn.BASE(-$C4,2,16),16-G$3,1)+1,2))))</f>
        <v>0</v>
      </c>
      <c r="H4" s="4" t="str">
        <f t="shared" ref="H4:X4" si="0">IF(H$3=".",".",IF($C4&gt;=0,MID(_xlfn.BASE($C4,2,16),16-H$3,1),IF(I4="0",MID(_xlfn.BASE(-$C4,2,16),16-H$3,1),MOD(MID(_xlfn.BASE(-$C4,2,16),16-H$3,1)+1,2))))</f>
        <v>0</v>
      </c>
      <c r="I4" s="4" t="str">
        <f t="shared" si="0"/>
        <v>0</v>
      </c>
      <c r="J4" s="4" t="str">
        <f>IF(J$3=".",".",IF($C4&gt;=0,MID(_xlfn.BASE($C4,2,16),16-J$3,1),IF(L4="0",MID(_xlfn.BASE(-$C4,2,16),16-J$3,1),MOD(MID(_xlfn.BASE(-$C4,2,16),16-J$3,1)+1,2))))</f>
        <v>1</v>
      </c>
      <c r="K4" s="4" t="str">
        <f t="shared" si="0"/>
        <v>.</v>
      </c>
      <c r="L4" s="4" t="str">
        <f t="shared" si="0"/>
        <v>1</v>
      </c>
      <c r="M4" s="4" t="str">
        <f t="shared" si="0"/>
        <v>0</v>
      </c>
      <c r="N4" s="4" t="str">
        <f t="shared" si="0"/>
        <v>0</v>
      </c>
      <c r="O4" s="4" t="str">
        <f>IF(O$3=".",".",IF($C4&gt;=0,MID(_xlfn.BASE($C4,2,16),16-O$3,1),IF(Q4="0",MID(_xlfn.BASE(-$C4,2,16),16-O$3,1),MOD(MID(_xlfn.BASE(-$C4,2,16),16-O$3,1)+1,2))))</f>
        <v>1</v>
      </c>
      <c r="P4" s="4" t="str">
        <f t="shared" si="0"/>
        <v>.</v>
      </c>
      <c r="Q4" s="4" t="str">
        <f t="shared" si="0"/>
        <v>0</v>
      </c>
      <c r="R4" s="4" t="str">
        <f t="shared" si="0"/>
        <v>1</v>
      </c>
      <c r="S4" s="4" t="str">
        <f t="shared" si="0"/>
        <v>0</v>
      </c>
      <c r="T4" s="4" t="str">
        <f>IF(T$3=".",".",IF($C4&gt;=0,MID(_xlfn.BASE($C4,2,16),16-T$3,1),IF(V4="0",MID(_xlfn.BASE(-$C4,2,16),16-T$3,1),MOD(MID(_xlfn.BASE(-$C4,2,16),16-T$3,1)+1,2))))</f>
        <v>1</v>
      </c>
      <c r="U4" s="4" t="str">
        <f t="shared" si="0"/>
        <v>.</v>
      </c>
      <c r="V4" s="4" t="str">
        <f t="shared" si="0"/>
        <v>1</v>
      </c>
      <c r="W4" s="4" t="str">
        <f t="shared" si="0"/>
        <v>1</v>
      </c>
      <c r="X4" s="4" t="str">
        <f t="shared" si="0"/>
        <v>1</v>
      </c>
      <c r="Y4" s="4" t="str">
        <f>IF(Y$3=".",".",IF($C4&gt;=0,MID(_xlfn.BASE($C4,2,16),16-Y$3,1),MID(_xlfn.BASE(-$C4,2,16),16-Y$3,1)))</f>
        <v>0</v>
      </c>
      <c r="Z4" s="4"/>
      <c r="AC4" s="10" t="s">
        <v>68</v>
      </c>
      <c r="AD4" s="10"/>
      <c r="AE4" s="10"/>
    </row>
    <row r="5" spans="1:31" x14ac:dyDescent="0.2">
      <c r="A5" s="1" t="s">
        <v>3</v>
      </c>
      <c r="B5" s="1" t="s">
        <v>1</v>
      </c>
      <c r="C5">
        <f>C2</f>
        <v>24271</v>
      </c>
      <c r="E5" s="1" t="s">
        <v>25</v>
      </c>
      <c r="G5" s="4" t="str">
        <f t="shared" ref="G5:I5" si="1">IF(G$3=".",".",IF($C5&gt;=0,MID(_xlfn.BASE($C5,2,16),16-G$3,1),IF(H5="0",MID(_xlfn.BASE(-$C5,2,16),16-G$3,1),MOD(MID(_xlfn.BASE(-$C5,2,16),16-G$3,1)+1,2))))</f>
        <v>0</v>
      </c>
      <c r="H5" s="4" t="str">
        <f t="shared" si="1"/>
        <v>1</v>
      </c>
      <c r="I5" s="4" t="str">
        <f t="shared" si="1"/>
        <v>0</v>
      </c>
      <c r="J5" s="4" t="str">
        <f t="shared" ref="J5:J15" si="2">IF(J$3=".",".",IF($C5&gt;=0,MID(_xlfn.BASE($C5,2,16),16-J$3,1),IF(L5="0",MID(_xlfn.BASE(-$C5,2,16),16-J$3,1),MOD(MID(_xlfn.BASE(-$C5,2,16),16-J$3,1)+1,2))))</f>
        <v>1</v>
      </c>
      <c r="K5" s="4" t="str">
        <f t="shared" ref="K5:N5" si="3">IF(K$3=".",".",IF($C5&gt;=0,MID(_xlfn.BASE($C5,2,16),16-K$3,1),IF(L5="0",MID(_xlfn.BASE(-$C5,2,16),16-K$3,1),MOD(MID(_xlfn.BASE(-$C5,2,16),16-K$3,1)+1,2))))</f>
        <v>.</v>
      </c>
      <c r="L5" s="4" t="str">
        <f t="shared" si="3"/>
        <v>1</v>
      </c>
      <c r="M5" s="4" t="str">
        <f t="shared" si="3"/>
        <v>1</v>
      </c>
      <c r="N5" s="4" t="str">
        <f t="shared" si="3"/>
        <v>1</v>
      </c>
      <c r="O5" s="4" t="str">
        <f t="shared" ref="O5:O15" si="4">IF(O$3=".",".",IF($C5&gt;=0,MID(_xlfn.BASE($C5,2,16),16-O$3,1),IF(Q5="0",MID(_xlfn.BASE(-$C5,2,16),16-O$3,1),MOD(MID(_xlfn.BASE(-$C5,2,16),16-O$3,1)+1,2))))</f>
        <v>0</v>
      </c>
      <c r="P5" s="4" t="str">
        <f t="shared" ref="P5:S5" si="5">IF(P$3=".",".",IF($C5&gt;=0,MID(_xlfn.BASE($C5,2,16),16-P$3,1),IF(Q5="0",MID(_xlfn.BASE(-$C5,2,16),16-P$3,1),MOD(MID(_xlfn.BASE(-$C5,2,16),16-P$3,1)+1,2))))</f>
        <v>.</v>
      </c>
      <c r="Q5" s="4" t="str">
        <f t="shared" si="5"/>
        <v>1</v>
      </c>
      <c r="R5" s="4" t="str">
        <f t="shared" si="5"/>
        <v>1</v>
      </c>
      <c r="S5" s="4" t="str">
        <f t="shared" si="5"/>
        <v>0</v>
      </c>
      <c r="T5" s="4" t="str">
        <f t="shared" ref="T5:T15" si="6">IF(T$3=".",".",IF($C5&gt;=0,MID(_xlfn.BASE($C5,2,16),16-T$3,1),IF(V5="0",MID(_xlfn.BASE(-$C5,2,16),16-T$3,1),MOD(MID(_xlfn.BASE(-$C5,2,16),16-T$3,1)+1,2))))</f>
        <v>0</v>
      </c>
      <c r="U5" s="4" t="str">
        <f t="shared" ref="U5:X5" si="7">IF(U$3=".",".",IF($C5&gt;=0,MID(_xlfn.BASE($C5,2,16),16-U$3,1),IF(V5="0",MID(_xlfn.BASE(-$C5,2,16),16-U$3,1),MOD(MID(_xlfn.BASE(-$C5,2,16),16-U$3,1)+1,2))))</f>
        <v>.</v>
      </c>
      <c r="V5" s="4" t="str">
        <f t="shared" si="7"/>
        <v>1</v>
      </c>
      <c r="W5" s="4" t="str">
        <f t="shared" si="7"/>
        <v>1</v>
      </c>
      <c r="X5" s="4" t="str">
        <f t="shared" si="7"/>
        <v>1</v>
      </c>
      <c r="Y5" s="4" t="str">
        <f t="shared" ref="Y5:Y15" si="8">IF(Y$3=".",".",IF($C5&gt;=0,MID(_xlfn.BASE($C5,2,16),16-Y$3,1),MID(_xlfn.BASE(-$C5,2,16),16-Y$3,1)))</f>
        <v>1</v>
      </c>
      <c r="Z5" s="4"/>
    </row>
    <row r="6" spans="1:31" x14ac:dyDescent="0.2">
      <c r="A6" s="1" t="s">
        <v>4</v>
      </c>
      <c r="B6" s="1" t="s">
        <v>13</v>
      </c>
      <c r="C6">
        <f>C1+C2</f>
        <v>30765</v>
      </c>
      <c r="E6" s="1" t="s">
        <v>26</v>
      </c>
      <c r="G6" s="4" t="str">
        <f t="shared" ref="G6:I6" si="9">IF(G$3=".",".",IF($C6&gt;=0,MID(_xlfn.BASE($C6,2,16),16-G$3,1),IF(H6="0",MID(_xlfn.BASE(-$C6,2,16),16-G$3,1),MOD(MID(_xlfn.BASE(-$C6,2,16),16-G$3,1)+1,2))))</f>
        <v>0</v>
      </c>
      <c r="H6" s="4" t="str">
        <f t="shared" si="9"/>
        <v>1</v>
      </c>
      <c r="I6" s="4" t="str">
        <f t="shared" si="9"/>
        <v>1</v>
      </c>
      <c r="J6" s="4" t="str">
        <f t="shared" si="2"/>
        <v>1</v>
      </c>
      <c r="K6" s="4" t="str">
        <f t="shared" ref="K6:M6" si="10">IF(K$3=".",".",IF($C6&gt;=0,MID(_xlfn.BASE($C6,2,16),16-K$3,1),IF(L6="0",MID(_xlfn.BASE(-$C6,2,16),16-K$3,1),MOD(MID(_xlfn.BASE(-$C6,2,16),16-K$3,1)+1,2))))</f>
        <v>.</v>
      </c>
      <c r="L6" s="4" t="str">
        <f t="shared" si="10"/>
        <v>1</v>
      </c>
      <c r="M6" s="4" t="str">
        <f t="shared" si="10"/>
        <v>0</v>
      </c>
      <c r="N6" s="4" t="str">
        <f>IF(N$3=".",".",IF($C6&gt;=0,MID(_xlfn.BASE($C6,2,16),16-N$3,1),IF(O6="0",MID(_xlfn.BASE(-$C6,2,16),16-N$3,1),MOD(MID(_xlfn.BASE(-$C6,2,16),16-N$3,1)+1,2))))</f>
        <v>0</v>
      </c>
      <c r="O6" s="4" t="str">
        <f t="shared" si="4"/>
        <v>0</v>
      </c>
      <c r="P6" s="4" t="str">
        <f t="shared" ref="P6:S6" si="11">IF(P$3=".",".",IF($C6&gt;=0,MID(_xlfn.BASE($C6,2,16),16-P$3,1),IF(Q6="0",MID(_xlfn.BASE(-$C6,2,16),16-P$3,1),MOD(MID(_xlfn.BASE(-$C6,2,16),16-P$3,1)+1,2))))</f>
        <v>.</v>
      </c>
      <c r="Q6" s="4" t="str">
        <f t="shared" si="11"/>
        <v>0</v>
      </c>
      <c r="R6" s="4" t="str">
        <f t="shared" si="11"/>
        <v>0</v>
      </c>
      <c r="S6" s="4" t="str">
        <f t="shared" si="11"/>
        <v>1</v>
      </c>
      <c r="T6" s="4" t="str">
        <f t="shared" si="6"/>
        <v>0</v>
      </c>
      <c r="U6" s="4" t="str">
        <f t="shared" ref="U6:X6" si="12">IF(U$3=".",".",IF($C6&gt;=0,MID(_xlfn.BASE($C6,2,16),16-U$3,1),IF(V6="0",MID(_xlfn.BASE(-$C6,2,16),16-U$3,1),MOD(MID(_xlfn.BASE(-$C6,2,16),16-U$3,1)+1,2))))</f>
        <v>.</v>
      </c>
      <c r="V6" s="4" t="str">
        <f t="shared" si="12"/>
        <v>1</v>
      </c>
      <c r="W6" s="4" t="str">
        <f t="shared" si="12"/>
        <v>1</v>
      </c>
      <c r="X6" s="4" t="str">
        <f t="shared" si="12"/>
        <v>0</v>
      </c>
      <c r="Y6" s="4" t="str">
        <f t="shared" si="8"/>
        <v>1</v>
      </c>
      <c r="Z6" s="4"/>
    </row>
    <row r="7" spans="1:31" x14ac:dyDescent="0.2">
      <c r="A7" s="1" t="s">
        <v>5</v>
      </c>
      <c r="B7" s="1" t="s">
        <v>14</v>
      </c>
      <c r="C7">
        <f>C1+C2+C2</f>
        <v>55036</v>
      </c>
      <c r="E7" s="1" t="s">
        <v>27</v>
      </c>
      <c r="G7" s="4" t="str">
        <f t="shared" ref="G7:I7" si="13">IF(G$3=".",".",IF($C7&gt;=0,MID(_xlfn.BASE($C7,2,16),16-G$3,1),IF(H7="0",MID(_xlfn.BASE(-$C7,2,16),16-G$3,1),MOD(MID(_xlfn.BASE(-$C7,2,16),16-G$3,1)+1,2))))</f>
        <v>1</v>
      </c>
      <c r="H7" s="4" t="str">
        <f t="shared" si="13"/>
        <v>1</v>
      </c>
      <c r="I7" s="4" t="str">
        <f t="shared" si="13"/>
        <v>0</v>
      </c>
      <c r="J7" s="4" t="str">
        <f t="shared" si="2"/>
        <v>1</v>
      </c>
      <c r="K7" s="4" t="str">
        <f t="shared" ref="K7:N7" si="14">IF(K$3=".",".",IF($C7&gt;=0,MID(_xlfn.BASE($C7,2,16),16-K$3,1),IF(L7="0",MID(_xlfn.BASE(-$C7,2,16),16-K$3,1),MOD(MID(_xlfn.BASE(-$C7,2,16),16-K$3,1)+1,2))))</f>
        <v>.</v>
      </c>
      <c r="L7" s="4" t="str">
        <f t="shared" si="14"/>
        <v>0</v>
      </c>
      <c r="M7" s="4" t="str">
        <f t="shared" si="14"/>
        <v>1</v>
      </c>
      <c r="N7" s="4" t="str">
        <f t="shared" si="14"/>
        <v>1</v>
      </c>
      <c r="O7" s="4" t="str">
        <f t="shared" si="4"/>
        <v>0</v>
      </c>
      <c r="P7" s="4" t="str">
        <f t="shared" ref="P7:S7" si="15">IF(P$3=".",".",IF($C7&gt;=0,MID(_xlfn.BASE($C7,2,16),16-P$3,1),IF(Q7="0",MID(_xlfn.BASE(-$C7,2,16),16-P$3,1),MOD(MID(_xlfn.BASE(-$C7,2,16),16-P$3,1)+1,2))))</f>
        <v>.</v>
      </c>
      <c r="Q7" s="4" t="str">
        <f t="shared" si="15"/>
        <v>1</v>
      </c>
      <c r="R7" s="4" t="str">
        <f t="shared" si="15"/>
        <v>1</v>
      </c>
      <c r="S7" s="4" t="str">
        <f t="shared" si="15"/>
        <v>1</v>
      </c>
      <c r="T7" s="4" t="str">
        <f t="shared" si="6"/>
        <v>1</v>
      </c>
      <c r="U7" s="4" t="str">
        <f t="shared" ref="U7:X7" si="16">IF(U$3=".",".",IF($C7&gt;=0,MID(_xlfn.BASE($C7,2,16),16-U$3,1),IF(V7="0",MID(_xlfn.BASE(-$C7,2,16),16-U$3,1),MOD(MID(_xlfn.BASE(-$C7,2,16),16-U$3,1)+1,2))))</f>
        <v>.</v>
      </c>
      <c r="V7" s="4" t="str">
        <f t="shared" si="16"/>
        <v>1</v>
      </c>
      <c r="W7" s="4" t="str">
        <f t="shared" si="16"/>
        <v>1</v>
      </c>
      <c r="X7" s="4" t="str">
        <f t="shared" si="16"/>
        <v>0</v>
      </c>
      <c r="Y7" s="4" t="str">
        <f t="shared" si="8"/>
        <v>0</v>
      </c>
      <c r="Z7" s="4"/>
    </row>
    <row r="8" spans="1:31" x14ac:dyDescent="0.2">
      <c r="A8" s="1" t="s">
        <v>6</v>
      </c>
      <c r="B8" s="1" t="s">
        <v>15</v>
      </c>
      <c r="C8">
        <f>C2-C1</f>
        <v>17777</v>
      </c>
      <c r="E8" s="1" t="s">
        <v>28</v>
      </c>
      <c r="G8" s="4" t="str">
        <f t="shared" ref="G8:I8" si="17">IF(G$3=".",".",IF($C8&gt;=0,MID(_xlfn.BASE($C8,2,16),16-G$3,1),IF(H8="0",MID(_xlfn.BASE(-$C8,2,16),16-G$3,1),MOD(MID(_xlfn.BASE(-$C8,2,16),16-G$3,1)+1,2))))</f>
        <v>0</v>
      </c>
      <c r="H8" s="4" t="str">
        <f t="shared" si="17"/>
        <v>1</v>
      </c>
      <c r="I8" s="4" t="str">
        <f t="shared" si="17"/>
        <v>0</v>
      </c>
      <c r="J8" s="4" t="str">
        <f t="shared" si="2"/>
        <v>0</v>
      </c>
      <c r="K8" s="4" t="str">
        <f t="shared" ref="K8:N8" si="18">IF(K$3=".",".",IF($C8&gt;=0,MID(_xlfn.BASE($C8,2,16),16-K$3,1),IF(L8="0",MID(_xlfn.BASE(-$C8,2,16),16-K$3,1),MOD(MID(_xlfn.BASE(-$C8,2,16),16-K$3,1)+1,2))))</f>
        <v>.</v>
      </c>
      <c r="L8" s="4" t="str">
        <f t="shared" si="18"/>
        <v>0</v>
      </c>
      <c r="M8" s="4" t="str">
        <f t="shared" si="18"/>
        <v>1</v>
      </c>
      <c r="N8" s="4" t="str">
        <f t="shared" si="18"/>
        <v>0</v>
      </c>
      <c r="O8" s="4" t="str">
        <f t="shared" si="4"/>
        <v>1</v>
      </c>
      <c r="P8" s="4" t="str">
        <f t="shared" ref="P8:S8" si="19">IF(P$3=".",".",IF($C8&gt;=0,MID(_xlfn.BASE($C8,2,16),16-P$3,1),IF(Q8="0",MID(_xlfn.BASE(-$C8,2,16),16-P$3,1),MOD(MID(_xlfn.BASE(-$C8,2,16),16-P$3,1)+1,2))))</f>
        <v>.</v>
      </c>
      <c r="Q8" s="4" t="str">
        <f t="shared" si="19"/>
        <v>0</v>
      </c>
      <c r="R8" s="4" t="str">
        <f t="shared" si="19"/>
        <v>1</v>
      </c>
      <c r="S8" s="4" t="str">
        <f t="shared" si="19"/>
        <v>1</v>
      </c>
      <c r="T8" s="4" t="str">
        <f t="shared" si="6"/>
        <v>1</v>
      </c>
      <c r="U8" s="4" t="str">
        <f t="shared" ref="U8:X8" si="20">IF(U$3=".",".",IF($C8&gt;=0,MID(_xlfn.BASE($C8,2,16),16-U$3,1),IF(V8="0",MID(_xlfn.BASE(-$C8,2,16),16-U$3,1),MOD(MID(_xlfn.BASE(-$C8,2,16),16-U$3,1)+1,2))))</f>
        <v>.</v>
      </c>
      <c r="V8" s="4" t="str">
        <f t="shared" si="20"/>
        <v>0</v>
      </c>
      <c r="W8" s="4" t="str">
        <f t="shared" si="20"/>
        <v>0</v>
      </c>
      <c r="X8" s="4" t="str">
        <f t="shared" si="20"/>
        <v>0</v>
      </c>
      <c r="Y8" s="4" t="str">
        <f t="shared" si="8"/>
        <v>1</v>
      </c>
      <c r="Z8" s="4"/>
    </row>
    <row r="9" spans="1:31" x14ac:dyDescent="0.2">
      <c r="A9" s="1" t="s">
        <v>7</v>
      </c>
      <c r="B9" s="1" t="s">
        <v>16</v>
      </c>
      <c r="C9">
        <f>65536-C7</f>
        <v>10500</v>
      </c>
      <c r="E9" s="1" t="s">
        <v>29</v>
      </c>
      <c r="G9" s="4" t="str">
        <f t="shared" ref="G9:I9" si="21">IF(G$3=".",".",IF($C9&gt;=0,MID(_xlfn.BASE($C9,2,16),16-G$3,1),IF(H9="0",MID(_xlfn.BASE(-$C9,2,16),16-G$3,1),MOD(MID(_xlfn.BASE(-$C9,2,16),16-G$3,1)+1,2))))</f>
        <v>0</v>
      </c>
      <c r="H9" s="4" t="str">
        <f t="shared" si="21"/>
        <v>0</v>
      </c>
      <c r="I9" s="4" t="str">
        <f t="shared" si="21"/>
        <v>1</v>
      </c>
      <c r="J9" s="4" t="str">
        <f t="shared" si="2"/>
        <v>0</v>
      </c>
      <c r="K9" s="4" t="str">
        <f t="shared" ref="K9:N9" si="22">IF(K$3=".",".",IF($C9&gt;=0,MID(_xlfn.BASE($C9,2,16),16-K$3,1),IF(L9="0",MID(_xlfn.BASE(-$C9,2,16),16-K$3,1),MOD(MID(_xlfn.BASE(-$C9,2,16),16-K$3,1)+1,2))))</f>
        <v>.</v>
      </c>
      <c r="L9" s="4" t="str">
        <f t="shared" si="22"/>
        <v>1</v>
      </c>
      <c r="M9" s="4" t="str">
        <f t="shared" si="22"/>
        <v>0</v>
      </c>
      <c r="N9" s="4" t="str">
        <f t="shared" si="22"/>
        <v>0</v>
      </c>
      <c r="O9" s="4" t="str">
        <f t="shared" si="4"/>
        <v>1</v>
      </c>
      <c r="P9" s="4" t="str">
        <f t="shared" ref="P9:S9" si="23">IF(P$3=".",".",IF($C9&gt;=0,MID(_xlfn.BASE($C9,2,16),16-P$3,1),IF(Q9="0",MID(_xlfn.BASE(-$C9,2,16),16-P$3,1),MOD(MID(_xlfn.BASE(-$C9,2,16),16-P$3,1)+1,2))))</f>
        <v>.</v>
      </c>
      <c r="Q9" s="4" t="str">
        <f t="shared" si="23"/>
        <v>0</v>
      </c>
      <c r="R9" s="4" t="str">
        <f t="shared" si="23"/>
        <v>0</v>
      </c>
      <c r="S9" s="4" t="str">
        <f t="shared" si="23"/>
        <v>0</v>
      </c>
      <c r="T9" s="4" t="str">
        <f t="shared" si="6"/>
        <v>0</v>
      </c>
      <c r="U9" s="4" t="str">
        <f t="shared" ref="U9:X9" si="24">IF(U$3=".",".",IF($C9&gt;=0,MID(_xlfn.BASE($C9,2,16),16-U$3,1),IF(V9="0",MID(_xlfn.BASE(-$C9,2,16),16-U$3,1),MOD(MID(_xlfn.BASE(-$C9,2,16),16-U$3,1)+1,2))))</f>
        <v>.</v>
      </c>
      <c r="V9" s="4" t="str">
        <f t="shared" si="24"/>
        <v>0</v>
      </c>
      <c r="W9" s="4" t="str">
        <f t="shared" si="24"/>
        <v>1</v>
      </c>
      <c r="X9" s="4" t="str">
        <f t="shared" si="24"/>
        <v>0</v>
      </c>
      <c r="Y9" s="4" t="str">
        <f t="shared" si="8"/>
        <v>0</v>
      </c>
      <c r="Z9" s="4"/>
    </row>
    <row r="10" spans="1:31" x14ac:dyDescent="0.2">
      <c r="A10" s="1" t="s">
        <v>8</v>
      </c>
      <c r="B10" s="3" t="s">
        <v>17</v>
      </c>
      <c r="C10">
        <f>-C4</f>
        <v>-6494</v>
      </c>
      <c r="E10" s="1" t="s">
        <v>30</v>
      </c>
      <c r="F10" s="3" t="s">
        <v>36</v>
      </c>
      <c r="G10" s="4">
        <f t="shared" ref="G10:I10" si="25">IF(G$3=".",".",IF($C10&gt;=0,MID(_xlfn.BASE($C10,2,16),16-G$3,1),IF(H10="0",MID(_xlfn.BASE(-$C10,2,16),16-G$3,1),MOD(MID(_xlfn.BASE(-$C10,2,16),16-G$3,1)+1,2))))</f>
        <v>1</v>
      </c>
      <c r="H10" s="4">
        <f t="shared" si="25"/>
        <v>1</v>
      </c>
      <c r="I10" s="4">
        <f t="shared" si="25"/>
        <v>1</v>
      </c>
      <c r="J10" s="4">
        <f t="shared" si="2"/>
        <v>0</v>
      </c>
      <c r="K10" s="4" t="str">
        <f t="shared" ref="K10:N10" si="26">IF(K$3=".",".",IF($C10&gt;=0,MID(_xlfn.BASE($C10,2,16),16-K$3,1),IF(L10="0",MID(_xlfn.BASE(-$C10,2,16),16-K$3,1),MOD(MID(_xlfn.BASE(-$C10,2,16),16-K$3,1)+1,2))))</f>
        <v>.</v>
      </c>
      <c r="L10" s="4">
        <f t="shared" si="26"/>
        <v>0</v>
      </c>
      <c r="M10" s="4">
        <f t="shared" si="26"/>
        <v>1</v>
      </c>
      <c r="N10" s="4">
        <f t="shared" si="26"/>
        <v>1</v>
      </c>
      <c r="O10" s="4">
        <f t="shared" si="4"/>
        <v>0</v>
      </c>
      <c r="P10" s="4" t="str">
        <f t="shared" ref="P10:S10" si="27">IF(P$3=".",".",IF($C10&gt;=0,MID(_xlfn.BASE($C10,2,16),16-P$3,1),IF(Q10="0",MID(_xlfn.BASE(-$C10,2,16),16-P$3,1),MOD(MID(_xlfn.BASE(-$C10,2,16),16-P$3,1)+1,2))))</f>
        <v>.</v>
      </c>
      <c r="Q10" s="4">
        <f t="shared" si="27"/>
        <v>1</v>
      </c>
      <c r="R10" s="4">
        <f t="shared" si="27"/>
        <v>0</v>
      </c>
      <c r="S10" s="4">
        <f t="shared" si="27"/>
        <v>1</v>
      </c>
      <c r="T10" s="4">
        <f t="shared" si="6"/>
        <v>0</v>
      </c>
      <c r="U10" s="4" t="str">
        <f t="shared" ref="U10:X10" si="28">IF(U$3=".",".",IF($C10&gt;=0,MID(_xlfn.BASE($C10,2,16),16-U$3,1),IF(V10="0",MID(_xlfn.BASE(-$C10,2,16),16-U$3,1),MOD(MID(_xlfn.BASE(-$C10,2,16),16-U$3,1)+1,2))))</f>
        <v>.</v>
      </c>
      <c r="V10" s="4">
        <f t="shared" si="28"/>
        <v>0</v>
      </c>
      <c r="W10" s="4">
        <f t="shared" si="28"/>
        <v>0</v>
      </c>
      <c r="X10" s="4" t="str">
        <f t="shared" si="28"/>
        <v>1</v>
      </c>
      <c r="Y10" s="4" t="str">
        <f t="shared" si="8"/>
        <v>0</v>
      </c>
      <c r="Z10" s="4"/>
      <c r="AA10" s="4"/>
    </row>
    <row r="11" spans="1:31" x14ac:dyDescent="0.2">
      <c r="A11" s="1" t="s">
        <v>9</v>
      </c>
      <c r="B11" s="3" t="s">
        <v>18</v>
      </c>
      <c r="C11">
        <f>-C5</f>
        <v>-24271</v>
      </c>
      <c r="E11" s="1" t="s">
        <v>31</v>
      </c>
      <c r="F11" s="3" t="s">
        <v>37</v>
      </c>
      <c r="G11" s="4">
        <f t="shared" ref="G11:I11" si="29">IF(G$3=".",".",IF($C11&gt;=0,MID(_xlfn.BASE($C11,2,16),16-G$3,1),IF(H11="0",MID(_xlfn.BASE(-$C11,2,16),16-G$3,1),MOD(MID(_xlfn.BASE(-$C11,2,16),16-G$3,1)+1,2))))</f>
        <v>1</v>
      </c>
      <c r="H11" s="4">
        <f t="shared" si="29"/>
        <v>0</v>
      </c>
      <c r="I11" s="4">
        <f t="shared" si="29"/>
        <v>1</v>
      </c>
      <c r="J11" s="4">
        <f t="shared" si="2"/>
        <v>0</v>
      </c>
      <c r="K11" s="4" t="str">
        <f t="shared" ref="K11:N11" si="30">IF(K$3=".",".",IF($C11&gt;=0,MID(_xlfn.BASE($C11,2,16),16-K$3,1),IF(L11="0",MID(_xlfn.BASE(-$C11,2,16),16-K$3,1),MOD(MID(_xlfn.BASE(-$C11,2,16),16-K$3,1)+1,2))))</f>
        <v>.</v>
      </c>
      <c r="L11" s="4">
        <f t="shared" si="30"/>
        <v>0</v>
      </c>
      <c r="M11" s="4">
        <f t="shared" si="30"/>
        <v>0</v>
      </c>
      <c r="N11" s="4">
        <f t="shared" si="30"/>
        <v>0</v>
      </c>
      <c r="O11" s="4">
        <f t="shared" si="4"/>
        <v>1</v>
      </c>
      <c r="P11" s="4" t="str">
        <f t="shared" ref="P11:S11" si="31">IF(P$3=".",".",IF($C11&gt;=0,MID(_xlfn.BASE($C11,2,16),16-P$3,1),IF(Q11="0",MID(_xlfn.BASE(-$C11,2,16),16-P$3,1),MOD(MID(_xlfn.BASE(-$C11,2,16),16-P$3,1)+1,2))))</f>
        <v>.</v>
      </c>
      <c r="Q11" s="4">
        <f t="shared" si="31"/>
        <v>0</v>
      </c>
      <c r="R11" s="4">
        <f t="shared" si="31"/>
        <v>0</v>
      </c>
      <c r="S11" s="4">
        <f t="shared" si="31"/>
        <v>1</v>
      </c>
      <c r="T11" s="4">
        <f t="shared" si="6"/>
        <v>1</v>
      </c>
      <c r="U11" s="4" t="str">
        <f t="shared" ref="U11:X11" si="32">IF(U$3=".",".",IF($C11&gt;=0,MID(_xlfn.BASE($C11,2,16),16-U$3,1),IF(V11="0",MID(_xlfn.BASE(-$C11,2,16),16-U$3,1),MOD(MID(_xlfn.BASE(-$C11,2,16),16-U$3,1)+1,2))))</f>
        <v>.</v>
      </c>
      <c r="V11" s="4">
        <f t="shared" si="32"/>
        <v>0</v>
      </c>
      <c r="W11" s="4">
        <f t="shared" si="32"/>
        <v>0</v>
      </c>
      <c r="X11" s="4">
        <f t="shared" si="32"/>
        <v>0</v>
      </c>
      <c r="Y11" s="4" t="str">
        <f t="shared" si="8"/>
        <v>1</v>
      </c>
      <c r="Z11" s="4"/>
      <c r="AA11" s="4"/>
    </row>
    <row r="12" spans="1:31" x14ac:dyDescent="0.2">
      <c r="A12" s="1" t="s">
        <v>21</v>
      </c>
      <c r="B12" s="3" t="s">
        <v>19</v>
      </c>
      <c r="C12">
        <f t="shared" ref="C12:C15" si="33">-C6</f>
        <v>-30765</v>
      </c>
      <c r="E12" s="1" t="s">
        <v>32</v>
      </c>
      <c r="F12" s="3" t="s">
        <v>38</v>
      </c>
      <c r="G12" s="4">
        <f t="shared" ref="G12:I12" si="34">IF(G$3=".",".",IF($C12&gt;=0,MID(_xlfn.BASE($C12,2,16),16-G$3,1),IF(H12="0",MID(_xlfn.BASE(-$C12,2,16),16-G$3,1),MOD(MID(_xlfn.BASE(-$C12,2,16),16-G$3,1)+1,2))))</f>
        <v>1</v>
      </c>
      <c r="H12" s="4">
        <f t="shared" si="34"/>
        <v>0</v>
      </c>
      <c r="I12" s="4">
        <f t="shared" si="34"/>
        <v>0</v>
      </c>
      <c r="J12" s="4">
        <f t="shared" si="2"/>
        <v>0</v>
      </c>
      <c r="K12" s="4" t="str">
        <f t="shared" ref="K12:N12" si="35">IF(K$3=".",".",IF($C12&gt;=0,MID(_xlfn.BASE($C12,2,16),16-K$3,1),IF(L12="0",MID(_xlfn.BASE(-$C12,2,16),16-K$3,1),MOD(MID(_xlfn.BASE(-$C12,2,16),16-K$3,1)+1,2))))</f>
        <v>.</v>
      </c>
      <c r="L12" s="4">
        <f t="shared" si="35"/>
        <v>0</v>
      </c>
      <c r="M12" s="4">
        <f t="shared" si="35"/>
        <v>1</v>
      </c>
      <c r="N12" s="4">
        <f t="shared" si="35"/>
        <v>1</v>
      </c>
      <c r="O12" s="4">
        <f t="shared" si="4"/>
        <v>1</v>
      </c>
      <c r="P12" s="4" t="str">
        <f t="shared" ref="P12:S12" si="36">IF(P$3=".",".",IF($C12&gt;=0,MID(_xlfn.BASE($C12,2,16),16-P$3,1),IF(Q12="0",MID(_xlfn.BASE(-$C12,2,16),16-P$3,1),MOD(MID(_xlfn.BASE(-$C12,2,16),16-P$3,1)+1,2))))</f>
        <v>.</v>
      </c>
      <c r="Q12" s="4">
        <f t="shared" si="36"/>
        <v>1</v>
      </c>
      <c r="R12" s="4">
        <f t="shared" si="36"/>
        <v>1</v>
      </c>
      <c r="S12" s="4">
        <f t="shared" si="36"/>
        <v>0</v>
      </c>
      <c r="T12" s="4">
        <f t="shared" si="6"/>
        <v>1</v>
      </c>
      <c r="U12" s="4" t="str">
        <f t="shared" ref="U12:X12" si="37">IF(U$3=".",".",IF($C12&gt;=0,MID(_xlfn.BASE($C12,2,16),16-U$3,1),IF(V12="0",MID(_xlfn.BASE(-$C12,2,16),16-U$3,1),MOD(MID(_xlfn.BASE(-$C12,2,16),16-U$3,1)+1,2))))</f>
        <v>.</v>
      </c>
      <c r="V12" s="4">
        <f t="shared" si="37"/>
        <v>0</v>
      </c>
      <c r="W12" s="4">
        <f t="shared" si="37"/>
        <v>0</v>
      </c>
      <c r="X12" s="4">
        <f t="shared" si="37"/>
        <v>1</v>
      </c>
      <c r="Y12" s="4" t="str">
        <f t="shared" si="8"/>
        <v>1</v>
      </c>
      <c r="Z12" s="4"/>
    </row>
    <row r="13" spans="1:31" x14ac:dyDescent="0.2">
      <c r="A13" s="1" t="s">
        <v>10</v>
      </c>
      <c r="B13" s="3" t="s">
        <v>20</v>
      </c>
      <c r="C13">
        <f t="shared" si="33"/>
        <v>-55036</v>
      </c>
      <c r="E13" s="1" t="s">
        <v>33</v>
      </c>
      <c r="F13" s="3" t="s">
        <v>39</v>
      </c>
      <c r="G13" s="4">
        <f t="shared" ref="G13:I13" si="38">IF(G$3=".",".",IF($C13&gt;=0,MID(_xlfn.BASE($C13,2,16),16-G$3,1),IF(H13="0",MID(_xlfn.BASE(-$C13,2,16),16-G$3,1),MOD(MID(_xlfn.BASE(-$C13,2,16),16-G$3,1)+1,2))))</f>
        <v>0</v>
      </c>
      <c r="H13" s="4">
        <f t="shared" si="38"/>
        <v>0</v>
      </c>
      <c r="I13" s="4">
        <f t="shared" si="38"/>
        <v>1</v>
      </c>
      <c r="J13" s="4">
        <f t="shared" si="2"/>
        <v>0</v>
      </c>
      <c r="K13" s="4" t="str">
        <f t="shared" ref="K13:N13" si="39">IF(K$3=".",".",IF($C13&gt;=0,MID(_xlfn.BASE($C13,2,16),16-K$3,1),IF(L13="0",MID(_xlfn.BASE(-$C13,2,16),16-K$3,1),MOD(MID(_xlfn.BASE(-$C13,2,16),16-K$3,1)+1,2))))</f>
        <v>.</v>
      </c>
      <c r="L13" s="4">
        <f t="shared" si="39"/>
        <v>1</v>
      </c>
      <c r="M13" s="4">
        <f t="shared" si="39"/>
        <v>0</v>
      </c>
      <c r="N13" s="4">
        <f t="shared" si="39"/>
        <v>0</v>
      </c>
      <c r="O13" s="4">
        <f t="shared" si="4"/>
        <v>1</v>
      </c>
      <c r="P13" s="4" t="str">
        <f t="shared" ref="P13:S13" si="40">IF(P$3=".",".",IF($C13&gt;=0,MID(_xlfn.BASE($C13,2,16),16-P$3,1),IF(Q13="0",MID(_xlfn.BASE(-$C13,2,16),16-P$3,1),MOD(MID(_xlfn.BASE(-$C13,2,16),16-P$3,1)+1,2))))</f>
        <v>.</v>
      </c>
      <c r="Q13" s="4">
        <f t="shared" si="40"/>
        <v>0</v>
      </c>
      <c r="R13" s="4">
        <f t="shared" si="40"/>
        <v>0</v>
      </c>
      <c r="S13" s="4">
        <f t="shared" si="40"/>
        <v>0</v>
      </c>
      <c r="T13" s="4">
        <f t="shared" si="6"/>
        <v>0</v>
      </c>
      <c r="U13" s="4" t="str">
        <f t="shared" ref="U13:X13" si="41">IF(U$3=".",".",IF($C13&gt;=0,MID(_xlfn.BASE($C13,2,16),16-U$3,1),IF(V13="0",MID(_xlfn.BASE(-$C13,2,16),16-U$3,1),MOD(MID(_xlfn.BASE(-$C13,2,16),16-U$3,1)+1,2))))</f>
        <v>.</v>
      </c>
      <c r="V13" s="4">
        <f t="shared" si="41"/>
        <v>0</v>
      </c>
      <c r="W13" s="4" t="str">
        <f t="shared" si="41"/>
        <v>1</v>
      </c>
      <c r="X13" s="4" t="str">
        <f t="shared" si="41"/>
        <v>0</v>
      </c>
      <c r="Y13" s="4" t="str">
        <f t="shared" si="8"/>
        <v>0</v>
      </c>
      <c r="Z13" s="4"/>
    </row>
    <row r="14" spans="1:31" x14ac:dyDescent="0.2">
      <c r="A14" s="1" t="s">
        <v>11</v>
      </c>
      <c r="B14" s="3" t="s">
        <v>22</v>
      </c>
      <c r="C14">
        <f t="shared" si="33"/>
        <v>-17777</v>
      </c>
      <c r="E14" s="1" t="s">
        <v>34</v>
      </c>
      <c r="F14" s="3" t="s">
        <v>40</v>
      </c>
      <c r="G14" s="4">
        <f t="shared" ref="G14:I14" si="42">IF(G$3=".",".",IF($C14&gt;=0,MID(_xlfn.BASE($C14,2,16),16-G$3,1),IF(H14="0",MID(_xlfn.BASE(-$C14,2,16),16-G$3,1),MOD(MID(_xlfn.BASE(-$C14,2,16),16-G$3,1)+1,2))))</f>
        <v>1</v>
      </c>
      <c r="H14" s="4">
        <f t="shared" si="42"/>
        <v>0</v>
      </c>
      <c r="I14" s="4">
        <f t="shared" si="42"/>
        <v>1</v>
      </c>
      <c r="J14" s="4">
        <f t="shared" si="2"/>
        <v>1</v>
      </c>
      <c r="K14" s="4" t="str">
        <f t="shared" ref="K14:N14" si="43">IF(K$3=".",".",IF($C14&gt;=0,MID(_xlfn.BASE($C14,2,16),16-K$3,1),IF(L14="0",MID(_xlfn.BASE(-$C14,2,16),16-K$3,1),MOD(MID(_xlfn.BASE(-$C14,2,16),16-K$3,1)+1,2))))</f>
        <v>.</v>
      </c>
      <c r="L14" s="4">
        <f t="shared" si="43"/>
        <v>1</v>
      </c>
      <c r="M14" s="4">
        <f t="shared" si="43"/>
        <v>0</v>
      </c>
      <c r="N14" s="4">
        <f t="shared" si="43"/>
        <v>1</v>
      </c>
      <c r="O14" s="4">
        <f t="shared" si="4"/>
        <v>0</v>
      </c>
      <c r="P14" s="4" t="str">
        <f t="shared" ref="P14:S14" si="44">IF(P$3=".",".",IF($C14&gt;=0,MID(_xlfn.BASE($C14,2,16),16-P$3,1),IF(Q14="0",MID(_xlfn.BASE(-$C14,2,16),16-P$3,1),MOD(MID(_xlfn.BASE(-$C14,2,16),16-P$3,1)+1,2))))</f>
        <v>.</v>
      </c>
      <c r="Q14" s="4">
        <f t="shared" si="44"/>
        <v>1</v>
      </c>
      <c r="R14" s="4">
        <f t="shared" si="44"/>
        <v>0</v>
      </c>
      <c r="S14" s="4">
        <f t="shared" si="44"/>
        <v>0</v>
      </c>
      <c r="T14" s="4">
        <f t="shared" si="6"/>
        <v>0</v>
      </c>
      <c r="U14" s="4" t="str">
        <f t="shared" ref="U14:X14" si="45">IF(U$3=".",".",IF($C14&gt;=0,MID(_xlfn.BASE($C14,2,16),16-U$3,1),IF(V14="0",MID(_xlfn.BASE(-$C14,2,16),16-U$3,1),MOD(MID(_xlfn.BASE(-$C14,2,16),16-U$3,1)+1,2))))</f>
        <v>.</v>
      </c>
      <c r="V14" s="4">
        <f t="shared" si="45"/>
        <v>1</v>
      </c>
      <c r="W14" s="4">
        <f t="shared" si="45"/>
        <v>1</v>
      </c>
      <c r="X14" s="4">
        <f t="shared" si="45"/>
        <v>1</v>
      </c>
      <c r="Y14" s="4" t="str">
        <f t="shared" si="8"/>
        <v>1</v>
      </c>
      <c r="Z14" s="4"/>
    </row>
    <row r="15" spans="1:31" x14ac:dyDescent="0.2">
      <c r="A15" s="1" t="s">
        <v>12</v>
      </c>
      <c r="B15" s="3" t="s">
        <v>23</v>
      </c>
      <c r="C15">
        <f t="shared" si="33"/>
        <v>-10500</v>
      </c>
      <c r="E15" s="1" t="s">
        <v>35</v>
      </c>
      <c r="F15" s="3" t="s">
        <v>41</v>
      </c>
      <c r="G15" s="4">
        <f t="shared" ref="G15:I15" si="46">IF(G$3=".",".",IF($C15&gt;=0,MID(_xlfn.BASE($C15,2,16),16-G$3,1),IF(H15="0",MID(_xlfn.BASE(-$C15,2,16),16-G$3,1),MOD(MID(_xlfn.BASE(-$C15,2,16),16-G$3,1)+1,2))))</f>
        <v>1</v>
      </c>
      <c r="H15" s="4">
        <f t="shared" si="46"/>
        <v>1</v>
      </c>
      <c r="I15" s="4">
        <f t="shared" si="46"/>
        <v>0</v>
      </c>
      <c r="J15" s="4">
        <f t="shared" si="2"/>
        <v>1</v>
      </c>
      <c r="K15" s="4" t="str">
        <f t="shared" ref="K15:N15" si="47">IF(K$3=".",".",IF($C15&gt;=0,MID(_xlfn.BASE($C15,2,16),16-K$3,1),IF(L15="0",MID(_xlfn.BASE(-$C15,2,16),16-K$3,1),MOD(MID(_xlfn.BASE(-$C15,2,16),16-K$3,1)+1,2))))</f>
        <v>.</v>
      </c>
      <c r="L15" s="4">
        <f t="shared" si="47"/>
        <v>0</v>
      </c>
      <c r="M15" s="4">
        <f t="shared" si="47"/>
        <v>1</v>
      </c>
      <c r="N15" s="4">
        <f t="shared" si="47"/>
        <v>1</v>
      </c>
      <c r="O15" s="4">
        <f t="shared" si="4"/>
        <v>0</v>
      </c>
      <c r="P15" s="4" t="str">
        <f t="shared" ref="P15:S15" si="48">IF(P$3=".",".",IF($C15&gt;=0,MID(_xlfn.BASE($C15,2,16),16-P$3,1),IF(Q15="0",MID(_xlfn.BASE(-$C15,2,16),16-P$3,1),MOD(MID(_xlfn.BASE(-$C15,2,16),16-P$3,1)+1,2))))</f>
        <v>.</v>
      </c>
      <c r="Q15" s="4">
        <f t="shared" si="48"/>
        <v>1</v>
      </c>
      <c r="R15" s="4">
        <f t="shared" si="48"/>
        <v>1</v>
      </c>
      <c r="S15" s="4">
        <f t="shared" si="48"/>
        <v>1</v>
      </c>
      <c r="T15" s="4">
        <f t="shared" si="6"/>
        <v>1</v>
      </c>
      <c r="U15" s="4" t="str">
        <f t="shared" ref="U15:X15" si="49">IF(U$3=".",".",IF($C15&gt;=0,MID(_xlfn.BASE($C15,2,16),16-U$3,1),IF(V15="0",MID(_xlfn.BASE(-$C15,2,16),16-U$3,1),MOD(MID(_xlfn.BASE(-$C15,2,16),16-U$3,1)+1,2))))</f>
        <v>.</v>
      </c>
      <c r="V15" s="4">
        <f t="shared" si="49"/>
        <v>1</v>
      </c>
      <c r="W15" s="4" t="str">
        <f t="shared" si="49"/>
        <v>1</v>
      </c>
      <c r="X15" s="4" t="str">
        <f t="shared" si="49"/>
        <v>0</v>
      </c>
      <c r="Y15" s="4" t="str">
        <f t="shared" si="8"/>
        <v>0</v>
      </c>
      <c r="Z15" s="4"/>
    </row>
    <row r="18" spans="4:39" x14ac:dyDescent="0.2">
      <c r="F18" s="6">
        <f t="shared" ref="F18:I18" si="50">IF(G18+G19+G20&gt;=2,1,0)</f>
        <v>0</v>
      </c>
      <c r="G18" s="6">
        <f t="shared" si="50"/>
        <v>0</v>
      </c>
      <c r="H18" s="6">
        <f t="shared" si="50"/>
        <v>0</v>
      </c>
      <c r="I18" s="6">
        <f t="shared" si="50"/>
        <v>1</v>
      </c>
      <c r="J18" s="6">
        <f>IF(L18+L19+L20&gt;=2,1,0)</f>
        <v>1</v>
      </c>
      <c r="K18" s="6"/>
      <c r="L18" s="6">
        <f t="shared" ref="L18:N18" si="51">IF(M18+M19+M20&gt;=2,1,0)</f>
        <v>1</v>
      </c>
      <c r="M18" s="6">
        <f t="shared" si="51"/>
        <v>1</v>
      </c>
      <c r="N18" s="6">
        <f t="shared" si="51"/>
        <v>1</v>
      </c>
      <c r="O18" s="6">
        <f>IF(Q18+Q19+Q20&gt;=2,1,0)</f>
        <v>1</v>
      </c>
      <c r="P18" s="6"/>
      <c r="Q18" s="6">
        <f t="shared" ref="Q18:S18" si="52">IF(R18+R19+R20&gt;=2,1,0)</f>
        <v>1</v>
      </c>
      <c r="R18" s="6">
        <f t="shared" si="52"/>
        <v>0</v>
      </c>
      <c r="S18" s="6">
        <f t="shared" si="52"/>
        <v>1</v>
      </c>
      <c r="T18" s="6">
        <f>IF(V18+V19+V20&gt;=2,1,0)</f>
        <v>1</v>
      </c>
      <c r="U18" s="6"/>
      <c r="V18" s="6">
        <f t="shared" ref="V18:W18" si="53">IF(W18+W19+W20&gt;=2,1,0)</f>
        <v>1</v>
      </c>
      <c r="W18" s="6">
        <f t="shared" si="53"/>
        <v>1</v>
      </c>
      <c r="X18" s="6">
        <f>IF(Y18+Y19+Y20&gt;=2,1,0)</f>
        <v>0</v>
      </c>
      <c r="Y18" s="6">
        <v>0</v>
      </c>
    </row>
    <row r="19" spans="4:39" ht="18" customHeight="1" x14ac:dyDescent="0.25">
      <c r="E19" s="1" t="s">
        <v>44</v>
      </c>
      <c r="G19" s="4" t="str">
        <f t="shared" ref="G19:Y19" si="54">G4</f>
        <v>0</v>
      </c>
      <c r="H19" s="4" t="str">
        <f t="shared" si="54"/>
        <v>0</v>
      </c>
      <c r="I19" s="4" t="str">
        <f t="shared" si="54"/>
        <v>0</v>
      </c>
      <c r="J19" s="4" t="str">
        <f t="shared" si="54"/>
        <v>1</v>
      </c>
      <c r="K19" s="4" t="str">
        <f t="shared" si="54"/>
        <v>.</v>
      </c>
      <c r="L19" s="4" t="str">
        <f t="shared" si="54"/>
        <v>1</v>
      </c>
      <c r="M19" s="4" t="str">
        <f t="shared" si="54"/>
        <v>0</v>
      </c>
      <c r="N19" s="4" t="str">
        <f t="shared" si="54"/>
        <v>0</v>
      </c>
      <c r="O19" s="4" t="str">
        <f t="shared" si="54"/>
        <v>1</v>
      </c>
      <c r="P19" s="4" t="str">
        <f t="shared" si="54"/>
        <v>.</v>
      </c>
      <c r="Q19" s="4" t="str">
        <f t="shared" si="54"/>
        <v>0</v>
      </c>
      <c r="R19" s="4" t="str">
        <f t="shared" si="54"/>
        <v>1</v>
      </c>
      <c r="S19" s="4" t="str">
        <f t="shared" si="54"/>
        <v>0</v>
      </c>
      <c r="T19" s="4" t="str">
        <f t="shared" si="54"/>
        <v>1</v>
      </c>
      <c r="U19" s="4" t="str">
        <f t="shared" si="54"/>
        <v>.</v>
      </c>
      <c r="V19" s="4" t="str">
        <f t="shared" si="54"/>
        <v>1</v>
      </c>
      <c r="W19" s="4" t="str">
        <f t="shared" si="54"/>
        <v>1</v>
      </c>
      <c r="X19" s="4" t="str">
        <f t="shared" si="54"/>
        <v>1</v>
      </c>
      <c r="Y19" s="4" t="str">
        <f t="shared" si="54"/>
        <v>0</v>
      </c>
      <c r="AE19" t="s">
        <v>54</v>
      </c>
      <c r="AG19">
        <f>C4</f>
        <v>6494</v>
      </c>
      <c r="AJ19" s="11" t="s">
        <v>57</v>
      </c>
      <c r="AK19" s="11"/>
      <c r="AL19" s="11"/>
      <c r="AM19" s="11"/>
    </row>
    <row r="20" spans="4:39" ht="18" x14ac:dyDescent="0.25">
      <c r="D20" t="s">
        <v>43</v>
      </c>
      <c r="E20" s="1" t="s">
        <v>45</v>
      </c>
      <c r="G20" s="4" t="str">
        <f t="shared" ref="G20:Y20" si="55">G5</f>
        <v>0</v>
      </c>
      <c r="H20" s="4" t="str">
        <f t="shared" si="55"/>
        <v>1</v>
      </c>
      <c r="I20" s="4" t="str">
        <f t="shared" si="55"/>
        <v>0</v>
      </c>
      <c r="J20" s="4" t="str">
        <f t="shared" si="55"/>
        <v>1</v>
      </c>
      <c r="K20" s="4" t="str">
        <f t="shared" si="55"/>
        <v>.</v>
      </c>
      <c r="L20" s="4" t="str">
        <f t="shared" si="55"/>
        <v>1</v>
      </c>
      <c r="M20" s="4" t="str">
        <f t="shared" si="55"/>
        <v>1</v>
      </c>
      <c r="N20" s="4" t="str">
        <f t="shared" si="55"/>
        <v>1</v>
      </c>
      <c r="O20" s="4" t="str">
        <f t="shared" si="55"/>
        <v>0</v>
      </c>
      <c r="P20" s="4" t="str">
        <f t="shared" si="55"/>
        <v>.</v>
      </c>
      <c r="Q20" s="4" t="str">
        <f t="shared" si="55"/>
        <v>1</v>
      </c>
      <c r="R20" s="4" t="str">
        <f t="shared" si="55"/>
        <v>1</v>
      </c>
      <c r="S20" s="4" t="str">
        <f t="shared" si="55"/>
        <v>0</v>
      </c>
      <c r="T20" s="4" t="str">
        <f t="shared" si="55"/>
        <v>0</v>
      </c>
      <c r="U20" s="4" t="str">
        <f t="shared" si="55"/>
        <v>.</v>
      </c>
      <c r="V20" s="4" t="str">
        <f t="shared" si="55"/>
        <v>1</v>
      </c>
      <c r="W20" s="4" t="str">
        <f t="shared" si="55"/>
        <v>1</v>
      </c>
      <c r="X20" s="4" t="str">
        <f t="shared" si="55"/>
        <v>1</v>
      </c>
      <c r="Y20" s="4" t="str">
        <f t="shared" si="55"/>
        <v>1</v>
      </c>
      <c r="AD20" t="s">
        <v>43</v>
      </c>
      <c r="AE20" t="s">
        <v>55</v>
      </c>
      <c r="AG20">
        <f>C5</f>
        <v>24271</v>
      </c>
      <c r="AJ20" s="11"/>
      <c r="AK20" s="11"/>
      <c r="AL20" s="11"/>
      <c r="AM20" s="11"/>
    </row>
    <row r="21" spans="4:39" x14ac:dyDescent="0.2">
      <c r="E21" s="3" t="s">
        <v>46</v>
      </c>
      <c r="F21" s="3" t="s">
        <v>47</v>
      </c>
      <c r="G21" s="2" t="s">
        <v>47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76</v>
      </c>
      <c r="N21" s="2" t="s">
        <v>48</v>
      </c>
      <c r="O21" s="2" t="s">
        <v>48</v>
      </c>
      <c r="P21" s="2" t="s">
        <v>77</v>
      </c>
      <c r="Q21" s="2" t="s">
        <v>48</v>
      </c>
      <c r="R21" s="2" t="s">
        <v>48</v>
      </c>
      <c r="S21" s="2" t="s">
        <v>48</v>
      </c>
      <c r="T21" s="2" t="s">
        <v>48</v>
      </c>
      <c r="U21" s="2" t="s">
        <v>48</v>
      </c>
      <c r="V21" s="2" t="s">
        <v>77</v>
      </c>
      <c r="W21" s="2" t="s">
        <v>48</v>
      </c>
      <c r="X21" s="2" t="s">
        <v>48</v>
      </c>
      <c r="Y21" s="2" t="s">
        <v>48</v>
      </c>
      <c r="AC21" s="4" t="s">
        <v>53</v>
      </c>
      <c r="AE21" s="2" t="s">
        <v>46</v>
      </c>
      <c r="AF21" s="2" t="s">
        <v>46</v>
      </c>
      <c r="AG21" s="2" t="s">
        <v>56</v>
      </c>
      <c r="AJ21" s="11"/>
      <c r="AK21" s="11"/>
      <c r="AL21" s="11"/>
      <c r="AM21" s="11"/>
    </row>
    <row r="22" spans="4:39" ht="18" x14ac:dyDescent="0.25">
      <c r="F22" s="1" t="s">
        <v>66</v>
      </c>
      <c r="G22" s="4">
        <f t="shared" ref="G22:X22" si="56">IF(G20=".",".",MOD(G18+G19+G20,2))</f>
        <v>0</v>
      </c>
      <c r="H22" s="4">
        <f t="shared" si="56"/>
        <v>1</v>
      </c>
      <c r="I22" s="4">
        <f t="shared" si="56"/>
        <v>1</v>
      </c>
      <c r="J22" s="4">
        <f t="shared" si="56"/>
        <v>1</v>
      </c>
      <c r="K22" s="4" t="str">
        <f t="shared" si="56"/>
        <v>.</v>
      </c>
      <c r="L22" s="4">
        <f t="shared" si="56"/>
        <v>1</v>
      </c>
      <c r="M22" s="4">
        <f t="shared" si="56"/>
        <v>0</v>
      </c>
      <c r="N22" s="4">
        <f t="shared" si="56"/>
        <v>0</v>
      </c>
      <c r="O22" s="4">
        <f t="shared" si="56"/>
        <v>0</v>
      </c>
      <c r="P22" s="4" t="str">
        <f t="shared" si="56"/>
        <v>.</v>
      </c>
      <c r="Q22" s="4">
        <f t="shared" si="56"/>
        <v>0</v>
      </c>
      <c r="R22" s="4">
        <f t="shared" si="56"/>
        <v>0</v>
      </c>
      <c r="S22" s="4">
        <f t="shared" si="56"/>
        <v>1</v>
      </c>
      <c r="T22" s="4">
        <f t="shared" si="56"/>
        <v>0</v>
      </c>
      <c r="U22" s="4" t="str">
        <f t="shared" si="56"/>
        <v>.</v>
      </c>
      <c r="V22" s="4">
        <f t="shared" si="56"/>
        <v>1</v>
      </c>
      <c r="W22" s="4">
        <f t="shared" si="56"/>
        <v>1</v>
      </c>
      <c r="X22" s="4">
        <f t="shared" si="56"/>
        <v>0</v>
      </c>
      <c r="Y22" s="4">
        <f>IF(Y20=".",".",MOD(Y18+Y19+Y20,2))</f>
        <v>1</v>
      </c>
      <c r="Z22" s="7" t="s">
        <v>51</v>
      </c>
      <c r="AA22" s="1">
        <f>IF(G22=1,-1,1)*(H22*2^$H$3+I22*2^$I$3+J22*2^$J$3+L22*2^$L$3+M22*2^$M$3+N22*2^$N$3+O22*2^$O$3+Q22*2^$Q$3+R22*2^$R$3+S22*2^$S$3+T22*2^$T$3+V22*2^$V$3+W22*2^$W$3+X22*2^$X$3+Y22*2^$Y$3)</f>
        <v>30765</v>
      </c>
      <c r="AB22" s="8" t="s">
        <v>52</v>
      </c>
      <c r="AG22">
        <f>AG19+AG20</f>
        <v>30765</v>
      </c>
      <c r="AH22" s="8" t="s">
        <v>52</v>
      </c>
      <c r="AJ22" s="11"/>
      <c r="AK22" s="11"/>
      <c r="AL22" s="11"/>
      <c r="AM22" s="11"/>
    </row>
    <row r="23" spans="4:39" x14ac:dyDescent="0.2">
      <c r="G23" s="4" t="str">
        <f>IF(G22=1,G22,"")</f>
        <v/>
      </c>
      <c r="H23" s="4" t="str">
        <f>IF($G22=1,IF(H22=".",".",IF(COUNTIF(H22:$Y22,1)&gt;1,MOD(H22+1,2),H22)),"")</f>
        <v/>
      </c>
      <c r="I23" s="4" t="str">
        <f>IF($G22=1,IF(I22=".",".",IF(COUNTIF(I22:$Y22,1)&gt;1,MOD(I22+1,2),I22)),"")</f>
        <v/>
      </c>
      <c r="J23" s="4" t="str">
        <f>IF($G22=1,IF(J22=".",".",IF(COUNTIF(J22:$Y22,1)&gt;1,MOD(J22+1,2),J22)),"")</f>
        <v/>
      </c>
      <c r="K23" s="4" t="str">
        <f>IF($G22=1,IF(K22=".",".",IF(COUNTIF(K22:$Y22,1)&gt;1,MOD(K22+1,2),K22)),"")</f>
        <v/>
      </c>
      <c r="L23" s="4" t="str">
        <f>IF($G22=1,IF(L22=".",".",IF(COUNTIF(L22:$Y22,1)&gt;1,MOD(L22+1,2),L22)),"")</f>
        <v/>
      </c>
      <c r="M23" s="4" t="str">
        <f>IF($G22=1,IF(M22=".",".",IF(COUNTIF(M22:$Y22,1)&gt;1,MOD(M22+1,2),M22)),"")</f>
        <v/>
      </c>
      <c r="N23" s="4" t="str">
        <f>IF($G22=1,IF(N22=".",".",IF(COUNTIF(N22:$Y22,1)&gt;1,MOD(N22+1,2),N22)),"")</f>
        <v/>
      </c>
      <c r="O23" s="4" t="str">
        <f>IF($G22=1,IF(O22=".",".",IF(COUNTIF(O22:$Y22,1)&gt;1,MOD(O22+1,2),O22)),"")</f>
        <v/>
      </c>
      <c r="P23" s="4" t="str">
        <f>IF($G22=1,IF(P22=".",".",IF(COUNTIF(P22:$Y22,1)&gt;1,MOD(P22+1,2),P22)),"")</f>
        <v/>
      </c>
      <c r="Q23" s="4" t="str">
        <f>IF($G22=1,IF(Q22=".",".",IF(COUNTIF(Q22:$Y22,1)&gt;1,MOD(Q22+1,2),Q22)),"")</f>
        <v/>
      </c>
      <c r="R23" s="4" t="str">
        <f>IF($G22=1,IF(R22=".",".",IF(COUNTIF(R22:$Y22,1)&gt;1,MOD(R22+1,2),R22)),"")</f>
        <v/>
      </c>
      <c r="S23" s="4" t="str">
        <f>IF($G22=1,IF(S22=".",".",IF(COUNTIF(S22:$Y22,1)&gt;1,MOD(S22+1,2),S22)),"")</f>
        <v/>
      </c>
      <c r="T23" s="4" t="str">
        <f>IF($G22=1,IF(T22=".",".",IF(COUNTIF(T22:$Y22,1)&gt;1,MOD(T22+1,2),T22)),"")</f>
        <v/>
      </c>
      <c r="U23" s="4" t="str">
        <f>IF($G22=1,IF(U22=".",".",IF(COUNTIF(U22:$Y22,1)&gt;1,MOD(U22+1,2),U22)),"")</f>
        <v/>
      </c>
      <c r="V23" s="4" t="str">
        <f>IF($G22=1,IF(V22=".",".",IF(COUNTIF(V22:$Y22,1)&gt;1,MOD(V22+1,2),V22)),"")</f>
        <v/>
      </c>
      <c r="W23" s="4" t="str">
        <f>IF($G22=1,IF(W22=".",".",IF(COUNTIF(W22:$Y22,1)&gt;1,MOD(W22+1,2),W22)),"")</f>
        <v/>
      </c>
      <c r="X23" s="4" t="str">
        <f>IF($G22=1,IF(X22=".",".",IF(COUNTIF(X22:$Y22,1)&gt;1,MOD(X22+1,2),X22)),"")</f>
        <v/>
      </c>
      <c r="Y23" s="4" t="str">
        <f>IF(G22=1,Y22,"")</f>
        <v/>
      </c>
    </row>
    <row r="24" spans="4:39" x14ac:dyDescent="0.2">
      <c r="G24" s="12" t="s">
        <v>70</v>
      </c>
      <c r="H24" s="4">
        <f>F18</f>
        <v>0</v>
      </c>
      <c r="J24" s="12" t="s">
        <v>71</v>
      </c>
      <c r="K24" s="4">
        <f>MOD(COUNTIF(Q22:Y22,1)+1,2)</f>
        <v>1</v>
      </c>
      <c r="M24" s="12" t="s">
        <v>72</v>
      </c>
      <c r="N24" s="4">
        <f>T18</f>
        <v>1</v>
      </c>
      <c r="P24" s="12" t="s">
        <v>73</v>
      </c>
      <c r="Q24" s="4">
        <f>IF(COUNTIF(G22:Y22,1)=0,1,0)</f>
        <v>0</v>
      </c>
      <c r="S24" s="12" t="s">
        <v>74</v>
      </c>
      <c r="T24" s="4">
        <f>G22</f>
        <v>0</v>
      </c>
      <c r="V24" s="12" t="s">
        <v>75</v>
      </c>
      <c r="W24" s="4">
        <f>IF(F18&lt;&gt;G18,1,0)</f>
        <v>0</v>
      </c>
    </row>
    <row r="27" spans="4:39" x14ac:dyDescent="0.2">
      <c r="F27" s="6">
        <f t="shared" ref="F27" si="57">IF(G27+G28+G29&gt;=2,1,0)</f>
        <v>0</v>
      </c>
      <c r="G27" s="6">
        <f t="shared" ref="G27" si="58">IF(H27+H28+H29&gt;=2,1,0)</f>
        <v>1</v>
      </c>
      <c r="H27" s="6">
        <f>IF(I27+I28+I29&gt;=2,1,0)</f>
        <v>1</v>
      </c>
      <c r="I27" s="6">
        <f>IF(J27+J28+J29&gt;=2,1,0)</f>
        <v>1</v>
      </c>
      <c r="J27" s="6">
        <f>IF(L27+L28+L29&gt;=2,1,0)</f>
        <v>1</v>
      </c>
      <c r="K27" s="6"/>
      <c r="L27" s="6">
        <f>IF(M27+M28+M29&gt;=2,1,0)</f>
        <v>0</v>
      </c>
      <c r="M27" s="6">
        <f>IF(N27+N28+N29&gt;=2,1,0)</f>
        <v>0</v>
      </c>
      <c r="N27" s="6">
        <f>IF(O27+O28+O29&gt;=2,1,0)</f>
        <v>0</v>
      </c>
      <c r="O27" s="6">
        <f>IF(Q27+Q28+Q29&gt;=2,1,0)</f>
        <v>0</v>
      </c>
      <c r="P27" s="6"/>
      <c r="Q27" s="6">
        <f>IF(R27+R28+R29&gt;=2,1,0)</f>
        <v>0</v>
      </c>
      <c r="R27" s="6">
        <f>IF(S27+S28+S29&gt;=2,1,0)</f>
        <v>0</v>
      </c>
      <c r="S27" s="6">
        <f>IF(T27+T28+T29&gt;=2,1,0)</f>
        <v>0</v>
      </c>
      <c r="T27" s="6">
        <f>IF(V27+V28+V29&gt;=2,1,0)</f>
        <v>1</v>
      </c>
      <c r="U27" s="6"/>
      <c r="V27" s="6">
        <f>IF(W27+W28+W29&gt;=2,1,0)</f>
        <v>1</v>
      </c>
      <c r="W27" s="6">
        <f>IF(X27+X28+X29&gt;=2,1,0)</f>
        <v>1</v>
      </c>
      <c r="X27" s="6">
        <f>IF(Y27+Y28+Y29&gt;=2,1,0)</f>
        <v>1</v>
      </c>
      <c r="Y27" s="6">
        <v>0</v>
      </c>
    </row>
    <row r="28" spans="4:39" ht="18" x14ac:dyDescent="0.25">
      <c r="E28" s="1" t="s">
        <v>49</v>
      </c>
      <c r="G28" s="4" t="str">
        <f t="shared" ref="G28:Y28" si="59">G5</f>
        <v>0</v>
      </c>
      <c r="H28" s="4" t="str">
        <f t="shared" si="59"/>
        <v>1</v>
      </c>
      <c r="I28" s="4" t="str">
        <f t="shared" si="59"/>
        <v>0</v>
      </c>
      <c r="J28" s="4" t="str">
        <f t="shared" si="59"/>
        <v>1</v>
      </c>
      <c r="K28" s="4" t="str">
        <f t="shared" si="59"/>
        <v>.</v>
      </c>
      <c r="L28" s="4" t="str">
        <f t="shared" si="59"/>
        <v>1</v>
      </c>
      <c r="M28" s="4" t="str">
        <f t="shared" si="59"/>
        <v>1</v>
      </c>
      <c r="N28" s="4" t="str">
        <f t="shared" si="59"/>
        <v>1</v>
      </c>
      <c r="O28" s="4" t="str">
        <f t="shared" si="59"/>
        <v>0</v>
      </c>
      <c r="P28" s="4" t="str">
        <f t="shared" si="59"/>
        <v>.</v>
      </c>
      <c r="Q28" s="4" t="str">
        <f t="shared" si="59"/>
        <v>1</v>
      </c>
      <c r="R28" s="4" t="str">
        <f t="shared" si="59"/>
        <v>1</v>
      </c>
      <c r="S28" s="4" t="str">
        <f t="shared" si="59"/>
        <v>0</v>
      </c>
      <c r="T28" s="4" t="str">
        <f t="shared" si="59"/>
        <v>0</v>
      </c>
      <c r="U28" s="4" t="str">
        <f t="shared" si="59"/>
        <v>.</v>
      </c>
      <c r="V28" s="4" t="str">
        <f t="shared" si="59"/>
        <v>1</v>
      </c>
      <c r="W28" s="4" t="str">
        <f t="shared" si="59"/>
        <v>1</v>
      </c>
      <c r="X28" s="4" t="str">
        <f t="shared" si="59"/>
        <v>1</v>
      </c>
      <c r="Y28" s="4" t="str">
        <f t="shared" si="59"/>
        <v>1</v>
      </c>
      <c r="AE28" t="s">
        <v>55</v>
      </c>
      <c r="AG28">
        <f>C5</f>
        <v>24271</v>
      </c>
      <c r="AJ28" s="11" t="s">
        <v>67</v>
      </c>
      <c r="AK28" s="11"/>
      <c r="AL28" s="11"/>
      <c r="AM28" s="11"/>
    </row>
    <row r="29" spans="4:39" ht="18" customHeight="1" x14ac:dyDescent="0.25">
      <c r="D29" t="s">
        <v>43</v>
      </c>
      <c r="E29" s="1" t="s">
        <v>50</v>
      </c>
      <c r="G29" s="4" t="str">
        <f t="shared" ref="G29:Y29" si="60">G6</f>
        <v>0</v>
      </c>
      <c r="H29" s="4" t="str">
        <f t="shared" si="60"/>
        <v>1</v>
      </c>
      <c r="I29" s="4" t="str">
        <f t="shared" si="60"/>
        <v>1</v>
      </c>
      <c r="J29" s="4" t="str">
        <f t="shared" si="60"/>
        <v>1</v>
      </c>
      <c r="K29" s="4" t="str">
        <f t="shared" si="60"/>
        <v>.</v>
      </c>
      <c r="L29" s="4" t="str">
        <f t="shared" si="60"/>
        <v>1</v>
      </c>
      <c r="M29" s="4" t="str">
        <f t="shared" si="60"/>
        <v>0</v>
      </c>
      <c r="N29" s="4" t="str">
        <f t="shared" si="60"/>
        <v>0</v>
      </c>
      <c r="O29" s="4" t="str">
        <f t="shared" si="60"/>
        <v>0</v>
      </c>
      <c r="P29" s="4" t="str">
        <f t="shared" si="60"/>
        <v>.</v>
      </c>
      <c r="Q29" s="4" t="str">
        <f t="shared" si="60"/>
        <v>0</v>
      </c>
      <c r="R29" s="4" t="str">
        <f t="shared" si="60"/>
        <v>0</v>
      </c>
      <c r="S29" s="4" t="str">
        <f t="shared" si="60"/>
        <v>1</v>
      </c>
      <c r="T29" s="4" t="str">
        <f t="shared" si="60"/>
        <v>0</v>
      </c>
      <c r="U29" s="4" t="str">
        <f t="shared" si="60"/>
        <v>.</v>
      </c>
      <c r="V29" s="4" t="str">
        <f t="shared" si="60"/>
        <v>1</v>
      </c>
      <c r="W29" s="4" t="str">
        <f t="shared" si="60"/>
        <v>1</v>
      </c>
      <c r="X29" s="4" t="str">
        <f t="shared" si="60"/>
        <v>0</v>
      </c>
      <c r="Y29" s="4" t="str">
        <f t="shared" si="60"/>
        <v>1</v>
      </c>
      <c r="AD29" t="s">
        <v>43</v>
      </c>
      <c r="AE29" t="s">
        <v>58</v>
      </c>
      <c r="AG29">
        <f>C6</f>
        <v>30765</v>
      </c>
      <c r="AJ29" s="11"/>
      <c r="AK29" s="11"/>
      <c r="AL29" s="11"/>
      <c r="AM29" s="11"/>
    </row>
    <row r="30" spans="4:39" x14ac:dyDescent="0.2">
      <c r="E30" s="3" t="s">
        <v>46</v>
      </c>
      <c r="F30" s="3" t="s">
        <v>47</v>
      </c>
      <c r="G30" s="2" t="s">
        <v>47</v>
      </c>
      <c r="H30" s="2" t="s">
        <v>48</v>
      </c>
      <c r="I30" s="2" t="s">
        <v>48</v>
      </c>
      <c r="J30" s="2" t="s">
        <v>77</v>
      </c>
      <c r="K30" s="2" t="s">
        <v>48</v>
      </c>
      <c r="L30" s="2" t="s">
        <v>48</v>
      </c>
      <c r="M30" s="2" t="s">
        <v>48</v>
      </c>
      <c r="N30" s="2" t="s">
        <v>48</v>
      </c>
      <c r="O30" s="2" t="s">
        <v>48</v>
      </c>
      <c r="P30" s="2" t="s">
        <v>77</v>
      </c>
      <c r="Q30" s="2" t="s">
        <v>48</v>
      </c>
      <c r="R30" s="2" t="s">
        <v>48</v>
      </c>
      <c r="S30" s="2" t="s">
        <v>48</v>
      </c>
      <c r="T30" s="2" t="s">
        <v>48</v>
      </c>
      <c r="U30" s="2" t="s">
        <v>48</v>
      </c>
      <c r="V30" s="2" t="s">
        <v>47</v>
      </c>
      <c r="W30" s="2" t="s">
        <v>48</v>
      </c>
      <c r="X30" s="2" t="s">
        <v>48</v>
      </c>
      <c r="Y30" s="2" t="s">
        <v>48</v>
      </c>
      <c r="AC30" s="4" t="s">
        <v>53</v>
      </c>
      <c r="AE30" s="2" t="s">
        <v>46</v>
      </c>
      <c r="AF30" s="2" t="s">
        <v>46</v>
      </c>
      <c r="AG30" s="2" t="s">
        <v>56</v>
      </c>
      <c r="AJ30" s="11"/>
      <c r="AK30" s="11"/>
      <c r="AL30" s="11"/>
      <c r="AM30" s="11"/>
    </row>
    <row r="31" spans="4:39" ht="18" x14ac:dyDescent="0.25">
      <c r="F31" s="1" t="s">
        <v>65</v>
      </c>
      <c r="G31" s="4">
        <f t="shared" ref="G31:Y31" si="61">IF(G29=".",".",MOD(G27+G28+G29,2))</f>
        <v>1</v>
      </c>
      <c r="H31" s="4">
        <f t="shared" si="61"/>
        <v>1</v>
      </c>
      <c r="I31" s="4">
        <f t="shared" si="61"/>
        <v>0</v>
      </c>
      <c r="J31" s="4">
        <f t="shared" si="61"/>
        <v>1</v>
      </c>
      <c r="K31" s="4" t="str">
        <f t="shared" si="61"/>
        <v>.</v>
      </c>
      <c r="L31" s="4">
        <f t="shared" si="61"/>
        <v>0</v>
      </c>
      <c r="M31" s="4">
        <f t="shared" si="61"/>
        <v>1</v>
      </c>
      <c r="N31" s="4">
        <f t="shared" si="61"/>
        <v>1</v>
      </c>
      <c r="O31" s="4">
        <f t="shared" si="61"/>
        <v>0</v>
      </c>
      <c r="P31" s="4" t="str">
        <f t="shared" si="61"/>
        <v>.</v>
      </c>
      <c r="Q31" s="4">
        <f t="shared" si="61"/>
        <v>1</v>
      </c>
      <c r="R31" s="4">
        <f t="shared" si="61"/>
        <v>1</v>
      </c>
      <c r="S31" s="4">
        <f t="shared" si="61"/>
        <v>1</v>
      </c>
      <c r="T31" s="4">
        <f t="shared" si="61"/>
        <v>1</v>
      </c>
      <c r="U31" s="4" t="str">
        <f t="shared" si="61"/>
        <v>.</v>
      </c>
      <c r="V31" s="4">
        <f t="shared" si="61"/>
        <v>1</v>
      </c>
      <c r="W31" s="4">
        <f t="shared" si="61"/>
        <v>1</v>
      </c>
      <c r="X31" s="4">
        <f t="shared" si="61"/>
        <v>0</v>
      </c>
      <c r="Y31" s="4">
        <f t="shared" si="61"/>
        <v>0</v>
      </c>
      <c r="Z31" s="7"/>
      <c r="AA31" s="1"/>
      <c r="AB31" s="8"/>
      <c r="AC31" s="4"/>
      <c r="AG31">
        <f>AG28+AG29</f>
        <v>55036</v>
      </c>
      <c r="AH31" s="8" t="s">
        <v>52</v>
      </c>
      <c r="AJ31" s="11"/>
      <c r="AK31" s="11"/>
      <c r="AL31" s="11"/>
      <c r="AM31" s="11"/>
    </row>
    <row r="32" spans="4:39" ht="18" x14ac:dyDescent="0.25">
      <c r="F32" s="1" t="s">
        <v>66</v>
      </c>
      <c r="G32" s="4">
        <f>IF(G31=1,G31,"")</f>
        <v>1</v>
      </c>
      <c r="H32" s="4">
        <f>IF($G31=1,IF(H31=".",".",IF(COUNTIF(H31:$Y31,1)&gt;1,MOD(H31+1,2),H31)),"")</f>
        <v>0</v>
      </c>
      <c r="I32" s="4">
        <f>IF($G31=1,IF(I31=".",".",IF(COUNTIF(I31:$Y31,1)&gt;1,MOD(I31+1,2),I31)),"")</f>
        <v>1</v>
      </c>
      <c r="J32" s="4">
        <f>IF($G31=1,IF(J31=".",".",IF(COUNTIF(J31:$Y31,1)&gt;1,MOD(J31+1,2),J31)),"")</f>
        <v>0</v>
      </c>
      <c r="K32" s="4" t="str">
        <f>IF($G31=1,IF(K31=".",".",IF(COUNTIF(K31:$Y31,1)&gt;1,MOD(K31+1,2),K31)),"")</f>
        <v>.</v>
      </c>
      <c r="L32" s="4">
        <f>IF($G31=1,IF(L31=".",".",IF(COUNTIF(L31:$Y31,1)&gt;1,MOD(L31+1,2),L31)),"")</f>
        <v>1</v>
      </c>
      <c r="M32" s="4">
        <f>IF($G31=1,IF(M31=".",".",IF(COUNTIF(M31:$Y31,1)&gt;1,MOD(M31+1,2),M31)),"")</f>
        <v>0</v>
      </c>
      <c r="N32" s="4">
        <f>IF($G31=1,IF(N31=".",".",IF(COUNTIF(N31:$Y31,1)&gt;1,MOD(N31+1,2),N31)),"")</f>
        <v>0</v>
      </c>
      <c r="O32" s="4">
        <f>IF($G31=1,IF(O31=".",".",IF(COUNTIF(O31:$Y31,1)&gt;1,MOD(O31+1,2),O31)),"")</f>
        <v>1</v>
      </c>
      <c r="P32" s="4" t="str">
        <f>IF($G31=1,IF(P31=".",".",IF(COUNTIF(P31:$Y31,1)&gt;1,MOD(P31+1,2),P31)),"")</f>
        <v>.</v>
      </c>
      <c r="Q32" s="4">
        <f>IF($G31=1,IF(Q31=".",".",IF(COUNTIF(Q31:$Y31,1)&gt;1,MOD(Q31+1,2),Q31)),"")</f>
        <v>0</v>
      </c>
      <c r="R32" s="4">
        <f>IF($G31=1,IF(R31=".",".",IF(COUNTIF(R31:$Y31,1)&gt;1,MOD(R31+1,2),R31)),"")</f>
        <v>0</v>
      </c>
      <c r="S32" s="4">
        <f>IF($G31=1,IF(S31=".",".",IF(COUNTIF(S31:$Y31,1)&gt;1,MOD(S31+1,2),S31)),"")</f>
        <v>0</v>
      </c>
      <c r="T32" s="4">
        <f>IF($G31=1,IF(T31=".",".",IF(COUNTIF(T31:$Y31,1)&gt;1,MOD(T31+1,2),T31)),"")</f>
        <v>0</v>
      </c>
      <c r="U32" s="4" t="str">
        <f>IF($G31=1,IF(U31=".",".",IF(COUNTIF(U31:$Y31,1)&gt;1,MOD(U31+1,2),U31)),"")</f>
        <v>.</v>
      </c>
      <c r="V32" s="4">
        <f>IF($G31=1,IF(V31=".",".",IF(COUNTIF(V31:$Y31,1)&gt;1,MOD(V31+1,2),V31)),"")</f>
        <v>0</v>
      </c>
      <c r="W32" s="4">
        <f>IF($G31=1,IF(W31=".",".",IF(COUNTIF(W31:$Y31,1)&gt;1,MOD(W31+1,2),W31)),"")</f>
        <v>1</v>
      </c>
      <c r="X32" s="4">
        <f>IF($G31=1,IF(X31=".",".",IF(COUNTIF(X31:$Y31,1)&gt;1,MOD(X31+1,2),X31)),"")</f>
        <v>0</v>
      </c>
      <c r="Y32" s="4">
        <f>IF(G31=1,Y31,"")</f>
        <v>0</v>
      </c>
      <c r="Z32" s="7" t="s">
        <v>51</v>
      </c>
      <c r="AA32" s="1">
        <f>IF(G32=1,-1,1)*(H32*2^$H$3+I32*2^$I$3+J32*2^$J$3+L32*2^$L$3+M32*2^$M$3+N32*2^$N$3+O32*2^$O$3+Q32*2^$Q$3+R32*2^$R$3+S32*2^$S$3+T32*2^$T$3+V32*2^$V$3+W32*2^$W$3+X32*2^$X$3+Y32*2^$Y$3)</f>
        <v>-10500</v>
      </c>
      <c r="AB32" s="8" t="s">
        <v>52</v>
      </c>
    </row>
    <row r="34" spans="4:39" x14ac:dyDescent="0.2">
      <c r="G34" s="12" t="s">
        <v>70</v>
      </c>
      <c r="H34" s="4">
        <f>F27</f>
        <v>0</v>
      </c>
      <c r="J34" s="12" t="s">
        <v>71</v>
      </c>
      <c r="K34" s="4">
        <f>MOD(COUNTIF(Q31:Y31,1)+1,2)</f>
        <v>1</v>
      </c>
      <c r="M34" s="12" t="s">
        <v>72</v>
      </c>
      <c r="N34" s="4">
        <f>T27</f>
        <v>1</v>
      </c>
      <c r="P34" s="12" t="s">
        <v>73</v>
      </c>
      <c r="Q34" s="4">
        <f>IF(COUNTIF(G31:Y31,1)=0,1,0)</f>
        <v>0</v>
      </c>
      <c r="S34" s="12" t="s">
        <v>74</v>
      </c>
      <c r="T34" s="4">
        <f>G31</f>
        <v>1</v>
      </c>
      <c r="V34" s="12" t="s">
        <v>75</v>
      </c>
      <c r="W34" s="4">
        <f>IF(F27&lt;&gt;G27,1,0)</f>
        <v>1</v>
      </c>
    </row>
    <row r="37" spans="4:39" ht="18" customHeight="1" x14ac:dyDescent="0.2">
      <c r="F37" s="6">
        <f t="shared" ref="F37" si="62">IF(G37+G38+G39&gt;=2,1,0)</f>
        <v>1</v>
      </c>
      <c r="G37" s="6">
        <f>IF(H37+H38+H39&gt;=2,1,0)</f>
        <v>1</v>
      </c>
      <c r="H37" s="6">
        <f>IF(I37+I38+I39&gt;=2,1,0)</f>
        <v>1</v>
      </c>
      <c r="I37" s="6">
        <f>IF(J37+J38+J39&gt;=2,1,0)</f>
        <v>1</v>
      </c>
      <c r="J37" s="6">
        <f>IF(L37+L38+L39&gt;=2,1,0)</f>
        <v>1</v>
      </c>
      <c r="K37" s="6"/>
      <c r="L37" s="6">
        <f>IF(M37+M38+M39&gt;=2,1,0)</f>
        <v>1</v>
      </c>
      <c r="M37" s="6">
        <f>IF(N37+N38+N39&gt;=2,1,0)</f>
        <v>1</v>
      </c>
      <c r="N37" s="6">
        <f>IF(O37+O38+O39&gt;=2,1,0)</f>
        <v>0</v>
      </c>
      <c r="O37" s="6">
        <f>IF(Q37+Q38+Q39&gt;=2,1,0)</f>
        <v>1</v>
      </c>
      <c r="P37" s="6"/>
      <c r="Q37" s="6">
        <f>IF(R37+R38+R39&gt;=2,1,0)</f>
        <v>0</v>
      </c>
      <c r="R37" s="6">
        <f>IF(S37+S38+S39&gt;=2,1,0)</f>
        <v>0</v>
      </c>
      <c r="S37" s="6">
        <f>IF(T37+T38+T39&gt;=2,1,0)</f>
        <v>0</v>
      </c>
      <c r="T37" s="6">
        <f>IF(V37+V38+V39&gt;=2,1,0)</f>
        <v>1</v>
      </c>
      <c r="U37" s="6"/>
      <c r="V37" s="6">
        <f>IF(W37+W38+W39&gt;=2,1,0)</f>
        <v>1</v>
      </c>
      <c r="W37" s="6">
        <f>IF(X37+X38+X39&gt;=2,1,0)</f>
        <v>1</v>
      </c>
      <c r="X37" s="6">
        <f>IF(Y37+Y38+Y39&gt;=2,1,0)</f>
        <v>0</v>
      </c>
      <c r="Y37" s="6">
        <v>0</v>
      </c>
      <c r="AJ37" s="9"/>
      <c r="AK37" s="9"/>
      <c r="AL37" s="9"/>
      <c r="AM37" s="9"/>
    </row>
    <row r="38" spans="4:39" ht="18" x14ac:dyDescent="0.25">
      <c r="E38" s="1" t="s">
        <v>49</v>
      </c>
      <c r="G38" s="4" t="str">
        <f t="shared" ref="G38:Y38" si="63">G5</f>
        <v>0</v>
      </c>
      <c r="H38" s="4" t="str">
        <f t="shared" si="63"/>
        <v>1</v>
      </c>
      <c r="I38" s="4" t="str">
        <f t="shared" si="63"/>
        <v>0</v>
      </c>
      <c r="J38" s="4" t="str">
        <f t="shared" si="63"/>
        <v>1</v>
      </c>
      <c r="K38" s="4" t="str">
        <f t="shared" si="63"/>
        <v>.</v>
      </c>
      <c r="L38" s="4" t="str">
        <f t="shared" si="63"/>
        <v>1</v>
      </c>
      <c r="M38" s="4" t="str">
        <f t="shared" si="63"/>
        <v>1</v>
      </c>
      <c r="N38" s="4" t="str">
        <f t="shared" si="63"/>
        <v>1</v>
      </c>
      <c r="O38" s="4" t="str">
        <f t="shared" si="63"/>
        <v>0</v>
      </c>
      <c r="P38" s="4" t="str">
        <f t="shared" si="63"/>
        <v>.</v>
      </c>
      <c r="Q38" s="4" t="str">
        <f t="shared" si="63"/>
        <v>1</v>
      </c>
      <c r="R38" s="4" t="str">
        <f t="shared" si="63"/>
        <v>1</v>
      </c>
      <c r="S38" s="4" t="str">
        <f t="shared" si="63"/>
        <v>0</v>
      </c>
      <c r="T38" s="4" t="str">
        <f t="shared" si="63"/>
        <v>0</v>
      </c>
      <c r="U38" s="4" t="str">
        <f t="shared" si="63"/>
        <v>.</v>
      </c>
      <c r="V38" s="4" t="str">
        <f t="shared" si="63"/>
        <v>1</v>
      </c>
      <c r="W38" s="4" t="str">
        <f t="shared" si="63"/>
        <v>1</v>
      </c>
      <c r="X38" s="4" t="str">
        <f t="shared" si="63"/>
        <v>1</v>
      </c>
      <c r="Y38" s="4" t="str">
        <f t="shared" si="63"/>
        <v>1</v>
      </c>
      <c r="AE38" t="s">
        <v>55</v>
      </c>
      <c r="AG38">
        <f>C5</f>
        <v>24271</v>
      </c>
      <c r="AJ38" s="11" t="s">
        <v>61</v>
      </c>
      <c r="AK38" s="11"/>
      <c r="AL38" s="11"/>
      <c r="AM38" s="11"/>
    </row>
    <row r="39" spans="4:39" ht="18" x14ac:dyDescent="0.25">
      <c r="D39" t="s">
        <v>43</v>
      </c>
      <c r="E39" s="1" t="s">
        <v>59</v>
      </c>
      <c r="G39" s="4">
        <f t="shared" ref="G39:Y39" si="64">G10</f>
        <v>1</v>
      </c>
      <c r="H39" s="4">
        <f t="shared" si="64"/>
        <v>1</v>
      </c>
      <c r="I39" s="4">
        <f t="shared" si="64"/>
        <v>1</v>
      </c>
      <c r="J39" s="4">
        <f t="shared" si="64"/>
        <v>0</v>
      </c>
      <c r="K39" s="4" t="str">
        <f t="shared" si="64"/>
        <v>.</v>
      </c>
      <c r="L39" s="4">
        <f t="shared" si="64"/>
        <v>0</v>
      </c>
      <c r="M39" s="4">
        <f t="shared" si="64"/>
        <v>1</v>
      </c>
      <c r="N39" s="4">
        <f t="shared" si="64"/>
        <v>1</v>
      </c>
      <c r="O39" s="4">
        <f t="shared" si="64"/>
        <v>0</v>
      </c>
      <c r="P39" s="4" t="str">
        <f t="shared" si="64"/>
        <v>.</v>
      </c>
      <c r="Q39" s="4">
        <f t="shared" si="64"/>
        <v>1</v>
      </c>
      <c r="R39" s="4">
        <f t="shared" si="64"/>
        <v>0</v>
      </c>
      <c r="S39" s="4">
        <f t="shared" si="64"/>
        <v>1</v>
      </c>
      <c r="T39" s="4">
        <f t="shared" si="64"/>
        <v>0</v>
      </c>
      <c r="U39" s="4" t="str">
        <f t="shared" si="64"/>
        <v>.</v>
      </c>
      <c r="V39" s="4">
        <f t="shared" si="64"/>
        <v>0</v>
      </c>
      <c r="W39" s="4">
        <f t="shared" si="64"/>
        <v>0</v>
      </c>
      <c r="X39" s="4" t="str">
        <f t="shared" si="64"/>
        <v>1</v>
      </c>
      <c r="Y39" s="4" t="str">
        <f t="shared" si="64"/>
        <v>0</v>
      </c>
      <c r="AD39" t="s">
        <v>43</v>
      </c>
      <c r="AE39" t="s">
        <v>60</v>
      </c>
      <c r="AG39">
        <f>C10</f>
        <v>-6494</v>
      </c>
      <c r="AJ39" s="11"/>
      <c r="AK39" s="11"/>
      <c r="AL39" s="11"/>
      <c r="AM39" s="11"/>
    </row>
    <row r="40" spans="4:39" x14ac:dyDescent="0.2">
      <c r="E40" s="3" t="s">
        <v>46</v>
      </c>
      <c r="F40" s="3" t="s">
        <v>47</v>
      </c>
      <c r="G40" s="2" t="s">
        <v>47</v>
      </c>
      <c r="H40" s="2" t="s">
        <v>48</v>
      </c>
      <c r="I40" s="2" t="s">
        <v>48</v>
      </c>
      <c r="J40" s="2" t="s">
        <v>77</v>
      </c>
      <c r="K40" s="2" t="s">
        <v>48</v>
      </c>
      <c r="L40" s="2" t="s">
        <v>48</v>
      </c>
      <c r="M40" s="2" t="s">
        <v>48</v>
      </c>
      <c r="N40" s="2" t="s">
        <v>48</v>
      </c>
      <c r="O40" s="2" t="s">
        <v>48</v>
      </c>
      <c r="P40" s="2" t="s">
        <v>77</v>
      </c>
      <c r="Q40" s="2" t="s">
        <v>48</v>
      </c>
      <c r="R40" s="2" t="s">
        <v>48</v>
      </c>
      <c r="S40" s="2" t="s">
        <v>48</v>
      </c>
      <c r="T40" s="2" t="s">
        <v>48</v>
      </c>
      <c r="U40" s="2" t="s">
        <v>48</v>
      </c>
      <c r="V40" s="2" t="s">
        <v>47</v>
      </c>
      <c r="W40" s="2" t="s">
        <v>48</v>
      </c>
      <c r="X40" s="2" t="s">
        <v>48</v>
      </c>
      <c r="Y40" s="2" t="s">
        <v>48</v>
      </c>
      <c r="AC40" s="4" t="s">
        <v>53</v>
      </c>
      <c r="AE40" s="2" t="s">
        <v>46</v>
      </c>
      <c r="AF40" s="2" t="s">
        <v>46</v>
      </c>
      <c r="AG40" s="2" t="s">
        <v>56</v>
      </c>
      <c r="AJ40" s="11"/>
      <c r="AK40" s="11"/>
      <c r="AL40" s="11"/>
      <c r="AM40" s="11"/>
    </row>
    <row r="41" spans="4:39" ht="18" x14ac:dyDescent="0.25">
      <c r="F41" s="1" t="s">
        <v>66</v>
      </c>
      <c r="G41" s="4">
        <f t="shared" ref="G41:Y41" si="65">IF(G39=".",".",MOD(G37+G38+G39,2))</f>
        <v>0</v>
      </c>
      <c r="H41" s="4">
        <f t="shared" si="65"/>
        <v>1</v>
      </c>
      <c r="I41" s="4">
        <f t="shared" si="65"/>
        <v>0</v>
      </c>
      <c r="J41" s="4">
        <f t="shared" si="65"/>
        <v>0</v>
      </c>
      <c r="K41" s="4" t="str">
        <f t="shared" si="65"/>
        <v>.</v>
      </c>
      <c r="L41" s="4">
        <f t="shared" si="65"/>
        <v>0</v>
      </c>
      <c r="M41" s="4">
        <f t="shared" si="65"/>
        <v>1</v>
      </c>
      <c r="N41" s="4">
        <f t="shared" si="65"/>
        <v>0</v>
      </c>
      <c r="O41" s="4">
        <f t="shared" si="65"/>
        <v>1</v>
      </c>
      <c r="P41" s="4" t="str">
        <f t="shared" si="65"/>
        <v>.</v>
      </c>
      <c r="Q41" s="4">
        <f t="shared" si="65"/>
        <v>0</v>
      </c>
      <c r="R41" s="4">
        <f t="shared" si="65"/>
        <v>1</v>
      </c>
      <c r="S41" s="4">
        <f t="shared" si="65"/>
        <v>1</v>
      </c>
      <c r="T41" s="4">
        <f t="shared" si="65"/>
        <v>1</v>
      </c>
      <c r="U41" s="4" t="str">
        <f t="shared" si="65"/>
        <v>.</v>
      </c>
      <c r="V41" s="4">
        <f t="shared" si="65"/>
        <v>0</v>
      </c>
      <c r="W41" s="4">
        <f t="shared" si="65"/>
        <v>0</v>
      </c>
      <c r="X41" s="4">
        <f t="shared" si="65"/>
        <v>0</v>
      </c>
      <c r="Y41" s="4">
        <f t="shared" si="65"/>
        <v>1</v>
      </c>
      <c r="Z41" s="7" t="s">
        <v>51</v>
      </c>
      <c r="AA41" s="1">
        <f>IF(G41=1,-1,1)*(H41*2^$H$3+I41*2^$I$3+J41*2^$J$3+L41*2^$L$3+M41*2^$M$3+N41*2^$N$3+O41*2^$O$3+Q41*2^$Q$3+R41*2^$R$3+S41*2^$S$3+T41*2^$T$3+V41*2^$V$3+W41*2^$W$3+X41*2^$X$3+Y41*2^$Y$3)</f>
        <v>17777</v>
      </c>
      <c r="AB41" s="8" t="s">
        <v>52</v>
      </c>
      <c r="AC41" s="4"/>
      <c r="AG41">
        <f>AG38+AG39</f>
        <v>17777</v>
      </c>
      <c r="AH41" s="8" t="s">
        <v>52</v>
      </c>
      <c r="AJ41" s="11"/>
      <c r="AK41" s="11"/>
      <c r="AL41" s="11"/>
      <c r="AM41" s="11"/>
    </row>
    <row r="42" spans="4:39" x14ac:dyDescent="0.2">
      <c r="G42" s="4" t="str">
        <f>IF(G41=1,G41,"")</f>
        <v/>
      </c>
      <c r="H42" s="4" t="str">
        <f>IF($G41=1,IF(H41=".",".",IF(COUNTIF(H41:$Y41,1)&gt;1,MOD(H41+1,2),H41)),"")</f>
        <v/>
      </c>
      <c r="I42" s="4" t="str">
        <f>IF($G41=1,IF(I41=".",".",IF(COUNTIF(I41:$Y41,1)&gt;1,MOD(I41+1,2),I41)),"")</f>
        <v/>
      </c>
      <c r="J42" s="4" t="str">
        <f>IF($G41=1,IF(J41=".",".",IF(COUNTIF(J41:$Y41,1)&gt;1,MOD(J41+1,2),J41)),"")</f>
        <v/>
      </c>
      <c r="K42" s="4" t="str">
        <f>IF($G41=1,IF(K41=".",".",IF(COUNTIF(K41:$Y41,1)&gt;1,MOD(K41+1,2),K41)),"")</f>
        <v/>
      </c>
      <c r="L42" s="4" t="str">
        <f>IF($G41=1,IF(L41=".",".",IF(COUNTIF(L41:$Y41,1)&gt;1,MOD(L41+1,2),L41)),"")</f>
        <v/>
      </c>
      <c r="M42" s="4" t="str">
        <f>IF($G41=1,IF(M41=".",".",IF(COUNTIF(M41:$Y41,1)&gt;1,MOD(M41+1,2),M41)),"")</f>
        <v/>
      </c>
      <c r="N42" s="4" t="str">
        <f>IF($G41=1,IF(N41=".",".",IF(COUNTIF(N41:$Y41,1)&gt;1,MOD(N41+1,2),N41)),"")</f>
        <v/>
      </c>
      <c r="O42" s="4" t="str">
        <f>IF($G41=1,IF(O41=".",".",IF(COUNTIF(O41:$Y41,1)&gt;1,MOD(O41+1,2),O41)),"")</f>
        <v/>
      </c>
      <c r="P42" s="4" t="str">
        <f>IF($G41=1,IF(P41=".",".",IF(COUNTIF(P41:$Y41,1)&gt;1,MOD(P41+1,2),P41)),"")</f>
        <v/>
      </c>
      <c r="Q42" s="4" t="str">
        <f>IF($G41=1,IF(Q41=".",".",IF(COUNTIF(Q41:$Y41,1)&gt;1,MOD(Q41+1,2),Q41)),"")</f>
        <v/>
      </c>
      <c r="R42" s="4" t="str">
        <f>IF($G41=1,IF(R41=".",".",IF(COUNTIF(R41:$Y41,1)&gt;1,MOD(R41+1,2),R41)),"")</f>
        <v/>
      </c>
      <c r="S42" s="4" t="str">
        <f>IF($G41=1,IF(S41=".",".",IF(COUNTIF(S41:$Y41,1)&gt;1,MOD(S41+1,2),S41)),"")</f>
        <v/>
      </c>
      <c r="T42" s="4" t="str">
        <f>IF($G41=1,IF(T41=".",".",IF(COUNTIF(T41:$Y41,1)&gt;1,MOD(T41+1,2),T41)),"")</f>
        <v/>
      </c>
      <c r="U42" s="4" t="str">
        <f>IF($G41=1,IF(U41=".",".",IF(COUNTIF(U41:$Y41,1)&gt;1,MOD(U41+1,2),U41)),"")</f>
        <v/>
      </c>
      <c r="V42" s="4" t="str">
        <f>IF($G41=1,IF(V41=".",".",IF(COUNTIF(V41:$Y41,1)&gt;1,MOD(V41+1,2),V41)),"")</f>
        <v/>
      </c>
      <c r="W42" s="4" t="str">
        <f>IF($G41=1,IF(W41=".",".",IF(COUNTIF(W41:$Y41,1)&gt;1,MOD(W41+1,2),W41)),"")</f>
        <v/>
      </c>
      <c r="X42" s="4" t="str">
        <f>IF($G41=1,IF(X41=".",".",IF(COUNTIF(X41:$Y41,1)&gt;1,MOD(X41+1,2),X41)),"")</f>
        <v/>
      </c>
      <c r="Y42" s="4" t="str">
        <f>IF(G41=1,Y41,"")</f>
        <v/>
      </c>
    </row>
    <row r="44" spans="4:39" x14ac:dyDescent="0.2">
      <c r="G44" s="12" t="s">
        <v>70</v>
      </c>
      <c r="H44" s="4">
        <f>F37</f>
        <v>1</v>
      </c>
      <c r="J44" s="12" t="s">
        <v>71</v>
      </c>
      <c r="K44" s="4">
        <f>MOD(COUNTIF(Q41:Y41,1)+1,2)</f>
        <v>1</v>
      </c>
      <c r="M44" s="12" t="s">
        <v>72</v>
      </c>
      <c r="N44" s="4">
        <f>T37</f>
        <v>1</v>
      </c>
      <c r="P44" s="12" t="s">
        <v>73</v>
      </c>
      <c r="Q44" s="4">
        <f>IF(COUNTIF(G41:Y41,1)=0,1,0)</f>
        <v>0</v>
      </c>
      <c r="S44" s="12" t="s">
        <v>74</v>
      </c>
      <c r="T44" s="4">
        <f>G41</f>
        <v>0</v>
      </c>
      <c r="V44" s="12" t="s">
        <v>75</v>
      </c>
      <c r="W44" s="4">
        <f>IF(F37&lt;&gt;G37,1,0)</f>
        <v>0</v>
      </c>
    </row>
    <row r="46" spans="4:39" ht="18" customHeight="1" x14ac:dyDescent="0.2"/>
    <row r="47" spans="4:39" x14ac:dyDescent="0.2">
      <c r="F47" s="6">
        <f t="shared" ref="F47" si="66">IF(G47+G48+G49&gt;=2,1,0)</f>
        <v>1</v>
      </c>
      <c r="G47" s="6">
        <f t="shared" ref="G47" si="67">IF(H47+H48+H49&gt;=2,1,0)</f>
        <v>1</v>
      </c>
      <c r="H47" s="6">
        <f>IF(I47+I48+I49&gt;=2,1,0)</f>
        <v>1</v>
      </c>
      <c r="I47" s="6">
        <f>IF(J47+J48+J49&gt;=2,1,0)</f>
        <v>0</v>
      </c>
      <c r="J47" s="6">
        <f>IF(L47+L48+L49&gt;=2,1,0)</f>
        <v>0</v>
      </c>
      <c r="K47" s="6"/>
      <c r="L47" s="6">
        <f>IF(M47+M48+M49&gt;=2,1,0)</f>
        <v>0</v>
      </c>
      <c r="M47" s="6">
        <f>IF(N47+N48+N49&gt;=2,1,0)</f>
        <v>0</v>
      </c>
      <c r="N47" s="6">
        <f>IF(O47+O48+O49&gt;=2,1,0)</f>
        <v>0</v>
      </c>
      <c r="O47" s="6">
        <f>IF(Q47+Q48+Q49&gt;=2,1,0)</f>
        <v>0</v>
      </c>
      <c r="P47" s="6"/>
      <c r="Q47" s="6">
        <f>IF(R47+R48+R49&gt;=2,1,0)</f>
        <v>0</v>
      </c>
      <c r="R47" s="6">
        <f>IF(S47+S48+S49&gt;=2,1,0)</f>
        <v>1</v>
      </c>
      <c r="S47" s="6">
        <f>IF(T47+T48+T49&gt;=2,1,0)</f>
        <v>0</v>
      </c>
      <c r="T47" s="6">
        <f>IF(V47+V48+V49&gt;=2,1,0)</f>
        <v>0</v>
      </c>
      <c r="U47" s="6"/>
      <c r="V47" s="6">
        <f>IF(W47+W48+W49&gt;=2,1,0)</f>
        <v>0</v>
      </c>
      <c r="W47" s="6">
        <f>IF(X47+X48+X49&gt;=2,1,0)</f>
        <v>0</v>
      </c>
      <c r="X47" s="6">
        <f>IF(Y47+Y48+Y49&gt;=2,1,0)</f>
        <v>0</v>
      </c>
      <c r="Y47" s="6">
        <v>0</v>
      </c>
    </row>
    <row r="48" spans="4:39" ht="18" x14ac:dyDescent="0.25">
      <c r="E48" s="1" t="s">
        <v>62</v>
      </c>
      <c r="G48" s="4">
        <f t="shared" ref="G48:Y48" si="68">G10</f>
        <v>1</v>
      </c>
      <c r="H48" s="4">
        <f t="shared" si="68"/>
        <v>1</v>
      </c>
      <c r="I48" s="4">
        <f t="shared" si="68"/>
        <v>1</v>
      </c>
      <c r="J48" s="4">
        <f t="shared" si="68"/>
        <v>0</v>
      </c>
      <c r="K48" s="4" t="str">
        <f t="shared" si="68"/>
        <v>.</v>
      </c>
      <c r="L48" s="4">
        <f t="shared" si="68"/>
        <v>0</v>
      </c>
      <c r="M48" s="4">
        <f t="shared" si="68"/>
        <v>1</v>
      </c>
      <c r="N48" s="4">
        <f t="shared" si="68"/>
        <v>1</v>
      </c>
      <c r="O48" s="4">
        <f t="shared" si="68"/>
        <v>0</v>
      </c>
      <c r="P48" s="4" t="str">
        <f t="shared" si="68"/>
        <v>.</v>
      </c>
      <c r="Q48" s="4">
        <f t="shared" si="68"/>
        <v>1</v>
      </c>
      <c r="R48" s="4">
        <f t="shared" si="68"/>
        <v>0</v>
      </c>
      <c r="S48" s="4">
        <f t="shared" si="68"/>
        <v>1</v>
      </c>
      <c r="T48" s="4">
        <f t="shared" si="68"/>
        <v>0</v>
      </c>
      <c r="U48" s="4" t="str">
        <f t="shared" si="68"/>
        <v>.</v>
      </c>
      <c r="V48" s="4">
        <f t="shared" si="68"/>
        <v>0</v>
      </c>
      <c r="W48" s="4">
        <f t="shared" si="68"/>
        <v>0</v>
      </c>
      <c r="X48" s="4" t="str">
        <f t="shared" si="68"/>
        <v>1</v>
      </c>
      <c r="Y48" s="4" t="str">
        <f t="shared" si="68"/>
        <v>0</v>
      </c>
      <c r="AE48" t="s">
        <v>60</v>
      </c>
      <c r="AG48">
        <f>C10</f>
        <v>-6494</v>
      </c>
      <c r="AJ48" s="11" t="s">
        <v>69</v>
      </c>
      <c r="AK48" s="11"/>
      <c r="AL48" s="11"/>
      <c r="AM48" s="11"/>
    </row>
    <row r="49" spans="4:39" ht="18" x14ac:dyDescent="0.25">
      <c r="D49" t="s">
        <v>43</v>
      </c>
      <c r="E49" s="1" t="s">
        <v>63</v>
      </c>
      <c r="G49" s="4">
        <f t="shared" ref="G49:Y49" si="69">G11</f>
        <v>1</v>
      </c>
      <c r="H49" s="4">
        <f t="shared" si="69"/>
        <v>0</v>
      </c>
      <c r="I49" s="4">
        <f t="shared" si="69"/>
        <v>1</v>
      </c>
      <c r="J49" s="4">
        <f t="shared" si="69"/>
        <v>0</v>
      </c>
      <c r="K49" s="4" t="str">
        <f t="shared" si="69"/>
        <v>.</v>
      </c>
      <c r="L49" s="4">
        <f t="shared" si="69"/>
        <v>0</v>
      </c>
      <c r="M49" s="4">
        <f t="shared" si="69"/>
        <v>0</v>
      </c>
      <c r="N49" s="4">
        <f t="shared" si="69"/>
        <v>0</v>
      </c>
      <c r="O49" s="4">
        <f t="shared" si="69"/>
        <v>1</v>
      </c>
      <c r="P49" s="4" t="str">
        <f t="shared" si="69"/>
        <v>.</v>
      </c>
      <c r="Q49" s="4">
        <f t="shared" si="69"/>
        <v>0</v>
      </c>
      <c r="R49" s="4">
        <f t="shared" si="69"/>
        <v>0</v>
      </c>
      <c r="S49" s="4">
        <f t="shared" si="69"/>
        <v>1</v>
      </c>
      <c r="T49" s="4">
        <f t="shared" si="69"/>
        <v>1</v>
      </c>
      <c r="U49" s="4" t="str">
        <f t="shared" si="69"/>
        <v>.</v>
      </c>
      <c r="V49" s="4">
        <f t="shared" si="69"/>
        <v>0</v>
      </c>
      <c r="W49" s="4">
        <f t="shared" si="69"/>
        <v>0</v>
      </c>
      <c r="X49" s="4">
        <f t="shared" si="69"/>
        <v>0</v>
      </c>
      <c r="Y49" s="4" t="str">
        <f t="shared" si="69"/>
        <v>1</v>
      </c>
      <c r="AD49" t="s">
        <v>43</v>
      </c>
      <c r="AE49" t="s">
        <v>64</v>
      </c>
      <c r="AG49">
        <f>C11</f>
        <v>-24271</v>
      </c>
      <c r="AJ49" s="11"/>
      <c r="AK49" s="11"/>
      <c r="AL49" s="11"/>
      <c r="AM49" s="11"/>
    </row>
    <row r="50" spans="4:39" x14ac:dyDescent="0.2">
      <c r="E50" s="3" t="s">
        <v>46</v>
      </c>
      <c r="F50" s="3" t="s">
        <v>47</v>
      </c>
      <c r="G50" s="2" t="s">
        <v>47</v>
      </c>
      <c r="H50" s="2" t="s">
        <v>48</v>
      </c>
      <c r="I50" s="2" t="s">
        <v>48</v>
      </c>
      <c r="J50" s="2" t="s">
        <v>77</v>
      </c>
      <c r="K50" s="2" t="s">
        <v>48</v>
      </c>
      <c r="L50" s="2" t="s">
        <v>48</v>
      </c>
      <c r="M50" s="2" t="s">
        <v>48</v>
      </c>
      <c r="N50" s="2" t="s">
        <v>48</v>
      </c>
      <c r="O50" s="2" t="s">
        <v>48</v>
      </c>
      <c r="P50" s="2" t="s">
        <v>77</v>
      </c>
      <c r="Q50" s="2" t="s">
        <v>48</v>
      </c>
      <c r="R50" s="2" t="s">
        <v>48</v>
      </c>
      <c r="S50" s="2" t="s">
        <v>48</v>
      </c>
      <c r="T50" s="2" t="s">
        <v>48</v>
      </c>
      <c r="U50" s="2" t="s">
        <v>48</v>
      </c>
      <c r="V50" s="2" t="s">
        <v>47</v>
      </c>
      <c r="W50" s="2" t="s">
        <v>48</v>
      </c>
      <c r="X50" s="2" t="s">
        <v>48</v>
      </c>
      <c r="Y50" s="2" t="s">
        <v>48</v>
      </c>
      <c r="AC50" s="4" t="s">
        <v>53</v>
      </c>
      <c r="AE50" s="2" t="s">
        <v>46</v>
      </c>
      <c r="AF50" s="2" t="s">
        <v>46</v>
      </c>
      <c r="AG50" s="2" t="s">
        <v>56</v>
      </c>
      <c r="AJ50" s="11"/>
      <c r="AK50" s="11"/>
      <c r="AL50" s="11"/>
      <c r="AM50" s="11"/>
    </row>
    <row r="51" spans="4:39" ht="18" x14ac:dyDescent="0.25">
      <c r="F51" s="1" t="s">
        <v>65</v>
      </c>
      <c r="G51" s="4">
        <f t="shared" ref="G51:Y51" si="70">IF(G49=".",".",MOD(G47+G48+G49,2))</f>
        <v>1</v>
      </c>
      <c r="H51" s="4">
        <f t="shared" si="70"/>
        <v>0</v>
      </c>
      <c r="I51" s="4">
        <f t="shared" si="70"/>
        <v>0</v>
      </c>
      <c r="J51" s="4">
        <f t="shared" si="70"/>
        <v>0</v>
      </c>
      <c r="K51" s="4" t="str">
        <f t="shared" si="70"/>
        <v>.</v>
      </c>
      <c r="L51" s="4">
        <f t="shared" si="70"/>
        <v>0</v>
      </c>
      <c r="M51" s="4">
        <f t="shared" si="70"/>
        <v>1</v>
      </c>
      <c r="N51" s="4">
        <f t="shared" si="70"/>
        <v>1</v>
      </c>
      <c r="O51" s="4">
        <f t="shared" si="70"/>
        <v>1</v>
      </c>
      <c r="P51" s="4" t="str">
        <f t="shared" si="70"/>
        <v>.</v>
      </c>
      <c r="Q51" s="4">
        <f t="shared" si="70"/>
        <v>1</v>
      </c>
      <c r="R51" s="4">
        <f t="shared" si="70"/>
        <v>1</v>
      </c>
      <c r="S51" s="4">
        <f t="shared" si="70"/>
        <v>0</v>
      </c>
      <c r="T51" s="4">
        <f t="shared" si="70"/>
        <v>1</v>
      </c>
      <c r="U51" s="4" t="str">
        <f t="shared" si="70"/>
        <v>.</v>
      </c>
      <c r="V51" s="4">
        <f t="shared" si="70"/>
        <v>0</v>
      </c>
      <c r="W51" s="4">
        <f t="shared" si="70"/>
        <v>0</v>
      </c>
      <c r="X51" s="4">
        <f t="shared" si="70"/>
        <v>1</v>
      </c>
      <c r="Y51" s="4">
        <f t="shared" si="70"/>
        <v>1</v>
      </c>
      <c r="Z51" s="7"/>
      <c r="AA51" s="1"/>
      <c r="AB51" s="8"/>
      <c r="AC51" s="4"/>
      <c r="AG51">
        <f>AG48+AG49</f>
        <v>-30765</v>
      </c>
      <c r="AH51" s="8" t="s">
        <v>52</v>
      </c>
      <c r="AJ51" s="11"/>
      <c r="AK51" s="11"/>
      <c r="AL51" s="11"/>
      <c r="AM51" s="11"/>
    </row>
    <row r="52" spans="4:39" ht="18" x14ac:dyDescent="0.25">
      <c r="F52" s="1" t="s">
        <v>66</v>
      </c>
      <c r="G52" s="4">
        <f>IF(G51=1,G51,"")</f>
        <v>1</v>
      </c>
      <c r="H52" s="4">
        <f>IF($G51=1,IF(H51=".",".",IF(COUNTIF(H51:$Y51,1)&gt;1,MOD(H51+1,2),H51)),"")</f>
        <v>1</v>
      </c>
      <c r="I52" s="4">
        <f>IF($G51=1,IF(I51=".",".",IF(COUNTIF(I51:$Y51,1)&gt;1,MOD(I51+1,2),I51)),"")</f>
        <v>1</v>
      </c>
      <c r="J52" s="4">
        <f>IF($G51=1,IF(J51=".",".",IF(COUNTIF(J51:$Y51,1)&gt;1,MOD(J51+1,2),J51)),"")</f>
        <v>1</v>
      </c>
      <c r="K52" s="4" t="str">
        <f>IF($G51=1,IF(K51=".",".",IF(COUNTIF(K51:$Y51,1)&gt;1,MOD(K51+1,2),K51)),"")</f>
        <v>.</v>
      </c>
      <c r="L52" s="4">
        <f>IF($G51=1,IF(L51=".",".",IF(COUNTIF(L51:$Y51,1)&gt;1,MOD(L51+1,2),L51)),"")</f>
        <v>1</v>
      </c>
      <c r="M52" s="4">
        <f>IF($G51=1,IF(M51=".",".",IF(COUNTIF(M51:$Y51,1)&gt;1,MOD(M51+1,2),M51)),"")</f>
        <v>0</v>
      </c>
      <c r="N52" s="4">
        <f>IF($G51=1,IF(N51=".",".",IF(COUNTIF(N51:$Y51,1)&gt;1,MOD(N51+1,2),N51)),"")</f>
        <v>0</v>
      </c>
      <c r="O52" s="4">
        <f>IF($G51=1,IF(O51=".",".",IF(COUNTIF(O51:$Y51,1)&gt;1,MOD(O51+1,2),O51)),"")</f>
        <v>0</v>
      </c>
      <c r="P52" s="4" t="str">
        <f>IF($G51=1,IF(P51=".",".",IF(COUNTIF(P51:$Y51,1)&gt;1,MOD(P51+1,2),P51)),"")</f>
        <v>.</v>
      </c>
      <c r="Q52" s="4">
        <f>IF($G51=1,IF(Q51=".",".",IF(COUNTIF(Q51:$Y51,1)&gt;1,MOD(Q51+1,2),Q51)),"")</f>
        <v>0</v>
      </c>
      <c r="R52" s="4">
        <f>IF($G51=1,IF(R51=".",".",IF(COUNTIF(R51:$Y51,1)&gt;1,MOD(R51+1,2),R51)),"")</f>
        <v>0</v>
      </c>
      <c r="S52" s="4">
        <f>IF($G51=1,IF(S51=".",".",IF(COUNTIF(S51:$Y51,1)&gt;1,MOD(S51+1,2),S51)),"")</f>
        <v>1</v>
      </c>
      <c r="T52" s="4">
        <f>IF($G51=1,IF(T51=".",".",IF(COUNTIF(T51:$Y51,1)&gt;1,MOD(T51+1,2),T51)),"")</f>
        <v>0</v>
      </c>
      <c r="U52" s="4" t="str">
        <f>IF($G51=1,IF(U51=".",".",IF(COUNTIF(U51:$Y51,1)&gt;1,MOD(U51+1,2),U51)),"")</f>
        <v>.</v>
      </c>
      <c r="V52" s="4">
        <f>IF($G51=1,IF(V51=".",".",IF(COUNTIF(V51:$Y51,1)&gt;1,MOD(V51+1,2),V51)),"")</f>
        <v>1</v>
      </c>
      <c r="W52" s="4">
        <f>IF($G51=1,IF(W51=".",".",IF(COUNTIF(W51:$Y51,1)&gt;1,MOD(W51+1,2),W51)),"")</f>
        <v>1</v>
      </c>
      <c r="X52" s="4">
        <f>IF($G51=1,IF(X51=".",".",IF(COUNTIF(X51:$Y51,1)&gt;1,MOD(X51+1,2),X51)),"")</f>
        <v>0</v>
      </c>
      <c r="Y52" s="4">
        <f>IF(G51=1,Y51,"")</f>
        <v>1</v>
      </c>
      <c r="Z52" s="7" t="s">
        <v>51</v>
      </c>
      <c r="AA52" s="1">
        <f>IF(G52=1,-1,1)*(H52*2^$H$3+I52*2^$I$3+J52*2^$J$3+L52*2^$L$3+M52*2^$M$3+N52*2^$N$3+O52*2^$O$3+Q52*2^$Q$3+R52*2^$R$3+S52*2^$S$3+T52*2^$T$3+V52*2^$V$3+W52*2^$W$3+X52*2^$X$3+Y52*2^$Y$3)</f>
        <v>-30765</v>
      </c>
      <c r="AB52" s="8" t="s">
        <v>52</v>
      </c>
    </row>
    <row r="54" spans="4:39" x14ac:dyDescent="0.2">
      <c r="G54" s="12" t="s">
        <v>70</v>
      </c>
      <c r="H54" s="4">
        <f>F47</f>
        <v>1</v>
      </c>
      <c r="J54" s="12" t="s">
        <v>71</v>
      </c>
      <c r="K54" s="4">
        <f>MOD(COUNTIF(Q51:Y51,1)+1,2)</f>
        <v>0</v>
      </c>
      <c r="M54" s="12" t="s">
        <v>72</v>
      </c>
      <c r="N54" s="4">
        <f>T47</f>
        <v>0</v>
      </c>
      <c r="P54" s="12" t="s">
        <v>73</v>
      </c>
      <c r="Q54" s="4">
        <f>IF(COUNTIF(G51:Y51,1)=0,1,0)</f>
        <v>0</v>
      </c>
      <c r="S54" s="12" t="s">
        <v>74</v>
      </c>
      <c r="T54" s="4">
        <f>G51</f>
        <v>1</v>
      </c>
      <c r="V54" s="12" t="s">
        <v>75</v>
      </c>
      <c r="W54" s="4">
        <f>IF(F47&lt;&gt;G47,1,0)</f>
        <v>0</v>
      </c>
    </row>
    <row r="57" spans="4:39" x14ac:dyDescent="0.2">
      <c r="F57" s="6">
        <f t="shared" ref="F57" si="71">IF(G57+G58+G59&gt;=2,1,0)</f>
        <v>1</v>
      </c>
      <c r="G57" s="6">
        <f t="shared" ref="G57" si="72">IF(H57+H58+H59&gt;=2,1,0)</f>
        <v>0</v>
      </c>
      <c r="H57" s="6">
        <f>IF(I57+I58+I59&gt;=2,1,0)</f>
        <v>0</v>
      </c>
      <c r="I57" s="6">
        <f>IF(J57+J58+J59&gt;=2,1,0)</f>
        <v>0</v>
      </c>
      <c r="J57" s="6">
        <f>IF(L57+L58+L59&gt;=2,1,0)</f>
        <v>0</v>
      </c>
      <c r="K57" s="6"/>
      <c r="L57" s="6">
        <f>IF(M57+M58+M59&gt;=2,1,0)</f>
        <v>1</v>
      </c>
      <c r="M57" s="6">
        <f>IF(N57+N58+N59&gt;=2,1,0)</f>
        <v>1</v>
      </c>
      <c r="N57" s="6">
        <f>IF(O57+O58+O59&gt;=2,1,0)</f>
        <v>1</v>
      </c>
      <c r="O57" s="6">
        <f>IF(Q57+Q58+Q59&gt;=2,1,0)</f>
        <v>1</v>
      </c>
      <c r="P57" s="6"/>
      <c r="Q57" s="6">
        <f>IF(R57+R58+R59&gt;=2,1,0)</f>
        <v>1</v>
      </c>
      <c r="R57" s="6">
        <f>IF(S57+S58+S59&gt;=2,1,0)</f>
        <v>1</v>
      </c>
      <c r="S57" s="6">
        <f>IF(T57+T58+T59&gt;=2,1,0)</f>
        <v>1</v>
      </c>
      <c r="T57" s="6">
        <f>IF(V57+V58+V59&gt;=2,1,0)</f>
        <v>0</v>
      </c>
      <c r="U57" s="6"/>
      <c r="V57" s="6">
        <f>IF(W57+W58+W59&gt;=2,1,0)</f>
        <v>0</v>
      </c>
      <c r="W57" s="6">
        <f>IF(X57+X58+X59&gt;=2,1,0)</f>
        <v>1</v>
      </c>
      <c r="X57" s="6">
        <f>IF(Y57+Y58+Y59&gt;=2,1,0)</f>
        <v>1</v>
      </c>
      <c r="Y57" s="6">
        <v>0</v>
      </c>
    </row>
    <row r="58" spans="4:39" ht="18" x14ac:dyDescent="0.25">
      <c r="E58" s="1" t="s">
        <v>78</v>
      </c>
      <c r="G58" s="4">
        <f>G11</f>
        <v>1</v>
      </c>
      <c r="H58" s="4">
        <f t="shared" ref="H58:Y58" si="73">H11</f>
        <v>0</v>
      </c>
      <c r="I58" s="4">
        <f t="shared" si="73"/>
        <v>1</v>
      </c>
      <c r="J58" s="4">
        <f t="shared" si="73"/>
        <v>0</v>
      </c>
      <c r="K58" s="4" t="str">
        <f t="shared" si="73"/>
        <v>.</v>
      </c>
      <c r="L58" s="4">
        <f t="shared" si="73"/>
        <v>0</v>
      </c>
      <c r="M58" s="4">
        <f t="shared" si="73"/>
        <v>0</v>
      </c>
      <c r="N58" s="4">
        <f t="shared" si="73"/>
        <v>0</v>
      </c>
      <c r="O58" s="4">
        <f t="shared" si="73"/>
        <v>1</v>
      </c>
      <c r="P58" s="4" t="str">
        <f t="shared" si="73"/>
        <v>.</v>
      </c>
      <c r="Q58" s="4">
        <f t="shared" si="73"/>
        <v>0</v>
      </c>
      <c r="R58" s="4">
        <f t="shared" si="73"/>
        <v>0</v>
      </c>
      <c r="S58" s="4">
        <f t="shared" si="73"/>
        <v>1</v>
      </c>
      <c r="T58" s="4">
        <f t="shared" si="73"/>
        <v>1</v>
      </c>
      <c r="U58" s="4" t="str">
        <f t="shared" si="73"/>
        <v>.</v>
      </c>
      <c r="V58" s="4">
        <f t="shared" si="73"/>
        <v>0</v>
      </c>
      <c r="W58" s="4">
        <f t="shared" si="73"/>
        <v>0</v>
      </c>
      <c r="X58" s="4">
        <f t="shared" si="73"/>
        <v>0</v>
      </c>
      <c r="Y58" s="4" t="str">
        <f t="shared" si="73"/>
        <v>1</v>
      </c>
      <c r="AE58" t="s">
        <v>64</v>
      </c>
      <c r="AG58">
        <f>C11</f>
        <v>-24271</v>
      </c>
      <c r="AJ58" s="11" t="s">
        <v>81</v>
      </c>
      <c r="AK58" s="11"/>
      <c r="AL58" s="11"/>
      <c r="AM58" s="11"/>
    </row>
    <row r="59" spans="4:39" ht="18" x14ac:dyDescent="0.25">
      <c r="D59" t="s">
        <v>43</v>
      </c>
      <c r="E59" s="1" t="s">
        <v>79</v>
      </c>
      <c r="G59" s="4">
        <f>G12</f>
        <v>1</v>
      </c>
      <c r="H59" s="4">
        <f t="shared" ref="H59:Y59" si="74">H12</f>
        <v>0</v>
      </c>
      <c r="I59" s="4">
        <f t="shared" si="74"/>
        <v>0</v>
      </c>
      <c r="J59" s="4">
        <f t="shared" si="74"/>
        <v>0</v>
      </c>
      <c r="K59" s="4" t="str">
        <f t="shared" si="74"/>
        <v>.</v>
      </c>
      <c r="L59" s="4">
        <f t="shared" si="74"/>
        <v>0</v>
      </c>
      <c r="M59" s="4">
        <f t="shared" si="74"/>
        <v>1</v>
      </c>
      <c r="N59" s="4">
        <f t="shared" si="74"/>
        <v>1</v>
      </c>
      <c r="O59" s="4">
        <f t="shared" si="74"/>
        <v>1</v>
      </c>
      <c r="P59" s="4" t="str">
        <f t="shared" si="74"/>
        <v>.</v>
      </c>
      <c r="Q59" s="4">
        <f t="shared" si="74"/>
        <v>1</v>
      </c>
      <c r="R59" s="4">
        <f t="shared" si="74"/>
        <v>1</v>
      </c>
      <c r="S59" s="4">
        <f t="shared" si="74"/>
        <v>0</v>
      </c>
      <c r="T59" s="4">
        <f t="shared" si="74"/>
        <v>1</v>
      </c>
      <c r="U59" s="4" t="str">
        <f t="shared" si="74"/>
        <v>.</v>
      </c>
      <c r="V59" s="4">
        <f t="shared" si="74"/>
        <v>0</v>
      </c>
      <c r="W59" s="4">
        <f t="shared" si="74"/>
        <v>0</v>
      </c>
      <c r="X59" s="4">
        <f t="shared" si="74"/>
        <v>1</v>
      </c>
      <c r="Y59" s="4" t="str">
        <f t="shared" si="74"/>
        <v>1</v>
      </c>
      <c r="AD59" t="s">
        <v>43</v>
      </c>
      <c r="AE59" t="s">
        <v>80</v>
      </c>
      <c r="AG59">
        <f>C12</f>
        <v>-30765</v>
      </c>
      <c r="AJ59" s="11"/>
      <c r="AK59" s="11"/>
      <c r="AL59" s="11"/>
      <c r="AM59" s="11"/>
    </row>
    <row r="60" spans="4:39" x14ac:dyDescent="0.2">
      <c r="E60" s="3" t="s">
        <v>46</v>
      </c>
      <c r="F60" s="3" t="s">
        <v>47</v>
      </c>
      <c r="G60" s="2" t="s">
        <v>47</v>
      </c>
      <c r="H60" s="2" t="s">
        <v>48</v>
      </c>
      <c r="I60" s="2" t="s">
        <v>48</v>
      </c>
      <c r="J60" s="2" t="s">
        <v>77</v>
      </c>
      <c r="K60" s="2" t="s">
        <v>48</v>
      </c>
      <c r="L60" s="2" t="s">
        <v>48</v>
      </c>
      <c r="M60" s="2" t="s">
        <v>48</v>
      </c>
      <c r="N60" s="2" t="s">
        <v>48</v>
      </c>
      <c r="O60" s="2" t="s">
        <v>48</v>
      </c>
      <c r="P60" s="2" t="s">
        <v>77</v>
      </c>
      <c r="Q60" s="2" t="s">
        <v>48</v>
      </c>
      <c r="R60" s="2" t="s">
        <v>48</v>
      </c>
      <c r="S60" s="2" t="s">
        <v>48</v>
      </c>
      <c r="T60" s="2" t="s">
        <v>48</v>
      </c>
      <c r="U60" s="2" t="s">
        <v>48</v>
      </c>
      <c r="V60" s="2" t="s">
        <v>47</v>
      </c>
      <c r="W60" s="2" t="s">
        <v>48</v>
      </c>
      <c r="X60" s="2" t="s">
        <v>48</v>
      </c>
      <c r="Y60" s="2" t="s">
        <v>48</v>
      </c>
      <c r="AC60" s="4" t="s">
        <v>53</v>
      </c>
      <c r="AE60" s="2" t="s">
        <v>46</v>
      </c>
      <c r="AF60" s="2" t="s">
        <v>46</v>
      </c>
      <c r="AG60" s="2" t="s">
        <v>56</v>
      </c>
      <c r="AJ60" s="11"/>
      <c r="AK60" s="11"/>
      <c r="AL60" s="11"/>
      <c r="AM60" s="11"/>
    </row>
    <row r="61" spans="4:39" ht="18" x14ac:dyDescent="0.25">
      <c r="F61" s="1" t="s">
        <v>66</v>
      </c>
      <c r="G61" s="4">
        <f t="shared" ref="G61:Y61" si="75">IF(G59=".",".",MOD(G57+G58+G59,2))</f>
        <v>0</v>
      </c>
      <c r="H61" s="4">
        <f t="shared" si="75"/>
        <v>0</v>
      </c>
      <c r="I61" s="4">
        <f t="shared" si="75"/>
        <v>1</v>
      </c>
      <c r="J61" s="4">
        <f t="shared" si="75"/>
        <v>0</v>
      </c>
      <c r="K61" s="4" t="str">
        <f t="shared" si="75"/>
        <v>.</v>
      </c>
      <c r="L61" s="4">
        <f t="shared" si="75"/>
        <v>1</v>
      </c>
      <c r="M61" s="4">
        <f t="shared" si="75"/>
        <v>0</v>
      </c>
      <c r="N61" s="4">
        <f t="shared" si="75"/>
        <v>0</v>
      </c>
      <c r="O61" s="4">
        <f t="shared" si="75"/>
        <v>1</v>
      </c>
      <c r="P61" s="4" t="str">
        <f t="shared" si="75"/>
        <v>.</v>
      </c>
      <c r="Q61" s="4">
        <f t="shared" si="75"/>
        <v>0</v>
      </c>
      <c r="R61" s="4">
        <f t="shared" si="75"/>
        <v>0</v>
      </c>
      <c r="S61" s="4">
        <f t="shared" si="75"/>
        <v>0</v>
      </c>
      <c r="T61" s="4">
        <f t="shared" si="75"/>
        <v>0</v>
      </c>
      <c r="U61" s="4" t="str">
        <f t="shared" si="75"/>
        <v>.</v>
      </c>
      <c r="V61" s="4">
        <f t="shared" si="75"/>
        <v>0</v>
      </c>
      <c r="W61" s="4">
        <f t="shared" si="75"/>
        <v>1</v>
      </c>
      <c r="X61" s="4">
        <f t="shared" si="75"/>
        <v>0</v>
      </c>
      <c r="Y61" s="4">
        <f t="shared" si="75"/>
        <v>0</v>
      </c>
      <c r="Z61" s="7" t="s">
        <v>51</v>
      </c>
      <c r="AA61" s="1">
        <f>IF(G61=1,-1,1)*(H61*2^$H$3+I61*2^$I$3+J61*2^$J$3+L61*2^$L$3+M61*2^$M$3+N61*2^$N$3+O61*2^$O$3+Q61*2^$Q$3+R61*2^$R$3+S61*2^$S$3+T61*2^$T$3+V61*2^$V$3+W61*2^$W$3+X61*2^$X$3+Y61*2^$Y$3)</f>
        <v>10500</v>
      </c>
      <c r="AB61" s="8" t="s">
        <v>52</v>
      </c>
      <c r="AC61" s="4"/>
      <c r="AG61">
        <f>AG58+AG59</f>
        <v>-55036</v>
      </c>
      <c r="AH61" s="8" t="s">
        <v>52</v>
      </c>
      <c r="AJ61" s="11"/>
      <c r="AK61" s="11"/>
      <c r="AL61" s="11"/>
      <c r="AM61" s="11"/>
    </row>
    <row r="62" spans="4:39" ht="18" x14ac:dyDescent="0.25">
      <c r="G62" s="4" t="str">
        <f>IF(G61=1,G61,"")</f>
        <v/>
      </c>
      <c r="H62" s="4" t="str">
        <f>IF($G61=1,IF(H61=".",".",IF(COUNTIF(H61:$Y61,1)&gt;1,MOD(H61+1,2),H61)),"")</f>
        <v/>
      </c>
      <c r="I62" s="4" t="str">
        <f>IF($G61=1,IF(I61=".",".",IF(COUNTIF(I61:$Y61,1)&gt;1,MOD(I61+1,2),I61)),"")</f>
        <v/>
      </c>
      <c r="J62" s="4" t="str">
        <f>IF($G61=1,IF(J61=".",".",IF(COUNTIF(J61:$Y61,1)&gt;1,MOD(J61+1,2),J61)),"")</f>
        <v/>
      </c>
      <c r="K62" s="4" t="str">
        <f>IF($G61=1,IF(K61=".",".",IF(COUNTIF(K61:$Y61,1)&gt;1,MOD(K61+1,2),K61)),"")</f>
        <v/>
      </c>
      <c r="L62" s="4" t="str">
        <f>IF($G61=1,IF(L61=".",".",IF(COUNTIF(L61:$Y61,1)&gt;1,MOD(L61+1,2),L61)),"")</f>
        <v/>
      </c>
      <c r="M62" s="4" t="str">
        <f>IF($G61=1,IF(M61=".",".",IF(COUNTIF(M61:$Y61,1)&gt;1,MOD(M61+1,2),M61)),"")</f>
        <v/>
      </c>
      <c r="N62" s="4" t="str">
        <f>IF($G61=1,IF(N61=".",".",IF(COUNTIF(N61:$Y61,1)&gt;1,MOD(N61+1,2),N61)),"")</f>
        <v/>
      </c>
      <c r="O62" s="4" t="str">
        <f>IF($G61=1,IF(O61=".",".",IF(COUNTIF(O61:$Y61,1)&gt;1,MOD(O61+1,2),O61)),"")</f>
        <v/>
      </c>
      <c r="P62" s="4" t="str">
        <f>IF($G61=1,IF(P61=".",".",IF(COUNTIF(P61:$Y61,1)&gt;1,MOD(P61+1,2),P61)),"")</f>
        <v/>
      </c>
      <c r="Q62" s="4" t="str">
        <f>IF($G61=1,IF(Q61=".",".",IF(COUNTIF(Q61:$Y61,1)&gt;1,MOD(Q61+1,2),Q61)),"")</f>
        <v/>
      </c>
      <c r="R62" s="4" t="str">
        <f>IF($G61=1,IF(R61=".",".",IF(COUNTIF(R61:$Y61,1)&gt;1,MOD(R61+1,2),R61)),"")</f>
        <v/>
      </c>
      <c r="S62" s="4" t="str">
        <f>IF($G61=1,IF(S61=".",".",IF(COUNTIF(S61:$Y61,1)&gt;1,MOD(S61+1,2),S61)),"")</f>
        <v/>
      </c>
      <c r="T62" s="4" t="str">
        <f>IF($G61=1,IF(T61=".",".",IF(COUNTIF(T61:$Y61,1)&gt;1,MOD(T61+1,2),T61)),"")</f>
        <v/>
      </c>
      <c r="U62" s="4" t="str">
        <f>IF($G61=1,IF(U61=".",".",IF(COUNTIF(U61:$Y61,1)&gt;1,MOD(U61+1,2),U61)),"")</f>
        <v/>
      </c>
      <c r="V62" s="4" t="str">
        <f>IF($G61=1,IF(V61=".",".",IF(COUNTIF(V61:$Y61,1)&gt;1,MOD(V61+1,2),V61)),"")</f>
        <v/>
      </c>
      <c r="W62" s="4" t="str">
        <f>IF($G61=1,IF(W61=".",".",IF(COUNTIF(W61:$Y61,1)&gt;1,MOD(W61+1,2),W61)),"")</f>
        <v/>
      </c>
      <c r="X62" s="4" t="str">
        <f>IF($G61=1,IF(X61=".",".",IF(COUNTIF(X61:$Y61,1)&gt;1,MOD(X61+1,2),X61)),"")</f>
        <v/>
      </c>
      <c r="Y62" s="4" t="str">
        <f>IF(G61=1,Y61,"")</f>
        <v/>
      </c>
      <c r="Z62" s="7"/>
      <c r="AA62" s="1"/>
      <c r="AB62" s="8"/>
    </row>
    <row r="64" spans="4:39" x14ac:dyDescent="0.2">
      <c r="G64" s="12" t="s">
        <v>70</v>
      </c>
      <c r="H64" s="4">
        <f>F57</f>
        <v>1</v>
      </c>
      <c r="J64" s="12" t="s">
        <v>71</v>
      </c>
      <c r="K64" s="4">
        <f>MOD(COUNTIF(Q61:Y61,1)+1,2)</f>
        <v>0</v>
      </c>
      <c r="M64" s="12" t="s">
        <v>72</v>
      </c>
      <c r="N64" s="4">
        <f>T57</f>
        <v>0</v>
      </c>
      <c r="P64" s="12" t="s">
        <v>73</v>
      </c>
      <c r="Q64" s="4">
        <f>IF(COUNTIF(G61:Y61,1)=0,1,0)</f>
        <v>0</v>
      </c>
      <c r="S64" s="12" t="s">
        <v>74</v>
      </c>
      <c r="T64" s="4">
        <f>G61</f>
        <v>0</v>
      </c>
      <c r="V64" s="12" t="s">
        <v>75</v>
      </c>
      <c r="W64" s="4">
        <f>IF(F57&lt;&gt;G57,1,0)</f>
        <v>1</v>
      </c>
    </row>
    <row r="67" spans="4:39" x14ac:dyDescent="0.2">
      <c r="F67" s="6">
        <f t="shared" ref="F67" si="76">IF(G67+G68+G69&gt;=2,1,0)</f>
        <v>0</v>
      </c>
      <c r="G67" s="6">
        <f t="shared" ref="G67" si="77">IF(H67+H68+H69&gt;=2,1,0)</f>
        <v>0</v>
      </c>
      <c r="H67" s="6">
        <f>IF(I67+I68+I69&gt;=2,1,0)</f>
        <v>0</v>
      </c>
      <c r="I67" s="6">
        <f>IF(J67+J68+J69&gt;=2,1,0)</f>
        <v>0</v>
      </c>
      <c r="J67" s="6">
        <f>IF(L67+L68+L69&gt;=2,1,0)</f>
        <v>0</v>
      </c>
      <c r="K67" s="6"/>
      <c r="L67" s="6">
        <f>IF(M67+M68+M69&gt;=2,1,0)</f>
        <v>0</v>
      </c>
      <c r="M67" s="6">
        <f>IF(N67+N68+N69&gt;=2,1,0)</f>
        <v>0</v>
      </c>
      <c r="N67" s="6">
        <f>IF(O67+O68+O69&gt;=2,1,0)</f>
        <v>1</v>
      </c>
      <c r="O67" s="6">
        <f>IF(Q67+Q68+Q69&gt;=2,1,0)</f>
        <v>0</v>
      </c>
      <c r="P67" s="6"/>
      <c r="Q67" s="6">
        <f>IF(R67+R68+R69&gt;=2,1,0)</f>
        <v>1</v>
      </c>
      <c r="R67" s="6">
        <f>IF(S67+S68+S69&gt;=2,1,0)</f>
        <v>1</v>
      </c>
      <c r="S67" s="6">
        <f>IF(T67+T68+T69&gt;=2,1,0)</f>
        <v>1</v>
      </c>
      <c r="T67" s="6">
        <f>IF(V67+V68+V69&gt;=2,1,0)</f>
        <v>0</v>
      </c>
      <c r="U67" s="6"/>
      <c r="V67" s="6">
        <f>IF(W67+W68+W69&gt;=2,1,0)</f>
        <v>0</v>
      </c>
      <c r="W67" s="6">
        <f>IF(X67+X68+X69&gt;=2,1,0)</f>
        <v>0</v>
      </c>
      <c r="X67" s="6">
        <f>IF(Y67+Y68+Y69&gt;=2,1,0)</f>
        <v>0</v>
      </c>
      <c r="Y67" s="6">
        <v>0</v>
      </c>
    </row>
    <row r="68" spans="4:39" ht="18" x14ac:dyDescent="0.25">
      <c r="E68" s="1" t="s">
        <v>44</v>
      </c>
      <c r="G68" s="4" t="str">
        <f>G4</f>
        <v>0</v>
      </c>
      <c r="H68" s="4" t="str">
        <f t="shared" ref="H68:Y68" si="78">H4</f>
        <v>0</v>
      </c>
      <c r="I68" s="4" t="str">
        <f t="shared" si="78"/>
        <v>0</v>
      </c>
      <c r="J68" s="4" t="str">
        <f t="shared" si="78"/>
        <v>1</v>
      </c>
      <c r="K68" s="4" t="str">
        <f t="shared" si="78"/>
        <v>.</v>
      </c>
      <c r="L68" s="4" t="str">
        <f t="shared" si="78"/>
        <v>1</v>
      </c>
      <c r="M68" s="4" t="str">
        <f t="shared" si="78"/>
        <v>0</v>
      </c>
      <c r="N68" s="4" t="str">
        <f t="shared" si="78"/>
        <v>0</v>
      </c>
      <c r="O68" s="4" t="str">
        <f t="shared" si="78"/>
        <v>1</v>
      </c>
      <c r="P68" s="4" t="str">
        <f t="shared" si="78"/>
        <v>.</v>
      </c>
      <c r="Q68" s="4" t="str">
        <f t="shared" si="78"/>
        <v>0</v>
      </c>
      <c r="R68" s="4" t="str">
        <f t="shared" si="78"/>
        <v>1</v>
      </c>
      <c r="S68" s="4" t="str">
        <f t="shared" si="78"/>
        <v>0</v>
      </c>
      <c r="T68" s="4" t="str">
        <f t="shared" si="78"/>
        <v>1</v>
      </c>
      <c r="U68" s="4" t="str">
        <f t="shared" si="78"/>
        <v>.</v>
      </c>
      <c r="V68" s="4" t="str">
        <f t="shared" si="78"/>
        <v>1</v>
      </c>
      <c r="W68" s="4" t="str">
        <f t="shared" si="78"/>
        <v>1</v>
      </c>
      <c r="X68" s="4" t="str">
        <f t="shared" si="78"/>
        <v>1</v>
      </c>
      <c r="Y68" s="4" t="str">
        <f t="shared" si="78"/>
        <v>0</v>
      </c>
      <c r="AE68" t="s">
        <v>54</v>
      </c>
      <c r="AG68">
        <f>C4</f>
        <v>6494</v>
      </c>
      <c r="AJ68" s="11" t="s">
        <v>82</v>
      </c>
      <c r="AK68" s="11"/>
      <c r="AL68" s="11"/>
      <c r="AM68" s="11"/>
    </row>
    <row r="69" spans="4:39" ht="18" x14ac:dyDescent="0.25">
      <c r="D69" t="s">
        <v>43</v>
      </c>
      <c r="E69" s="1" t="s">
        <v>63</v>
      </c>
      <c r="G69" s="4">
        <f>G11</f>
        <v>1</v>
      </c>
      <c r="H69" s="4">
        <f t="shared" ref="H69:X69" si="79">H11</f>
        <v>0</v>
      </c>
      <c r="I69" s="4">
        <f t="shared" si="79"/>
        <v>1</v>
      </c>
      <c r="J69" s="4">
        <f t="shared" si="79"/>
        <v>0</v>
      </c>
      <c r="K69" s="4" t="str">
        <f t="shared" si="79"/>
        <v>.</v>
      </c>
      <c r="L69" s="4">
        <f t="shared" si="79"/>
        <v>0</v>
      </c>
      <c r="M69" s="4">
        <f t="shared" si="79"/>
        <v>0</v>
      </c>
      <c r="N69" s="4">
        <f t="shared" si="79"/>
        <v>0</v>
      </c>
      <c r="O69" s="4">
        <f t="shared" si="79"/>
        <v>1</v>
      </c>
      <c r="P69" s="4" t="str">
        <f t="shared" si="79"/>
        <v>.</v>
      </c>
      <c r="Q69" s="4">
        <f t="shared" si="79"/>
        <v>0</v>
      </c>
      <c r="R69" s="4">
        <f t="shared" si="79"/>
        <v>0</v>
      </c>
      <c r="S69" s="4">
        <f t="shared" si="79"/>
        <v>1</v>
      </c>
      <c r="T69" s="4">
        <f t="shared" si="79"/>
        <v>1</v>
      </c>
      <c r="U69" s="4" t="str">
        <f t="shared" si="79"/>
        <v>.</v>
      </c>
      <c r="V69" s="4">
        <f t="shared" si="79"/>
        <v>0</v>
      </c>
      <c r="W69" s="4">
        <f t="shared" si="79"/>
        <v>0</v>
      </c>
      <c r="X69" s="4">
        <f t="shared" si="79"/>
        <v>0</v>
      </c>
      <c r="Y69" s="4" t="str">
        <f>Y11</f>
        <v>1</v>
      </c>
      <c r="AD69" t="s">
        <v>43</v>
      </c>
      <c r="AE69" t="s">
        <v>64</v>
      </c>
      <c r="AG69">
        <f>C11</f>
        <v>-24271</v>
      </c>
      <c r="AJ69" s="11"/>
      <c r="AK69" s="11"/>
      <c r="AL69" s="11"/>
      <c r="AM69" s="11"/>
    </row>
    <row r="70" spans="4:39" x14ac:dyDescent="0.2">
      <c r="E70" s="3" t="s">
        <v>46</v>
      </c>
      <c r="F70" s="3" t="s">
        <v>47</v>
      </c>
      <c r="G70" s="2" t="s">
        <v>47</v>
      </c>
      <c r="H70" s="2" t="s">
        <v>48</v>
      </c>
      <c r="I70" s="2" t="s">
        <v>48</v>
      </c>
      <c r="J70" s="2" t="s">
        <v>77</v>
      </c>
      <c r="K70" s="2" t="s">
        <v>48</v>
      </c>
      <c r="L70" s="2" t="s">
        <v>48</v>
      </c>
      <c r="M70" s="2" t="s">
        <v>48</v>
      </c>
      <c r="N70" s="2" t="s">
        <v>48</v>
      </c>
      <c r="O70" s="2" t="s">
        <v>48</v>
      </c>
      <c r="P70" s="2" t="s">
        <v>77</v>
      </c>
      <c r="Q70" s="2" t="s">
        <v>48</v>
      </c>
      <c r="R70" s="2" t="s">
        <v>48</v>
      </c>
      <c r="S70" s="2" t="s">
        <v>48</v>
      </c>
      <c r="T70" s="2" t="s">
        <v>48</v>
      </c>
      <c r="U70" s="2" t="s">
        <v>48</v>
      </c>
      <c r="V70" s="2" t="s">
        <v>47</v>
      </c>
      <c r="W70" s="2" t="s">
        <v>48</v>
      </c>
      <c r="X70" s="2" t="s">
        <v>48</v>
      </c>
      <c r="Y70" s="2" t="s">
        <v>48</v>
      </c>
      <c r="AC70" s="4" t="s">
        <v>53</v>
      </c>
      <c r="AE70" s="2" t="s">
        <v>46</v>
      </c>
      <c r="AF70" s="2" t="s">
        <v>46</v>
      </c>
      <c r="AG70" s="2" t="s">
        <v>56</v>
      </c>
      <c r="AJ70" s="11"/>
      <c r="AK70" s="11"/>
      <c r="AL70" s="11"/>
      <c r="AM70" s="11"/>
    </row>
    <row r="71" spans="4:39" ht="18" x14ac:dyDescent="0.25">
      <c r="F71" s="1" t="s">
        <v>65</v>
      </c>
      <c r="G71" s="4">
        <f t="shared" ref="G71:Y71" si="80">IF(G69=".",".",MOD(G67+G68+G69,2))</f>
        <v>1</v>
      </c>
      <c r="H71" s="4">
        <f t="shared" si="80"/>
        <v>0</v>
      </c>
      <c r="I71" s="4">
        <f t="shared" si="80"/>
        <v>1</v>
      </c>
      <c r="J71" s="4">
        <f t="shared" si="80"/>
        <v>1</v>
      </c>
      <c r="K71" s="4" t="str">
        <f t="shared" si="80"/>
        <v>.</v>
      </c>
      <c r="L71" s="4">
        <f t="shared" si="80"/>
        <v>1</v>
      </c>
      <c r="M71" s="4">
        <f t="shared" si="80"/>
        <v>0</v>
      </c>
      <c r="N71" s="4">
        <f t="shared" si="80"/>
        <v>1</v>
      </c>
      <c r="O71" s="4">
        <f t="shared" si="80"/>
        <v>0</v>
      </c>
      <c r="P71" s="4" t="str">
        <f t="shared" si="80"/>
        <v>.</v>
      </c>
      <c r="Q71" s="4">
        <f t="shared" si="80"/>
        <v>1</v>
      </c>
      <c r="R71" s="4">
        <f t="shared" si="80"/>
        <v>0</v>
      </c>
      <c r="S71" s="4">
        <f t="shared" si="80"/>
        <v>0</v>
      </c>
      <c r="T71" s="4">
        <f t="shared" si="80"/>
        <v>0</v>
      </c>
      <c r="U71" s="4" t="str">
        <f t="shared" si="80"/>
        <v>.</v>
      </c>
      <c r="V71" s="4">
        <f t="shared" si="80"/>
        <v>1</v>
      </c>
      <c r="W71" s="4">
        <f t="shared" si="80"/>
        <v>1</v>
      </c>
      <c r="X71" s="4">
        <f t="shared" si="80"/>
        <v>1</v>
      </c>
      <c r="Y71" s="4">
        <f t="shared" si="80"/>
        <v>1</v>
      </c>
      <c r="Z71" s="7"/>
      <c r="AA71" s="1"/>
      <c r="AB71" s="8"/>
      <c r="AC71" s="4"/>
      <c r="AG71">
        <f>AG68+AG69</f>
        <v>-17777</v>
      </c>
      <c r="AH71" s="8" t="s">
        <v>52</v>
      </c>
      <c r="AJ71" s="11"/>
      <c r="AK71" s="11"/>
      <c r="AL71" s="11"/>
      <c r="AM71" s="11"/>
    </row>
    <row r="72" spans="4:39" ht="18" x14ac:dyDescent="0.25">
      <c r="F72" s="1" t="s">
        <v>66</v>
      </c>
      <c r="G72" s="4">
        <f>IF(G71=1,G71,"")</f>
        <v>1</v>
      </c>
      <c r="H72" s="4">
        <f>IF($G71=1,IF(H71=".",".",IF(COUNTIF(H71:$Y71,1)&gt;1,MOD(H71+1,2),H71)),"")</f>
        <v>1</v>
      </c>
      <c r="I72" s="4">
        <f>IF($G71=1,IF(I71=".",".",IF(COUNTIF(I71:$Y71,1)&gt;1,MOD(I71+1,2),I71)),"")</f>
        <v>0</v>
      </c>
      <c r="J72" s="4">
        <f>IF($G71=1,IF(J71=".",".",IF(COUNTIF(J71:$Y71,1)&gt;1,MOD(J71+1,2),J71)),"")</f>
        <v>0</v>
      </c>
      <c r="K72" s="4" t="str">
        <f>IF($G71=1,IF(K71=".",".",IF(COUNTIF(K71:$Y71,1)&gt;1,MOD(K71+1,2),K71)),"")</f>
        <v>.</v>
      </c>
      <c r="L72" s="4">
        <f>IF($G71=1,IF(L71=".",".",IF(COUNTIF(L71:$Y71,1)&gt;1,MOD(L71+1,2),L71)),"")</f>
        <v>0</v>
      </c>
      <c r="M72" s="4">
        <f>IF($G71=1,IF(M71=".",".",IF(COUNTIF(M71:$Y71,1)&gt;1,MOD(M71+1,2),M71)),"")</f>
        <v>1</v>
      </c>
      <c r="N72" s="4">
        <f>IF($G71=1,IF(N71=".",".",IF(COUNTIF(N71:$Y71,1)&gt;1,MOD(N71+1,2),N71)),"")</f>
        <v>0</v>
      </c>
      <c r="O72" s="4">
        <f>IF($G71=1,IF(O71=".",".",IF(COUNTIF(O71:$Y71,1)&gt;1,MOD(O71+1,2),O71)),"")</f>
        <v>1</v>
      </c>
      <c r="P72" s="4" t="str">
        <f>IF($G71=1,IF(P71=".",".",IF(COUNTIF(P71:$Y71,1)&gt;1,MOD(P71+1,2),P71)),"")</f>
        <v>.</v>
      </c>
      <c r="Q72" s="4">
        <f>IF($G71=1,IF(Q71=".",".",IF(COUNTIF(Q71:$Y71,1)&gt;1,MOD(Q71+1,2),Q71)),"")</f>
        <v>0</v>
      </c>
      <c r="R72" s="4">
        <f>IF($G71=1,IF(R71=".",".",IF(COUNTIF(R71:$Y71,1)&gt;1,MOD(R71+1,2),R71)),"")</f>
        <v>1</v>
      </c>
      <c r="S72" s="4">
        <f>IF($G71=1,IF(S71=".",".",IF(COUNTIF(S71:$Y71,1)&gt;1,MOD(S71+1,2),S71)),"")</f>
        <v>1</v>
      </c>
      <c r="T72" s="4">
        <f>IF($G71=1,IF(T71=".",".",IF(COUNTIF(T71:$Y71,1)&gt;1,MOD(T71+1,2),T71)),"")</f>
        <v>1</v>
      </c>
      <c r="U72" s="4" t="str">
        <f>IF($G71=1,IF(U71=".",".",IF(COUNTIF(U71:$Y71,1)&gt;1,MOD(U71+1,2),U71)),"")</f>
        <v>.</v>
      </c>
      <c r="V72" s="4">
        <f>IF($G71=1,IF(V71=".",".",IF(COUNTIF(V71:$Y71,1)&gt;1,MOD(V71+1,2),V71)),"")</f>
        <v>0</v>
      </c>
      <c r="W72" s="4">
        <f>IF($G71=1,IF(W71=".",".",IF(COUNTIF(W71:$Y71,1)&gt;1,MOD(W71+1,2),W71)),"")</f>
        <v>0</v>
      </c>
      <c r="X72" s="4">
        <f>IF($G71=1,IF(X71=".",".",IF(COUNTIF(X71:$Y71,1)&gt;1,MOD(X71+1,2),X71)),"")</f>
        <v>0</v>
      </c>
      <c r="Y72" s="4">
        <f>IF(G71=1,Y71,"")</f>
        <v>1</v>
      </c>
      <c r="Z72" s="7" t="s">
        <v>51</v>
      </c>
      <c r="AA72" s="1">
        <f>IF(G72=1,-1,1)*(H72*2^$H$3+I72*2^$I$3+J72*2^$J$3+L72*2^$L$3+M72*2^$M$3+N72*2^$N$3+O72*2^$O$3+Q72*2^$Q$3+R72*2^$R$3+S72*2^$S$3+T72*2^$T$3+V72*2^$V$3+W72*2^$W$3+X72*2^$X$3+Y72*2^$Y$3)</f>
        <v>-17777</v>
      </c>
      <c r="AB72" s="8" t="s">
        <v>52</v>
      </c>
    </row>
    <row r="74" spans="4:39" x14ac:dyDescent="0.2">
      <c r="G74" s="12" t="s">
        <v>70</v>
      </c>
      <c r="H74" s="4">
        <f>F67</f>
        <v>0</v>
      </c>
      <c r="J74" s="12" t="s">
        <v>71</v>
      </c>
      <c r="K74" s="4">
        <f>MOD(COUNTIF(Q71:Y71,1)+1,2)</f>
        <v>0</v>
      </c>
      <c r="M74" s="12" t="s">
        <v>72</v>
      </c>
      <c r="N74" s="4">
        <f>T67</f>
        <v>0</v>
      </c>
      <c r="P74" s="12" t="s">
        <v>73</v>
      </c>
      <c r="Q74" s="4">
        <f>IF(COUNTIF(G71:Y71,1)=0,1,0)</f>
        <v>0</v>
      </c>
      <c r="S74" s="12" t="s">
        <v>74</v>
      </c>
      <c r="T74" s="4">
        <f>G71</f>
        <v>1</v>
      </c>
      <c r="V74" s="12" t="s">
        <v>75</v>
      </c>
      <c r="W74" s="4">
        <f>IF(F67&lt;&gt;G67,1,0)</f>
        <v>0</v>
      </c>
    </row>
    <row r="77" spans="4:39" x14ac:dyDescent="0.2">
      <c r="F77" s="6">
        <f t="shared" ref="F77" si="81">IF(G77+G78+G79&gt;=2,1,0)</f>
        <v>1</v>
      </c>
      <c r="G77" s="6">
        <f t="shared" ref="G77" si="82">IF(H77+H78+H79&gt;=2,1,0)</f>
        <v>1</v>
      </c>
      <c r="H77" s="6">
        <f>IF(I77+I78+I79&gt;=2,1,0)</f>
        <v>1</v>
      </c>
      <c r="I77" s="6">
        <f>IF(J77+J78+J79&gt;=2,1,0)</f>
        <v>1</v>
      </c>
      <c r="J77" s="6">
        <f>IF(L77+L78+L79&gt;=2,1,0)</f>
        <v>1</v>
      </c>
      <c r="K77" s="6"/>
      <c r="L77" s="6">
        <f>IF(M77+M78+M79&gt;=2,1,0)</f>
        <v>0</v>
      </c>
      <c r="M77" s="6">
        <f>IF(N77+N78+N79&gt;=2,1,0)</f>
        <v>0</v>
      </c>
      <c r="N77" s="6">
        <f>IF(O77+O78+O79&gt;=2,1,0)</f>
        <v>0</v>
      </c>
      <c r="O77" s="6">
        <f>IF(Q77+Q78+Q79&gt;=2,1,0)</f>
        <v>0</v>
      </c>
      <c r="P77" s="6"/>
      <c r="Q77" s="6">
        <f>IF(R77+R78+R79&gt;=2,1,0)</f>
        <v>0</v>
      </c>
      <c r="R77" s="6">
        <f>IF(S77+S78+S79&gt;=2,1,0)</f>
        <v>0</v>
      </c>
      <c r="S77" s="6">
        <f>IF(T77+T78+T79&gt;=2,1,0)</f>
        <v>0</v>
      </c>
      <c r="T77" s="6">
        <f>IF(V77+V78+V79&gt;=2,1,0)</f>
        <v>1</v>
      </c>
      <c r="U77" s="6"/>
      <c r="V77" s="6">
        <f>IF(W77+W78+W79&gt;=2,1,0)</f>
        <v>1</v>
      </c>
      <c r="W77" s="6">
        <f>IF(X77+X78+X79&gt;=2,1,0)</f>
        <v>1</v>
      </c>
      <c r="X77" s="6">
        <f>IF(Y77+Y78+Y79&gt;=2,1,0)</f>
        <v>1</v>
      </c>
      <c r="Y77" s="6">
        <v>0</v>
      </c>
    </row>
    <row r="78" spans="4:39" ht="18" x14ac:dyDescent="0.25">
      <c r="E78" s="1" t="s">
        <v>83</v>
      </c>
      <c r="G78" s="4">
        <f>G14</f>
        <v>1</v>
      </c>
      <c r="H78" s="4">
        <f t="shared" ref="H78:Y78" si="83">H14</f>
        <v>0</v>
      </c>
      <c r="I78" s="4">
        <f t="shared" si="83"/>
        <v>1</v>
      </c>
      <c r="J78" s="4">
        <f t="shared" si="83"/>
        <v>1</v>
      </c>
      <c r="K78" s="4" t="str">
        <f t="shared" si="83"/>
        <v>.</v>
      </c>
      <c r="L78" s="4">
        <f t="shared" si="83"/>
        <v>1</v>
      </c>
      <c r="M78" s="4">
        <f t="shared" si="83"/>
        <v>0</v>
      </c>
      <c r="N78" s="4">
        <f t="shared" si="83"/>
        <v>1</v>
      </c>
      <c r="O78" s="4">
        <f t="shared" si="83"/>
        <v>0</v>
      </c>
      <c r="P78" s="4" t="str">
        <f t="shared" si="83"/>
        <v>.</v>
      </c>
      <c r="Q78" s="4">
        <f t="shared" si="83"/>
        <v>1</v>
      </c>
      <c r="R78" s="4">
        <f t="shared" si="83"/>
        <v>0</v>
      </c>
      <c r="S78" s="4">
        <f t="shared" si="83"/>
        <v>0</v>
      </c>
      <c r="T78" s="4">
        <f t="shared" si="83"/>
        <v>0</v>
      </c>
      <c r="U78" s="4" t="str">
        <f t="shared" si="83"/>
        <v>.</v>
      </c>
      <c r="V78" s="4">
        <f t="shared" si="83"/>
        <v>1</v>
      </c>
      <c r="W78" s="4">
        <f t="shared" si="83"/>
        <v>1</v>
      </c>
      <c r="X78" s="4">
        <f t="shared" si="83"/>
        <v>1</v>
      </c>
      <c r="Y78" s="4" t="str">
        <f t="shared" si="83"/>
        <v>1</v>
      </c>
      <c r="AE78" t="s">
        <v>84</v>
      </c>
      <c r="AG78">
        <f>C14</f>
        <v>-17777</v>
      </c>
      <c r="AJ78" s="11" t="s">
        <v>85</v>
      </c>
      <c r="AK78" s="11"/>
      <c r="AL78" s="11"/>
      <c r="AM78" s="11"/>
    </row>
    <row r="79" spans="4:39" ht="18" x14ac:dyDescent="0.25">
      <c r="D79" t="s">
        <v>43</v>
      </c>
      <c r="E79" s="1" t="s">
        <v>50</v>
      </c>
      <c r="G79" s="4" t="str">
        <f>G6</f>
        <v>0</v>
      </c>
      <c r="H79" s="4" t="str">
        <f t="shared" ref="H79:Y79" si="84">H6</f>
        <v>1</v>
      </c>
      <c r="I79" s="4" t="str">
        <f t="shared" si="84"/>
        <v>1</v>
      </c>
      <c r="J79" s="4" t="str">
        <f t="shared" si="84"/>
        <v>1</v>
      </c>
      <c r="K79" s="4" t="str">
        <f t="shared" si="84"/>
        <v>.</v>
      </c>
      <c r="L79" s="4" t="str">
        <f t="shared" si="84"/>
        <v>1</v>
      </c>
      <c r="M79" s="4" t="str">
        <f t="shared" si="84"/>
        <v>0</v>
      </c>
      <c r="N79" s="4" t="str">
        <f t="shared" si="84"/>
        <v>0</v>
      </c>
      <c r="O79" s="4" t="str">
        <f t="shared" si="84"/>
        <v>0</v>
      </c>
      <c r="P79" s="4" t="str">
        <f t="shared" si="84"/>
        <v>.</v>
      </c>
      <c r="Q79" s="4" t="str">
        <f t="shared" si="84"/>
        <v>0</v>
      </c>
      <c r="R79" s="4" t="str">
        <f t="shared" si="84"/>
        <v>0</v>
      </c>
      <c r="S79" s="4" t="str">
        <f t="shared" si="84"/>
        <v>1</v>
      </c>
      <c r="T79" s="4" t="str">
        <f t="shared" si="84"/>
        <v>0</v>
      </c>
      <c r="U79" s="4" t="str">
        <f t="shared" si="84"/>
        <v>.</v>
      </c>
      <c r="V79" s="4" t="str">
        <f t="shared" si="84"/>
        <v>1</v>
      </c>
      <c r="W79" s="4" t="str">
        <f t="shared" si="84"/>
        <v>1</v>
      </c>
      <c r="X79" s="4" t="str">
        <f t="shared" si="84"/>
        <v>0</v>
      </c>
      <c r="Y79" s="4" t="str">
        <f t="shared" si="84"/>
        <v>1</v>
      </c>
      <c r="AD79" t="s">
        <v>43</v>
      </c>
      <c r="AE79" t="s">
        <v>58</v>
      </c>
      <c r="AG79">
        <f>C6</f>
        <v>30765</v>
      </c>
      <c r="AJ79" s="11"/>
      <c r="AK79" s="11"/>
      <c r="AL79" s="11"/>
      <c r="AM79" s="11"/>
    </row>
    <row r="80" spans="4:39" x14ac:dyDescent="0.2">
      <c r="E80" s="3" t="s">
        <v>46</v>
      </c>
      <c r="F80" s="3" t="s">
        <v>47</v>
      </c>
      <c r="G80" s="2" t="s">
        <v>47</v>
      </c>
      <c r="H80" s="2" t="s">
        <v>48</v>
      </c>
      <c r="I80" s="2" t="s">
        <v>48</v>
      </c>
      <c r="J80" s="2" t="s">
        <v>77</v>
      </c>
      <c r="K80" s="2" t="s">
        <v>48</v>
      </c>
      <c r="L80" s="2" t="s">
        <v>48</v>
      </c>
      <c r="M80" s="2" t="s">
        <v>48</v>
      </c>
      <c r="N80" s="2" t="s">
        <v>48</v>
      </c>
      <c r="O80" s="2" t="s">
        <v>48</v>
      </c>
      <c r="P80" s="2" t="s">
        <v>77</v>
      </c>
      <c r="Q80" s="2" t="s">
        <v>48</v>
      </c>
      <c r="R80" s="2" t="s">
        <v>48</v>
      </c>
      <c r="S80" s="2" t="s">
        <v>48</v>
      </c>
      <c r="T80" s="2" t="s">
        <v>48</v>
      </c>
      <c r="U80" s="2" t="s">
        <v>48</v>
      </c>
      <c r="V80" s="2" t="s">
        <v>47</v>
      </c>
      <c r="W80" s="2" t="s">
        <v>48</v>
      </c>
      <c r="X80" s="2" t="s">
        <v>48</v>
      </c>
      <c r="Y80" s="2" t="s">
        <v>48</v>
      </c>
      <c r="AC80" s="4" t="s">
        <v>53</v>
      </c>
      <c r="AE80" s="2" t="s">
        <v>46</v>
      </c>
      <c r="AF80" s="2" t="s">
        <v>46</v>
      </c>
      <c r="AG80" s="2" t="s">
        <v>56</v>
      </c>
      <c r="AJ80" s="11"/>
      <c r="AK80" s="11"/>
      <c r="AL80" s="11"/>
      <c r="AM80" s="11"/>
    </row>
    <row r="81" spans="6:39" ht="18" x14ac:dyDescent="0.25">
      <c r="F81" s="1" t="s">
        <v>66</v>
      </c>
      <c r="G81" s="4">
        <f t="shared" ref="G81:Y81" si="85">IF(G79=".",".",MOD(G77+G78+G79,2))</f>
        <v>0</v>
      </c>
      <c r="H81" s="4">
        <f t="shared" si="85"/>
        <v>0</v>
      </c>
      <c r="I81" s="4">
        <f t="shared" si="85"/>
        <v>1</v>
      </c>
      <c r="J81" s="4">
        <f t="shared" si="85"/>
        <v>1</v>
      </c>
      <c r="K81" s="4" t="str">
        <f t="shared" si="85"/>
        <v>.</v>
      </c>
      <c r="L81" s="4">
        <f t="shared" si="85"/>
        <v>0</v>
      </c>
      <c r="M81" s="4">
        <f t="shared" si="85"/>
        <v>0</v>
      </c>
      <c r="N81" s="4">
        <f t="shared" si="85"/>
        <v>1</v>
      </c>
      <c r="O81" s="4">
        <f t="shared" si="85"/>
        <v>0</v>
      </c>
      <c r="P81" s="4" t="str">
        <f t="shared" si="85"/>
        <v>.</v>
      </c>
      <c r="Q81" s="4">
        <f t="shared" si="85"/>
        <v>1</v>
      </c>
      <c r="R81" s="4">
        <f t="shared" si="85"/>
        <v>0</v>
      </c>
      <c r="S81" s="4">
        <f t="shared" si="85"/>
        <v>1</v>
      </c>
      <c r="T81" s="4">
        <f t="shared" si="85"/>
        <v>1</v>
      </c>
      <c r="U81" s="4" t="str">
        <f t="shared" si="85"/>
        <v>.</v>
      </c>
      <c r="V81" s="4">
        <f t="shared" si="85"/>
        <v>1</v>
      </c>
      <c r="W81" s="4">
        <f t="shared" si="85"/>
        <v>1</v>
      </c>
      <c r="X81" s="4">
        <f t="shared" si="85"/>
        <v>0</v>
      </c>
      <c r="Y81" s="4">
        <f t="shared" si="85"/>
        <v>0</v>
      </c>
      <c r="Z81" s="7" t="s">
        <v>51</v>
      </c>
      <c r="AA81" s="1">
        <f>IF(G81=1,-1,1)*(H81*2^$H$3+I81*2^$I$3+J81*2^$J$3+L81*2^$L$3+M81*2^$M$3+N81*2^$N$3+O81*2^$O$3+Q81*2^$Q$3+R81*2^$R$3+S81*2^$S$3+T81*2^$T$3+V81*2^$V$3+W81*2^$W$3+X81*2^$X$3+Y81*2^$Y$3)</f>
        <v>12988</v>
      </c>
      <c r="AB81" s="8" t="s">
        <v>52</v>
      </c>
      <c r="AC81" s="4"/>
      <c r="AG81">
        <f>AG78+AG79</f>
        <v>12988</v>
      </c>
      <c r="AH81" s="8" t="s">
        <v>52</v>
      </c>
      <c r="AJ81" s="11"/>
      <c r="AK81" s="11"/>
      <c r="AL81" s="11"/>
      <c r="AM81" s="11"/>
    </row>
    <row r="82" spans="6:39" ht="18" x14ac:dyDescent="0.25">
      <c r="G82" s="4" t="str">
        <f>IF(G81=1,G81,"")</f>
        <v/>
      </c>
      <c r="H82" s="4" t="str">
        <f>IF($G81=1,IF(H81=".",".",IF(COUNTIF(H81:$Y81,1)&gt;1,MOD(H81+1,2),H81)),"")</f>
        <v/>
      </c>
      <c r="I82" s="4" t="str">
        <f>IF($G81=1,IF(I81=".",".",IF(COUNTIF(I81:$Y81,1)&gt;1,MOD(I81+1,2),I81)),"")</f>
        <v/>
      </c>
      <c r="J82" s="4" t="str">
        <f>IF($G81=1,IF(J81=".",".",IF(COUNTIF(J81:$Y81,1)&gt;1,MOD(J81+1,2),J81)),"")</f>
        <v/>
      </c>
      <c r="K82" s="4" t="str">
        <f>IF($G81=1,IF(K81=".",".",IF(COUNTIF(K81:$Y81,1)&gt;1,MOD(K81+1,2),K81)),"")</f>
        <v/>
      </c>
      <c r="L82" s="4" t="str">
        <f>IF($G81=1,IF(L81=".",".",IF(COUNTIF(L81:$Y81,1)&gt;1,MOD(L81+1,2),L81)),"")</f>
        <v/>
      </c>
      <c r="M82" s="4" t="str">
        <f>IF($G81=1,IF(M81=".",".",IF(COUNTIF(M81:$Y81,1)&gt;1,MOD(M81+1,2),M81)),"")</f>
        <v/>
      </c>
      <c r="N82" s="4" t="str">
        <f>IF($G81=1,IF(N81=".",".",IF(COUNTIF(N81:$Y81,1)&gt;1,MOD(N81+1,2),N81)),"")</f>
        <v/>
      </c>
      <c r="O82" s="4" t="str">
        <f>IF($G81=1,IF(O81=".",".",IF(COUNTIF(O81:$Y81,1)&gt;1,MOD(O81+1,2),O81)),"")</f>
        <v/>
      </c>
      <c r="P82" s="4" t="str">
        <f>IF($G81=1,IF(P81=".",".",IF(COUNTIF(P81:$Y81,1)&gt;1,MOD(P81+1,2),P81)),"")</f>
        <v/>
      </c>
      <c r="Q82" s="4" t="str">
        <f>IF($G81=1,IF(Q81=".",".",IF(COUNTIF(Q81:$Y81,1)&gt;1,MOD(Q81+1,2),Q81)),"")</f>
        <v/>
      </c>
      <c r="R82" s="4" t="str">
        <f>IF($G81=1,IF(R81=".",".",IF(COUNTIF(R81:$Y81,1)&gt;1,MOD(R81+1,2),R81)),"")</f>
        <v/>
      </c>
      <c r="S82" s="4" t="str">
        <f>IF($G81=1,IF(S81=".",".",IF(COUNTIF(S81:$Y81,1)&gt;1,MOD(S81+1,2),S81)),"")</f>
        <v/>
      </c>
      <c r="T82" s="4" t="str">
        <f>IF($G81=1,IF(T81=".",".",IF(COUNTIF(T81:$Y81,1)&gt;1,MOD(T81+1,2),T81)),"")</f>
        <v/>
      </c>
      <c r="U82" s="4" t="str">
        <f>IF($G81=1,IF(U81=".",".",IF(COUNTIF(U81:$Y81,1)&gt;1,MOD(U81+1,2),U81)),"")</f>
        <v/>
      </c>
      <c r="V82" s="4" t="str">
        <f>IF($G81=1,IF(V81=".",".",IF(COUNTIF(V81:$Y81,1)&gt;1,MOD(V81+1,2),V81)),"")</f>
        <v/>
      </c>
      <c r="W82" s="4" t="str">
        <f>IF($G81=1,IF(W81=".",".",IF(COUNTIF(W81:$Y81,1)&gt;1,MOD(W81+1,2),W81)),"")</f>
        <v/>
      </c>
      <c r="X82" s="4" t="str">
        <f>IF($G81=1,IF(X81=".",".",IF(COUNTIF(X81:$Y81,1)&gt;1,MOD(X81+1,2),X81)),"")</f>
        <v/>
      </c>
      <c r="Y82" s="4" t="str">
        <f>IF(G81=1,Y81,"")</f>
        <v/>
      </c>
      <c r="Z82" s="7"/>
      <c r="AA82" s="1"/>
      <c r="AB82" s="8"/>
    </row>
    <row r="84" spans="6:39" x14ac:dyDescent="0.2">
      <c r="G84" s="12" t="s">
        <v>70</v>
      </c>
      <c r="H84" s="4">
        <f>F77</f>
        <v>1</v>
      </c>
      <c r="J84" s="12" t="s">
        <v>71</v>
      </c>
      <c r="K84" s="4">
        <f>MOD(COUNTIF(Q81:Y81,1)+1,2)</f>
        <v>0</v>
      </c>
      <c r="M84" s="12" t="s">
        <v>72</v>
      </c>
      <c r="N84" s="4">
        <f>T77</f>
        <v>1</v>
      </c>
      <c r="P84" s="12" t="s">
        <v>73</v>
      </c>
      <c r="Q84" s="4">
        <f>IF(COUNTIF(G81:Y81,1)=0,1,0)</f>
        <v>0</v>
      </c>
      <c r="S84" s="12" t="s">
        <v>74</v>
      </c>
      <c r="T84" s="4">
        <f>G81</f>
        <v>0</v>
      </c>
      <c r="V84" s="12" t="s">
        <v>75</v>
      </c>
      <c r="W84" s="4">
        <f>IF(F77&lt;&gt;G77,1,0)</f>
        <v>0</v>
      </c>
    </row>
  </sheetData>
  <mergeCells count="8">
    <mergeCell ref="AJ68:AM71"/>
    <mergeCell ref="AJ78:AM81"/>
    <mergeCell ref="AJ48:AM51"/>
    <mergeCell ref="AJ58:AM61"/>
    <mergeCell ref="AJ19:AM22"/>
    <mergeCell ref="AJ28:AM31"/>
    <mergeCell ref="AC4:AE4"/>
    <mergeCell ref="AJ38:AM41"/>
  </mergeCells>
  <conditionalFormatting sqref="G4:Y7">
    <cfRule type="containsText" dxfId="2" priority="1" operator="containsText" text="1">
      <formula>NOT(ISERROR(SEARCH("1",G4)))</formula>
    </cfRule>
    <cfRule type="containsText" dxfId="1" priority="2" operator="containsText" text="0">
      <formula>NOT(ISERROR(SEARCH("0",G4)))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&amp;LДядев Владислав Александрович, Вариант 24, lab5.xlsx</oddHeader>
    <oddFooter>&amp;L21.11.2024 02:17</oddFooter>
  </headerFooter>
  <ignoredErrors>
    <ignoredError sqref="J4:J15 O4:O15 T4:T15" formula="1"/>
    <ignoredError sqref="AB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Дядев Владислав Александрович</dc:creator>
  <cp:lastModifiedBy>Дядев Владислав Александрович</cp:lastModifiedBy>
  <dcterms:created xsi:type="dcterms:W3CDTF">2024-11-19T09:52:55Z</dcterms:created>
  <dcterms:modified xsi:type="dcterms:W3CDTF">2024-11-21T10:02:59Z</dcterms:modified>
</cp:coreProperties>
</file>