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LoL\"/>
    </mc:Choice>
  </mc:AlternateContent>
  <bookViews>
    <workbookView xWindow="0" yWindow="0" windowWidth="15330" windowHeight="4815" firstSheet="2" activeTab="2"/>
  </bookViews>
  <sheets>
    <sheet name="Factions" sheetId="6" r:id="rId1"/>
    <sheet name="Types and Keywords" sheetId="1" r:id="rId2"/>
    <sheet name="Type and Color Distributions" sheetId="7" r:id="rId3"/>
    <sheet name="Champions" sheetId="2" r:id="rId4"/>
    <sheet name="Non-Champions" sheetId="3" r:id="rId5"/>
    <sheet name="Artifacts and Enchantments" sheetId="4" r:id="rId6"/>
    <sheet name="Instants and Sorceries" sheetId="5" r:id="rId7"/>
  </sheet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7" l="1"/>
  <c r="B16" i="7"/>
  <c r="B19" i="7"/>
  <c r="B12" i="7"/>
  <c r="B4" i="7"/>
  <c r="B30" i="7"/>
  <c r="B29" i="7"/>
  <c r="B25" i="7"/>
  <c r="B23" i="7"/>
  <c r="B20" i="7"/>
  <c r="B21" i="7"/>
  <c r="B17" i="7"/>
  <c r="B13" i="7"/>
  <c r="B14" i="7"/>
  <c r="B27" i="7" l="1"/>
  <c r="B32" i="7" l="1"/>
</calcChain>
</file>

<file path=xl/sharedStrings.xml><?xml version="1.0" encoding="utf-8"?>
<sst xmlns="http://schemas.openxmlformats.org/spreadsheetml/2006/main" count="642" uniqueCount="533">
  <si>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</si>
  <si>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</si>
  <si>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</si>
  <si>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</si>
  <si>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</si>
  <si>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</si>
  <si>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</si>
  <si>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</si>
  <si>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</si>
  <si>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</si>
  <si>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</si>
  <si>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</si>
  <si>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</si>
  <si>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</si>
  <si>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</si>
  <si>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</si>
  <si>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</si>
  <si>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</si>
  <si>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</si>
  <si>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</si>
  <si>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</si>
  <si>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</si>
  <si>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</si>
  <si>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</si>
  <si>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</si>
  <si>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</si>
  <si>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</si>
  <si>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</si>
  <si>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</si>
  <si>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</si>
  <si>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</si>
  <si>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</si>
  <si>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</si>
  <si>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</si>
  <si>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</si>
  <si>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</si>
  <si>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</si>
  <si>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</si>
  <si>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</si>
  <si>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</si>
  <si>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</si>
  <si>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</si>
  <si>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</si>
  <si>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</si>
  <si>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</si>
  <si>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</si>
  <si>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</si>
  <si>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</si>
  <si>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</si>
  <si>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</si>
  <si>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</si>
  <si>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</si>
  <si>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</si>
  <si>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</si>
  <si>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</si>
  <si>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</si>
  <si>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</si>
  <si>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</si>
  <si>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</si>
  <si>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</si>
  <si>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</si>
  <si>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</si>
  <si>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</si>
  <si>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</si>
  <si>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</si>
  <si>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</si>
  <si>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</si>
  <si>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</si>
  <si>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</si>
  <si>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</si>
  <si>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</si>
  <si>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</si>
  <si>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</si>
  <si>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</si>
  <si>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</si>
  <si>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</si>
  <si>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</si>
  <si>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</si>
  <si>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</si>
  <si>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</si>
  <si>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</si>
  <si>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</si>
  <si>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</si>
  <si>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</si>
  <si>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</si>
  <si>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</si>
  <si>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</si>
  <si>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</si>
  <si>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</si>
  <si>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</si>
  <si>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</si>
  <si>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</si>
  <si>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</si>
  <si>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</si>
  <si>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</si>
  <si>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</si>
  <si>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</si>
  <si>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</si>
  <si>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</si>
  <si>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</si>
  <si>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</si>
  <si>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</si>
  <si>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</si>
  <si>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</si>
  <si>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</si>
  <si>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</si>
  <si>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</si>
  <si>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</si>
  <si>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</si>
  <si>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</si>
  <si>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</si>
  <si>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</si>
  <si>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</si>
  <si>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</si>
  <si>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</si>
  <si>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</si>
  <si>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</si>
  <si>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</si>
  <si>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</si>
  <si>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</si>
  <si>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</si>
  <si>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</si>
  <si>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</si>
  <si>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</si>
  <si>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</si>
  <si>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</si>
  <si>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</si>
  <si>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</si>
  <si>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</si>
  <si>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</si>
  <si>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</si>
  <si>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</si>
  <si>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</si>
  <si>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</si>
  <si>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</si>
  <si>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</si>
  <si>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</si>
  <si>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</si>
  <si>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</si>
  <si>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</si>
  <si>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</si>
  <si>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</si>
  <si>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</si>
  <si>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</si>
  <si>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</si>
  <si>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</si>
  <si>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</si>
  <si>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</si>
  <si>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</si>
  <si>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</si>
  <si>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</si>
  <si>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</si>
  <si>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</si>
  <si>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</si>
  <si>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</si>
  <si>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</si>
  <si>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</si>
  <si>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</si>
  <si>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</si>
  <si>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</si>
  <si>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</si>
  <si>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</si>
  <si>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</si>
  <si>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</si>
  <si>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</si>
  <si>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</si>
  <si>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</si>
  <si>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</si>
  <si>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</si>
  <si>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</si>
  <si>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</si>
  <si>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</si>
  <si>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</si>
  <si>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</si>
  <si>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</si>
  <si>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</si>
  <si>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</si>
  <si>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</si>
  <si>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</si>
  <si>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</si>
  <si>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</si>
  <si>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</si>
  <si>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</si>
  <si>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</si>
  <si>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</si>
  <si>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</si>
  <si>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</si>
  <si>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</si>
  <si>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</si>
  <si>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</si>
  <si>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</si>
  <si>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</si>
  <si>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</si>
  <si>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</si>
  <si>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</si>
  <si>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</si>
  <si>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</si>
  <si>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</si>
  <si>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</si>
  <si>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</si>
  <si>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</si>
  <si>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</si>
  <si>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</si>
  <si>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</si>
  <si>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</si>
  <si>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</si>
  <si>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</si>
  <si>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</si>
  <si>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</si>
  <si>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</si>
  <si>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</si>
  <si>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</si>
  <si>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</si>
  <si>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</si>
  <si>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</si>
  <si>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</si>
  <si>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</si>
  <si>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</si>
  <si>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</si>
  <si>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</si>
  <si>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</si>
  <si>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</si>
  <si>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</si>
  <si>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Towering Treant</t>
  </si>
  <si>
    <t>Plated Armadillo</t>
  </si>
  <si>
    <t>Peace Seeker</t>
  </si>
  <si>
    <t>Royal Guard</t>
  </si>
  <si>
    <t>Noxan Die Hard</t>
  </si>
  <si>
    <t>Beast of Kalamunga</t>
  </si>
  <si>
    <t>Wandering Ionian</t>
  </si>
  <si>
    <t>Savior Magus</t>
  </si>
  <si>
    <t>Ice Blade Assassin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</si>
  <si>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</si>
  <si>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</si>
  <si>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</si>
  <si>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</si>
  <si>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</si>
  <si>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</si>
  <si>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</si>
  <si>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</si>
  <si>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</si>
  <si>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</si>
  <si>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</si>
  <si>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</si>
  <si>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</si>
  <si>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</si>
  <si>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</si>
  <si>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</si>
  <si>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</si>
  <si>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</si>
  <si>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</si>
  <si>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</si>
  <si>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</si>
  <si>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</si>
  <si>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</si>
  <si>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</si>
  <si>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</si>
  <si>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</si>
  <si>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</si>
  <si>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</si>
  <si>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</si>
  <si>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</si>
  <si>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</si>
  <si>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</si>
  <si>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</si>
  <si>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</si>
  <si>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</si>
  <si>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</si>
  <si>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</si>
  <si>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</si>
  <si>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</si>
  <si>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</si>
  <si>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</si>
  <si>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</si>
  <si>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</si>
  <si>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</si>
  <si>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</si>
  <si>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</si>
  <si>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</si>
  <si>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</si>
  <si>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</si>
  <si>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</si>
  <si>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</si>
  <si>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</si>
  <si>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</si>
  <si>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</si>
  <si>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</si>
  <si>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</si>
  <si>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</si>
  <si>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</si>
  <si>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</si>
  <si>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</si>
  <si>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</si>
  <si>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</si>
  <si>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</si>
  <si>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</si>
  <si>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</si>
  <si>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</si>
  <si>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</si>
  <si>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</si>
  <si>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</si>
  <si>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</si>
  <si>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</si>
  <si>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</si>
  <si>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</si>
  <si>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</si>
  <si>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</si>
  <si>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</si>
  <si>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</si>
  <si>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</si>
  <si>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</si>
  <si>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</si>
  <si>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</si>
  <si>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</si>
  <si>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</si>
  <si>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</si>
  <si>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</si>
  <si>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</si>
  <si>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</si>
  <si>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</si>
  <si>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</si>
  <si>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</si>
  <si>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</si>
  <si>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</si>
  <si>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</si>
  <si>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</si>
  <si>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</si>
  <si>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</si>
  <si>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</si>
  <si>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</si>
  <si>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</si>
  <si>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</si>
  <si>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</si>
  <si>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</si>
  <si>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</si>
  <si>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</si>
  <si>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</si>
  <si>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</si>
  <si>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</si>
  <si>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</si>
  <si>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</si>
  <si>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</si>
  <si>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</si>
  <si>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</si>
  <si>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</si>
  <si>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</si>
  <si>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</si>
  <si>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</si>
  <si>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</si>
  <si>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</si>
  <si>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</si>
  <si>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</si>
  <si>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</si>
  <si>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</si>
  <si>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</si>
  <si>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</si>
  <si>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</si>
  <si>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</si>
  <si>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</si>
  <si>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</si>
  <si>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</si>
  <si>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</si>
  <si>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</si>
  <si>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</si>
  <si>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</si>
  <si>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</si>
  <si>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</si>
  <si>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</si>
  <si>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</si>
  <si>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</si>
  <si>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</si>
  <si>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</si>
  <si>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</si>
  <si>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</si>
  <si>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</si>
  <si>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</si>
  <si>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</si>
  <si>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</si>
  <si>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</si>
  <si>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</si>
  <si>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</si>
  <si>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</si>
  <si>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</si>
  <si>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</si>
  <si>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</si>
  <si>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</si>
  <si>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</si>
  <si>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</si>
  <si>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</si>
  <si>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</si>
  <si>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</si>
  <si>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</si>
  <si>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</si>
  <si>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</si>
  <si>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</si>
  <si>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</si>
  <si>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</si>
  <si>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</si>
  <si>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</si>
  <si>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</si>
  <si>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</si>
  <si>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</si>
  <si>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</si>
  <si>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</si>
  <si>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</si>
  <si>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</si>
  <si>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</si>
  <si>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</si>
  <si>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</si>
  <si>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</si>
  <si>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</si>
  <si>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</si>
  <si>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</si>
  <si>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</si>
  <si>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</si>
  <si>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</si>
  <si>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</si>
  <si>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</si>
  <si>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</si>
  <si>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</si>
  <si>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</si>
  <si>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</si>
  <si>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</si>
  <si>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</si>
  <si>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</si>
  <si>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</si>
  <si>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</si>
  <si>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</si>
  <si>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</si>
  <si>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</si>
  <si>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</si>
  <si>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</si>
  <si>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</si>
  <si>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</si>
  <si>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</si>
  <si>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</si>
  <si>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</si>
  <si>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</si>
  <si>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</si>
  <si>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</si>
  <si>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</si>
  <si>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</si>
  <si>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</si>
  <si>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</si>
  <si>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</si>
  <si>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</si>
  <si>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</si>
  <si>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</si>
  <si>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</si>
  <si>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</si>
  <si>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</si>
  <si>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</si>
  <si>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</si>
  <si>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</si>
  <si>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</si>
  <si>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</si>
  <si>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</si>
  <si>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</si>
  <si>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</si>
  <si>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</si>
  <si>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</si>
  <si>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</si>
  <si>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</si>
  <si>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</si>
  <si>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</si>
  <si>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</si>
  <si>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</si>
  <si>
    <t>Blizzard Witch</t>
  </si>
  <si>
    <t>Caniving Crows</t>
  </si>
  <si>
    <t>Bloodlust Demon</t>
  </si>
  <si>
    <t>Infectious Voidling</t>
  </si>
  <si>
    <t>Buff</t>
  </si>
  <si>
    <t>Nerf</t>
  </si>
  <si>
    <t>Put a -1/-1 counter on affected creature</t>
  </si>
  <si>
    <t>Put a +1/+1 counter on affected creature</t>
  </si>
  <si>
    <t>Decent flavor, but doesn't work with other -1/-1 mechanics.
Darius bleed/Grievous wounds doesn't 'Nerf'.</t>
  </si>
  <si>
    <t>Simple rewording, but adds flavor and mimics the idea decently.
Works better than nerf I guess…</t>
  </si>
  <si>
    <t>Manic Dragon Cultist</t>
  </si>
  <si>
    <t>Dusk Bringer</t>
  </si>
  <si>
    <t>Moon Shade</t>
  </si>
  <si>
    <t>Moon Shadow Titan</t>
  </si>
  <si>
    <r>
      <rPr>
        <b/>
        <sz val="11"/>
        <color theme="1"/>
        <rFont val="Calibri"/>
        <family val="2"/>
        <scheme val="minor"/>
      </rPr>
      <t>NOTE:</t>
    </r>
    <r>
      <rPr>
        <sz val="11"/>
        <color theme="1"/>
        <rFont val="Calibri"/>
        <family val="2"/>
        <scheme val="minor"/>
      </rPr>
      <t xml:space="preserve"> These are just ideas for names.</t>
    </r>
  </si>
  <si>
    <t>-1/-1 Counters
Greiveous Wounds</t>
  </si>
  <si>
    <t>Adapt / Evolve
Tribal</t>
  </si>
  <si>
    <t>Spawn
Tribal</t>
  </si>
  <si>
    <t>Creatures</t>
  </si>
  <si>
    <t>Permanents</t>
  </si>
  <si>
    <t>Spells</t>
  </si>
  <si>
    <t>Artifacts</t>
  </si>
  <si>
    <t>Enchantments</t>
  </si>
  <si>
    <t>Auras</t>
  </si>
  <si>
    <t>Runes</t>
  </si>
  <si>
    <t>Planeswalkers</t>
  </si>
  <si>
    <t>Instants</t>
  </si>
  <si>
    <t>Sorceries</t>
  </si>
  <si>
    <t>Card Type</t>
  </si>
  <si>
    <t>Land</t>
  </si>
  <si>
    <t>Plains</t>
  </si>
  <si>
    <t>Island</t>
  </si>
  <si>
    <t>Swamp</t>
  </si>
  <si>
    <t>Mountain</t>
  </si>
  <si>
    <t>Forest</t>
  </si>
  <si>
    <t>Basic Land</t>
  </si>
  <si>
    <t>Legendary Land</t>
  </si>
  <si>
    <t>Capital of Demacia</t>
  </si>
  <si>
    <t>Howling Abyss</t>
  </si>
  <si>
    <t>Immortal Bastion</t>
  </si>
  <si>
    <t>Kumunga Jungle</t>
  </si>
  <si>
    <t>Mount Targon</t>
  </si>
  <si>
    <t>Placidium of Navori</t>
  </si>
  <si>
    <t>Perished Lands</t>
  </si>
  <si>
    <t>Port of Piltover</t>
  </si>
  <si>
    <t>Sewers of Zaun</t>
  </si>
  <si>
    <t>City of the Sun Disc</t>
  </si>
  <si>
    <t>Portal to the Void</t>
  </si>
  <si>
    <t>Count</t>
  </si>
  <si>
    <t>Tap Land</t>
  </si>
  <si>
    <t>Non-Champions</t>
  </si>
  <si>
    <t>Non-Auras</t>
  </si>
  <si>
    <t>TOTAL</t>
  </si>
  <si>
    <t>Unsure about whether it should prevent combat damage from that creature as well (for use as a combat trick).</t>
  </si>
  <si>
    <t>Summoner</t>
  </si>
  <si>
    <t>You may start the game with up to two Summoner cards in your command zone. Your maximum hand size is reduced by  the number of Summoner cards in your command zone. You may cast Summoner spells from your command zone if you pay 2 more to cast it.</t>
  </si>
  <si>
    <t>Even distribution across factions, cards can be run in the '99'
or
Mono-colored cycle, cards can be run in the '99'
or
Summoners are colorless so that any deck can run it, would have to be pretty severly overcosted</t>
  </si>
  <si>
    <t>Ability on some Instants/Sorceries that allow them to essentially start the game in hand.</t>
  </si>
  <si>
    <t>Objective</t>
  </si>
  <si>
    <t>Meta type that sits in command zone and provides emminence abilities for champions</t>
  </si>
  <si>
    <t>Inhibitors, The Nexus, Baron Nashor, Twisted Treeline Altars.</t>
  </si>
  <si>
    <t>Each player may start the game with one Keystone rune in the command zone.</t>
  </si>
  <si>
    <t xml:space="preserve">New attackable permanent type.
Provide static bonuses at the risk of having an opponent capture it for a reward.
</t>
  </si>
  <si>
    <t>Captures is new keyword that means whoever dealt the killing blow.</t>
  </si>
  <si>
    <t>* Unsure whether to use these or not
** Pretty sure now, not going to use..</t>
  </si>
  <si>
    <t>Krugs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</si>
</sst>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7">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
      <patternFill patternType="solid">
        <fgColor theme="0" tint="-0.34998626667073579"/>
        <bgColor indexed="64"/>
      </pattern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213">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0" xfId="0"/>
    <xf numFmtId="0" fontId="0" fillId="0" borderId="0" xfId="0" applyFill="1" applyBorder="1" applyAlignment="1">
      <alignment horizontal="left" vertical="center" wrapText="1"/>
    </xf>
    <xf numFmtId="0" fontId="0" fillId="0" borderId="0" xfId="0" applyAlignment="1">
      <alignment horizontal="center" vertical="center"/>
    </xf>
    <xf numFmtId="0" fontId="1" fillId="18" borderId="54" xfId="0" applyFont="1" applyFill="1" applyBorder="1" applyAlignment="1">
      <alignment horizontal="center" vertical="center"/>
    </xf>
    <xf numFmtId="0" fontId="1" fillId="8" borderId="54" xfId="0" applyFont="1" applyFill="1" applyBorder="1" applyAlignment="1">
      <alignment horizontal="center" vertical="center"/>
    </xf>
    <xf numFmtId="0" fontId="1" fillId="6" borderId="54" xfId="0" applyFont="1" applyFill="1" applyBorder="1" applyAlignment="1">
      <alignment horizontal="center" vertical="center"/>
    </xf>
    <xf numFmtId="0" fontId="1" fillId="35" borderId="55" xfId="0" applyFont="1" applyFill="1" applyBorder="1" applyAlignment="1">
      <alignment horizontal="center" vertical="center" wrapText="1"/>
    </xf>
    <xf numFmtId="0" fontId="1" fillId="0" borderId="0" xfId="0" applyFont="1" applyAlignment="1">
      <alignment horizontal="center" vertical="center"/>
    </xf>
    <xf numFmtId="0" fontId="1" fillId="36" borderId="54" xfId="0" applyFont="1" applyFill="1" applyBorder="1" applyAlignment="1">
      <alignment horizontal="center" vertical="center"/>
    </xf>
    <xf numFmtId="0" fontId="1" fillId="13" borderId="54" xfId="0" applyFont="1" applyFill="1" applyBorder="1" applyAlignment="1">
      <alignment horizontal="center" vertical="center"/>
    </xf>
    <xf numFmtId="0" fontId="1" fillId="14" borderId="54" xfId="0" applyFont="1" applyFill="1" applyBorder="1" applyAlignment="1">
      <alignment horizontal="center" vertical="center"/>
    </xf>
    <xf numFmtId="0" fontId="0" fillId="0" borderId="0" xfId="0" applyAlignment="1">
      <alignment horizontal="right" vertical="center"/>
    </xf>
    <xf numFmtId="0" fontId="1" fillId="0" borderId="0" xfId="0" applyFont="1" applyAlignment="1">
      <alignment horizontal="right" vertical="center"/>
    </xf>
    <xf numFmtId="0" fontId="0" fillId="0" borderId="0" xfId="0" applyFont="1" applyAlignment="1">
      <alignment horizontal="right" vertical="center"/>
    </xf>
    <xf numFmtId="0" fontId="0" fillId="0" borderId="0" xfId="0"/>
    <xf numFmtId="0" fontId="0" fillId="0" borderId="13" xfId="0" quotePrefix="1" applyBorder="1" applyAlignment="1">
      <alignment horizontal="left" vertical="center" wrapText="1"/>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4" xfId="0" applyBorder="1" applyAlignment="1">
      <alignment horizontal="center" vertical="center"/>
    </xf>
    <xf numFmtId="0" fontId="0" fillId="0" borderId="21" xfId="0" applyBorder="1" applyAlignment="1">
      <alignment horizontal="center" vertical="center"/>
    </xf>
    <xf numFmtId="0" fontId="0" fillId="0" borderId="0" xfId="0"/>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0" fillId="0" borderId="36" xfId="0" applyBorder="1" applyAlignment="1">
      <alignment horizontal="center" vertical="center" wrapText="1"/>
    </xf>
    <xf numFmtId="0" fontId="0" fillId="0" borderId="57" xfId="0" applyBorder="1" applyAlignment="1">
      <alignment horizontal="center" vertical="center" wrapText="1"/>
    </xf>
    <xf numFmtId="0" fontId="0" fillId="0" borderId="58"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3" sqref="B13"/>
    </sheetView>
  </sheetViews>
  <sheetFormatPr defaultColWidth="9.140625" defaultRowHeight="15" x14ac:dyDescent="0.25"/>
  <cols>
    <col min="1" max="1" width="9.140625" style="95"/>
    <col min="2" max="2" width="14.7109375" style="95" bestFit="1" customWidth="1"/>
    <col min="3" max="5" width="27.7109375" style="95" customWidth="1"/>
    <col min="6" max="6" width="91.85546875" style="95" customWidth="1"/>
    <col min="7" max="16384" width="9.140625" style="95"/>
  </cols>
  <sheetData>
    <row r="1" spans="1:6" ht="15.75" thickBot="1" x14ac:dyDescent="0.3">
      <c r="A1" s="94"/>
      <c r="B1" s="94"/>
      <c r="C1" s="94"/>
    </row>
    <row r="2" spans="1:6" ht="15.75" thickBot="1" x14ac:dyDescent="0.3">
      <c r="A2" s="94"/>
      <c r="B2" s="90" t="s">
        <v>369</v>
      </c>
      <c r="C2" s="92" t="s">
        <v>383</v>
      </c>
      <c r="D2" s="92" t="s">
        <v>387</v>
      </c>
      <c r="E2" s="92" t="s">
        <v>400</v>
      </c>
      <c r="F2" s="92" t="s">
        <v>1</v>
      </c>
    </row>
    <row r="3" spans="1:6" ht="45.75" customHeight="1" x14ac:dyDescent="0.25">
      <c r="A3" s="94"/>
      <c r="B3" s="117" t="s">
        <v>3</v>
      </c>
      <c r="C3" s="115" t="s">
        <v>394</v>
      </c>
      <c r="D3" s="98" t="s">
        <v>402</v>
      </c>
      <c r="E3" s="98" t="s">
        <v>440</v>
      </c>
      <c r="F3" s="99" t="s">
        <v>410</v>
      </c>
    </row>
    <row r="4" spans="1:6" ht="45.75" customHeight="1" x14ac:dyDescent="0.25">
      <c r="A4" s="94"/>
      <c r="B4" s="118" t="s">
        <v>6</v>
      </c>
      <c r="C4" s="116" t="s">
        <v>395</v>
      </c>
      <c r="D4" s="96" t="s">
        <v>384</v>
      </c>
      <c r="E4" s="96" t="s">
        <v>439</v>
      </c>
      <c r="F4" s="100" t="s">
        <v>411</v>
      </c>
    </row>
    <row r="5" spans="1:6" ht="45.75" customHeight="1" x14ac:dyDescent="0.25">
      <c r="A5" s="94"/>
      <c r="B5" s="119" t="s">
        <v>9</v>
      </c>
      <c r="C5" s="116" t="s">
        <v>393</v>
      </c>
      <c r="D5" s="96" t="s">
        <v>404</v>
      </c>
      <c r="E5" s="97" t="s">
        <v>482</v>
      </c>
      <c r="F5" s="101" t="s">
        <v>412</v>
      </c>
    </row>
    <row r="6" spans="1:6" ht="45.75" customHeight="1" x14ac:dyDescent="0.25">
      <c r="A6" s="94"/>
      <c r="B6" s="120" t="s">
        <v>11</v>
      </c>
      <c r="C6" s="116" t="s">
        <v>396</v>
      </c>
      <c r="D6" s="96" t="s">
        <v>385</v>
      </c>
      <c r="E6" s="96" t="s">
        <v>392</v>
      </c>
      <c r="F6" s="100" t="s">
        <v>444</v>
      </c>
    </row>
    <row r="7" spans="1:6" ht="45.75" customHeight="1" x14ac:dyDescent="0.25">
      <c r="A7" s="94"/>
      <c r="B7" s="121" t="s">
        <v>14</v>
      </c>
      <c r="C7" s="116" t="s">
        <v>397</v>
      </c>
      <c r="D7" s="96" t="s">
        <v>399</v>
      </c>
      <c r="E7" s="96" t="s">
        <v>398</v>
      </c>
      <c r="F7" s="100" t="s">
        <v>413</v>
      </c>
    </row>
    <row r="8" spans="1:6" ht="45.75" customHeight="1" x14ac:dyDescent="0.25">
      <c r="A8" s="94"/>
      <c r="B8" s="122" t="s">
        <v>371</v>
      </c>
      <c r="C8" s="116" t="s">
        <v>409</v>
      </c>
      <c r="D8" s="96" t="s">
        <v>405</v>
      </c>
      <c r="E8" s="96" t="s">
        <v>408</v>
      </c>
      <c r="F8" s="100" t="s">
        <v>414</v>
      </c>
    </row>
    <row r="9" spans="1:6" ht="45.75" customHeight="1" x14ac:dyDescent="0.25">
      <c r="A9" s="94"/>
      <c r="B9" s="123" t="s">
        <v>23</v>
      </c>
      <c r="C9" s="116" t="s">
        <v>391</v>
      </c>
      <c r="D9" s="96" t="s">
        <v>401</v>
      </c>
      <c r="E9" s="96" t="s">
        <v>484</v>
      </c>
      <c r="F9" s="100" t="s">
        <v>415</v>
      </c>
    </row>
    <row r="10" spans="1:6" ht="45.75" customHeight="1" x14ac:dyDescent="0.25">
      <c r="A10" s="94"/>
      <c r="B10" s="124" t="s">
        <v>27</v>
      </c>
      <c r="C10" s="116" t="s">
        <v>416</v>
      </c>
      <c r="D10" s="96" t="s">
        <v>386</v>
      </c>
      <c r="E10" s="97" t="s">
        <v>390</v>
      </c>
      <c r="F10" s="101" t="s">
        <v>442</v>
      </c>
    </row>
    <row r="11" spans="1:6" ht="45.75" customHeight="1" x14ac:dyDescent="0.25">
      <c r="A11" s="94"/>
      <c r="B11" s="125" t="s">
        <v>20</v>
      </c>
      <c r="C11" s="116" t="s">
        <v>417</v>
      </c>
      <c r="D11" s="96" t="s">
        <v>403</v>
      </c>
      <c r="E11" s="96" t="s">
        <v>389</v>
      </c>
      <c r="F11" s="100" t="s">
        <v>418</v>
      </c>
    </row>
    <row r="12" spans="1:6" ht="45.75" customHeight="1" x14ac:dyDescent="0.25">
      <c r="A12" s="94"/>
      <c r="B12" s="126" t="s">
        <v>17</v>
      </c>
      <c r="C12" s="116" t="s">
        <v>406</v>
      </c>
      <c r="D12" s="96" t="s">
        <v>407</v>
      </c>
      <c r="E12" s="96" t="s">
        <v>464</v>
      </c>
      <c r="F12" s="100" t="s">
        <v>465</v>
      </c>
    </row>
    <row r="13" spans="1:6" ht="45.75" thickBot="1" x14ac:dyDescent="0.3">
      <c r="B13" s="127" t="s">
        <v>258</v>
      </c>
      <c r="C13" s="114" t="s">
        <v>441</v>
      </c>
      <c r="D13" s="102" t="s">
        <v>434</v>
      </c>
      <c r="E13" s="102" t="s">
        <v>483</v>
      </c>
      <c r="F13" s="103" t="s">
        <v>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7" workbookViewId="0">
      <selection activeCell="B12" sqref="B12"/>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90" t="s">
        <v>427</v>
      </c>
      <c r="C2" s="91" t="s">
        <v>0</v>
      </c>
      <c r="D2" s="29" t="s">
        <v>1</v>
      </c>
      <c r="E2" s="30" t="s">
        <v>2</v>
      </c>
    </row>
    <row r="3" spans="2:5" ht="45" x14ac:dyDescent="0.25">
      <c r="B3" s="107" t="s">
        <v>419</v>
      </c>
      <c r="C3" s="104" t="s">
        <v>420</v>
      </c>
      <c r="D3" s="3" t="s">
        <v>421</v>
      </c>
      <c r="E3" s="4" t="s">
        <v>424</v>
      </c>
    </row>
    <row r="4" spans="2:5" ht="30.75" thickBot="1" x14ac:dyDescent="0.3">
      <c r="B4" s="109" t="s">
        <v>422</v>
      </c>
      <c r="C4" s="106" t="s">
        <v>526</v>
      </c>
      <c r="D4" s="6" t="s">
        <v>528</v>
      </c>
      <c r="E4" s="7" t="s">
        <v>423</v>
      </c>
    </row>
    <row r="5" spans="2:5" s="170" customFormat="1" ht="60.75" thickBot="1" x14ac:dyDescent="0.3">
      <c r="B5" s="109" t="s">
        <v>525</v>
      </c>
      <c r="C5" s="106" t="s">
        <v>529</v>
      </c>
      <c r="D5" s="171" t="s">
        <v>530</v>
      </c>
      <c r="E5" s="6" t="s">
        <v>527</v>
      </c>
    </row>
    <row r="6" spans="2:5" s="170" customFormat="1" ht="105.75" thickBot="1" x14ac:dyDescent="0.3">
      <c r="B6" s="109" t="s">
        <v>521</v>
      </c>
      <c r="C6" s="106" t="s">
        <v>524</v>
      </c>
      <c r="D6" s="6" t="s">
        <v>523</v>
      </c>
      <c r="E6" s="6" t="s">
        <v>522</v>
      </c>
    </row>
    <row r="7" spans="2:5" ht="15.75" thickBot="1" x14ac:dyDescent="0.3"/>
    <row r="8" spans="2:5" ht="15.75" thickBot="1" x14ac:dyDescent="0.3">
      <c r="B8" s="90" t="s">
        <v>428</v>
      </c>
      <c r="C8" s="91" t="s">
        <v>0</v>
      </c>
      <c r="D8" s="29" t="s">
        <v>1</v>
      </c>
      <c r="E8" s="30" t="s">
        <v>2</v>
      </c>
    </row>
    <row r="9" spans="2:5" ht="60" x14ac:dyDescent="0.25">
      <c r="B9" s="107" t="s">
        <v>4</v>
      </c>
      <c r="C9" s="104" t="s">
        <v>5</v>
      </c>
      <c r="D9" s="3" t="s">
        <v>377</v>
      </c>
      <c r="E9" s="4" t="s">
        <v>378</v>
      </c>
    </row>
    <row r="10" spans="2:5" ht="30" x14ac:dyDescent="0.25">
      <c r="B10" s="108" t="s">
        <v>7</v>
      </c>
      <c r="C10" s="105" t="s">
        <v>8</v>
      </c>
      <c r="D10" s="2" t="s">
        <v>520</v>
      </c>
      <c r="E10" s="5"/>
    </row>
    <row r="11" spans="2:5" ht="45" x14ac:dyDescent="0.25">
      <c r="B11" s="108" t="s">
        <v>10</v>
      </c>
      <c r="C11" s="105" t="s">
        <v>425</v>
      </c>
      <c r="D11" s="2" t="s">
        <v>376</v>
      </c>
      <c r="E11" s="5" t="s">
        <v>379</v>
      </c>
    </row>
    <row r="12" spans="2:5" ht="30" x14ac:dyDescent="0.25">
      <c r="B12" s="108" t="s">
        <v>12</v>
      </c>
      <c r="C12" s="105" t="s">
        <v>13</v>
      </c>
      <c r="D12" s="2" t="s">
        <v>375</v>
      </c>
      <c r="E12" s="5" t="s">
        <v>426</v>
      </c>
    </row>
    <row r="13" spans="2:5" ht="30" x14ac:dyDescent="0.25">
      <c r="B13" s="108" t="s">
        <v>15</v>
      </c>
      <c r="C13" s="105" t="s">
        <v>16</v>
      </c>
      <c r="D13" s="2" t="s">
        <v>374</v>
      </c>
      <c r="E13" s="5"/>
    </row>
    <row r="14" spans="2:5" x14ac:dyDescent="0.25">
      <c r="B14" s="108" t="s">
        <v>18</v>
      </c>
      <c r="C14" s="105" t="s">
        <v>19</v>
      </c>
      <c r="D14" s="2"/>
      <c r="E14" s="5"/>
    </row>
    <row r="15" spans="2:5" ht="75" x14ac:dyDescent="0.25">
      <c r="B15" s="108" t="s">
        <v>24</v>
      </c>
      <c r="C15" s="105" t="s">
        <v>25</v>
      </c>
      <c r="D15" s="2" t="s">
        <v>26</v>
      </c>
      <c r="E15" s="5" t="s">
        <v>380</v>
      </c>
    </row>
    <row r="16" spans="2:5" ht="75" x14ac:dyDescent="0.25">
      <c r="B16" s="108" t="s">
        <v>28</v>
      </c>
      <c r="C16" s="105" t="s">
        <v>29</v>
      </c>
      <c r="D16" s="2"/>
      <c r="E16" s="5"/>
    </row>
    <row r="17" spans="1:5" ht="60" x14ac:dyDescent="0.25">
      <c r="B17" s="108" t="s">
        <v>437</v>
      </c>
      <c r="C17" s="105" t="s">
        <v>435</v>
      </c>
      <c r="D17" s="2" t="s">
        <v>436</v>
      </c>
      <c r="E17" s="5" t="s">
        <v>438</v>
      </c>
    </row>
    <row r="18" spans="1:5" ht="45" x14ac:dyDescent="0.25">
      <c r="B18" s="108" t="s">
        <v>21</v>
      </c>
      <c r="C18" s="105" t="s">
        <v>22</v>
      </c>
      <c r="D18" s="2" t="s">
        <v>373</v>
      </c>
      <c r="E18" s="5"/>
    </row>
    <row r="19" spans="1:5" ht="90.75" thickBot="1" x14ac:dyDescent="0.3">
      <c r="B19" s="109" t="s">
        <v>431</v>
      </c>
      <c r="C19" s="106" t="s">
        <v>432</v>
      </c>
      <c r="D19" s="6" t="s">
        <v>372</v>
      </c>
      <c r="E19" s="7" t="s">
        <v>381</v>
      </c>
    </row>
    <row r="21" spans="1:5" ht="30.75" thickBot="1" x14ac:dyDescent="0.3">
      <c r="A21" s="156"/>
      <c r="B21" s="156"/>
      <c r="C21" s="157" t="s">
        <v>531</v>
      </c>
      <c r="D21" s="156"/>
    </row>
    <row r="22" spans="1:5" ht="15.75" thickBot="1" x14ac:dyDescent="0.3">
      <c r="A22" s="156"/>
      <c r="B22" s="90" t="s">
        <v>427</v>
      </c>
      <c r="C22" s="91" t="s">
        <v>0</v>
      </c>
      <c r="D22" s="29" t="s">
        <v>1</v>
      </c>
    </row>
    <row r="23" spans="1:5" ht="45" x14ac:dyDescent="0.25">
      <c r="A23" s="156"/>
      <c r="B23" s="107" t="s">
        <v>471</v>
      </c>
      <c r="C23" s="104" t="s">
        <v>474</v>
      </c>
      <c r="D23" s="3" t="s">
        <v>476</v>
      </c>
    </row>
    <row r="24" spans="1:5" ht="45.75" thickBot="1" x14ac:dyDescent="0.3">
      <c r="A24" s="156"/>
      <c r="B24" s="109" t="s">
        <v>472</v>
      </c>
      <c r="C24" s="106" t="s">
        <v>473</v>
      </c>
      <c r="D24" s="6" t="s">
        <v>475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abSelected="1" workbookViewId="0">
      <selection activeCell="I39" sqref="I39"/>
    </sheetView>
  </sheetViews>
  <sheetFormatPr defaultColWidth="16.85546875" defaultRowHeight="15" x14ac:dyDescent="0.25"/>
  <cols>
    <col min="1" max="1" width="15" style="167" customWidth="1"/>
    <col min="2" max="2" width="12.5703125" style="158" customWidth="1"/>
    <col min="3" max="18" width="20.140625" style="158" customWidth="1"/>
    <col min="19" max="16384" width="16.85546875" style="158"/>
  </cols>
  <sheetData>
    <row r="1" spans="1:18" ht="15.75" thickBot="1" x14ac:dyDescent="0.3"/>
    <row r="2" spans="1:18" ht="15.75" thickBot="1" x14ac:dyDescent="0.3">
      <c r="A2" s="168" t="s">
        <v>495</v>
      </c>
      <c r="B2" s="163" t="s">
        <v>515</v>
      </c>
      <c r="C2" s="128" t="s">
        <v>30</v>
      </c>
      <c r="D2" s="129" t="s">
        <v>34</v>
      </c>
      <c r="E2" s="164" t="s">
        <v>32</v>
      </c>
      <c r="F2" s="131" t="s">
        <v>31</v>
      </c>
      <c r="G2" s="165" t="s">
        <v>33</v>
      </c>
      <c r="H2" s="166" t="s">
        <v>3</v>
      </c>
      <c r="I2" s="135" t="s">
        <v>6</v>
      </c>
      <c r="J2" s="136" t="s">
        <v>9</v>
      </c>
      <c r="K2" s="137" t="s">
        <v>382</v>
      </c>
      <c r="L2" s="159" t="s">
        <v>14</v>
      </c>
      <c r="M2" s="160" t="s">
        <v>371</v>
      </c>
      <c r="N2" s="140" t="s">
        <v>23</v>
      </c>
      <c r="O2" s="141" t="s">
        <v>27</v>
      </c>
      <c r="P2" s="142" t="s">
        <v>20</v>
      </c>
      <c r="Q2" s="161" t="s">
        <v>17</v>
      </c>
      <c r="R2" s="162" t="s">
        <v>258</v>
      </c>
    </row>
    <row r="3" spans="1:18" x14ac:dyDescent="0.25">
      <c r="A3" s="168"/>
    </row>
    <row r="4" spans="1:18" x14ac:dyDescent="0.25">
      <c r="A4" s="168" t="s">
        <v>496</v>
      </c>
      <c r="B4" s="158">
        <f>SUM(B7,B6,B8)</f>
        <v>15</v>
      </c>
    </row>
    <row r="5" spans="1:18" x14ac:dyDescent="0.25">
      <c r="A5" s="169"/>
      <c r="C5" s="163"/>
    </row>
    <row r="6" spans="1:18" x14ac:dyDescent="0.25">
      <c r="A6" s="169" t="s">
        <v>502</v>
      </c>
      <c r="B6" s="158">
        <v>5</v>
      </c>
      <c r="C6" s="158" t="s">
        <v>497</v>
      </c>
      <c r="D6" s="158" t="s">
        <v>498</v>
      </c>
      <c r="E6" s="158" t="s">
        <v>499</v>
      </c>
      <c r="F6" s="158" t="s">
        <v>500</v>
      </c>
      <c r="G6" s="158" t="s">
        <v>501</v>
      </c>
    </row>
    <row r="7" spans="1:18" x14ac:dyDescent="0.25">
      <c r="A7" s="169" t="s">
        <v>516</v>
      </c>
      <c r="B7" s="158">
        <v>10</v>
      </c>
      <c r="H7" s="158" t="s">
        <v>504</v>
      </c>
      <c r="I7" s="158" t="s">
        <v>505</v>
      </c>
      <c r="J7" s="158" t="s">
        <v>506</v>
      </c>
      <c r="K7" s="158" t="s">
        <v>507</v>
      </c>
      <c r="L7" s="158" t="s">
        <v>509</v>
      </c>
      <c r="M7" s="158" t="s">
        <v>508</v>
      </c>
      <c r="N7" s="158" t="s">
        <v>510</v>
      </c>
      <c r="O7" s="158" t="s">
        <v>512</v>
      </c>
      <c r="P7" s="158" t="s">
        <v>511</v>
      </c>
      <c r="Q7" s="158" t="s">
        <v>513</v>
      </c>
      <c r="R7" s="158" t="s">
        <v>514</v>
      </c>
    </row>
    <row r="8" spans="1:18" x14ac:dyDescent="0.25">
      <c r="A8" s="169" t="s">
        <v>503</v>
      </c>
    </row>
    <row r="9" spans="1:18" x14ac:dyDescent="0.25">
      <c r="A9" s="168"/>
    </row>
    <row r="10" spans="1:18" x14ac:dyDescent="0.25">
      <c r="A10" s="168" t="s">
        <v>486</v>
      </c>
      <c r="B10" s="158">
        <f>SUM(B12,B14,B16,B19,B23,B25,-B23, -B23)</f>
        <v>428</v>
      </c>
    </row>
    <row r="11" spans="1:18" x14ac:dyDescent="0.25">
      <c r="A11" s="168"/>
    </row>
    <row r="12" spans="1:18" x14ac:dyDescent="0.25">
      <c r="A12" s="169" t="s">
        <v>485</v>
      </c>
      <c r="B12" s="158">
        <f>SUM(B13,B14)</f>
        <v>233</v>
      </c>
    </row>
    <row r="13" spans="1:18" x14ac:dyDescent="0.25">
      <c r="A13" s="167" t="s">
        <v>517</v>
      </c>
      <c r="B13" s="158">
        <f>SUM(C13:R13)</f>
        <v>120</v>
      </c>
      <c r="C13" s="158">
        <v>10</v>
      </c>
      <c r="D13" s="158">
        <v>10</v>
      </c>
      <c r="E13" s="158">
        <v>10</v>
      </c>
      <c r="F13" s="158">
        <v>10</v>
      </c>
      <c r="G13" s="158">
        <v>10</v>
      </c>
      <c r="H13" s="158">
        <v>6</v>
      </c>
      <c r="I13" s="158">
        <v>6</v>
      </c>
      <c r="J13" s="158">
        <v>6</v>
      </c>
      <c r="K13" s="158">
        <v>6</v>
      </c>
      <c r="L13" s="158">
        <v>6</v>
      </c>
      <c r="M13" s="158">
        <v>6</v>
      </c>
      <c r="N13" s="158">
        <v>6</v>
      </c>
      <c r="O13" s="158">
        <v>6</v>
      </c>
      <c r="P13" s="158">
        <v>6</v>
      </c>
      <c r="Q13" s="158">
        <v>6</v>
      </c>
      <c r="R13" s="158">
        <v>10</v>
      </c>
    </row>
    <row r="14" spans="1:18" x14ac:dyDescent="0.25">
      <c r="A14" s="169" t="s">
        <v>188</v>
      </c>
      <c r="B14" s="158">
        <f>SUM(C14:R14)</f>
        <v>113</v>
      </c>
      <c r="C14" s="158">
        <v>9</v>
      </c>
      <c r="D14" s="158">
        <v>9</v>
      </c>
      <c r="E14" s="158">
        <v>9</v>
      </c>
      <c r="F14" s="158">
        <v>9</v>
      </c>
      <c r="G14" s="158">
        <v>9</v>
      </c>
      <c r="H14" s="158">
        <v>6</v>
      </c>
      <c r="I14" s="158">
        <v>6</v>
      </c>
      <c r="J14" s="158">
        <v>6</v>
      </c>
      <c r="K14" s="158">
        <v>6</v>
      </c>
      <c r="L14" s="158">
        <v>6</v>
      </c>
      <c r="M14" s="158">
        <v>6</v>
      </c>
      <c r="N14" s="158">
        <v>6</v>
      </c>
      <c r="O14" s="158">
        <v>6</v>
      </c>
      <c r="P14" s="158">
        <v>6</v>
      </c>
      <c r="Q14" s="158">
        <v>6</v>
      </c>
      <c r="R14" s="158">
        <v>8</v>
      </c>
    </row>
    <row r="15" spans="1:18" x14ac:dyDescent="0.25">
      <c r="A15" s="169"/>
    </row>
    <row r="16" spans="1:18" x14ac:dyDescent="0.25">
      <c r="A16" s="169" t="s">
        <v>488</v>
      </c>
      <c r="B16" s="158">
        <f>SUM(C16:R16,B17, B23)</f>
        <v>40</v>
      </c>
      <c r="C16" s="158">
        <v>1</v>
      </c>
      <c r="D16" s="158">
        <v>1</v>
      </c>
      <c r="E16" s="158">
        <v>1</v>
      </c>
      <c r="F16" s="158">
        <v>1</v>
      </c>
      <c r="G16" s="158">
        <v>1</v>
      </c>
      <c r="H16" s="158">
        <v>0</v>
      </c>
      <c r="I16" s="158">
        <v>0</v>
      </c>
      <c r="J16" s="158">
        <v>0</v>
      </c>
      <c r="K16" s="158">
        <v>0</v>
      </c>
      <c r="L16" s="158">
        <v>0</v>
      </c>
      <c r="M16" s="158">
        <v>0</v>
      </c>
      <c r="N16" s="158">
        <v>0</v>
      </c>
      <c r="O16" s="158">
        <v>0</v>
      </c>
      <c r="P16" s="158">
        <v>0</v>
      </c>
      <c r="Q16" s="158">
        <v>0</v>
      </c>
      <c r="R16" s="158">
        <v>0</v>
      </c>
    </row>
    <row r="17" spans="1:18" x14ac:dyDescent="0.25">
      <c r="A17" s="169" t="s">
        <v>313</v>
      </c>
      <c r="B17" s="158">
        <f>SUM(C17:R17)</f>
        <v>10</v>
      </c>
      <c r="C17" s="158">
        <v>0</v>
      </c>
      <c r="D17" s="158">
        <v>0</v>
      </c>
      <c r="E17" s="158">
        <v>0</v>
      </c>
      <c r="F17" s="158">
        <v>0</v>
      </c>
      <c r="G17" s="158">
        <v>0</v>
      </c>
      <c r="H17" s="158">
        <v>0</v>
      </c>
      <c r="I17" s="158">
        <v>0</v>
      </c>
      <c r="J17" s="158">
        <v>0</v>
      </c>
      <c r="K17" s="158">
        <v>0</v>
      </c>
      <c r="L17" s="158">
        <v>0</v>
      </c>
      <c r="M17" s="158">
        <v>0</v>
      </c>
      <c r="N17" s="158">
        <v>0</v>
      </c>
      <c r="O17" s="158">
        <v>0</v>
      </c>
      <c r="P17" s="158">
        <v>0</v>
      </c>
      <c r="Q17" s="158">
        <v>0</v>
      </c>
      <c r="R17" s="158">
        <v>10</v>
      </c>
    </row>
    <row r="19" spans="1:18" x14ac:dyDescent="0.25">
      <c r="A19" s="169" t="s">
        <v>489</v>
      </c>
      <c r="B19" s="158">
        <f>SUM(B20,B21,B23)</f>
        <v>62</v>
      </c>
    </row>
    <row r="20" spans="1:18" x14ac:dyDescent="0.25">
      <c r="A20" s="167" t="s">
        <v>518</v>
      </c>
      <c r="B20" s="158">
        <f>SUM(C20:R20)</f>
        <v>16</v>
      </c>
      <c r="C20" s="158">
        <v>1</v>
      </c>
      <c r="D20" s="158">
        <v>1</v>
      </c>
      <c r="E20" s="158">
        <v>1</v>
      </c>
      <c r="F20" s="158">
        <v>1</v>
      </c>
      <c r="G20" s="158">
        <v>1</v>
      </c>
      <c r="H20" s="158">
        <v>1</v>
      </c>
      <c r="I20" s="158">
        <v>1</v>
      </c>
      <c r="J20" s="158">
        <v>1</v>
      </c>
      <c r="K20" s="158">
        <v>1</v>
      </c>
      <c r="L20" s="158">
        <v>1</v>
      </c>
      <c r="M20" s="158">
        <v>1</v>
      </c>
      <c r="N20" s="158">
        <v>1</v>
      </c>
      <c r="O20" s="158">
        <v>1</v>
      </c>
      <c r="P20" s="158">
        <v>1</v>
      </c>
      <c r="Q20" s="158">
        <v>1</v>
      </c>
      <c r="R20" s="158">
        <v>1</v>
      </c>
    </row>
    <row r="21" spans="1:18" x14ac:dyDescent="0.25">
      <c r="A21" s="169" t="s">
        <v>490</v>
      </c>
      <c r="B21" s="158">
        <f>SUM(C21:R21)</f>
        <v>21</v>
      </c>
      <c r="C21" s="158">
        <v>2</v>
      </c>
      <c r="D21" s="158">
        <v>2</v>
      </c>
      <c r="E21" s="158">
        <v>2</v>
      </c>
      <c r="F21" s="158">
        <v>2</v>
      </c>
      <c r="G21" s="158">
        <v>2</v>
      </c>
      <c r="H21" s="158">
        <v>1</v>
      </c>
      <c r="I21" s="158">
        <v>1</v>
      </c>
      <c r="J21" s="158">
        <v>1</v>
      </c>
      <c r="K21" s="158">
        <v>1</v>
      </c>
      <c r="L21" s="158">
        <v>1</v>
      </c>
      <c r="M21" s="158">
        <v>1</v>
      </c>
      <c r="N21" s="158">
        <v>1</v>
      </c>
      <c r="O21" s="158">
        <v>1</v>
      </c>
      <c r="P21" s="158">
        <v>1</v>
      </c>
      <c r="Q21" s="158">
        <v>1</v>
      </c>
      <c r="R21" s="158">
        <v>1</v>
      </c>
    </row>
    <row r="22" spans="1:18" x14ac:dyDescent="0.25">
      <c r="A22" s="169"/>
    </row>
    <row r="23" spans="1:18" x14ac:dyDescent="0.25">
      <c r="A23" s="169" t="s">
        <v>491</v>
      </c>
      <c r="B23" s="158">
        <f>SUM(C23:R23)</f>
        <v>25</v>
      </c>
      <c r="C23" s="158">
        <v>0</v>
      </c>
      <c r="D23" s="158">
        <v>0</v>
      </c>
      <c r="E23" s="158">
        <v>0</v>
      </c>
      <c r="F23" s="158">
        <v>0</v>
      </c>
      <c r="G23" s="158">
        <v>0</v>
      </c>
      <c r="H23" s="158">
        <v>0</v>
      </c>
      <c r="I23" s="158">
        <v>0</v>
      </c>
      <c r="J23" s="158">
        <v>0</v>
      </c>
      <c r="K23" s="158">
        <v>0</v>
      </c>
      <c r="L23" s="158">
        <v>0</v>
      </c>
      <c r="M23" s="158">
        <v>0</v>
      </c>
      <c r="N23" s="158">
        <v>0</v>
      </c>
      <c r="O23" s="158">
        <v>0</v>
      </c>
      <c r="P23" s="158">
        <v>0</v>
      </c>
      <c r="Q23" s="158">
        <v>0</v>
      </c>
      <c r="R23" s="158">
        <v>25</v>
      </c>
    </row>
    <row r="24" spans="1:18" x14ac:dyDescent="0.25">
      <c r="A24" s="169"/>
    </row>
    <row r="25" spans="1:18" x14ac:dyDescent="0.25">
      <c r="A25" s="169" t="s">
        <v>492</v>
      </c>
      <c r="B25" s="158">
        <f>SUM(C25:R25)</f>
        <v>5</v>
      </c>
      <c r="C25" s="158">
        <v>1</v>
      </c>
      <c r="D25" s="158">
        <v>1</v>
      </c>
      <c r="E25" s="158">
        <v>1</v>
      </c>
      <c r="F25" s="158">
        <v>1</v>
      </c>
      <c r="G25" s="158">
        <v>1</v>
      </c>
      <c r="H25" s="158">
        <v>0</v>
      </c>
      <c r="I25" s="158">
        <v>0</v>
      </c>
      <c r="J25" s="158">
        <v>0</v>
      </c>
      <c r="K25" s="158">
        <v>0</v>
      </c>
      <c r="L25" s="158">
        <v>0</v>
      </c>
      <c r="M25" s="158">
        <v>0</v>
      </c>
      <c r="N25" s="158">
        <v>0</v>
      </c>
      <c r="O25" s="158">
        <v>0</v>
      </c>
      <c r="P25" s="158">
        <v>0</v>
      </c>
      <c r="Q25" s="158">
        <v>0</v>
      </c>
      <c r="R25" s="158">
        <v>0</v>
      </c>
    </row>
    <row r="26" spans="1:18" x14ac:dyDescent="0.25">
      <c r="A26" s="169"/>
    </row>
    <row r="27" spans="1:18" x14ac:dyDescent="0.25">
      <c r="A27" s="168" t="s">
        <v>487</v>
      </c>
      <c r="B27" s="158">
        <f>SUM(B29,B30)</f>
        <v>52</v>
      </c>
    </row>
    <row r="28" spans="1:18" x14ac:dyDescent="0.25">
      <c r="A28" s="168"/>
    </row>
    <row r="29" spans="1:18" x14ac:dyDescent="0.25">
      <c r="A29" s="169" t="s">
        <v>493</v>
      </c>
      <c r="B29" s="158">
        <f>SUM(C29:R29)</f>
        <v>26</v>
      </c>
      <c r="C29" s="158">
        <v>3</v>
      </c>
      <c r="D29" s="158">
        <v>3</v>
      </c>
      <c r="E29" s="158">
        <v>3</v>
      </c>
      <c r="F29" s="158">
        <v>3</v>
      </c>
      <c r="G29" s="158">
        <v>3</v>
      </c>
      <c r="H29" s="158">
        <v>1</v>
      </c>
      <c r="I29" s="158">
        <v>1</v>
      </c>
      <c r="J29" s="158">
        <v>1</v>
      </c>
      <c r="K29" s="158">
        <v>1</v>
      </c>
      <c r="L29" s="158">
        <v>1</v>
      </c>
      <c r="M29" s="158">
        <v>1</v>
      </c>
      <c r="N29" s="158">
        <v>1</v>
      </c>
      <c r="O29" s="158">
        <v>1</v>
      </c>
      <c r="P29" s="158">
        <v>1</v>
      </c>
      <c r="Q29" s="158">
        <v>1</v>
      </c>
      <c r="R29" s="158">
        <v>1</v>
      </c>
    </row>
    <row r="30" spans="1:18" x14ac:dyDescent="0.25">
      <c r="A30" s="169" t="s">
        <v>494</v>
      </c>
      <c r="B30" s="158">
        <f>SUM(C30:R30)</f>
        <v>26</v>
      </c>
      <c r="C30" s="158">
        <v>3</v>
      </c>
      <c r="D30" s="158">
        <v>3</v>
      </c>
      <c r="E30" s="158">
        <v>3</v>
      </c>
      <c r="F30" s="158">
        <v>3</v>
      </c>
      <c r="G30" s="158">
        <v>3</v>
      </c>
      <c r="H30" s="158">
        <v>1</v>
      </c>
      <c r="I30" s="158">
        <v>1</v>
      </c>
      <c r="J30" s="158">
        <v>1</v>
      </c>
      <c r="K30" s="158">
        <v>1</v>
      </c>
      <c r="L30" s="158">
        <v>1</v>
      </c>
      <c r="M30" s="158">
        <v>1</v>
      </c>
      <c r="N30" s="158">
        <v>1</v>
      </c>
      <c r="O30" s="158">
        <v>1</v>
      </c>
      <c r="P30" s="158">
        <v>1</v>
      </c>
      <c r="Q30" s="158">
        <v>1</v>
      </c>
      <c r="R30" s="158">
        <v>1</v>
      </c>
    </row>
    <row r="31" spans="1:18" x14ac:dyDescent="0.25">
      <c r="A31" s="169"/>
    </row>
    <row r="32" spans="1:18" x14ac:dyDescent="0.25">
      <c r="A32" s="168" t="s">
        <v>519</v>
      </c>
      <c r="B32" s="158">
        <f>SUM(B4,B10,B27)</f>
        <v>495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workbookViewId="0">
      <selection activeCell="L36" sqref="L36"/>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109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433</v>
      </c>
      <c r="F13" s="28" t="s">
        <v>14</v>
      </c>
      <c r="G13"/>
      <c r="H13" s="11" t="s">
        <v>202</v>
      </c>
      <c r="I13"/>
      <c r="J13"/>
      <c r="K13"/>
    </row>
    <row r="14" spans="2:11" x14ac:dyDescent="0.25">
      <c r="B14" s="12" t="s">
        <v>89</v>
      </c>
      <c r="C14" s="12" t="s">
        <v>40</v>
      </c>
      <c r="D14" s="12" t="s">
        <v>91</v>
      </c>
      <c r="E14" s="12" t="s">
        <v>92</v>
      </c>
      <c r="F14" s="12" t="s">
        <v>93</v>
      </c>
      <c r="G14"/>
      <c r="H14" s="12" t="s">
        <v>205</v>
      </c>
      <c r="I14"/>
      <c r="J14"/>
      <c r="K14"/>
    </row>
    <row r="15" spans="2:11" x14ac:dyDescent="0.25">
      <c r="B15" s="12" t="s">
        <v>161</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65</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371</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172" t="s">
        <v>370</v>
      </c>
      <c r="J25" s="172"/>
    </row>
    <row r="26" spans="2:10" x14ac:dyDescent="0.25">
      <c r="B26" s="12" t="s">
        <v>134</v>
      </c>
      <c r="C26" s="12" t="s">
        <v>126</v>
      </c>
      <c r="D26" s="12" t="s">
        <v>128</v>
      </c>
      <c r="E26" s="12" t="s">
        <v>125</v>
      </c>
      <c r="F26" s="12" t="s">
        <v>127</v>
      </c>
      <c r="I26" s="173"/>
      <c r="J26" s="173"/>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139</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70"/>
  <sheetViews>
    <sheetView topLeftCell="A36" workbookViewId="0">
      <selection activeCell="G73" sqref="G73"/>
    </sheetView>
  </sheetViews>
  <sheetFormatPr defaultColWidth="9.140625" defaultRowHeight="15" x14ac:dyDescent="0.25"/>
  <cols>
    <col min="1" max="1" width="9.140625" style="1"/>
    <col min="2" max="11" width="22.140625" style="1" customWidth="1"/>
    <col min="12" max="16384" width="9.140625" style="1"/>
  </cols>
  <sheetData>
    <row r="3" ht="13.5" customHeight="1" x14ac:dyDescent="0.25"/>
    <row r="35" spans="2:11" x14ac:dyDescent="0.25">
      <c r="C35"/>
      <c r="D35"/>
    </row>
    <row r="36" spans="2:11" x14ac:dyDescent="0.25">
      <c r="C36"/>
      <c r="D36"/>
    </row>
    <row r="37" spans="2:11" x14ac:dyDescent="0.25">
      <c r="C37"/>
      <c r="D37"/>
    </row>
    <row r="38" spans="2:11" x14ac:dyDescent="0.25">
      <c r="B38" s="174" t="s">
        <v>481</v>
      </c>
      <c r="C38" s="174"/>
    </row>
    <row r="40" spans="2:11" ht="15.75" thickBot="1" x14ac:dyDescent="0.3">
      <c r="B40"/>
      <c r="C40"/>
      <c r="D40"/>
      <c r="E40"/>
      <c r="F40"/>
    </row>
    <row r="41" spans="2:11" x14ac:dyDescent="0.25">
      <c r="B41" s="179" t="s">
        <v>3</v>
      </c>
      <c r="C41" s="180"/>
      <c r="D41" s="181" t="s">
        <v>6</v>
      </c>
      <c r="E41" s="182"/>
      <c r="F41" s="183" t="s">
        <v>9</v>
      </c>
      <c r="G41" s="184"/>
      <c r="H41" s="185" t="s">
        <v>382</v>
      </c>
      <c r="I41" s="186"/>
      <c r="J41" s="187" t="s">
        <v>14</v>
      </c>
      <c r="K41" s="188"/>
    </row>
    <row r="42" spans="2:11" ht="15.75" thickBot="1" x14ac:dyDescent="0.3">
      <c r="B42" s="39" t="s">
        <v>30</v>
      </c>
      <c r="C42" s="50" t="s">
        <v>34</v>
      </c>
      <c r="D42" s="41" t="s">
        <v>34</v>
      </c>
      <c r="E42" s="42" t="s">
        <v>32</v>
      </c>
      <c r="F42" s="43" t="s">
        <v>32</v>
      </c>
      <c r="G42" s="44" t="s">
        <v>31</v>
      </c>
      <c r="H42" s="45" t="s">
        <v>31</v>
      </c>
      <c r="I42" s="46" t="s">
        <v>33</v>
      </c>
      <c r="J42" s="47" t="s">
        <v>33</v>
      </c>
      <c r="K42" s="40" t="s">
        <v>30</v>
      </c>
    </row>
    <row r="43" spans="2:11" x14ac:dyDescent="0.25">
      <c r="B43" s="48" t="s">
        <v>208</v>
      </c>
      <c r="C43" s="60" t="s">
        <v>209</v>
      </c>
      <c r="D43" s="48" t="s">
        <v>210</v>
      </c>
      <c r="E43" s="49" t="s">
        <v>468</v>
      </c>
      <c r="F43" s="62" t="s">
        <v>211</v>
      </c>
      <c r="G43" s="60" t="s">
        <v>212</v>
      </c>
      <c r="H43" s="48" t="s">
        <v>213</v>
      </c>
      <c r="I43" s="49" t="s">
        <v>214</v>
      </c>
      <c r="J43" s="62" t="s">
        <v>215</v>
      </c>
      <c r="K43" s="49" t="s">
        <v>216</v>
      </c>
    </row>
    <row r="44" spans="2:11" x14ac:dyDescent="0.25">
      <c r="B44" s="33" t="s">
        <v>217</v>
      </c>
      <c r="C44" s="61" t="s">
        <v>218</v>
      </c>
      <c r="D44" s="33" t="s">
        <v>219</v>
      </c>
      <c r="E44" s="34" t="s">
        <v>220</v>
      </c>
      <c r="F44" s="63" t="s">
        <v>221</v>
      </c>
      <c r="G44" s="61" t="s">
        <v>222</v>
      </c>
      <c r="H44" s="33" t="s">
        <v>477</v>
      </c>
      <c r="I44" s="34" t="s">
        <v>223</v>
      </c>
      <c r="J44" s="63" t="s">
        <v>224</v>
      </c>
      <c r="K44" s="34" t="s">
        <v>225</v>
      </c>
    </row>
    <row r="45" spans="2:11" x14ac:dyDescent="0.25">
      <c r="B45" s="175" t="s">
        <v>226</v>
      </c>
      <c r="C45" s="176"/>
      <c r="D45" s="175" t="s">
        <v>467</v>
      </c>
      <c r="E45" s="177"/>
      <c r="F45" s="178" t="s">
        <v>227</v>
      </c>
      <c r="G45" s="176"/>
      <c r="H45" s="175" t="s">
        <v>228</v>
      </c>
      <c r="I45" s="177"/>
      <c r="J45" s="178" t="s">
        <v>229</v>
      </c>
      <c r="K45" s="177"/>
    </row>
    <row r="46" spans="2:11" ht="15.75" thickBot="1" x14ac:dyDescent="0.3">
      <c r="B46" s="199" t="s">
        <v>230</v>
      </c>
      <c r="C46" s="200"/>
      <c r="D46" s="199" t="s">
        <v>231</v>
      </c>
      <c r="E46" s="201"/>
      <c r="F46" s="202" t="s">
        <v>469</v>
      </c>
      <c r="G46" s="200"/>
      <c r="H46" s="199" t="s">
        <v>463</v>
      </c>
      <c r="I46" s="201"/>
      <c r="J46" s="202" t="s">
        <v>232</v>
      </c>
      <c r="K46" s="201"/>
    </row>
    <row r="48" spans="2:11" x14ac:dyDescent="0.25">
      <c r="B48"/>
      <c r="C48"/>
      <c r="D48"/>
      <c r="E48"/>
      <c r="F48"/>
    </row>
    <row r="49" spans="2:11" ht="15.75" thickBot="1" x14ac:dyDescent="0.3">
      <c r="B49"/>
      <c r="C49"/>
      <c r="D49"/>
      <c r="E49"/>
      <c r="F49"/>
    </row>
    <row r="50" spans="2:11" x14ac:dyDescent="0.25">
      <c r="B50" s="189" t="s">
        <v>371</v>
      </c>
      <c r="C50" s="190"/>
      <c r="D50" s="191" t="s">
        <v>23</v>
      </c>
      <c r="E50" s="192"/>
      <c r="F50" s="193" t="s">
        <v>27</v>
      </c>
      <c r="G50" s="194"/>
      <c r="H50" s="195" t="s">
        <v>20</v>
      </c>
      <c r="I50" s="196"/>
      <c r="J50" s="197" t="s">
        <v>17</v>
      </c>
      <c r="K50" s="198"/>
    </row>
    <row r="51" spans="2:11" ht="15.75" thickBot="1" x14ac:dyDescent="0.3">
      <c r="B51" s="51" t="s">
        <v>30</v>
      </c>
      <c r="C51" s="52" t="s">
        <v>32</v>
      </c>
      <c r="D51" s="53" t="s">
        <v>32</v>
      </c>
      <c r="E51" s="54" t="s">
        <v>33</v>
      </c>
      <c r="F51" s="55" t="s">
        <v>33</v>
      </c>
      <c r="G51" s="56" t="s">
        <v>34</v>
      </c>
      <c r="H51" s="57" t="s">
        <v>34</v>
      </c>
      <c r="I51" s="58" t="s">
        <v>31</v>
      </c>
      <c r="J51" s="83" t="s">
        <v>31</v>
      </c>
      <c r="K51" s="59" t="s">
        <v>30</v>
      </c>
    </row>
    <row r="52" spans="2:11" x14ac:dyDescent="0.25">
      <c r="B52" s="31" t="s">
        <v>388</v>
      </c>
      <c r="C52" s="32" t="s">
        <v>479</v>
      </c>
      <c r="D52" s="66" t="s">
        <v>236</v>
      </c>
      <c r="E52" s="32" t="s">
        <v>237</v>
      </c>
      <c r="F52" s="66" t="s">
        <v>238</v>
      </c>
      <c r="G52" s="65" t="s">
        <v>239</v>
      </c>
      <c r="H52" s="31" t="s">
        <v>234</v>
      </c>
      <c r="I52" s="65" t="s">
        <v>235</v>
      </c>
      <c r="J52" s="31"/>
      <c r="K52" s="32" t="s">
        <v>233</v>
      </c>
    </row>
    <row r="53" spans="2:11" x14ac:dyDescent="0.25">
      <c r="B53" s="35" t="s">
        <v>249</v>
      </c>
      <c r="C53" s="36" t="s">
        <v>480</v>
      </c>
      <c r="D53" s="64" t="s">
        <v>243</v>
      </c>
      <c r="E53" s="34" t="s">
        <v>244</v>
      </c>
      <c r="F53" s="63" t="s">
        <v>245</v>
      </c>
      <c r="G53" s="61" t="s">
        <v>246</v>
      </c>
      <c r="H53" s="33" t="s">
        <v>241</v>
      </c>
      <c r="I53" s="61" t="s">
        <v>242</v>
      </c>
      <c r="J53" s="35"/>
      <c r="K53" s="36" t="s">
        <v>240</v>
      </c>
    </row>
    <row r="54" spans="2:11" x14ac:dyDescent="0.25">
      <c r="B54" s="175" t="s">
        <v>478</v>
      </c>
      <c r="C54" s="177"/>
      <c r="D54" s="178" t="s">
        <v>248</v>
      </c>
      <c r="E54" s="177"/>
      <c r="F54" s="178" t="s">
        <v>250</v>
      </c>
      <c r="G54" s="176"/>
      <c r="H54" s="175" t="s">
        <v>247</v>
      </c>
      <c r="I54" s="176"/>
      <c r="J54" s="175" t="s">
        <v>430</v>
      </c>
      <c r="K54" s="177"/>
    </row>
    <row r="55" spans="2:11" ht="15.75" thickBot="1" x14ac:dyDescent="0.3">
      <c r="B55" s="199" t="s">
        <v>253</v>
      </c>
      <c r="C55" s="201"/>
      <c r="D55" s="202" t="s">
        <v>252</v>
      </c>
      <c r="E55" s="201"/>
      <c r="F55" s="202" t="s">
        <v>254</v>
      </c>
      <c r="G55" s="200"/>
      <c r="H55" s="199" t="s">
        <v>251</v>
      </c>
      <c r="I55" s="200"/>
      <c r="J55" s="199" t="s">
        <v>466</v>
      </c>
      <c r="K55" s="201"/>
    </row>
    <row r="57" spans="2:11" ht="15.75" thickBot="1" x14ac:dyDescent="0.3"/>
    <row r="58" spans="2:11" x14ac:dyDescent="0.25">
      <c r="B58" s="87" t="s">
        <v>258</v>
      </c>
      <c r="E58" s="89" t="s">
        <v>255</v>
      </c>
      <c r="F58" s="93" t="s">
        <v>256</v>
      </c>
      <c r="G58" s="8"/>
      <c r="I58" s="204" t="s">
        <v>257</v>
      </c>
      <c r="J58" s="205"/>
      <c r="K58" s="206"/>
    </row>
    <row r="59" spans="2:11" ht="15.75" thickBot="1" x14ac:dyDescent="0.3">
      <c r="B59" s="81" t="s">
        <v>35</v>
      </c>
      <c r="E59" s="88" t="s">
        <v>288</v>
      </c>
      <c r="F59" s="82" t="s">
        <v>35</v>
      </c>
      <c r="I59" s="84" t="s">
        <v>259</v>
      </c>
      <c r="J59" s="85" t="s">
        <v>260</v>
      </c>
      <c r="K59" s="86" t="s">
        <v>261</v>
      </c>
    </row>
    <row r="60" spans="2:11" x14ac:dyDescent="0.25">
      <c r="B60" s="69" t="s">
        <v>470</v>
      </c>
      <c r="E60" s="31" t="s">
        <v>262</v>
      </c>
      <c r="F60" s="73" t="s">
        <v>263</v>
      </c>
      <c r="I60" s="72" t="s">
        <v>264</v>
      </c>
      <c r="J60" s="77" t="s">
        <v>265</v>
      </c>
      <c r="K60" s="76" t="s">
        <v>266</v>
      </c>
    </row>
    <row r="61" spans="2:11" x14ac:dyDescent="0.25">
      <c r="B61" s="70" t="s">
        <v>272</v>
      </c>
      <c r="E61" s="33" t="s">
        <v>267</v>
      </c>
      <c r="F61" s="74" t="s">
        <v>268</v>
      </c>
      <c r="I61" s="78" t="s">
        <v>269</v>
      </c>
      <c r="J61" s="79" t="s">
        <v>270</v>
      </c>
      <c r="K61" s="9" t="s">
        <v>271</v>
      </c>
    </row>
    <row r="62" spans="2:11" ht="15.75" thickBot="1" x14ac:dyDescent="0.3">
      <c r="B62" s="70" t="s">
        <v>278</v>
      </c>
      <c r="E62" s="33" t="s">
        <v>273</v>
      </c>
      <c r="F62" s="74" t="s">
        <v>274</v>
      </c>
      <c r="I62" s="78" t="s">
        <v>275</v>
      </c>
      <c r="J62" s="79" t="s">
        <v>276</v>
      </c>
      <c r="K62" s="10" t="s">
        <v>277</v>
      </c>
    </row>
    <row r="63" spans="2:11" ht="15.75" thickBot="1" x14ac:dyDescent="0.3">
      <c r="B63" s="71" t="s">
        <v>283</v>
      </c>
      <c r="E63" s="33" t="s">
        <v>279</v>
      </c>
      <c r="F63" s="75" t="s">
        <v>280</v>
      </c>
      <c r="I63" s="78" t="s">
        <v>281</v>
      </c>
      <c r="J63" s="9" t="s">
        <v>282</v>
      </c>
    </row>
    <row r="64" spans="2:11" ht="15.75" thickBot="1" x14ac:dyDescent="0.3">
      <c r="E64" s="67" t="s">
        <v>284</v>
      </c>
      <c r="F64" s="68"/>
      <c r="I64" s="80" t="s">
        <v>285</v>
      </c>
      <c r="J64" s="9" t="s">
        <v>286</v>
      </c>
    </row>
    <row r="65" spans="2:10" ht="15.75" thickBot="1" x14ac:dyDescent="0.3">
      <c r="I65" s="80" t="s">
        <v>532</v>
      </c>
      <c r="J65" s="71" t="s">
        <v>287</v>
      </c>
    </row>
    <row r="66" spans="2:10" ht="15.75" thickBot="1" x14ac:dyDescent="0.3"/>
    <row r="67" spans="2:10" ht="15.75" thickBot="1" x14ac:dyDescent="0.3">
      <c r="B67" s="113" t="s">
        <v>429</v>
      </c>
    </row>
    <row r="68" spans="2:10" ht="15.75" thickBot="1" x14ac:dyDescent="0.3">
      <c r="B68" s="111" t="s">
        <v>430</v>
      </c>
    </row>
    <row r="70" spans="2:10" x14ac:dyDescent="0.25">
      <c r="C70" s="203"/>
      <c r="D70" s="203"/>
    </row>
  </sheetData>
  <mergeCells count="33">
    <mergeCell ref="C70:D70"/>
    <mergeCell ref="I58:K58"/>
    <mergeCell ref="B54:C54"/>
    <mergeCell ref="H54:I54"/>
    <mergeCell ref="D54:E54"/>
    <mergeCell ref="J54:K54"/>
    <mergeCell ref="F54:G54"/>
    <mergeCell ref="B55:C55"/>
    <mergeCell ref="H55:I55"/>
    <mergeCell ref="D55:E55"/>
    <mergeCell ref="J55:K55"/>
    <mergeCell ref="F55:G55"/>
    <mergeCell ref="B46:C46"/>
    <mergeCell ref="D46:E46"/>
    <mergeCell ref="F46:G46"/>
    <mergeCell ref="H46:I46"/>
    <mergeCell ref="J46:K46"/>
    <mergeCell ref="B50:C50"/>
    <mergeCell ref="D50:E50"/>
    <mergeCell ref="F50:G50"/>
    <mergeCell ref="H50:I50"/>
    <mergeCell ref="J50:K50"/>
    <mergeCell ref="J45:K45"/>
    <mergeCell ref="B41:C41"/>
    <mergeCell ref="D41:E41"/>
    <mergeCell ref="F41:G41"/>
    <mergeCell ref="H41:I41"/>
    <mergeCell ref="J41:K41"/>
    <mergeCell ref="B38:C38"/>
    <mergeCell ref="B45:C45"/>
    <mergeCell ref="D45:E45"/>
    <mergeCell ref="F45:G45"/>
    <mergeCell ref="H45:I45"/>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J21" sqref="J21"/>
    </sheetView>
  </sheetViews>
  <sheetFormatPr defaultColWidth="9.140625" defaultRowHeight="15" x14ac:dyDescent="0.25"/>
  <cols>
    <col min="1" max="1" width="9.140625" style="94"/>
    <col min="2" max="2" width="27.5703125" style="94" customWidth="1"/>
    <col min="3" max="4" width="58.42578125" style="94" customWidth="1"/>
    <col min="5" max="16384" width="9.140625" style="94"/>
  </cols>
  <sheetData>
    <row r="2" spans="2:4" ht="15.75" thickBot="1" x14ac:dyDescent="0.3"/>
    <row r="3" spans="2:4" ht="15.75" thickBot="1" x14ac:dyDescent="0.3">
      <c r="B3" s="151" t="s">
        <v>288</v>
      </c>
      <c r="C3" s="152" t="s">
        <v>289</v>
      </c>
      <c r="D3" s="153" t="s">
        <v>1</v>
      </c>
    </row>
    <row r="4" spans="2:4" ht="30" x14ac:dyDescent="0.25">
      <c r="B4" s="110" t="s">
        <v>290</v>
      </c>
      <c r="C4" s="149" t="s">
        <v>291</v>
      </c>
      <c r="D4" s="150" t="s">
        <v>292</v>
      </c>
    </row>
    <row r="5" spans="2:4" x14ac:dyDescent="0.25">
      <c r="B5" s="108" t="s">
        <v>293</v>
      </c>
      <c r="C5" s="116" t="s">
        <v>294</v>
      </c>
      <c r="D5" s="100"/>
    </row>
    <row r="6" spans="2:4" x14ac:dyDescent="0.25">
      <c r="B6" s="108" t="s">
        <v>295</v>
      </c>
      <c r="C6" s="116"/>
      <c r="D6" s="100"/>
    </row>
    <row r="7" spans="2:4" x14ac:dyDescent="0.25">
      <c r="B7" s="108" t="s">
        <v>296</v>
      </c>
      <c r="C7" s="116" t="s">
        <v>297</v>
      </c>
      <c r="D7" s="207" t="s">
        <v>450</v>
      </c>
    </row>
    <row r="8" spans="2:4" x14ac:dyDescent="0.25">
      <c r="B8" s="108" t="s">
        <v>298</v>
      </c>
      <c r="C8" s="116" t="s">
        <v>299</v>
      </c>
      <c r="D8" s="208"/>
    </row>
    <row r="9" spans="2:4" ht="30" x14ac:dyDescent="0.25">
      <c r="B9" s="108" t="s">
        <v>300</v>
      </c>
      <c r="C9" s="116" t="s">
        <v>301</v>
      </c>
      <c r="D9" s="208"/>
    </row>
    <row r="10" spans="2:4" ht="30" x14ac:dyDescent="0.25">
      <c r="B10" s="108" t="s">
        <v>451</v>
      </c>
      <c r="C10" s="116" t="s">
        <v>302</v>
      </c>
      <c r="D10" s="208"/>
    </row>
    <row r="11" spans="2:4" ht="30" x14ac:dyDescent="0.25">
      <c r="B11" s="108" t="s">
        <v>303</v>
      </c>
      <c r="C11" s="116" t="s">
        <v>304</v>
      </c>
      <c r="D11" s="208"/>
    </row>
    <row r="12" spans="2:4" ht="75" x14ac:dyDescent="0.25">
      <c r="B12" s="108" t="s">
        <v>305</v>
      </c>
      <c r="C12" s="116" t="s">
        <v>306</v>
      </c>
      <c r="D12" s="208"/>
    </row>
    <row r="13" spans="2:4" x14ac:dyDescent="0.25">
      <c r="B13" s="108" t="s">
        <v>307</v>
      </c>
      <c r="C13" s="116" t="s">
        <v>308</v>
      </c>
      <c r="D13" s="208"/>
    </row>
    <row r="14" spans="2:4" x14ac:dyDescent="0.25">
      <c r="B14" s="108" t="s">
        <v>309</v>
      </c>
      <c r="C14" s="116" t="s">
        <v>310</v>
      </c>
      <c r="D14" s="208"/>
    </row>
    <row r="15" spans="2:4" ht="30.75" thickBot="1" x14ac:dyDescent="0.3">
      <c r="B15" s="109" t="s">
        <v>311</v>
      </c>
      <c r="C15" s="114" t="s">
        <v>312</v>
      </c>
      <c r="D15" s="209"/>
    </row>
    <row r="19" spans="2:4" ht="15.75" thickBot="1" x14ac:dyDescent="0.3"/>
    <row r="20" spans="2:4" ht="15.75" thickBot="1" x14ac:dyDescent="0.3">
      <c r="B20" s="151" t="s">
        <v>313</v>
      </c>
      <c r="C20" s="152" t="s">
        <v>289</v>
      </c>
      <c r="D20" s="153" t="s">
        <v>1</v>
      </c>
    </row>
    <row r="21" spans="2:4" ht="30" x14ac:dyDescent="0.25">
      <c r="B21" s="110" t="s">
        <v>314</v>
      </c>
      <c r="C21" s="149"/>
      <c r="D21" s="150" t="s">
        <v>315</v>
      </c>
    </row>
    <row r="22" spans="2:4" ht="45" x14ac:dyDescent="0.25">
      <c r="B22" s="108" t="s">
        <v>316</v>
      </c>
      <c r="C22" s="116" t="s">
        <v>317</v>
      </c>
      <c r="D22" s="100" t="s">
        <v>318</v>
      </c>
    </row>
    <row r="23" spans="2:4" ht="30" x14ac:dyDescent="0.25">
      <c r="B23" s="108" t="s">
        <v>319</v>
      </c>
      <c r="C23" s="116" t="s">
        <v>320</v>
      </c>
      <c r="D23" s="100" t="s">
        <v>321</v>
      </c>
    </row>
    <row r="24" spans="2:4" ht="30" x14ac:dyDescent="0.25">
      <c r="B24" s="108" t="s">
        <v>322</v>
      </c>
      <c r="C24" s="116" t="s">
        <v>323</v>
      </c>
      <c r="D24" s="207" t="s">
        <v>324</v>
      </c>
    </row>
    <row r="25" spans="2:4" ht="30" x14ac:dyDescent="0.25">
      <c r="B25" s="108" t="s">
        <v>325</v>
      </c>
      <c r="C25" s="116" t="s">
        <v>326</v>
      </c>
      <c r="D25" s="208"/>
    </row>
    <row r="26" spans="2:4" ht="30" x14ac:dyDescent="0.25">
      <c r="B26" s="108" t="s">
        <v>327</v>
      </c>
      <c r="C26" s="116" t="s">
        <v>328</v>
      </c>
      <c r="D26" s="211"/>
    </row>
    <row r="27" spans="2:4" ht="30" x14ac:dyDescent="0.25">
      <c r="B27" s="108" t="s">
        <v>329</v>
      </c>
      <c r="C27" s="116" t="s">
        <v>330</v>
      </c>
      <c r="D27" s="100" t="s">
        <v>331</v>
      </c>
    </row>
    <row r="28" spans="2:4" ht="30" x14ac:dyDescent="0.25">
      <c r="B28" s="108" t="s">
        <v>332</v>
      </c>
      <c r="C28" s="116" t="s">
        <v>333</v>
      </c>
      <c r="D28" s="100" t="s">
        <v>334</v>
      </c>
    </row>
    <row r="29" spans="2:4" x14ac:dyDescent="0.25">
      <c r="B29" s="108" t="s">
        <v>335</v>
      </c>
      <c r="C29" s="116" t="s">
        <v>336</v>
      </c>
      <c r="D29" s="100" t="s">
        <v>337</v>
      </c>
    </row>
    <row r="30" spans="2:4" x14ac:dyDescent="0.25">
      <c r="B30" s="108" t="s">
        <v>338</v>
      </c>
      <c r="C30" s="116" t="s">
        <v>339</v>
      </c>
      <c r="D30" s="100" t="s">
        <v>340</v>
      </c>
    </row>
    <row r="31" spans="2:4" ht="45" x14ac:dyDescent="0.25">
      <c r="B31" s="108" t="s">
        <v>341</v>
      </c>
      <c r="C31" s="116" t="s">
        <v>342</v>
      </c>
      <c r="D31" s="100" t="s">
        <v>343</v>
      </c>
    </row>
    <row r="32" spans="2:4" ht="30" x14ac:dyDescent="0.25">
      <c r="B32" s="108" t="s">
        <v>290</v>
      </c>
      <c r="C32" s="116" t="s">
        <v>291</v>
      </c>
      <c r="D32" s="100" t="s">
        <v>292</v>
      </c>
    </row>
    <row r="33" spans="2:4" ht="15.75" thickBot="1" x14ac:dyDescent="0.3">
      <c r="B33" s="109" t="s">
        <v>344</v>
      </c>
      <c r="C33" s="114" t="s">
        <v>345</v>
      </c>
      <c r="D33" s="103" t="s">
        <v>346</v>
      </c>
    </row>
    <row r="35" spans="2:4" ht="15.75" thickBot="1" x14ac:dyDescent="0.3"/>
    <row r="36" spans="2:4" ht="15.75" thickBot="1" x14ac:dyDescent="0.3">
      <c r="B36" s="154" t="s">
        <v>347</v>
      </c>
      <c r="C36" s="155" t="s">
        <v>289</v>
      </c>
      <c r="D36" s="153" t="s">
        <v>1</v>
      </c>
    </row>
    <row r="37" spans="2:4" ht="30" x14ac:dyDescent="0.25">
      <c r="B37" s="107" t="s">
        <v>348</v>
      </c>
      <c r="C37" s="149" t="s">
        <v>349</v>
      </c>
      <c r="D37" s="210" t="s">
        <v>350</v>
      </c>
    </row>
    <row r="38" spans="2:4" ht="30" x14ac:dyDescent="0.25">
      <c r="B38" s="108" t="s">
        <v>351</v>
      </c>
      <c r="C38" s="116" t="s">
        <v>352</v>
      </c>
      <c r="D38" s="211"/>
    </row>
    <row r="39" spans="2:4" x14ac:dyDescent="0.25">
      <c r="B39" s="108"/>
      <c r="C39" s="116"/>
      <c r="D39" s="100"/>
    </row>
    <row r="40" spans="2:4" x14ac:dyDescent="0.25">
      <c r="B40" s="108"/>
      <c r="C40" s="116"/>
      <c r="D40" s="100"/>
    </row>
    <row r="41" spans="2:4" x14ac:dyDescent="0.25">
      <c r="B41" s="108"/>
      <c r="C41" s="116"/>
      <c r="D41" s="100"/>
    </row>
    <row r="42" spans="2:4" x14ac:dyDescent="0.25">
      <c r="B42" s="108"/>
      <c r="C42" s="116"/>
      <c r="D42" s="100"/>
    </row>
    <row r="43" spans="2:4" x14ac:dyDescent="0.25">
      <c r="B43" s="108"/>
      <c r="C43" s="116"/>
      <c r="D43" s="100"/>
    </row>
    <row r="44" spans="2:4" x14ac:dyDescent="0.25">
      <c r="B44" s="108"/>
      <c r="C44" s="116"/>
      <c r="D44" s="100"/>
    </row>
    <row r="45" spans="2:4" x14ac:dyDescent="0.25">
      <c r="B45" s="108"/>
      <c r="C45" s="116"/>
      <c r="D45" s="100"/>
    </row>
    <row r="46" spans="2:4" x14ac:dyDescent="0.25">
      <c r="B46" s="108"/>
      <c r="C46" s="116"/>
      <c r="D46" s="100"/>
    </row>
    <row r="47" spans="2:4" x14ac:dyDescent="0.25">
      <c r="B47" s="108"/>
      <c r="C47" s="116"/>
      <c r="D47" s="100"/>
    </row>
    <row r="48" spans="2:4" ht="15.75" thickBot="1" x14ac:dyDescent="0.3">
      <c r="B48" s="109"/>
      <c r="C48" s="114"/>
      <c r="D48" s="103"/>
    </row>
    <row r="49" spans="2:4" ht="15.75" thickBot="1" x14ac:dyDescent="0.3"/>
    <row r="50" spans="2:4" ht="15.75" thickBot="1" x14ac:dyDescent="0.3">
      <c r="B50" s="151" t="s">
        <v>353</v>
      </c>
      <c r="C50" s="152" t="s">
        <v>289</v>
      </c>
      <c r="D50" s="153" t="s">
        <v>1</v>
      </c>
    </row>
    <row r="51" spans="2:4" x14ac:dyDescent="0.25">
      <c r="B51" s="110" t="s">
        <v>354</v>
      </c>
      <c r="C51" s="149"/>
      <c r="D51" s="210" t="s">
        <v>355</v>
      </c>
    </row>
    <row r="52" spans="2:4" x14ac:dyDescent="0.25">
      <c r="B52" s="108" t="s">
        <v>356</v>
      </c>
      <c r="C52" s="116"/>
      <c r="D52" s="208"/>
    </row>
    <row r="53" spans="2:4" x14ac:dyDescent="0.25">
      <c r="B53" s="108" t="s">
        <v>357</v>
      </c>
      <c r="C53" s="116"/>
      <c r="D53" s="211"/>
    </row>
    <row r="54" spans="2:4" x14ac:dyDescent="0.25">
      <c r="B54" s="108"/>
      <c r="C54" s="116"/>
      <c r="D54" s="100"/>
    </row>
    <row r="55" spans="2:4" x14ac:dyDescent="0.25">
      <c r="B55" s="108" t="s">
        <v>358</v>
      </c>
      <c r="C55" s="116" t="s">
        <v>359</v>
      </c>
      <c r="D55" s="100"/>
    </row>
    <row r="56" spans="2:4" ht="30" x14ac:dyDescent="0.25">
      <c r="B56" s="108"/>
      <c r="C56" s="116" t="s">
        <v>360</v>
      </c>
      <c r="D56" s="100"/>
    </row>
    <row r="57" spans="2:4" ht="30" x14ac:dyDescent="0.25">
      <c r="B57" s="108" t="s">
        <v>361</v>
      </c>
      <c r="C57" s="116" t="s">
        <v>362</v>
      </c>
      <c r="D57" s="100"/>
    </row>
    <row r="58" spans="2:4" x14ac:dyDescent="0.25">
      <c r="B58" s="108" t="s">
        <v>363</v>
      </c>
      <c r="C58" s="116"/>
      <c r="D58" s="100"/>
    </row>
    <row r="59" spans="2:4" x14ac:dyDescent="0.25">
      <c r="B59" s="108"/>
      <c r="C59" s="116"/>
      <c r="D59" s="100"/>
    </row>
    <row r="60" spans="2:4" x14ac:dyDescent="0.25">
      <c r="B60" s="108"/>
      <c r="C60" s="116"/>
      <c r="D60" s="100"/>
    </row>
    <row r="61" spans="2:4" x14ac:dyDescent="0.25">
      <c r="B61" s="108"/>
      <c r="C61" s="116"/>
      <c r="D61" s="100"/>
    </row>
    <row r="62" spans="2:4" x14ac:dyDescent="0.25">
      <c r="B62" s="108"/>
      <c r="C62" s="116"/>
      <c r="D62" s="100"/>
    </row>
    <row r="63" spans="2:4" ht="15.75" thickBot="1" x14ac:dyDescent="0.3">
      <c r="B63" s="109"/>
      <c r="C63" s="114"/>
      <c r="D63" s="103"/>
    </row>
    <row r="64" spans="2:4" ht="15.75" thickBot="1" x14ac:dyDescent="0.3"/>
    <row r="65" spans="2:5" ht="15.75" thickBot="1" x14ac:dyDescent="0.3">
      <c r="B65" s="154" t="s">
        <v>422</v>
      </c>
      <c r="C65" s="155" t="s">
        <v>289</v>
      </c>
      <c r="D65" s="153" t="s">
        <v>1</v>
      </c>
    </row>
    <row r="66" spans="2:5" x14ac:dyDescent="0.25">
      <c r="B66" s="108" t="s">
        <v>461</v>
      </c>
      <c r="C66" s="116" t="s">
        <v>462</v>
      </c>
      <c r="D66" s="210" t="s">
        <v>460</v>
      </c>
    </row>
    <row r="67" spans="2:5" ht="30" x14ac:dyDescent="0.25">
      <c r="B67" s="108" t="s">
        <v>452</v>
      </c>
      <c r="C67" s="116" t="s">
        <v>456</v>
      </c>
      <c r="D67" s="208"/>
    </row>
    <row r="68" spans="2:5" ht="30" customHeight="1" x14ac:dyDescent="0.25">
      <c r="B68" s="108" t="s">
        <v>453</v>
      </c>
      <c r="C68" s="116" t="s">
        <v>457</v>
      </c>
      <c r="D68" s="208"/>
    </row>
    <row r="69" spans="2:5" ht="30" x14ac:dyDescent="0.25">
      <c r="B69" s="108" t="s">
        <v>454</v>
      </c>
      <c r="C69" s="116" t="s">
        <v>458</v>
      </c>
      <c r="D69" s="208"/>
    </row>
    <row r="70" spans="2:5" x14ac:dyDescent="0.25">
      <c r="B70" s="108" t="s">
        <v>455</v>
      </c>
      <c r="C70" s="116" t="s">
        <v>459</v>
      </c>
      <c r="D70" s="211"/>
    </row>
    <row r="71" spans="2:5" x14ac:dyDescent="0.25">
      <c r="B71" s="108"/>
      <c r="C71" s="116"/>
      <c r="D71" s="100"/>
    </row>
    <row r="72" spans="2:5" x14ac:dyDescent="0.25">
      <c r="B72" s="108"/>
      <c r="C72" s="116"/>
      <c r="D72" s="100"/>
    </row>
    <row r="73" spans="2:5" x14ac:dyDescent="0.25">
      <c r="B73" s="108"/>
      <c r="C73" s="116"/>
      <c r="D73" s="100"/>
    </row>
    <row r="74" spans="2:5" ht="15.75" thickBot="1" x14ac:dyDescent="0.3">
      <c r="B74" s="109"/>
      <c r="C74" s="114"/>
      <c r="D74" s="103"/>
    </row>
    <row r="79" spans="2:5" x14ac:dyDescent="0.25">
      <c r="B79" s="95"/>
      <c r="C79" s="95"/>
      <c r="D79" s="95"/>
      <c r="E79" s="95"/>
    </row>
    <row r="80" spans="2:5" x14ac:dyDescent="0.25">
      <c r="B80" s="95"/>
      <c r="C80" s="95"/>
      <c r="D80" s="212"/>
      <c r="E80" s="95"/>
    </row>
    <row r="81" spans="2:5" x14ac:dyDescent="0.25">
      <c r="B81" s="95"/>
      <c r="C81" s="95"/>
      <c r="D81" s="212"/>
      <c r="E81" s="95"/>
    </row>
    <row r="82" spans="2:5" x14ac:dyDescent="0.25">
      <c r="B82" s="95"/>
      <c r="C82" s="95"/>
      <c r="D82" s="212"/>
      <c r="E82" s="95"/>
    </row>
    <row r="83" spans="2:5" x14ac:dyDescent="0.25">
      <c r="B83" s="95"/>
      <c r="C83" s="95"/>
      <c r="D83" s="95"/>
      <c r="E83" s="95"/>
    </row>
    <row r="84" spans="2:5" x14ac:dyDescent="0.25">
      <c r="B84" s="95"/>
      <c r="C84" s="95"/>
      <c r="D84" s="95"/>
      <c r="E84" s="95"/>
    </row>
    <row r="85" spans="2:5" x14ac:dyDescent="0.25">
      <c r="B85" s="95"/>
      <c r="C85" s="95"/>
      <c r="D85" s="95"/>
      <c r="E85" s="95"/>
    </row>
    <row r="86" spans="2:5" x14ac:dyDescent="0.25">
      <c r="B86" s="95"/>
      <c r="C86" s="95"/>
      <c r="D86" s="95"/>
      <c r="E86" s="95"/>
    </row>
    <row r="87" spans="2:5" x14ac:dyDescent="0.25">
      <c r="B87" s="95"/>
      <c r="C87" s="95"/>
      <c r="D87" s="95"/>
      <c r="E87" s="95"/>
    </row>
    <row r="88" spans="2:5" x14ac:dyDescent="0.25">
      <c r="B88" s="95"/>
      <c r="C88" s="95"/>
      <c r="D88" s="95"/>
      <c r="E88" s="95"/>
    </row>
    <row r="89" spans="2:5" x14ac:dyDescent="0.25">
      <c r="B89" s="95"/>
      <c r="C89" s="95"/>
      <c r="D89" s="95"/>
      <c r="E89" s="95"/>
    </row>
    <row r="90" spans="2:5" x14ac:dyDescent="0.25">
      <c r="B90" s="95"/>
      <c r="C90" s="95"/>
      <c r="D90" s="95"/>
      <c r="E90" s="95"/>
    </row>
    <row r="91" spans="2:5" x14ac:dyDescent="0.25">
      <c r="B91" s="95"/>
      <c r="C91" s="95"/>
      <c r="D91" s="95"/>
      <c r="E91" s="95"/>
    </row>
    <row r="92" spans="2:5" x14ac:dyDescent="0.25">
      <c r="B92" s="95"/>
      <c r="C92" s="95"/>
      <c r="D92" s="95"/>
      <c r="E92" s="95"/>
    </row>
  </sheetData>
  <mergeCells count="6">
    <mergeCell ref="D7:D15"/>
    <mergeCell ref="D51:D53"/>
    <mergeCell ref="D37:D38"/>
    <mergeCell ref="D24:D26"/>
    <mergeCell ref="D80:D82"/>
    <mergeCell ref="D66:D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28" t="s">
        <v>30</v>
      </c>
      <c r="C2" s="129" t="s">
        <v>34</v>
      </c>
      <c r="D2" s="130" t="s">
        <v>32</v>
      </c>
      <c r="E2" s="131" t="s">
        <v>31</v>
      </c>
      <c r="F2" s="132" t="s">
        <v>33</v>
      </c>
      <c r="H2" s="147" t="s">
        <v>35</v>
      </c>
    </row>
    <row r="3" spans="2:8" x14ac:dyDescent="0.25">
      <c r="B3" s="48"/>
      <c r="C3" s="112"/>
      <c r="D3" s="112"/>
      <c r="E3" s="112"/>
      <c r="F3" s="49"/>
      <c r="H3" s="148" t="s">
        <v>367</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33"/>
      <c r="D11" s="133"/>
      <c r="E11" s="133"/>
      <c r="F11" s="38"/>
    </row>
    <row r="12" spans="2:8" ht="15.75" thickBot="1" x14ac:dyDescent="0.3"/>
    <row r="13" spans="2:8" ht="15.75" thickBot="1" x14ac:dyDescent="0.3">
      <c r="B13" s="134" t="s">
        <v>3</v>
      </c>
      <c r="C13" s="135" t="s">
        <v>6</v>
      </c>
      <c r="D13" s="136" t="s">
        <v>9</v>
      </c>
      <c r="E13" s="137" t="s">
        <v>433</v>
      </c>
      <c r="F13" s="138" t="s">
        <v>14</v>
      </c>
    </row>
    <row r="14" spans="2:8" x14ac:dyDescent="0.25">
      <c r="B14" s="48" t="s">
        <v>368</v>
      </c>
      <c r="C14" s="112" t="s">
        <v>448</v>
      </c>
      <c r="D14" s="112" t="s">
        <v>365</v>
      </c>
      <c r="E14" s="112" t="s">
        <v>447</v>
      </c>
      <c r="F14" s="49" t="s">
        <v>364</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33"/>
      <c r="D19" s="133"/>
      <c r="E19" s="133"/>
      <c r="F19" s="38"/>
    </row>
    <row r="21" spans="2:6" ht="15.75" thickBot="1" x14ac:dyDescent="0.3"/>
    <row r="22" spans="2:6" ht="15.75" thickBot="1" x14ac:dyDescent="0.3">
      <c r="B22" s="139" t="s">
        <v>371</v>
      </c>
      <c r="C22" s="140" t="s">
        <v>23</v>
      </c>
      <c r="D22" s="141" t="s">
        <v>27</v>
      </c>
      <c r="E22" s="142" t="s">
        <v>20</v>
      </c>
      <c r="F22" s="143" t="s">
        <v>17</v>
      </c>
    </row>
    <row r="23" spans="2:6" x14ac:dyDescent="0.25">
      <c r="B23" s="48" t="s">
        <v>366</v>
      </c>
      <c r="C23" s="112" t="s">
        <v>449</v>
      </c>
      <c r="D23" s="112" t="s">
        <v>28</v>
      </c>
      <c r="E23" s="112" t="s">
        <v>446</v>
      </c>
      <c r="F23" s="49" t="s">
        <v>445</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33"/>
      <c r="D28" s="133"/>
      <c r="E28" s="133"/>
      <c r="F28" s="38"/>
    </row>
    <row r="30" spans="2:6" ht="15.75" thickBot="1" x14ac:dyDescent="0.3"/>
    <row r="31" spans="2:6" ht="15.75" thickBot="1" x14ac:dyDescent="0.3">
      <c r="B31" s="144" t="s">
        <v>151</v>
      </c>
      <c r="C31" s="145" t="s">
        <v>152</v>
      </c>
      <c r="D31" s="145" t="s">
        <v>153</v>
      </c>
      <c r="E31" s="145" t="s">
        <v>154</v>
      </c>
      <c r="F31" s="146" t="s">
        <v>155</v>
      </c>
    </row>
    <row r="32" spans="2:6" x14ac:dyDescent="0.25">
      <c r="B32" s="48"/>
      <c r="C32" s="112"/>
      <c r="D32" s="112"/>
      <c r="E32" s="112"/>
      <c r="F32" s="49"/>
    </row>
    <row r="33" spans="2:6" ht="15.75" thickBot="1" x14ac:dyDescent="0.3">
      <c r="B33" s="37"/>
      <c r="C33" s="133"/>
      <c r="D33" s="133"/>
      <c r="E33" s="133"/>
      <c r="F33" s="38"/>
    </row>
    <row r="34" spans="2:6" ht="15.75" thickBot="1" x14ac:dyDescent="0.3"/>
    <row r="35" spans="2:6" ht="15.75" thickBot="1" x14ac:dyDescent="0.3">
      <c r="B35" s="144" t="s">
        <v>156</v>
      </c>
      <c r="C35" s="145" t="s">
        <v>157</v>
      </c>
      <c r="D35" s="145" t="s">
        <v>158</v>
      </c>
      <c r="E35" s="145" t="s">
        <v>159</v>
      </c>
      <c r="F35" s="146" t="s">
        <v>160</v>
      </c>
    </row>
    <row r="36" spans="2:6" x14ac:dyDescent="0.25">
      <c r="B36" s="48"/>
      <c r="C36" s="112"/>
      <c r="D36" s="112"/>
      <c r="E36" s="112"/>
      <c r="F36" s="49"/>
    </row>
    <row r="37" spans="2:6" ht="15.75" thickBot="1" x14ac:dyDescent="0.3">
      <c r="B37" s="37"/>
      <c r="C37" s="133"/>
      <c r="D37" s="133"/>
      <c r="E37" s="133"/>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Factions</vt:lpstr>
      <vt:lpstr>Types and Keywords</vt:lpstr>
      <vt:lpstr>Type and Color Distributions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Alex</cp:lastModifiedBy>
  <dcterms:created xsi:type="dcterms:W3CDTF">2018-10-19T16:36:31Z</dcterms:created>
  <dcterms:modified xsi:type="dcterms:W3CDTF">2020-08-11T04:39:53Z</dcterms:modified>
</cp:coreProperties>
</file>