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Logistic\"/>
    </mc:Choice>
  </mc:AlternateContent>
  <bookViews>
    <workbookView xWindow="0" yWindow="0" windowWidth="20490" windowHeight="7530" tabRatio="652"/>
  </bookViews>
  <sheets>
    <sheet name="Gain Chart" sheetId="1" r:id="rId1"/>
    <sheet name="Lift Chart" sheetId="9" r:id="rId2"/>
    <sheet name="KS-Statistic" sheetId="2" r:id="rId3"/>
  </sheets>
  <calcPr calcId="171027"/>
</workbook>
</file>

<file path=xl/calcChain.xml><?xml version="1.0" encoding="utf-8"?>
<calcChain xmlns="http://schemas.openxmlformats.org/spreadsheetml/2006/main">
  <c r="C47" i="1" l="1"/>
  <c r="B47" i="1"/>
  <c r="D37" i="1"/>
  <c r="E37" i="1" s="1"/>
  <c r="D38" i="1" l="1"/>
  <c r="D28" i="1"/>
  <c r="D29" i="1" s="1"/>
  <c r="D30" i="1" s="1"/>
  <c r="G5" i="9"/>
  <c r="G6" i="9"/>
  <c r="G7" i="9"/>
  <c r="G8" i="9"/>
  <c r="G9" i="9"/>
  <c r="G10" i="9"/>
  <c r="G11" i="9"/>
  <c r="G12" i="9"/>
  <c r="G13" i="9"/>
  <c r="G4" i="9"/>
  <c r="E5" i="9"/>
  <c r="E6" i="9"/>
  <c r="E7" i="9"/>
  <c r="E8" i="9"/>
  <c r="E9" i="9"/>
  <c r="E10" i="9"/>
  <c r="E11" i="9"/>
  <c r="E12" i="9"/>
  <c r="E13" i="9"/>
  <c r="E4" i="9"/>
  <c r="D6" i="9"/>
  <c r="D7" i="9" s="1"/>
  <c r="D8" i="9" s="1"/>
  <c r="D9" i="9" s="1"/>
  <c r="D10" i="9" s="1"/>
  <c r="D11" i="9" s="1"/>
  <c r="D12" i="9" s="1"/>
  <c r="D13" i="9" s="1"/>
  <c r="D5" i="9"/>
  <c r="D4" i="9"/>
  <c r="H20" i="2"/>
  <c r="H21" i="2"/>
  <c r="H22" i="2"/>
  <c r="H23" i="2"/>
  <c r="H24" i="2"/>
  <c r="H25" i="2"/>
  <c r="H26" i="2"/>
  <c r="H27" i="2"/>
  <c r="H28" i="2"/>
  <c r="H19" i="2"/>
  <c r="E20" i="2"/>
  <c r="E21" i="2"/>
  <c r="E22" i="2"/>
  <c r="E23" i="2"/>
  <c r="E24" i="2"/>
  <c r="E25" i="2"/>
  <c r="E26" i="2"/>
  <c r="E27" i="2"/>
  <c r="E28" i="2"/>
  <c r="E19" i="2"/>
  <c r="C44" i="2"/>
  <c r="B44" i="2"/>
  <c r="F43" i="2"/>
  <c r="F42" i="2"/>
  <c r="F41" i="2"/>
  <c r="F40" i="2"/>
  <c r="F39" i="2"/>
  <c r="F38" i="2"/>
  <c r="F37" i="2"/>
  <c r="F36" i="2"/>
  <c r="F35" i="2"/>
  <c r="F34" i="2"/>
  <c r="F44" i="2" s="1"/>
  <c r="D34" i="2"/>
  <c r="D35" i="2" s="1"/>
  <c r="C29" i="2"/>
  <c r="B29" i="2"/>
  <c r="F28" i="2"/>
  <c r="F27" i="2"/>
  <c r="F26" i="2"/>
  <c r="F25" i="2"/>
  <c r="F24" i="2"/>
  <c r="F23" i="2"/>
  <c r="F22" i="2"/>
  <c r="F21" i="2"/>
  <c r="F20" i="2"/>
  <c r="F19" i="2"/>
  <c r="D19" i="2"/>
  <c r="C31" i="1"/>
  <c r="B31" i="1"/>
  <c r="D21" i="1"/>
  <c r="E21" i="1" s="1"/>
  <c r="D5" i="1"/>
  <c r="D6" i="1" s="1"/>
  <c r="C14" i="9"/>
  <c r="B14" i="9"/>
  <c r="F13" i="2"/>
  <c r="F12" i="2"/>
  <c r="F11" i="2"/>
  <c r="F10" i="2"/>
  <c r="F9" i="2"/>
  <c r="F8" i="2"/>
  <c r="F7" i="2"/>
  <c r="F6" i="2"/>
  <c r="F5" i="2"/>
  <c r="F4" i="2"/>
  <c r="G4" i="2" s="1"/>
  <c r="D4" i="2"/>
  <c r="D5" i="2" s="1"/>
  <c r="D39" i="1" l="1"/>
  <c r="E38" i="1"/>
  <c r="D22" i="1"/>
  <c r="D23" i="1" s="1"/>
  <c r="D24" i="1" s="1"/>
  <c r="D36" i="2"/>
  <c r="E35" i="2"/>
  <c r="G34" i="2"/>
  <c r="E34" i="2"/>
  <c r="F29" i="2"/>
  <c r="G19" i="2"/>
  <c r="G20" i="2" s="1"/>
  <c r="D20" i="2"/>
  <c r="F14" i="2"/>
  <c r="H4" i="2" s="1"/>
  <c r="G21" i="2"/>
  <c r="I19" i="2"/>
  <c r="D7" i="1"/>
  <c r="D6" i="2"/>
  <c r="G5" i="2"/>
  <c r="E39" i="1" l="1"/>
  <c r="D40" i="1"/>
  <c r="E22" i="1"/>
  <c r="E23" i="1"/>
  <c r="D37" i="2"/>
  <c r="E36" i="2"/>
  <c r="G35" i="2"/>
  <c r="H34" i="2"/>
  <c r="I34" i="2" s="1"/>
  <c r="D21" i="2"/>
  <c r="I20" i="2"/>
  <c r="G22" i="2"/>
  <c r="E24" i="1"/>
  <c r="D25" i="1"/>
  <c r="D8" i="1"/>
  <c r="G6" i="2"/>
  <c r="H5" i="2"/>
  <c r="D7" i="2"/>
  <c r="C14" i="2"/>
  <c r="B14" i="2"/>
  <c r="C15" i="1"/>
  <c r="B15" i="1"/>
  <c r="D41" i="1" l="1"/>
  <c r="E40" i="1"/>
  <c r="D38" i="2"/>
  <c r="E37" i="2"/>
  <c r="H35" i="2"/>
  <c r="I35" i="2" s="1"/>
  <c r="G36" i="2"/>
  <c r="E5" i="2"/>
  <c r="I5" i="2" s="1"/>
  <c r="E4" i="2"/>
  <c r="I4" i="2" s="1"/>
  <c r="E6" i="2"/>
  <c r="D22" i="2"/>
  <c r="I21" i="2"/>
  <c r="G23" i="2"/>
  <c r="E25" i="1"/>
  <c r="D26" i="1"/>
  <c r="D9" i="1"/>
  <c r="E8" i="1"/>
  <c r="E6" i="1"/>
  <c r="E5" i="1"/>
  <c r="E7" i="1"/>
  <c r="E7" i="2"/>
  <c r="D8" i="2"/>
  <c r="H6" i="2"/>
  <c r="G7" i="2"/>
  <c r="E41" i="1" l="1"/>
  <c r="D42" i="1"/>
  <c r="D39" i="2"/>
  <c r="E38" i="2"/>
  <c r="G37" i="2"/>
  <c r="H36" i="2"/>
  <c r="I36" i="2" s="1"/>
  <c r="D23" i="2"/>
  <c r="I22" i="2"/>
  <c r="I6" i="2"/>
  <c r="G24" i="2"/>
  <c r="D27" i="1"/>
  <c r="E26" i="1"/>
  <c r="D10" i="1"/>
  <c r="E9" i="1"/>
  <c r="D9" i="2"/>
  <c r="E8" i="2"/>
  <c r="G8" i="2"/>
  <c r="H7" i="2"/>
  <c r="I7" i="2" s="1"/>
  <c r="D43" i="1" l="1"/>
  <c r="E42" i="1"/>
  <c r="D40" i="2"/>
  <c r="E39" i="2"/>
  <c r="H37" i="2"/>
  <c r="I37" i="2" s="1"/>
  <c r="G38" i="2"/>
  <c r="I23" i="2"/>
  <c r="D24" i="2"/>
  <c r="G25" i="2"/>
  <c r="E27" i="1"/>
  <c r="D11" i="1"/>
  <c r="E10" i="1"/>
  <c r="H8" i="2"/>
  <c r="I8" i="2" s="1"/>
  <c r="G9" i="2"/>
  <c r="E9" i="2"/>
  <c r="D10" i="2"/>
  <c r="E43" i="1" l="1"/>
  <c r="D44" i="1"/>
  <c r="G39" i="2"/>
  <c r="H38" i="2"/>
  <c r="I38" i="2" s="1"/>
  <c r="D41" i="2"/>
  <c r="E40" i="2"/>
  <c r="D25" i="2"/>
  <c r="I24" i="2"/>
  <c r="G26" i="2"/>
  <c r="E28" i="1"/>
  <c r="D12" i="1"/>
  <c r="E11" i="1"/>
  <c r="G10" i="2"/>
  <c r="H9" i="2"/>
  <c r="I9" i="2" s="1"/>
  <c r="D11" i="2"/>
  <c r="E10" i="2"/>
  <c r="D45" i="1" l="1"/>
  <c r="E44" i="1"/>
  <c r="D42" i="2"/>
  <c r="E41" i="2"/>
  <c r="H39" i="2"/>
  <c r="I39" i="2" s="1"/>
  <c r="G40" i="2"/>
  <c r="D26" i="2"/>
  <c r="I25" i="2"/>
  <c r="G27" i="2"/>
  <c r="E29" i="1"/>
  <c r="E30" i="1"/>
  <c r="D13" i="1"/>
  <c r="E12" i="1"/>
  <c r="E11" i="2"/>
  <c r="D12" i="2"/>
  <c r="G11" i="2"/>
  <c r="H10" i="2"/>
  <c r="I10" i="2" s="1"/>
  <c r="E45" i="1" l="1"/>
  <c r="D46" i="1"/>
  <c r="E46" i="1" s="1"/>
  <c r="G41" i="2"/>
  <c r="H40" i="2"/>
  <c r="I40" i="2" s="1"/>
  <c r="D43" i="2"/>
  <c r="E43" i="2" s="1"/>
  <c r="E42" i="2"/>
  <c r="I26" i="2"/>
  <c r="D27" i="2"/>
  <c r="G28" i="2"/>
  <c r="D14" i="1"/>
  <c r="E14" i="1" s="1"/>
  <c r="E13" i="1"/>
  <c r="G12" i="2"/>
  <c r="H11" i="2"/>
  <c r="I11" i="2" s="1"/>
  <c r="D13" i="2"/>
  <c r="E13" i="2" s="1"/>
  <c r="E12" i="2"/>
  <c r="H41" i="2" l="1"/>
  <c r="I41" i="2" s="1"/>
  <c r="G42" i="2"/>
  <c r="I27" i="2"/>
  <c r="D28" i="2"/>
  <c r="I28" i="2" s="1"/>
  <c r="G13" i="2"/>
  <c r="H13" i="2" s="1"/>
  <c r="I13" i="2" s="1"/>
  <c r="H12" i="2"/>
  <c r="I12" i="2" s="1"/>
  <c r="G43" i="2" l="1"/>
  <c r="H43" i="2" s="1"/>
  <c r="I43" i="2" s="1"/>
  <c r="H42" i="2"/>
  <c r="I42" i="2" s="1"/>
</calcChain>
</file>

<file path=xl/sharedStrings.xml><?xml version="1.0" encoding="utf-8"?>
<sst xmlns="http://schemas.openxmlformats.org/spreadsheetml/2006/main" count="60" uniqueCount="17">
  <si>
    <t xml:space="preserve">Total </t>
  </si>
  <si>
    <t>Cum- Churn</t>
  </si>
  <si>
    <t>Churn</t>
  </si>
  <si>
    <t>Cum-Non-Churn</t>
  </si>
  <si>
    <t>% Cum-Churn</t>
  </si>
  <si>
    <t>Non- Churn</t>
  </si>
  <si>
    <t>%Cum-Non-Churn</t>
  </si>
  <si>
    <t>Decile</t>
  </si>
  <si>
    <t>Observations</t>
  </si>
  <si>
    <t>Gain(%Cum-Churn)</t>
  </si>
  <si>
    <t>Gain (Random Model)</t>
  </si>
  <si>
    <t>(%Cum-Churn) - (%Cum-Non-Churn)</t>
  </si>
  <si>
    <t>Lift</t>
  </si>
  <si>
    <t>Gain Chart</t>
  </si>
  <si>
    <t>Gain Chart for Random Model</t>
  </si>
  <si>
    <t>Lift Chart</t>
  </si>
  <si>
    <t>Gain Chart for Perfect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</si>
</sst>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18" fillId="34" borderId="10" xfId="0" applyNumberFormat="1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164" fontId="18" fillId="34" borderId="10" xfId="0" applyNumberFormat="1" applyFont="1" applyFill="1" applyBorder="1" applyAlignment="1">
      <alignment horizontal="center" vertical="center"/>
    </xf>
    <xf numFmtId="164" fontId="18" fillId="37" borderId="10" xfId="0" applyNumberFormat="1" applyFont="1" applyFill="1" applyBorder="1" applyAlignment="1">
      <alignment horizontal="center" vertical="center"/>
    </xf>
    <xf numFmtId="9" fontId="18" fillId="34" borderId="10" xfId="0" applyNumberFormat="1" applyFont="1" applyFill="1" applyBorder="1" applyAlignment="1">
      <alignment horizontal="center" vertical="center"/>
    </xf>
    <xf numFmtId="0" fontId="20" fillId="36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Gain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 generated Model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'Gain Chart'!$A$4:$A$14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'Gain Chart'!$E$4:$E$14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0.28342245989304815</c:v>
                </c:pt>
                <c:pt idx="2">
                  <c:v>0.5133689839572193</c:v>
                </c:pt>
                <c:pt idx="3">
                  <c:v>0.66666666666666663</c:v>
                </c:pt>
                <c:pt idx="4">
                  <c:v>0.80035650623885923</c:v>
                </c:pt>
                <c:pt idx="5">
                  <c:v>0.86096256684491979</c:v>
                </c:pt>
                <c:pt idx="6">
                  <c:v>0.92691622103386806</c:v>
                </c:pt>
                <c:pt idx="7">
                  <c:v>0.96791443850267378</c:v>
                </c:pt>
                <c:pt idx="8">
                  <c:v>0.9910873440285205</c:v>
                </c:pt>
                <c:pt idx="9">
                  <c:v>0.99465240641711228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2-4BB1-996F-7A02620492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7388752"/>
        <c:axId val="397390064"/>
      </c:scatterChart>
      <c:scatterChart>
        <c:scatterStyle val="lineMarker"/>
        <c:varyColors val="0"/>
        <c:ser>
          <c:idx val="1"/>
          <c:order val="1"/>
          <c:tx>
            <c:v>Random Model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'Gain Chart'!$A$20:$A$30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'Gain Chart'!$E$20:$E$30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9.9821746880570411E-2</c:v>
                </c:pt>
                <c:pt idx="2">
                  <c:v>0.19964349376114082</c:v>
                </c:pt>
                <c:pt idx="3">
                  <c:v>0.29946524064171121</c:v>
                </c:pt>
                <c:pt idx="4">
                  <c:v>0.39928698752228164</c:v>
                </c:pt>
                <c:pt idx="5">
                  <c:v>0.50089126559714792</c:v>
                </c:pt>
                <c:pt idx="6">
                  <c:v>0.60071301247771836</c:v>
                </c:pt>
                <c:pt idx="7">
                  <c:v>0.70053475935828879</c:v>
                </c:pt>
                <c:pt idx="8">
                  <c:v>0.80035650623885923</c:v>
                </c:pt>
                <c:pt idx="9">
                  <c:v>0.90017825311942956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32-4BB1-996F-7A02620492A4}"/>
            </c:ext>
          </c:extLst>
        </c:ser>
        <c:ser>
          <c:idx val="2"/>
          <c:order val="2"/>
          <c:tx>
            <c:v>Perfect Model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'Gain Chart'!$A$36:$A$46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'Gain Chart'!$E$36:$E$46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0.37611408199643492</c:v>
                </c:pt>
                <c:pt idx="2">
                  <c:v>0.75222816399286985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3-4CF9-881E-EE329A9DB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88752"/>
        <c:axId val="397390064"/>
      </c:scatterChart>
      <c:valAx>
        <c:axId val="397388752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90064"/>
        <c:crosses val="autoZero"/>
        <c:crossBetween val="midCat"/>
        <c:majorUnit val="1"/>
      </c:valAx>
      <c:valAx>
        <c:axId val="397390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887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Lift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Chart'!$G$3</c:f>
              <c:strCache>
                <c:ptCount val="1"/>
                <c:pt idx="0">
                  <c:v>Lift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'Lift Chart'!$A$4:$A$13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'Lift Chart'!$G$4:$G$13</c:f>
              <c:numCache>
                <c:formatCode>0.00</c:formatCode>
                <c:ptCount val="10"/>
                <c:pt idx="0">
                  <c:v>2.8342245989304815</c:v>
                </c:pt>
                <c:pt idx="1">
                  <c:v>2.5668449197860963</c:v>
                </c:pt>
                <c:pt idx="2">
                  <c:v>2.2222222222222223</c:v>
                </c:pt>
                <c:pt idx="3">
                  <c:v>2.000891265597148</c:v>
                </c:pt>
                <c:pt idx="4">
                  <c:v>1.7219251336898396</c:v>
                </c:pt>
                <c:pt idx="5">
                  <c:v>1.5448603683897801</c:v>
                </c:pt>
                <c:pt idx="6">
                  <c:v>1.382734912146677</c:v>
                </c:pt>
                <c:pt idx="7">
                  <c:v>1.2388591800356505</c:v>
                </c:pt>
                <c:pt idx="8">
                  <c:v>1.1051693404634582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6-4124-A7FA-3D58D1DA3EA2}"/>
            </c:ext>
          </c:extLst>
        </c:ser>
        <c:ser>
          <c:idx val="1"/>
          <c:order val="1"/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'Lift Chart'!$A$4:$A$13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1D6-4124-A7FA-3D58D1DA3E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7915776"/>
        <c:axId val="397919384"/>
      </c:scatterChart>
      <c:valAx>
        <c:axId val="3979157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19384"/>
        <c:crosses val="autoZero"/>
        <c:crossBetween val="midCat"/>
        <c:majorUnit val="1"/>
      </c:valAx>
      <c:valAx>
        <c:axId val="39791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1577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18</xdr:row>
      <xdr:rowOff>19050</xdr:rowOff>
    </xdr:from>
    <xdr:to>
      <xdr:col>9</xdr:col>
      <xdr:colOff>838199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00157-77C6-4E41-B1D6-4A6049544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</xdr:row>
      <xdr:rowOff>76200</xdr:rowOff>
    </xdr:from>
    <xdr:to>
      <xdr:col>11</xdr:col>
      <xdr:colOff>85725</xdr:colOff>
      <xdr:row>11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56F77A-744C-4D76-B2C0-977FBBFE3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E32" sqref="E32"/>
    </sheetView>
  </sheetViews>
  <sheetFormatPr defaultColWidth="17" defaultRowHeight="21" customHeight="1" x14ac:dyDescent="0.3"/>
  <cols>
    <col min="1" max="4" width="17" style="1"/>
    <col min="5" max="5" width="21.140625" style="1" bestFit="1" customWidth="1"/>
    <col min="6" max="16384" width="17" style="1"/>
  </cols>
  <sheetData>
    <row r="1" spans="1:5" ht="21" customHeight="1" x14ac:dyDescent="0.3">
      <c r="A1" s="13" t="s">
        <v>13</v>
      </c>
      <c r="B1" s="13"/>
      <c r="C1" s="13"/>
      <c r="D1" s="13"/>
      <c r="E1" s="13"/>
    </row>
    <row r="3" spans="1:5" ht="21" customHeight="1" x14ac:dyDescent="0.3">
      <c r="A3" s="2" t="s">
        <v>7</v>
      </c>
      <c r="B3" s="2" t="s">
        <v>8</v>
      </c>
      <c r="C3" s="2" t="s">
        <v>2</v>
      </c>
      <c r="D3" s="2" t="s">
        <v>1</v>
      </c>
      <c r="E3" s="2" t="s">
        <v>9</v>
      </c>
    </row>
    <row r="4" spans="1:5" ht="2.25" customHeight="1" x14ac:dyDescent="0.3">
      <c r="A4" s="12">
        <v>0</v>
      </c>
      <c r="B4" s="12">
        <v>0</v>
      </c>
      <c r="C4" s="12">
        <v>0</v>
      </c>
      <c r="D4" s="12">
        <v>0</v>
      </c>
      <c r="E4" s="12">
        <v>0</v>
      </c>
    </row>
    <row r="5" spans="1:5" ht="21" customHeight="1" x14ac:dyDescent="0.3">
      <c r="A5" s="3">
        <v>1</v>
      </c>
      <c r="B5" s="3">
        <v>211</v>
      </c>
      <c r="C5" s="3">
        <v>159</v>
      </c>
      <c r="D5" s="3">
        <f>C5</f>
        <v>159</v>
      </c>
      <c r="E5" s="9">
        <f>D5/C$15</f>
        <v>0.28342245989304815</v>
      </c>
    </row>
    <row r="6" spans="1:5" ht="21" customHeight="1" x14ac:dyDescent="0.3">
      <c r="A6" s="3">
        <v>2</v>
      </c>
      <c r="B6" s="3">
        <v>211</v>
      </c>
      <c r="C6" s="3">
        <v>129</v>
      </c>
      <c r="D6" s="3">
        <f>C6+D5</f>
        <v>288</v>
      </c>
      <c r="E6" s="9">
        <f t="shared" ref="E6:E14" si="0">D6/C$15</f>
        <v>0.5133689839572193</v>
      </c>
    </row>
    <row r="7" spans="1:5" ht="21" customHeight="1" x14ac:dyDescent="0.3">
      <c r="A7" s="3">
        <v>3</v>
      </c>
      <c r="B7" s="3">
        <v>211</v>
      </c>
      <c r="C7" s="3">
        <v>86</v>
      </c>
      <c r="D7" s="3">
        <f t="shared" ref="D7:D14" si="1">C7+D6</f>
        <v>374</v>
      </c>
      <c r="E7" s="9">
        <f t="shared" si="0"/>
        <v>0.66666666666666663</v>
      </c>
    </row>
    <row r="8" spans="1:5" ht="21" customHeight="1" x14ac:dyDescent="0.3">
      <c r="A8" s="3">
        <v>4</v>
      </c>
      <c r="B8" s="3">
        <v>211</v>
      </c>
      <c r="C8" s="3">
        <v>75</v>
      </c>
      <c r="D8" s="3">
        <f t="shared" si="1"/>
        <v>449</v>
      </c>
      <c r="E8" s="9">
        <f t="shared" si="0"/>
        <v>0.80035650623885923</v>
      </c>
    </row>
    <row r="9" spans="1:5" ht="21" customHeight="1" x14ac:dyDescent="0.3">
      <c r="A9" s="3">
        <v>5</v>
      </c>
      <c r="B9" s="3">
        <v>211</v>
      </c>
      <c r="C9" s="3">
        <v>34</v>
      </c>
      <c r="D9" s="3">
        <f t="shared" si="1"/>
        <v>483</v>
      </c>
      <c r="E9" s="9">
        <f t="shared" si="0"/>
        <v>0.86096256684491979</v>
      </c>
    </row>
    <row r="10" spans="1:5" ht="21" customHeight="1" x14ac:dyDescent="0.3">
      <c r="A10" s="3">
        <v>6</v>
      </c>
      <c r="B10" s="3">
        <v>211</v>
      </c>
      <c r="C10" s="3">
        <v>37</v>
      </c>
      <c r="D10" s="3">
        <f t="shared" si="1"/>
        <v>520</v>
      </c>
      <c r="E10" s="9">
        <f t="shared" si="0"/>
        <v>0.92691622103386806</v>
      </c>
    </row>
    <row r="11" spans="1:5" ht="21" customHeight="1" x14ac:dyDescent="0.3">
      <c r="A11" s="3">
        <v>7</v>
      </c>
      <c r="B11" s="3">
        <v>211</v>
      </c>
      <c r="C11" s="3">
        <v>23</v>
      </c>
      <c r="D11" s="3">
        <f t="shared" si="1"/>
        <v>543</v>
      </c>
      <c r="E11" s="9">
        <f t="shared" si="0"/>
        <v>0.96791443850267378</v>
      </c>
    </row>
    <row r="12" spans="1:5" ht="21" customHeight="1" x14ac:dyDescent="0.3">
      <c r="A12" s="3">
        <v>8</v>
      </c>
      <c r="B12" s="3">
        <v>211</v>
      </c>
      <c r="C12" s="3">
        <v>13</v>
      </c>
      <c r="D12" s="3">
        <f t="shared" si="1"/>
        <v>556</v>
      </c>
      <c r="E12" s="9">
        <f t="shared" si="0"/>
        <v>0.9910873440285205</v>
      </c>
    </row>
    <row r="13" spans="1:5" ht="21" customHeight="1" x14ac:dyDescent="0.3">
      <c r="A13" s="3">
        <v>9</v>
      </c>
      <c r="B13" s="3">
        <v>211</v>
      </c>
      <c r="C13" s="3">
        <v>2</v>
      </c>
      <c r="D13" s="3">
        <f t="shared" si="1"/>
        <v>558</v>
      </c>
      <c r="E13" s="9">
        <f t="shared" si="0"/>
        <v>0.99465240641711228</v>
      </c>
    </row>
    <row r="14" spans="1:5" ht="21" customHeight="1" x14ac:dyDescent="0.3">
      <c r="A14" s="3">
        <v>10</v>
      </c>
      <c r="B14" s="3">
        <v>211</v>
      </c>
      <c r="C14" s="3">
        <v>3</v>
      </c>
      <c r="D14" s="3">
        <f t="shared" si="1"/>
        <v>561</v>
      </c>
      <c r="E14" s="9">
        <f t="shared" si="0"/>
        <v>1</v>
      </c>
    </row>
    <row r="15" spans="1:5" s="5" customFormat="1" ht="21" customHeight="1" x14ac:dyDescent="0.25">
      <c r="A15" s="4" t="s">
        <v>0</v>
      </c>
      <c r="B15" s="4">
        <f>SUM(B5:B14)</f>
        <v>2110</v>
      </c>
      <c r="C15" s="4">
        <f>SUM(C5:C14)</f>
        <v>561</v>
      </c>
    </row>
    <row r="17" spans="1:5" ht="21" customHeight="1" x14ac:dyDescent="0.3">
      <c r="A17" s="13" t="s">
        <v>14</v>
      </c>
      <c r="B17" s="13"/>
      <c r="C17" s="13"/>
      <c r="D17" s="13"/>
      <c r="E17" s="13"/>
    </row>
    <row r="19" spans="1:5" ht="21" customHeight="1" x14ac:dyDescent="0.3">
      <c r="A19" s="2" t="s">
        <v>7</v>
      </c>
      <c r="B19" s="2" t="s">
        <v>8</v>
      </c>
      <c r="C19" s="2" t="s">
        <v>2</v>
      </c>
      <c r="D19" s="2" t="s">
        <v>1</v>
      </c>
      <c r="E19" s="2" t="s">
        <v>9</v>
      </c>
    </row>
    <row r="20" spans="1:5" ht="2.25" customHeight="1" x14ac:dyDescent="0.3">
      <c r="A20" s="12">
        <v>0</v>
      </c>
      <c r="B20" s="12">
        <v>0</v>
      </c>
      <c r="C20" s="12">
        <v>0</v>
      </c>
      <c r="D20" s="12">
        <v>0</v>
      </c>
      <c r="E20" s="12">
        <v>0</v>
      </c>
    </row>
    <row r="21" spans="1:5" ht="21" customHeight="1" x14ac:dyDescent="0.3">
      <c r="A21" s="3">
        <v>1</v>
      </c>
      <c r="B21" s="3">
        <v>211</v>
      </c>
      <c r="C21" s="3">
        <v>56</v>
      </c>
      <c r="D21" s="3">
        <f>C21</f>
        <v>56</v>
      </c>
      <c r="E21" s="9">
        <f>D21/C$15</f>
        <v>9.9821746880570411E-2</v>
      </c>
    </row>
    <row r="22" spans="1:5" ht="21" customHeight="1" x14ac:dyDescent="0.3">
      <c r="A22" s="3">
        <v>2</v>
      </c>
      <c r="B22" s="3">
        <v>211</v>
      </c>
      <c r="C22" s="3">
        <v>56</v>
      </c>
      <c r="D22" s="3">
        <f>C22+D21</f>
        <v>112</v>
      </c>
      <c r="E22" s="9">
        <f t="shared" ref="E22:E30" si="2">D22/C$15</f>
        <v>0.19964349376114082</v>
      </c>
    </row>
    <row r="23" spans="1:5" ht="21" customHeight="1" x14ac:dyDescent="0.3">
      <c r="A23" s="3">
        <v>3</v>
      </c>
      <c r="B23" s="3">
        <v>211</v>
      </c>
      <c r="C23" s="3">
        <v>56</v>
      </c>
      <c r="D23" s="3">
        <f t="shared" ref="D23:D30" si="3">C23+D22</f>
        <v>168</v>
      </c>
      <c r="E23" s="9">
        <f t="shared" si="2"/>
        <v>0.29946524064171121</v>
      </c>
    </row>
    <row r="24" spans="1:5" ht="21" customHeight="1" x14ac:dyDescent="0.3">
      <c r="A24" s="3">
        <v>4</v>
      </c>
      <c r="B24" s="3">
        <v>211</v>
      </c>
      <c r="C24" s="3">
        <v>56</v>
      </c>
      <c r="D24" s="3">
        <f t="shared" si="3"/>
        <v>224</v>
      </c>
      <c r="E24" s="9">
        <f t="shared" si="2"/>
        <v>0.39928698752228164</v>
      </c>
    </row>
    <row r="25" spans="1:5" ht="21" customHeight="1" x14ac:dyDescent="0.3">
      <c r="A25" s="3">
        <v>5</v>
      </c>
      <c r="B25" s="3">
        <v>211</v>
      </c>
      <c r="C25" s="3">
        <v>57</v>
      </c>
      <c r="D25" s="3">
        <f t="shared" si="3"/>
        <v>281</v>
      </c>
      <c r="E25" s="9">
        <f t="shared" si="2"/>
        <v>0.50089126559714792</v>
      </c>
    </row>
    <row r="26" spans="1:5" ht="21" customHeight="1" x14ac:dyDescent="0.3">
      <c r="A26" s="3">
        <v>6</v>
      </c>
      <c r="B26" s="3">
        <v>211</v>
      </c>
      <c r="C26" s="3">
        <v>56</v>
      </c>
      <c r="D26" s="3">
        <f t="shared" si="3"/>
        <v>337</v>
      </c>
      <c r="E26" s="9">
        <f t="shared" si="2"/>
        <v>0.60071301247771836</v>
      </c>
    </row>
    <row r="27" spans="1:5" ht="21" customHeight="1" x14ac:dyDescent="0.3">
      <c r="A27" s="3">
        <v>7</v>
      </c>
      <c r="B27" s="3">
        <v>211</v>
      </c>
      <c r="C27" s="3">
        <v>56</v>
      </c>
      <c r="D27" s="3">
        <f t="shared" si="3"/>
        <v>393</v>
      </c>
      <c r="E27" s="9">
        <f t="shared" si="2"/>
        <v>0.70053475935828879</v>
      </c>
    </row>
    <row r="28" spans="1:5" ht="21" customHeight="1" x14ac:dyDescent="0.3">
      <c r="A28" s="3">
        <v>8</v>
      </c>
      <c r="B28" s="3">
        <v>211</v>
      </c>
      <c r="C28" s="3">
        <v>56</v>
      </c>
      <c r="D28" s="3">
        <f t="shared" si="3"/>
        <v>449</v>
      </c>
      <c r="E28" s="9">
        <f t="shared" si="2"/>
        <v>0.80035650623885923</v>
      </c>
    </row>
    <row r="29" spans="1:5" ht="21" customHeight="1" x14ac:dyDescent="0.3">
      <c r="A29" s="3">
        <v>9</v>
      </c>
      <c r="B29" s="3">
        <v>211</v>
      </c>
      <c r="C29" s="3">
        <v>56</v>
      </c>
      <c r="D29" s="3">
        <f t="shared" si="3"/>
        <v>505</v>
      </c>
      <c r="E29" s="9">
        <f t="shared" si="2"/>
        <v>0.90017825311942956</v>
      </c>
    </row>
    <row r="30" spans="1:5" ht="21" customHeight="1" x14ac:dyDescent="0.3">
      <c r="A30" s="3">
        <v>10</v>
      </c>
      <c r="B30" s="3">
        <v>211</v>
      </c>
      <c r="C30" s="3">
        <v>56</v>
      </c>
      <c r="D30" s="3">
        <f t="shared" si="3"/>
        <v>561</v>
      </c>
      <c r="E30" s="9">
        <f t="shared" si="2"/>
        <v>1</v>
      </c>
    </row>
    <row r="31" spans="1:5" ht="21" customHeight="1" x14ac:dyDescent="0.3">
      <c r="A31" s="4" t="s">
        <v>0</v>
      </c>
      <c r="B31" s="4">
        <f>SUM(B21:B30)</f>
        <v>2110</v>
      </c>
      <c r="C31" s="4">
        <f>SUM(C21:C30)</f>
        <v>561</v>
      </c>
      <c r="D31" s="5"/>
      <c r="E31" s="5"/>
    </row>
    <row r="33" spans="1:5" ht="21" customHeight="1" x14ac:dyDescent="0.3">
      <c r="A33" s="13" t="s">
        <v>16</v>
      </c>
      <c r="B33" s="13"/>
      <c r="C33" s="13"/>
      <c r="D33" s="13"/>
      <c r="E33" s="13"/>
    </row>
    <row r="35" spans="1:5" ht="21" customHeight="1" x14ac:dyDescent="0.3">
      <c r="A35" s="2" t="s">
        <v>7</v>
      </c>
      <c r="B35" s="2" t="s">
        <v>8</v>
      </c>
      <c r="C35" s="2" t="s">
        <v>2</v>
      </c>
      <c r="D35" s="2" t="s">
        <v>1</v>
      </c>
      <c r="E35" s="2" t="s">
        <v>9</v>
      </c>
    </row>
    <row r="36" spans="1:5" ht="3" customHeight="1" x14ac:dyDescent="0.3">
      <c r="A36" s="12">
        <v>0</v>
      </c>
      <c r="B36" s="12">
        <v>0</v>
      </c>
      <c r="C36" s="12">
        <v>0</v>
      </c>
      <c r="D36" s="12">
        <v>0</v>
      </c>
      <c r="E36" s="12">
        <v>0</v>
      </c>
    </row>
    <row r="37" spans="1:5" ht="21" customHeight="1" x14ac:dyDescent="0.3">
      <c r="A37" s="3">
        <v>1</v>
      </c>
      <c r="B37" s="3">
        <v>211</v>
      </c>
      <c r="C37" s="3">
        <v>211</v>
      </c>
      <c r="D37" s="3">
        <f>C37</f>
        <v>211</v>
      </c>
      <c r="E37" s="9">
        <f>D37/C$15</f>
        <v>0.37611408199643492</v>
      </c>
    </row>
    <row r="38" spans="1:5" ht="21" customHeight="1" x14ac:dyDescent="0.3">
      <c r="A38" s="3">
        <v>2</v>
      </c>
      <c r="B38" s="3">
        <v>211</v>
      </c>
      <c r="C38" s="3">
        <v>211</v>
      </c>
      <c r="D38" s="3">
        <f>C38+D37</f>
        <v>422</v>
      </c>
      <c r="E38" s="9">
        <f t="shared" ref="E38:E46" si="4">D38/C$15</f>
        <v>0.75222816399286985</v>
      </c>
    </row>
    <row r="39" spans="1:5" ht="21" customHeight="1" x14ac:dyDescent="0.3">
      <c r="A39" s="3">
        <v>3</v>
      </c>
      <c r="B39" s="3">
        <v>211</v>
      </c>
      <c r="C39" s="3">
        <v>139</v>
      </c>
      <c r="D39" s="3">
        <f t="shared" ref="D39:D46" si="5">C39+D38</f>
        <v>561</v>
      </c>
      <c r="E39" s="9">
        <f t="shared" si="4"/>
        <v>1</v>
      </c>
    </row>
    <row r="40" spans="1:5" ht="21" customHeight="1" x14ac:dyDescent="0.3">
      <c r="A40" s="3">
        <v>4</v>
      </c>
      <c r="B40" s="3">
        <v>211</v>
      </c>
      <c r="C40" s="3">
        <v>0</v>
      </c>
      <c r="D40" s="3">
        <f t="shared" si="5"/>
        <v>561</v>
      </c>
      <c r="E40" s="9">
        <f t="shared" si="4"/>
        <v>1</v>
      </c>
    </row>
    <row r="41" spans="1:5" ht="21" customHeight="1" x14ac:dyDescent="0.3">
      <c r="A41" s="3">
        <v>5</v>
      </c>
      <c r="B41" s="3">
        <v>211</v>
      </c>
      <c r="C41" s="3">
        <v>0</v>
      </c>
      <c r="D41" s="3">
        <f t="shared" si="5"/>
        <v>561</v>
      </c>
      <c r="E41" s="9">
        <f t="shared" si="4"/>
        <v>1</v>
      </c>
    </row>
    <row r="42" spans="1:5" ht="21" customHeight="1" x14ac:dyDescent="0.3">
      <c r="A42" s="3">
        <v>6</v>
      </c>
      <c r="B42" s="3">
        <v>211</v>
      </c>
      <c r="C42" s="3">
        <v>0</v>
      </c>
      <c r="D42" s="3">
        <f t="shared" si="5"/>
        <v>561</v>
      </c>
      <c r="E42" s="9">
        <f t="shared" si="4"/>
        <v>1</v>
      </c>
    </row>
    <row r="43" spans="1:5" ht="21" customHeight="1" x14ac:dyDescent="0.3">
      <c r="A43" s="3">
        <v>7</v>
      </c>
      <c r="B43" s="3">
        <v>211</v>
      </c>
      <c r="C43" s="3">
        <v>0</v>
      </c>
      <c r="D43" s="3">
        <f t="shared" si="5"/>
        <v>561</v>
      </c>
      <c r="E43" s="9">
        <f t="shared" si="4"/>
        <v>1</v>
      </c>
    </row>
    <row r="44" spans="1:5" ht="21" customHeight="1" x14ac:dyDescent="0.3">
      <c r="A44" s="3">
        <v>8</v>
      </c>
      <c r="B44" s="3">
        <v>211</v>
      </c>
      <c r="C44" s="3">
        <v>0</v>
      </c>
      <c r="D44" s="3">
        <f t="shared" si="5"/>
        <v>561</v>
      </c>
      <c r="E44" s="9">
        <f t="shared" si="4"/>
        <v>1</v>
      </c>
    </row>
    <row r="45" spans="1:5" ht="21" customHeight="1" x14ac:dyDescent="0.3">
      <c r="A45" s="3">
        <v>9</v>
      </c>
      <c r="B45" s="3">
        <v>211</v>
      </c>
      <c r="C45" s="3">
        <v>0</v>
      </c>
      <c r="D45" s="3">
        <f t="shared" si="5"/>
        <v>561</v>
      </c>
      <c r="E45" s="9">
        <f t="shared" si="4"/>
        <v>1</v>
      </c>
    </row>
    <row r="46" spans="1:5" ht="21" customHeight="1" x14ac:dyDescent="0.3">
      <c r="A46" s="3">
        <v>10</v>
      </c>
      <c r="B46" s="3">
        <v>211</v>
      </c>
      <c r="C46" s="3">
        <v>0</v>
      </c>
      <c r="D46" s="3">
        <f t="shared" si="5"/>
        <v>561</v>
      </c>
      <c r="E46" s="9">
        <f t="shared" si="4"/>
        <v>1</v>
      </c>
    </row>
    <row r="47" spans="1:5" ht="21" customHeight="1" x14ac:dyDescent="0.3">
      <c r="A47" s="4" t="s">
        <v>0</v>
      </c>
      <c r="B47" s="4">
        <f>SUM(B37:B46)</f>
        <v>2110</v>
      </c>
      <c r="C47" s="4">
        <f>SUM(C37:C46)</f>
        <v>561</v>
      </c>
      <c r="D47" s="5"/>
      <c r="E47" s="5"/>
    </row>
  </sheetData>
  <mergeCells count="3">
    <mergeCell ref="A1:E1"/>
    <mergeCell ref="A17:E17"/>
    <mergeCell ref="A33:E3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I13" sqref="I13"/>
    </sheetView>
  </sheetViews>
  <sheetFormatPr defaultColWidth="17" defaultRowHeight="21" customHeight="1" x14ac:dyDescent="0.3"/>
  <cols>
    <col min="1" max="1" width="13.5703125" style="1" customWidth="1"/>
    <col min="2" max="2" width="15.85546875" style="1" customWidth="1"/>
    <col min="3" max="3" width="12.28515625" style="1" customWidth="1"/>
    <col min="4" max="4" width="17" style="1"/>
    <col min="5" max="5" width="21.140625" style="1" customWidth="1"/>
    <col min="6" max="6" width="23.85546875" style="1" customWidth="1"/>
    <col min="7" max="7" width="14" style="1" customWidth="1"/>
    <col min="8" max="16384" width="17" style="1"/>
  </cols>
  <sheetData>
    <row r="1" spans="1:7" ht="21" customHeight="1" x14ac:dyDescent="0.3">
      <c r="A1" s="13" t="s">
        <v>15</v>
      </c>
      <c r="B1" s="13"/>
      <c r="C1" s="13"/>
      <c r="D1" s="13"/>
      <c r="E1" s="13"/>
      <c r="F1" s="13"/>
      <c r="G1" s="13"/>
    </row>
    <row r="3" spans="1:7" ht="21" customHeight="1" x14ac:dyDescent="0.3">
      <c r="A3" s="2" t="s">
        <v>7</v>
      </c>
      <c r="B3" s="2" t="s">
        <v>8</v>
      </c>
      <c r="C3" s="2" t="s">
        <v>2</v>
      </c>
      <c r="D3" s="2" t="s">
        <v>1</v>
      </c>
      <c r="E3" s="2" t="s">
        <v>9</v>
      </c>
      <c r="F3" s="2" t="s">
        <v>10</v>
      </c>
      <c r="G3" s="2" t="s">
        <v>12</v>
      </c>
    </row>
    <row r="4" spans="1:7" ht="21" customHeight="1" x14ac:dyDescent="0.3">
      <c r="A4" s="3">
        <v>1</v>
      </c>
      <c r="B4" s="3">
        <v>211</v>
      </c>
      <c r="C4" s="3">
        <v>159</v>
      </c>
      <c r="D4" s="3">
        <f>C4</f>
        <v>159</v>
      </c>
      <c r="E4" s="9">
        <f>D4/C$14</f>
        <v>0.28342245989304815</v>
      </c>
      <c r="F4" s="11">
        <v>0.1</v>
      </c>
      <c r="G4" s="6">
        <f>E4/F4</f>
        <v>2.8342245989304815</v>
      </c>
    </row>
    <row r="5" spans="1:7" ht="21" customHeight="1" x14ac:dyDescent="0.3">
      <c r="A5" s="3">
        <v>2</v>
      </c>
      <c r="B5" s="3">
        <v>211</v>
      </c>
      <c r="C5" s="3">
        <v>129</v>
      </c>
      <c r="D5" s="3">
        <f>C5+D4</f>
        <v>288</v>
      </c>
      <c r="E5" s="9">
        <f t="shared" ref="E5:E13" si="0">D5/C$14</f>
        <v>0.5133689839572193</v>
      </c>
      <c r="F5" s="11">
        <v>0.2</v>
      </c>
      <c r="G5" s="6">
        <f t="shared" ref="G5:G13" si="1">E5/F5</f>
        <v>2.5668449197860963</v>
      </c>
    </row>
    <row r="6" spans="1:7" ht="21" customHeight="1" x14ac:dyDescent="0.3">
      <c r="A6" s="3">
        <v>3</v>
      </c>
      <c r="B6" s="3">
        <v>211</v>
      </c>
      <c r="C6" s="3">
        <v>86</v>
      </c>
      <c r="D6" s="3">
        <f t="shared" ref="D6:D13" si="2">C6+D5</f>
        <v>374</v>
      </c>
      <c r="E6" s="9">
        <f t="shared" si="0"/>
        <v>0.66666666666666663</v>
      </c>
      <c r="F6" s="11">
        <v>0.3</v>
      </c>
      <c r="G6" s="6">
        <f t="shared" si="1"/>
        <v>2.2222222222222223</v>
      </c>
    </row>
    <row r="7" spans="1:7" ht="21" customHeight="1" x14ac:dyDescent="0.3">
      <c r="A7" s="3">
        <v>4</v>
      </c>
      <c r="B7" s="3">
        <v>211</v>
      </c>
      <c r="C7" s="3">
        <v>75</v>
      </c>
      <c r="D7" s="3">
        <f t="shared" si="2"/>
        <v>449</v>
      </c>
      <c r="E7" s="9">
        <f t="shared" si="0"/>
        <v>0.80035650623885923</v>
      </c>
      <c r="F7" s="11">
        <v>0.4</v>
      </c>
      <c r="G7" s="6">
        <f t="shared" si="1"/>
        <v>2.000891265597148</v>
      </c>
    </row>
    <row r="8" spans="1:7" ht="21" customHeight="1" x14ac:dyDescent="0.3">
      <c r="A8" s="3">
        <v>5</v>
      </c>
      <c r="B8" s="3">
        <v>211</v>
      </c>
      <c r="C8" s="3">
        <v>34</v>
      </c>
      <c r="D8" s="3">
        <f t="shared" si="2"/>
        <v>483</v>
      </c>
      <c r="E8" s="9">
        <f t="shared" si="0"/>
        <v>0.86096256684491979</v>
      </c>
      <c r="F8" s="11">
        <v>0.5</v>
      </c>
      <c r="G8" s="6">
        <f t="shared" si="1"/>
        <v>1.7219251336898396</v>
      </c>
    </row>
    <row r="9" spans="1:7" ht="21" customHeight="1" x14ac:dyDescent="0.3">
      <c r="A9" s="3">
        <v>6</v>
      </c>
      <c r="B9" s="3">
        <v>211</v>
      </c>
      <c r="C9" s="3">
        <v>37</v>
      </c>
      <c r="D9" s="3">
        <f t="shared" si="2"/>
        <v>520</v>
      </c>
      <c r="E9" s="9">
        <f t="shared" si="0"/>
        <v>0.92691622103386806</v>
      </c>
      <c r="F9" s="11">
        <v>0.6</v>
      </c>
      <c r="G9" s="6">
        <f t="shared" si="1"/>
        <v>1.5448603683897801</v>
      </c>
    </row>
    <row r="10" spans="1:7" ht="21" customHeight="1" x14ac:dyDescent="0.3">
      <c r="A10" s="3">
        <v>7</v>
      </c>
      <c r="B10" s="3">
        <v>211</v>
      </c>
      <c r="C10" s="3">
        <v>23</v>
      </c>
      <c r="D10" s="3">
        <f t="shared" si="2"/>
        <v>543</v>
      </c>
      <c r="E10" s="9">
        <f t="shared" si="0"/>
        <v>0.96791443850267378</v>
      </c>
      <c r="F10" s="11">
        <v>0.7</v>
      </c>
      <c r="G10" s="6">
        <f t="shared" si="1"/>
        <v>1.382734912146677</v>
      </c>
    </row>
    <row r="11" spans="1:7" ht="21" customHeight="1" x14ac:dyDescent="0.3">
      <c r="A11" s="3">
        <v>8</v>
      </c>
      <c r="B11" s="3">
        <v>211</v>
      </c>
      <c r="C11" s="3">
        <v>13</v>
      </c>
      <c r="D11" s="3">
        <f t="shared" si="2"/>
        <v>556</v>
      </c>
      <c r="E11" s="9">
        <f t="shared" si="0"/>
        <v>0.9910873440285205</v>
      </c>
      <c r="F11" s="11">
        <v>0.8</v>
      </c>
      <c r="G11" s="6">
        <f t="shared" si="1"/>
        <v>1.2388591800356505</v>
      </c>
    </row>
    <row r="12" spans="1:7" ht="21" customHeight="1" x14ac:dyDescent="0.3">
      <c r="A12" s="3">
        <v>9</v>
      </c>
      <c r="B12" s="3">
        <v>211</v>
      </c>
      <c r="C12" s="3">
        <v>2</v>
      </c>
      <c r="D12" s="3">
        <f t="shared" si="2"/>
        <v>558</v>
      </c>
      <c r="E12" s="9">
        <f t="shared" si="0"/>
        <v>0.99465240641711228</v>
      </c>
      <c r="F12" s="11">
        <v>0.9</v>
      </c>
      <c r="G12" s="6">
        <f t="shared" si="1"/>
        <v>1.1051693404634582</v>
      </c>
    </row>
    <row r="13" spans="1:7" ht="21" customHeight="1" x14ac:dyDescent="0.3">
      <c r="A13" s="3">
        <v>10</v>
      </c>
      <c r="B13" s="3">
        <v>211</v>
      </c>
      <c r="C13" s="3">
        <v>3</v>
      </c>
      <c r="D13" s="3">
        <f t="shared" si="2"/>
        <v>561</v>
      </c>
      <c r="E13" s="9">
        <f t="shared" si="0"/>
        <v>1</v>
      </c>
      <c r="F13" s="11">
        <v>1</v>
      </c>
      <c r="G13" s="6">
        <f t="shared" si="1"/>
        <v>1</v>
      </c>
    </row>
    <row r="14" spans="1:7" s="5" customFormat="1" ht="21" customHeight="1" x14ac:dyDescent="0.25">
      <c r="A14" s="4" t="s">
        <v>0</v>
      </c>
      <c r="B14" s="4">
        <f>SUM(B4:B13)</f>
        <v>2110</v>
      </c>
      <c r="C14" s="4">
        <f>SUM(C4:C13)</f>
        <v>561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4"/>
  <sheetViews>
    <sheetView topLeftCell="A18" workbookViewId="0">
      <selection activeCell="H25" sqref="H25"/>
    </sheetView>
  </sheetViews>
  <sheetFormatPr defaultColWidth="17.5703125" defaultRowHeight="21" customHeight="1" x14ac:dyDescent="0.25"/>
  <cols>
    <col min="1" max="7" width="17.5703125" style="5"/>
    <col min="8" max="8" width="23.140625" style="5" customWidth="1"/>
    <col min="9" max="9" width="37.7109375" style="5" bestFit="1" customWidth="1"/>
    <col min="10" max="16384" width="17.5703125" style="5"/>
  </cols>
  <sheetData>
    <row r="3" spans="1:9" ht="21" customHeight="1" x14ac:dyDescent="0.25">
      <c r="A3" s="2" t="s">
        <v>7</v>
      </c>
      <c r="B3" s="2" t="s">
        <v>8</v>
      </c>
      <c r="C3" s="2" t="s">
        <v>2</v>
      </c>
      <c r="D3" s="2" t="s">
        <v>1</v>
      </c>
      <c r="E3" s="2" t="s">
        <v>4</v>
      </c>
      <c r="F3" s="2" t="s">
        <v>5</v>
      </c>
      <c r="G3" s="2" t="s">
        <v>3</v>
      </c>
      <c r="H3" s="2" t="s">
        <v>6</v>
      </c>
      <c r="I3" s="2" t="s">
        <v>11</v>
      </c>
    </row>
    <row r="4" spans="1:9" ht="21" customHeight="1" x14ac:dyDescent="0.25">
      <c r="A4" s="3">
        <v>1</v>
      </c>
      <c r="B4" s="3">
        <v>211</v>
      </c>
      <c r="C4" s="3">
        <v>159</v>
      </c>
      <c r="D4" s="3">
        <f>C4</f>
        <v>159</v>
      </c>
      <c r="E4" s="9">
        <f>D4/C$14</f>
        <v>0.28342245989304815</v>
      </c>
      <c r="F4" s="3">
        <f>B4-C4</f>
        <v>52</v>
      </c>
      <c r="G4" s="3">
        <f>F4</f>
        <v>52</v>
      </c>
      <c r="H4" s="9">
        <f>G4/F$14</f>
        <v>3.3570045190445451E-2</v>
      </c>
      <c r="I4" s="9">
        <f>E4-H4</f>
        <v>0.24985241470260269</v>
      </c>
    </row>
    <row r="5" spans="1:9" ht="21" customHeight="1" x14ac:dyDescent="0.25">
      <c r="A5" s="3">
        <v>2</v>
      </c>
      <c r="B5" s="3">
        <v>211</v>
      </c>
      <c r="C5" s="3">
        <v>129</v>
      </c>
      <c r="D5" s="3">
        <f>C5+D4</f>
        <v>288</v>
      </c>
      <c r="E5" s="9">
        <f t="shared" ref="E5:E13" si="0">D5/C$14</f>
        <v>0.5133689839572193</v>
      </c>
      <c r="F5" s="3">
        <f t="shared" ref="F5:F13" si="1">B5-C5</f>
        <v>82</v>
      </c>
      <c r="G5" s="3">
        <f>G4+F5</f>
        <v>134</v>
      </c>
      <c r="H5" s="9">
        <f t="shared" ref="H5:H13" si="2">G5/F$14</f>
        <v>8.6507424144609421E-2</v>
      </c>
      <c r="I5" s="9">
        <f t="shared" ref="I5:I13" si="3">E5-H5</f>
        <v>0.42686155981260987</v>
      </c>
    </row>
    <row r="6" spans="1:9" ht="21" customHeight="1" x14ac:dyDescent="0.25">
      <c r="A6" s="3">
        <v>3</v>
      </c>
      <c r="B6" s="3">
        <v>211</v>
      </c>
      <c r="C6" s="3">
        <v>86</v>
      </c>
      <c r="D6" s="3">
        <f t="shared" ref="D6:D13" si="4">C6+D5</f>
        <v>374</v>
      </c>
      <c r="E6" s="9">
        <f t="shared" si="0"/>
        <v>0.66666666666666663</v>
      </c>
      <c r="F6" s="3">
        <f t="shared" si="1"/>
        <v>125</v>
      </c>
      <c r="G6" s="3">
        <f>G5+F6</f>
        <v>259</v>
      </c>
      <c r="H6" s="9">
        <f t="shared" si="2"/>
        <v>0.1672046481601033</v>
      </c>
      <c r="I6" s="9">
        <f t="shared" si="3"/>
        <v>0.49946201850656335</v>
      </c>
    </row>
    <row r="7" spans="1:9" ht="21" customHeight="1" x14ac:dyDescent="0.25">
      <c r="A7" s="3">
        <v>4</v>
      </c>
      <c r="B7" s="3">
        <v>211</v>
      </c>
      <c r="C7" s="3">
        <v>75</v>
      </c>
      <c r="D7" s="3">
        <f t="shared" si="4"/>
        <v>449</v>
      </c>
      <c r="E7" s="9">
        <f t="shared" si="0"/>
        <v>0.80035650623885923</v>
      </c>
      <c r="F7" s="3">
        <f t="shared" si="1"/>
        <v>136</v>
      </c>
      <c r="G7" s="3">
        <f t="shared" ref="G7:G13" si="5">G6+F7</f>
        <v>395</v>
      </c>
      <c r="H7" s="9">
        <f t="shared" si="2"/>
        <v>0.25500322788896063</v>
      </c>
      <c r="I7" s="9">
        <f t="shared" si="3"/>
        <v>0.54535327834989866</v>
      </c>
    </row>
    <row r="8" spans="1:9" ht="21" customHeight="1" x14ac:dyDescent="0.25">
      <c r="A8" s="3">
        <v>5</v>
      </c>
      <c r="B8" s="3">
        <v>211</v>
      </c>
      <c r="C8" s="3">
        <v>34</v>
      </c>
      <c r="D8" s="3">
        <f t="shared" si="4"/>
        <v>483</v>
      </c>
      <c r="E8" s="9">
        <f t="shared" si="0"/>
        <v>0.86096256684491979</v>
      </c>
      <c r="F8" s="3">
        <f t="shared" si="1"/>
        <v>177</v>
      </c>
      <c r="G8" s="3">
        <f t="shared" si="5"/>
        <v>572</v>
      </c>
      <c r="H8" s="9">
        <f t="shared" si="2"/>
        <v>0.36927049709489995</v>
      </c>
      <c r="I8" s="9">
        <f t="shared" si="3"/>
        <v>0.49169206975001983</v>
      </c>
    </row>
    <row r="9" spans="1:9" ht="21" customHeight="1" x14ac:dyDescent="0.25">
      <c r="A9" s="3">
        <v>6</v>
      </c>
      <c r="B9" s="3">
        <v>211</v>
      </c>
      <c r="C9" s="3">
        <v>37</v>
      </c>
      <c r="D9" s="3">
        <f t="shared" si="4"/>
        <v>520</v>
      </c>
      <c r="E9" s="9">
        <f t="shared" si="0"/>
        <v>0.92691622103386806</v>
      </c>
      <c r="F9" s="3">
        <f t="shared" si="1"/>
        <v>174</v>
      </c>
      <c r="G9" s="3">
        <f t="shared" si="5"/>
        <v>746</v>
      </c>
      <c r="H9" s="9">
        <f t="shared" si="2"/>
        <v>0.48160103292446738</v>
      </c>
      <c r="I9" s="9">
        <f t="shared" si="3"/>
        <v>0.44531518810940068</v>
      </c>
    </row>
    <row r="10" spans="1:9" ht="21" customHeight="1" x14ac:dyDescent="0.25">
      <c r="A10" s="3">
        <v>7</v>
      </c>
      <c r="B10" s="3">
        <v>211</v>
      </c>
      <c r="C10" s="3">
        <v>23</v>
      </c>
      <c r="D10" s="3">
        <f t="shared" si="4"/>
        <v>543</v>
      </c>
      <c r="E10" s="9">
        <f t="shared" si="0"/>
        <v>0.96791443850267378</v>
      </c>
      <c r="F10" s="3">
        <f t="shared" si="1"/>
        <v>188</v>
      </c>
      <c r="G10" s="3">
        <f t="shared" si="5"/>
        <v>934</v>
      </c>
      <c r="H10" s="9">
        <f t="shared" si="2"/>
        <v>0.60296965784377021</v>
      </c>
      <c r="I10" s="9">
        <f t="shared" si="3"/>
        <v>0.36494478065890357</v>
      </c>
    </row>
    <row r="11" spans="1:9" ht="21" customHeight="1" x14ac:dyDescent="0.25">
      <c r="A11" s="3">
        <v>8</v>
      </c>
      <c r="B11" s="3">
        <v>211</v>
      </c>
      <c r="C11" s="3">
        <v>13</v>
      </c>
      <c r="D11" s="3">
        <f t="shared" si="4"/>
        <v>556</v>
      </c>
      <c r="E11" s="9">
        <f t="shared" si="0"/>
        <v>0.9910873440285205</v>
      </c>
      <c r="F11" s="3">
        <f t="shared" si="1"/>
        <v>198</v>
      </c>
      <c r="G11" s="3">
        <f t="shared" si="5"/>
        <v>1132</v>
      </c>
      <c r="H11" s="9">
        <f t="shared" si="2"/>
        <v>0.73079406068431241</v>
      </c>
      <c r="I11" s="9">
        <f t="shared" si="3"/>
        <v>0.26029328334420809</v>
      </c>
    </row>
    <row r="12" spans="1:9" ht="21" customHeight="1" x14ac:dyDescent="0.25">
      <c r="A12" s="3">
        <v>9</v>
      </c>
      <c r="B12" s="3">
        <v>211</v>
      </c>
      <c r="C12" s="3">
        <v>2</v>
      </c>
      <c r="D12" s="3">
        <f t="shared" si="4"/>
        <v>558</v>
      </c>
      <c r="E12" s="9">
        <f t="shared" si="0"/>
        <v>0.99465240641711228</v>
      </c>
      <c r="F12" s="3">
        <f t="shared" si="1"/>
        <v>209</v>
      </c>
      <c r="G12" s="3">
        <f t="shared" si="5"/>
        <v>1341</v>
      </c>
      <c r="H12" s="9">
        <f t="shared" si="2"/>
        <v>0.86571981923821817</v>
      </c>
      <c r="I12" s="9">
        <f t="shared" si="3"/>
        <v>0.12893258717889411</v>
      </c>
    </row>
    <row r="13" spans="1:9" ht="21" customHeight="1" x14ac:dyDescent="0.25">
      <c r="A13" s="3">
        <v>10</v>
      </c>
      <c r="B13" s="3">
        <v>211</v>
      </c>
      <c r="C13" s="3">
        <v>3</v>
      </c>
      <c r="D13" s="3">
        <f t="shared" si="4"/>
        <v>561</v>
      </c>
      <c r="E13" s="9">
        <f t="shared" si="0"/>
        <v>1</v>
      </c>
      <c r="F13" s="3">
        <f t="shared" si="1"/>
        <v>208</v>
      </c>
      <c r="G13" s="3">
        <f t="shared" si="5"/>
        <v>1549</v>
      </c>
      <c r="H13" s="9">
        <f t="shared" si="2"/>
        <v>1</v>
      </c>
      <c r="I13" s="9">
        <f t="shared" si="3"/>
        <v>0</v>
      </c>
    </row>
    <row r="14" spans="1:9" ht="21" customHeight="1" x14ac:dyDescent="0.25">
      <c r="A14" s="4" t="s">
        <v>0</v>
      </c>
      <c r="B14" s="4">
        <f>SUM(B4:B13)</f>
        <v>2110</v>
      </c>
      <c r="C14" s="7">
        <f>SUM(C4:C13)</f>
        <v>561</v>
      </c>
      <c r="D14" s="8"/>
      <c r="F14" s="7">
        <f>SUM(F4:F13)</f>
        <v>1549</v>
      </c>
    </row>
    <row r="18" spans="1:9" ht="21" customHeight="1" x14ac:dyDescent="0.25">
      <c r="A18" s="2" t="s">
        <v>7</v>
      </c>
      <c r="B18" s="2" t="s">
        <v>8</v>
      </c>
      <c r="C18" s="2" t="s">
        <v>2</v>
      </c>
      <c r="D18" s="2" t="s">
        <v>1</v>
      </c>
      <c r="E18" s="2" t="s">
        <v>4</v>
      </c>
      <c r="F18" s="2" t="s">
        <v>5</v>
      </c>
      <c r="G18" s="2" t="s">
        <v>3</v>
      </c>
      <c r="H18" s="2" t="s">
        <v>6</v>
      </c>
      <c r="I18" s="2" t="s">
        <v>11</v>
      </c>
    </row>
    <row r="19" spans="1:9" ht="21" customHeight="1" x14ac:dyDescent="0.25">
      <c r="A19" s="3">
        <v>1</v>
      </c>
      <c r="B19" s="3">
        <v>211</v>
      </c>
      <c r="C19" s="3">
        <v>56</v>
      </c>
      <c r="D19" s="3">
        <f>C19</f>
        <v>56</v>
      </c>
      <c r="E19" s="9">
        <f>D19/C$29</f>
        <v>9.9821746880570411E-2</v>
      </c>
      <c r="F19" s="3">
        <f>B19-C19</f>
        <v>155</v>
      </c>
      <c r="G19" s="3">
        <f>F19</f>
        <v>155</v>
      </c>
      <c r="H19" s="9">
        <f>G19/F$29</f>
        <v>0.1000645577792124</v>
      </c>
      <c r="I19" s="9">
        <f>E19-H19</f>
        <v>-2.4281089864199024E-4</v>
      </c>
    </row>
    <row r="20" spans="1:9" ht="21" customHeight="1" x14ac:dyDescent="0.25">
      <c r="A20" s="3">
        <v>2</v>
      </c>
      <c r="B20" s="3">
        <v>211</v>
      </c>
      <c r="C20" s="3">
        <v>56</v>
      </c>
      <c r="D20" s="3">
        <f>C20+D19</f>
        <v>112</v>
      </c>
      <c r="E20" s="9">
        <f t="shared" ref="E20:E28" si="6">D20/C$29</f>
        <v>0.19964349376114082</v>
      </c>
      <c r="F20" s="3">
        <f t="shared" ref="F20:F28" si="7">B20-C20</f>
        <v>155</v>
      </c>
      <c r="G20" s="3">
        <f>G19+F20</f>
        <v>310</v>
      </c>
      <c r="H20" s="9">
        <f t="shared" ref="H20:H28" si="8">G20/F$29</f>
        <v>0.2001291155584248</v>
      </c>
      <c r="I20" s="9">
        <f t="shared" ref="I20:I28" si="9">E20-H20</f>
        <v>-4.8562179728398047E-4</v>
      </c>
    </row>
    <row r="21" spans="1:9" ht="21" customHeight="1" x14ac:dyDescent="0.25">
      <c r="A21" s="3">
        <v>3</v>
      </c>
      <c r="B21" s="3">
        <v>211</v>
      </c>
      <c r="C21" s="3">
        <v>56</v>
      </c>
      <c r="D21" s="3">
        <f t="shared" ref="D21:D28" si="10">C21+D20</f>
        <v>168</v>
      </c>
      <c r="E21" s="9">
        <f t="shared" si="6"/>
        <v>0.29946524064171121</v>
      </c>
      <c r="F21" s="3">
        <f t="shared" si="7"/>
        <v>155</v>
      </c>
      <c r="G21" s="3">
        <f>G20+F21</f>
        <v>465</v>
      </c>
      <c r="H21" s="9">
        <f t="shared" si="8"/>
        <v>0.30019367333763719</v>
      </c>
      <c r="I21" s="9">
        <f t="shared" si="9"/>
        <v>-7.2843269592598459E-4</v>
      </c>
    </row>
    <row r="22" spans="1:9" ht="21" customHeight="1" x14ac:dyDescent="0.25">
      <c r="A22" s="3">
        <v>4</v>
      </c>
      <c r="B22" s="3">
        <v>211</v>
      </c>
      <c r="C22" s="3">
        <v>56</v>
      </c>
      <c r="D22" s="3">
        <f t="shared" si="10"/>
        <v>224</v>
      </c>
      <c r="E22" s="9">
        <f t="shared" si="6"/>
        <v>0.39928698752228164</v>
      </c>
      <c r="F22" s="3">
        <f t="shared" si="7"/>
        <v>155</v>
      </c>
      <c r="G22" s="3">
        <f t="shared" ref="G22:G28" si="11">G21+F22</f>
        <v>620</v>
      </c>
      <c r="H22" s="9">
        <f t="shared" si="8"/>
        <v>0.40025823111684961</v>
      </c>
      <c r="I22" s="9">
        <f t="shared" si="9"/>
        <v>-9.7124359456796094E-4</v>
      </c>
    </row>
    <row r="23" spans="1:9" ht="21" customHeight="1" x14ac:dyDescent="0.25">
      <c r="A23" s="3">
        <v>5</v>
      </c>
      <c r="B23" s="3">
        <v>211</v>
      </c>
      <c r="C23" s="3">
        <v>57</v>
      </c>
      <c r="D23" s="3">
        <f t="shared" si="10"/>
        <v>281</v>
      </c>
      <c r="E23" s="9">
        <f t="shared" si="6"/>
        <v>0.50089126559714792</v>
      </c>
      <c r="F23" s="3">
        <f t="shared" si="7"/>
        <v>154</v>
      </c>
      <c r="G23" s="3">
        <f t="shared" si="11"/>
        <v>774</v>
      </c>
      <c r="H23" s="9">
        <f t="shared" si="8"/>
        <v>0.49967721110393803</v>
      </c>
      <c r="I23" s="9">
        <f t="shared" si="9"/>
        <v>1.2140544932098818E-3</v>
      </c>
    </row>
    <row r="24" spans="1:9" ht="21" customHeight="1" x14ac:dyDescent="0.25">
      <c r="A24" s="3">
        <v>6</v>
      </c>
      <c r="B24" s="3">
        <v>211</v>
      </c>
      <c r="C24" s="3">
        <v>56</v>
      </c>
      <c r="D24" s="3">
        <f t="shared" si="10"/>
        <v>337</v>
      </c>
      <c r="E24" s="9">
        <f t="shared" si="6"/>
        <v>0.60071301247771836</v>
      </c>
      <c r="F24" s="3">
        <f t="shared" si="7"/>
        <v>155</v>
      </c>
      <c r="G24" s="3">
        <f t="shared" si="11"/>
        <v>929</v>
      </c>
      <c r="H24" s="9">
        <f t="shared" si="8"/>
        <v>0.59974176888315045</v>
      </c>
      <c r="I24" s="9">
        <f t="shared" si="9"/>
        <v>9.7124359456790543E-4</v>
      </c>
    </row>
    <row r="25" spans="1:9" ht="21" customHeight="1" x14ac:dyDescent="0.25">
      <c r="A25" s="3">
        <v>7</v>
      </c>
      <c r="B25" s="3">
        <v>211</v>
      </c>
      <c r="C25" s="3">
        <v>56</v>
      </c>
      <c r="D25" s="3">
        <f t="shared" si="10"/>
        <v>393</v>
      </c>
      <c r="E25" s="9">
        <f t="shared" si="6"/>
        <v>0.70053475935828879</v>
      </c>
      <c r="F25" s="3">
        <f t="shared" si="7"/>
        <v>155</v>
      </c>
      <c r="G25" s="3">
        <f t="shared" si="11"/>
        <v>1084</v>
      </c>
      <c r="H25" s="9">
        <f t="shared" si="8"/>
        <v>0.69980632666236287</v>
      </c>
      <c r="I25" s="9">
        <f t="shared" si="9"/>
        <v>7.2843269592592907E-4</v>
      </c>
    </row>
    <row r="26" spans="1:9" ht="21" customHeight="1" x14ac:dyDescent="0.25">
      <c r="A26" s="3">
        <v>8</v>
      </c>
      <c r="B26" s="3">
        <v>211</v>
      </c>
      <c r="C26" s="3">
        <v>56</v>
      </c>
      <c r="D26" s="3">
        <f t="shared" si="10"/>
        <v>449</v>
      </c>
      <c r="E26" s="9">
        <f t="shared" si="6"/>
        <v>0.80035650623885923</v>
      </c>
      <c r="F26" s="3">
        <f t="shared" si="7"/>
        <v>155</v>
      </c>
      <c r="G26" s="3">
        <f t="shared" si="11"/>
        <v>1239</v>
      </c>
      <c r="H26" s="9">
        <f t="shared" si="8"/>
        <v>0.79987088444157517</v>
      </c>
      <c r="I26" s="9">
        <f t="shared" si="9"/>
        <v>4.8562179728406374E-4</v>
      </c>
    </row>
    <row r="27" spans="1:9" ht="21" customHeight="1" x14ac:dyDescent="0.25">
      <c r="A27" s="3">
        <v>9</v>
      </c>
      <c r="B27" s="3">
        <v>211</v>
      </c>
      <c r="C27" s="3">
        <v>56</v>
      </c>
      <c r="D27" s="3">
        <f t="shared" si="10"/>
        <v>505</v>
      </c>
      <c r="E27" s="9">
        <f t="shared" si="6"/>
        <v>0.90017825311942956</v>
      </c>
      <c r="F27" s="3">
        <f t="shared" si="7"/>
        <v>155</v>
      </c>
      <c r="G27" s="3">
        <f t="shared" si="11"/>
        <v>1394</v>
      </c>
      <c r="H27" s="9">
        <f t="shared" si="8"/>
        <v>0.89993544222078758</v>
      </c>
      <c r="I27" s="9">
        <f t="shared" si="9"/>
        <v>2.4281089864197636E-4</v>
      </c>
    </row>
    <row r="28" spans="1:9" ht="21" customHeight="1" x14ac:dyDescent="0.25">
      <c r="A28" s="3">
        <v>10</v>
      </c>
      <c r="B28" s="3">
        <v>211</v>
      </c>
      <c r="C28" s="3">
        <v>56</v>
      </c>
      <c r="D28" s="3">
        <f t="shared" si="10"/>
        <v>561</v>
      </c>
      <c r="E28" s="9">
        <f t="shared" si="6"/>
        <v>1</v>
      </c>
      <c r="F28" s="3">
        <f t="shared" si="7"/>
        <v>155</v>
      </c>
      <c r="G28" s="3">
        <f t="shared" si="11"/>
        <v>1549</v>
      </c>
      <c r="H28" s="9">
        <f t="shared" si="8"/>
        <v>1</v>
      </c>
      <c r="I28" s="9">
        <f t="shared" si="9"/>
        <v>0</v>
      </c>
    </row>
    <row r="29" spans="1:9" ht="21" customHeight="1" x14ac:dyDescent="0.25">
      <c r="A29" s="4" t="s">
        <v>0</v>
      </c>
      <c r="B29" s="4">
        <f>SUM(B19:B28)</f>
        <v>2110</v>
      </c>
      <c r="C29" s="7">
        <f>SUM(C19:C28)</f>
        <v>561</v>
      </c>
      <c r="D29" s="8"/>
      <c r="F29" s="7">
        <f>SUM(F19:F28)</f>
        <v>1549</v>
      </c>
    </row>
    <row r="33" spans="1:9" ht="21" customHeight="1" x14ac:dyDescent="0.25">
      <c r="A33" s="2" t="s">
        <v>7</v>
      </c>
      <c r="B33" s="2" t="s">
        <v>8</v>
      </c>
      <c r="C33" s="2" t="s">
        <v>2</v>
      </c>
      <c r="D33" s="2" t="s">
        <v>1</v>
      </c>
      <c r="E33" s="2" t="s">
        <v>4</v>
      </c>
      <c r="F33" s="2" t="s">
        <v>5</v>
      </c>
      <c r="G33" s="2" t="s">
        <v>3</v>
      </c>
      <c r="H33" s="2" t="s">
        <v>6</v>
      </c>
      <c r="I33" s="2" t="s">
        <v>11</v>
      </c>
    </row>
    <row r="34" spans="1:9" ht="21" customHeight="1" x14ac:dyDescent="0.25">
      <c r="A34" s="3">
        <v>1</v>
      </c>
      <c r="B34" s="3">
        <v>211</v>
      </c>
      <c r="C34" s="3">
        <v>211</v>
      </c>
      <c r="D34" s="3">
        <f>C34</f>
        <v>211</v>
      </c>
      <c r="E34" s="9">
        <f>D34/D$12</f>
        <v>0.37813620071684589</v>
      </c>
      <c r="F34" s="3">
        <f>B34-C34</f>
        <v>0</v>
      </c>
      <c r="G34" s="3">
        <f>F34</f>
        <v>0</v>
      </c>
      <c r="H34" s="9">
        <f>G34/$G$12</f>
        <v>0</v>
      </c>
      <c r="I34" s="9">
        <f>E34-H34</f>
        <v>0.37813620071684589</v>
      </c>
    </row>
    <row r="35" spans="1:9" ht="21" customHeight="1" x14ac:dyDescent="0.25">
      <c r="A35" s="3">
        <v>2</v>
      </c>
      <c r="B35" s="3">
        <v>211</v>
      </c>
      <c r="C35" s="3">
        <v>211</v>
      </c>
      <c r="D35" s="3">
        <f>C35+D34</f>
        <v>422</v>
      </c>
      <c r="E35" s="9">
        <f t="shared" ref="E35:E43" si="12">D35/D$12</f>
        <v>0.75627240143369179</v>
      </c>
      <c r="F35" s="3">
        <f t="shared" ref="F35:F43" si="13">B35-C35</f>
        <v>0</v>
      </c>
      <c r="G35" s="3">
        <f>G34+F35</f>
        <v>0</v>
      </c>
      <c r="H35" s="9">
        <f t="shared" ref="H35:H43" si="14">G35/$G$12</f>
        <v>0</v>
      </c>
      <c r="I35" s="9">
        <f t="shared" ref="I35:I43" si="15">E35-H35</f>
        <v>0.75627240143369179</v>
      </c>
    </row>
    <row r="36" spans="1:9" ht="21" customHeight="1" x14ac:dyDescent="0.25">
      <c r="A36" s="3">
        <v>3</v>
      </c>
      <c r="B36" s="3">
        <v>211</v>
      </c>
      <c r="C36" s="3">
        <v>139</v>
      </c>
      <c r="D36" s="3">
        <f t="shared" ref="D36:D43" si="16">C36+D35</f>
        <v>561</v>
      </c>
      <c r="E36" s="9">
        <f t="shared" si="12"/>
        <v>1.0053763440860215</v>
      </c>
      <c r="F36" s="3">
        <f t="shared" si="13"/>
        <v>72</v>
      </c>
      <c r="G36" s="3">
        <f>G35+F36</f>
        <v>72</v>
      </c>
      <c r="H36" s="9">
        <f t="shared" si="14"/>
        <v>5.3691275167785234E-2</v>
      </c>
      <c r="I36" s="10">
        <f t="shared" si="15"/>
        <v>0.95168506891823623</v>
      </c>
    </row>
    <row r="37" spans="1:9" ht="21" customHeight="1" x14ac:dyDescent="0.25">
      <c r="A37" s="3">
        <v>4</v>
      </c>
      <c r="B37" s="3">
        <v>211</v>
      </c>
      <c r="C37" s="3">
        <v>0</v>
      </c>
      <c r="D37" s="3">
        <f t="shared" si="16"/>
        <v>561</v>
      </c>
      <c r="E37" s="9">
        <f t="shared" si="12"/>
        <v>1.0053763440860215</v>
      </c>
      <c r="F37" s="3">
        <f t="shared" si="13"/>
        <v>211</v>
      </c>
      <c r="G37" s="3">
        <f t="shared" ref="G37:G43" si="17">G36+F37</f>
        <v>283</v>
      </c>
      <c r="H37" s="9">
        <f t="shared" si="14"/>
        <v>0.21103653989560031</v>
      </c>
      <c r="I37" s="9">
        <f t="shared" si="15"/>
        <v>0.79433980419042116</v>
      </c>
    </row>
    <row r="38" spans="1:9" ht="21" customHeight="1" x14ac:dyDescent="0.25">
      <c r="A38" s="3">
        <v>5</v>
      </c>
      <c r="B38" s="3">
        <v>211</v>
      </c>
      <c r="C38" s="3">
        <v>0</v>
      </c>
      <c r="D38" s="3">
        <f t="shared" si="16"/>
        <v>561</v>
      </c>
      <c r="E38" s="9">
        <f t="shared" si="12"/>
        <v>1.0053763440860215</v>
      </c>
      <c r="F38" s="3">
        <f t="shared" si="13"/>
        <v>211</v>
      </c>
      <c r="G38" s="3">
        <f t="shared" si="17"/>
        <v>494</v>
      </c>
      <c r="H38" s="9">
        <f t="shared" si="14"/>
        <v>0.36838180462341535</v>
      </c>
      <c r="I38" s="9">
        <f t="shared" si="15"/>
        <v>0.6369945394626062</v>
      </c>
    </row>
    <row r="39" spans="1:9" ht="21" customHeight="1" x14ac:dyDescent="0.25">
      <c r="A39" s="3">
        <v>6</v>
      </c>
      <c r="B39" s="3">
        <v>211</v>
      </c>
      <c r="C39" s="3">
        <v>0</v>
      </c>
      <c r="D39" s="3">
        <f t="shared" si="16"/>
        <v>561</v>
      </c>
      <c r="E39" s="9">
        <f t="shared" si="12"/>
        <v>1.0053763440860215</v>
      </c>
      <c r="F39" s="3">
        <f t="shared" si="13"/>
        <v>211</v>
      </c>
      <c r="G39" s="3">
        <f t="shared" si="17"/>
        <v>705</v>
      </c>
      <c r="H39" s="9">
        <f t="shared" si="14"/>
        <v>0.52572706935123048</v>
      </c>
      <c r="I39" s="9">
        <f t="shared" si="15"/>
        <v>0.47964927473479102</v>
      </c>
    </row>
    <row r="40" spans="1:9" ht="21" customHeight="1" x14ac:dyDescent="0.25">
      <c r="A40" s="3">
        <v>7</v>
      </c>
      <c r="B40" s="3">
        <v>211</v>
      </c>
      <c r="C40" s="3">
        <v>0</v>
      </c>
      <c r="D40" s="3">
        <f t="shared" si="16"/>
        <v>561</v>
      </c>
      <c r="E40" s="9">
        <f t="shared" si="12"/>
        <v>1.0053763440860215</v>
      </c>
      <c r="F40" s="3">
        <f t="shared" si="13"/>
        <v>211</v>
      </c>
      <c r="G40" s="3">
        <f t="shared" si="17"/>
        <v>916</v>
      </c>
      <c r="H40" s="9">
        <f t="shared" si="14"/>
        <v>0.68307233407904544</v>
      </c>
      <c r="I40" s="9">
        <f t="shared" si="15"/>
        <v>0.32230401000697606</v>
      </c>
    </row>
    <row r="41" spans="1:9" ht="21" customHeight="1" x14ac:dyDescent="0.25">
      <c r="A41" s="3">
        <v>8</v>
      </c>
      <c r="B41" s="3">
        <v>211</v>
      </c>
      <c r="C41" s="3">
        <v>0</v>
      </c>
      <c r="D41" s="3">
        <f t="shared" si="16"/>
        <v>561</v>
      </c>
      <c r="E41" s="9">
        <f t="shared" si="12"/>
        <v>1.0053763440860215</v>
      </c>
      <c r="F41" s="3">
        <f t="shared" si="13"/>
        <v>211</v>
      </c>
      <c r="G41" s="3">
        <f t="shared" si="17"/>
        <v>1127</v>
      </c>
      <c r="H41" s="9">
        <f t="shared" si="14"/>
        <v>0.84041759880686051</v>
      </c>
      <c r="I41" s="9">
        <f t="shared" si="15"/>
        <v>0.16495874527916099</v>
      </c>
    </row>
    <row r="42" spans="1:9" ht="21" customHeight="1" x14ac:dyDescent="0.25">
      <c r="A42" s="3">
        <v>9</v>
      </c>
      <c r="B42" s="3">
        <v>211</v>
      </c>
      <c r="C42" s="3">
        <v>0</v>
      </c>
      <c r="D42" s="3">
        <f t="shared" si="16"/>
        <v>561</v>
      </c>
      <c r="E42" s="9">
        <f t="shared" si="12"/>
        <v>1.0053763440860215</v>
      </c>
      <c r="F42" s="3">
        <f t="shared" si="13"/>
        <v>211</v>
      </c>
      <c r="G42" s="3">
        <f t="shared" si="17"/>
        <v>1338</v>
      </c>
      <c r="H42" s="9">
        <f t="shared" si="14"/>
        <v>0.99776286353467558</v>
      </c>
      <c r="I42" s="9">
        <f t="shared" si="15"/>
        <v>7.6134805513459192E-3</v>
      </c>
    </row>
    <row r="43" spans="1:9" ht="21" customHeight="1" x14ac:dyDescent="0.25">
      <c r="A43" s="3">
        <v>10</v>
      </c>
      <c r="B43" s="3">
        <v>211</v>
      </c>
      <c r="C43" s="3">
        <v>0</v>
      </c>
      <c r="D43" s="3">
        <f t="shared" si="16"/>
        <v>561</v>
      </c>
      <c r="E43" s="9">
        <f t="shared" si="12"/>
        <v>1.0053763440860215</v>
      </c>
      <c r="F43" s="3">
        <f t="shared" si="13"/>
        <v>211</v>
      </c>
      <c r="G43" s="3">
        <f t="shared" si="17"/>
        <v>1549</v>
      </c>
      <c r="H43" s="9">
        <f t="shared" si="14"/>
        <v>1.1551081282624907</v>
      </c>
      <c r="I43" s="9">
        <f t="shared" si="15"/>
        <v>-0.14973178417646915</v>
      </c>
    </row>
    <row r="44" spans="1:9" ht="21" customHeight="1" x14ac:dyDescent="0.25">
      <c r="A44" s="4" t="s">
        <v>0</v>
      </c>
      <c r="B44" s="4">
        <f>SUM(B34:B43)</f>
        <v>2110</v>
      </c>
      <c r="C44" s="7">
        <f>SUM(C34:C43)</f>
        <v>561</v>
      </c>
      <c r="D44" s="8"/>
      <c r="F44" s="7">
        <f>SUM(F34:F43)</f>
        <v>1549</v>
      </c>
    </row>
  </sheetData>
  <conditionalFormatting sqref="I4:I13">
    <cfRule type="top10" dxfId="1" priority="2" percent="1" rank="10"/>
    <cfRule type="top10" priority="3" percent="1" rank="10"/>
  </conditionalFormatting>
  <conditionalFormatting sqref="I19:I28">
    <cfRule type="top10" dxfId="0" priority="1" percent="1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Gain Chart</vt:lpstr>
      <vt:lpstr>Lift Chart</vt:lpstr>
      <vt:lpstr>KS-Statistic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Prakhar Agrawal</cp:lastModifiedBy>
  <dcterms:created xsi:type="dcterms:W3CDTF">2017-06-07T17:48:18Z</dcterms:created>
  <dcterms:modified xsi:type="dcterms:W3CDTF">2017-07-07T06:45:54Z</dcterms:modified>
</cp:coreProperties>
</file>