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Documents\GitHub\SoftwareDissertation\media\"/>
    </mc:Choice>
  </mc:AlternateContent>
  <xr:revisionPtr revIDLastSave="0" documentId="13_ncr:1_{AA2AD7A5-087D-48D3-95C2-2CC59291A5F7}" xr6:coauthVersionLast="47" xr6:coauthVersionMax="47" xr10:uidLastSave="{00000000-0000-0000-0000-000000000000}"/>
  <bookViews>
    <workbookView xWindow="3648" yWindow="3366" windowWidth="17280" windowHeight="8994" xr2:uid="{5A634DFE-2E40-48B4-941D-BCCC518AD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5" i="1" s="1"/>
  <c r="C34" i="1"/>
  <c r="E34" i="1" s="1"/>
  <c r="C33" i="1"/>
  <c r="C32" i="1"/>
  <c r="C31" i="1"/>
  <c r="C30" i="1"/>
  <c r="B33" i="1"/>
  <c r="E33" i="1" s="1"/>
  <c r="B32" i="1"/>
  <c r="B30" i="1"/>
  <c r="C22" i="1"/>
  <c r="C21" i="1"/>
  <c r="C26" i="1" s="1"/>
  <c r="B26" i="1"/>
  <c r="B25" i="1"/>
  <c r="B24" i="1"/>
  <c r="B23" i="1"/>
  <c r="B22" i="1"/>
  <c r="B21" i="1"/>
  <c r="D26" i="1"/>
  <c r="E25" i="1"/>
  <c r="E24" i="1"/>
  <c r="E22" i="1"/>
  <c r="E21" i="1"/>
  <c r="D17" i="1"/>
  <c r="C17" i="1"/>
  <c r="B17" i="1"/>
  <c r="E16" i="1"/>
  <c r="E15" i="1"/>
  <c r="E14" i="1"/>
  <c r="E13" i="1"/>
  <c r="E12" i="1"/>
  <c r="D8" i="1"/>
  <c r="E4" i="1"/>
  <c r="E5" i="1"/>
  <c r="E6" i="1"/>
  <c r="E7" i="1"/>
  <c r="E3" i="1"/>
  <c r="C8" i="1"/>
  <c r="B8" i="1"/>
  <c r="E31" i="1" l="1"/>
  <c r="E32" i="1"/>
  <c r="C35" i="1"/>
  <c r="B35" i="1"/>
  <c r="E35" i="1" s="1"/>
  <c r="E30" i="1"/>
  <c r="E23" i="1"/>
  <c r="E26" i="1"/>
  <c r="E8" i="1"/>
  <c r="E17" i="1"/>
</calcChain>
</file>

<file path=xl/sharedStrings.xml><?xml version="1.0" encoding="utf-8"?>
<sst xmlns="http://schemas.openxmlformats.org/spreadsheetml/2006/main" count="40" uniqueCount="13">
  <si>
    <t>Train</t>
  </si>
  <si>
    <t>Val</t>
  </si>
  <si>
    <t>reef_1</t>
  </si>
  <si>
    <t>reef_2</t>
  </si>
  <si>
    <t>reef_3</t>
  </si>
  <si>
    <t>reef_4</t>
  </si>
  <si>
    <t>reef_5</t>
  </si>
  <si>
    <t>Test</t>
  </si>
  <si>
    <t>Total</t>
  </si>
  <si>
    <t>2nd iteration - 65/30/05 split</t>
  </si>
  <si>
    <t>1st iteration - 70/30 split</t>
  </si>
  <si>
    <t>3rd iteration - 60/20/20 split</t>
  </si>
  <si>
    <t>4th iteration - 60/20/20 split - new background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</si>
</sst>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0554-815B-442B-91BE-D79E2B4633AC}">
  <dimension ref="A1:E35"/>
  <sheetViews>
    <sheetView tabSelected="1" topLeftCell="A28" workbookViewId="0">
      <selection activeCell="C37" sqref="C37"/>
    </sheetView>
  </sheetViews>
  <sheetFormatPr defaultRowHeight="14.4" x14ac:dyDescent="0.55000000000000004"/>
  <sheetData>
    <row r="1" spans="1:5" x14ac:dyDescent="0.55000000000000004">
      <c r="A1" t="s">
        <v>10</v>
      </c>
    </row>
    <row r="2" spans="1:5" x14ac:dyDescent="0.55000000000000004">
      <c r="B2" t="s">
        <v>0</v>
      </c>
      <c r="C2" t="s">
        <v>1</v>
      </c>
      <c r="D2" t="s">
        <v>7</v>
      </c>
      <c r="E2" t="s">
        <v>8</v>
      </c>
    </row>
    <row r="3" spans="1:5" x14ac:dyDescent="0.55000000000000004">
      <c r="A3" t="s">
        <v>2</v>
      </c>
      <c r="B3">
        <v>58</v>
      </c>
      <c r="C3">
        <v>25</v>
      </c>
      <c r="E3">
        <f>SUM(B3:D3)</f>
        <v>83</v>
      </c>
    </row>
    <row r="4" spans="1:5" x14ac:dyDescent="0.55000000000000004">
      <c r="A4" t="s">
        <v>3</v>
      </c>
      <c r="B4">
        <v>89</v>
      </c>
      <c r="C4">
        <v>39</v>
      </c>
      <c r="E4">
        <f t="shared" ref="E4:E8" si="0">SUM(B4:D4)</f>
        <v>128</v>
      </c>
    </row>
    <row r="5" spans="1:5" x14ac:dyDescent="0.55000000000000004">
      <c r="A5" t="s">
        <v>4</v>
      </c>
      <c r="B5">
        <v>58</v>
      </c>
      <c r="C5">
        <v>26</v>
      </c>
      <c r="E5">
        <f t="shared" si="0"/>
        <v>84</v>
      </c>
    </row>
    <row r="6" spans="1:5" x14ac:dyDescent="0.55000000000000004">
      <c r="A6" t="s">
        <v>5</v>
      </c>
      <c r="B6">
        <v>26</v>
      </c>
      <c r="C6">
        <v>12</v>
      </c>
      <c r="E6">
        <f t="shared" si="0"/>
        <v>38</v>
      </c>
    </row>
    <row r="7" spans="1:5" x14ac:dyDescent="0.55000000000000004">
      <c r="A7" t="s">
        <v>6</v>
      </c>
      <c r="B7">
        <v>87</v>
      </c>
      <c r="C7">
        <v>38</v>
      </c>
      <c r="E7">
        <f t="shared" si="0"/>
        <v>125</v>
      </c>
    </row>
    <row r="8" spans="1:5" x14ac:dyDescent="0.55000000000000004">
      <c r="B8">
        <f>SUM(B3:B7)</f>
        <v>318</v>
      </c>
      <c r="C8">
        <f>SUM(C3:C7)</f>
        <v>140</v>
      </c>
      <c r="D8">
        <f>SUM(D3:D7)</f>
        <v>0</v>
      </c>
      <c r="E8">
        <f t="shared" si="0"/>
        <v>458</v>
      </c>
    </row>
    <row r="10" spans="1:5" x14ac:dyDescent="0.55000000000000004">
      <c r="A10" t="s">
        <v>9</v>
      </c>
    </row>
    <row r="11" spans="1:5" x14ac:dyDescent="0.55000000000000004">
      <c r="B11" t="s">
        <v>0</v>
      </c>
      <c r="C11" t="s">
        <v>1</v>
      </c>
      <c r="D11" t="s">
        <v>7</v>
      </c>
      <c r="E11" t="s">
        <v>8</v>
      </c>
    </row>
    <row r="12" spans="1:5" x14ac:dyDescent="0.55000000000000004">
      <c r="A12" t="s">
        <v>2</v>
      </c>
      <c r="B12">
        <v>161</v>
      </c>
      <c r="C12">
        <v>74</v>
      </c>
      <c r="D12">
        <v>13</v>
      </c>
      <c r="E12">
        <f>SUM(B12:D12)</f>
        <v>248</v>
      </c>
    </row>
    <row r="13" spans="1:5" x14ac:dyDescent="0.55000000000000004">
      <c r="A13" t="s">
        <v>3</v>
      </c>
      <c r="B13">
        <v>167</v>
      </c>
      <c r="C13">
        <v>77</v>
      </c>
      <c r="D13">
        <v>13</v>
      </c>
      <c r="E13">
        <f t="shared" ref="E13:E17" si="1">SUM(B13:D13)</f>
        <v>257</v>
      </c>
    </row>
    <row r="14" spans="1:5" x14ac:dyDescent="0.55000000000000004">
      <c r="A14" t="s">
        <v>4</v>
      </c>
      <c r="B14">
        <v>131</v>
      </c>
      <c r="C14">
        <v>60</v>
      </c>
      <c r="D14">
        <v>11</v>
      </c>
      <c r="E14">
        <f t="shared" si="1"/>
        <v>202</v>
      </c>
    </row>
    <row r="15" spans="1:5" x14ac:dyDescent="0.55000000000000004">
      <c r="A15" t="s">
        <v>5</v>
      </c>
      <c r="B15">
        <v>132</v>
      </c>
      <c r="C15">
        <v>61</v>
      </c>
      <c r="D15">
        <v>11</v>
      </c>
      <c r="E15">
        <f t="shared" si="1"/>
        <v>204</v>
      </c>
    </row>
    <row r="16" spans="1:5" x14ac:dyDescent="0.55000000000000004">
      <c r="A16" t="s">
        <v>6</v>
      </c>
      <c r="B16">
        <v>148</v>
      </c>
      <c r="C16">
        <v>68</v>
      </c>
      <c r="D16">
        <v>12</v>
      </c>
      <c r="E16">
        <f t="shared" si="1"/>
        <v>228</v>
      </c>
    </row>
    <row r="17" spans="1:5" x14ac:dyDescent="0.55000000000000004">
      <c r="B17">
        <f>SUM(B12:B16)</f>
        <v>739</v>
      </c>
      <c r="C17">
        <f>SUM(C12:C16)</f>
        <v>340</v>
      </c>
      <c r="D17">
        <f>SUM(D12:D16)</f>
        <v>60</v>
      </c>
      <c r="E17">
        <f t="shared" si="1"/>
        <v>1139</v>
      </c>
    </row>
    <row r="19" spans="1:5" x14ac:dyDescent="0.55000000000000004">
      <c r="A19" t="s">
        <v>11</v>
      </c>
    </row>
    <row r="20" spans="1:5" x14ac:dyDescent="0.55000000000000004">
      <c r="B20" t="s">
        <v>0</v>
      </c>
      <c r="C20" t="s">
        <v>1</v>
      </c>
      <c r="D20" t="s">
        <v>7</v>
      </c>
      <c r="E20" t="s">
        <v>8</v>
      </c>
    </row>
    <row r="21" spans="1:5" x14ac:dyDescent="0.55000000000000004">
      <c r="A21" t="s">
        <v>2</v>
      </c>
      <c r="B21">
        <f>296/2</f>
        <v>148</v>
      </c>
      <c r="C21">
        <f>98/2</f>
        <v>49</v>
      </c>
      <c r="D21">
        <v>51</v>
      </c>
      <c r="E21">
        <f>SUM(B21:D21)</f>
        <v>248</v>
      </c>
    </row>
    <row r="22" spans="1:5" x14ac:dyDescent="0.55000000000000004">
      <c r="A22" t="s">
        <v>3</v>
      </c>
      <c r="B22">
        <f>308/2</f>
        <v>154</v>
      </c>
      <c r="C22">
        <f>102/2</f>
        <v>51</v>
      </c>
      <c r="D22">
        <v>52</v>
      </c>
      <c r="E22">
        <f t="shared" ref="E22:E26" si="2">SUM(B22:D22)</f>
        <v>257</v>
      </c>
    </row>
    <row r="23" spans="1:5" x14ac:dyDescent="0.55000000000000004">
      <c r="A23" t="s">
        <v>4</v>
      </c>
      <c r="B23">
        <f>242/2</f>
        <v>121</v>
      </c>
      <c r="C23">
        <v>40</v>
      </c>
      <c r="D23">
        <v>41</v>
      </c>
      <c r="E23">
        <f t="shared" si="2"/>
        <v>202</v>
      </c>
    </row>
    <row r="24" spans="1:5" x14ac:dyDescent="0.55000000000000004">
      <c r="A24" t="s">
        <v>5</v>
      </c>
      <c r="B24">
        <f>244/2</f>
        <v>122</v>
      </c>
      <c r="C24">
        <v>40</v>
      </c>
      <c r="D24">
        <v>42</v>
      </c>
      <c r="E24">
        <f t="shared" si="2"/>
        <v>204</v>
      </c>
    </row>
    <row r="25" spans="1:5" x14ac:dyDescent="0.55000000000000004">
      <c r="A25" t="s">
        <v>6</v>
      </c>
      <c r="B25">
        <f>272/2</f>
        <v>136</v>
      </c>
      <c r="C25">
        <v>45</v>
      </c>
      <c r="D25">
        <v>47</v>
      </c>
      <c r="E25">
        <f t="shared" si="2"/>
        <v>228</v>
      </c>
    </row>
    <row r="26" spans="1:5" x14ac:dyDescent="0.55000000000000004">
      <c r="B26">
        <f>SUM(B21:B25)</f>
        <v>681</v>
      </c>
      <c r="C26">
        <f>SUM(C21:C25)</f>
        <v>225</v>
      </c>
      <c r="D26">
        <f>SUM(D21:D25)</f>
        <v>233</v>
      </c>
      <c r="E26">
        <f t="shared" si="2"/>
        <v>1139</v>
      </c>
    </row>
    <row r="28" spans="1:5" x14ac:dyDescent="0.55000000000000004">
      <c r="A28" t="s">
        <v>12</v>
      </c>
    </row>
    <row r="29" spans="1:5" x14ac:dyDescent="0.55000000000000004">
      <c r="B29" t="s">
        <v>0</v>
      </c>
      <c r="C29" t="s">
        <v>1</v>
      </c>
      <c r="D29" t="s">
        <v>7</v>
      </c>
      <c r="E29" t="s">
        <v>8</v>
      </c>
    </row>
    <row r="30" spans="1:5" x14ac:dyDescent="0.55000000000000004">
      <c r="A30" t="s">
        <v>2</v>
      </c>
      <c r="B30">
        <f>390/2</f>
        <v>195</v>
      </c>
      <c r="C30">
        <f>130/2</f>
        <v>65</v>
      </c>
      <c r="D30">
        <v>65</v>
      </c>
      <c r="E30">
        <f>SUM(B30:D30)</f>
        <v>325</v>
      </c>
    </row>
    <row r="31" spans="1:5" x14ac:dyDescent="0.55000000000000004">
      <c r="A31" t="s">
        <v>3</v>
      </c>
      <c r="B31">
        <v>204</v>
      </c>
      <c r="C31">
        <f>136/2</f>
        <v>68</v>
      </c>
      <c r="D31">
        <f>138/2</f>
        <v>69</v>
      </c>
      <c r="E31">
        <f t="shared" ref="E31:E35" si="3">SUM(B31:D31)</f>
        <v>341</v>
      </c>
    </row>
    <row r="32" spans="1:5" x14ac:dyDescent="0.55000000000000004">
      <c r="A32" t="s">
        <v>4</v>
      </c>
      <c r="B32">
        <f>376/2</f>
        <v>188</v>
      </c>
      <c r="C32">
        <f>124/2</f>
        <v>62</v>
      </c>
      <c r="D32">
        <v>64</v>
      </c>
      <c r="E32">
        <f t="shared" si="3"/>
        <v>314</v>
      </c>
    </row>
    <row r="33" spans="1:5" x14ac:dyDescent="0.55000000000000004">
      <c r="A33" t="s">
        <v>5</v>
      </c>
      <c r="B33">
        <f>352/2</f>
        <v>176</v>
      </c>
      <c r="C33">
        <f>116/2</f>
        <v>58</v>
      </c>
      <c r="D33">
        <v>60</v>
      </c>
      <c r="E33">
        <f t="shared" si="3"/>
        <v>294</v>
      </c>
    </row>
    <row r="34" spans="1:5" x14ac:dyDescent="0.55000000000000004">
      <c r="A34" t="s">
        <v>6</v>
      </c>
      <c r="B34">
        <v>204</v>
      </c>
      <c r="C34">
        <f>136/2</f>
        <v>68</v>
      </c>
      <c r="D34">
        <v>69</v>
      </c>
      <c r="E34">
        <f t="shared" si="3"/>
        <v>341</v>
      </c>
    </row>
    <row r="35" spans="1:5" x14ac:dyDescent="0.55000000000000004">
      <c r="B35">
        <f>SUM(B30:B34)</f>
        <v>967</v>
      </c>
      <c r="C35">
        <f>SUM(C30:C34)</f>
        <v>321</v>
      </c>
      <c r="D35">
        <f>SUM(D30:D34)</f>
        <v>327</v>
      </c>
      <c r="E35">
        <f t="shared" si="3"/>
        <v>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Inguanez</dc:creator>
  <cp:lastModifiedBy>Alvin</cp:lastModifiedBy>
  <dcterms:created xsi:type="dcterms:W3CDTF">2023-03-21T11:08:55Z</dcterms:created>
  <dcterms:modified xsi:type="dcterms:W3CDTF">2023-04-17T06:28:08Z</dcterms:modified>
</cp:coreProperties>
</file>