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znorthernbaysmotors.sharepoint.com/sites/Financial/Shared Documents/Candice Lao/"/>
    </mc:Choice>
  </mc:AlternateContent>
  <xr:revisionPtr revIDLastSave="671" documentId="8_{43043B0F-15FD-4AAA-859D-0B89F88796AB}" xr6:coauthVersionLast="47" xr6:coauthVersionMax="47" xr10:uidLastSave="{902BF904-E864-4A35-8571-EB315E49B919}"/>
  <bookViews>
    <workbookView xWindow="28680" yWindow="-120" windowWidth="29040" windowHeight="15720" xr2:uid="{D52794FD-35EA-4975-AF11-86E84C99DD44}"/>
  </bookViews>
  <sheets>
    <sheet name="Data" sheetId="2" r:id="rId1"/>
    <sheet name="BP - Group" sheetId="4" r:id="rId2"/>
    <sheet name="BP - Group breakdown" sheetId="5" r:id="rId3"/>
    <sheet name="BP - Sales" sheetId="6" r:id="rId4"/>
    <sheet name="BP - After Sales" sheetId="7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2" l="1"/>
  <c r="K38" i="2"/>
  <c r="Y35" i="2"/>
  <c r="P29" i="2"/>
  <c r="N36" i="2"/>
  <c r="N35" i="2"/>
  <c r="F8" i="2"/>
  <c r="F22" i="2"/>
  <c r="K31" i="2"/>
  <c r="N31" i="2" s="1"/>
  <c r="L31" i="2"/>
  <c r="L28" i="2"/>
  <c r="K28" i="2"/>
  <c r="N28" i="2" s="1"/>
  <c r="K30" i="2"/>
  <c r="L30" i="2"/>
  <c r="L29" i="2" s="1"/>
  <c r="D36" i="2"/>
  <c r="C36" i="2"/>
  <c r="F36" i="2" s="1"/>
  <c r="D35" i="2"/>
  <c r="C35" i="2"/>
  <c r="F35" i="2" s="1"/>
  <c r="D31" i="2"/>
  <c r="C31" i="2"/>
  <c r="D30" i="2"/>
  <c r="C30" i="2"/>
  <c r="D28" i="2"/>
  <c r="C28" i="2"/>
  <c r="F28" i="2" s="1"/>
  <c r="D12" i="2"/>
  <c r="C12" i="2"/>
  <c r="F12" i="2" s="1"/>
  <c r="D8" i="2"/>
  <c r="C8" i="2"/>
  <c r="D22" i="2"/>
  <c r="C22" i="2"/>
  <c r="D16" i="2"/>
  <c r="C16" i="2"/>
  <c r="T35" i="2"/>
  <c r="S35" i="2"/>
  <c r="K29" i="2" l="1"/>
  <c r="N29" i="2" s="1"/>
  <c r="V35" i="2"/>
  <c r="F30" i="2"/>
  <c r="F16" i="2"/>
  <c r="F31" i="2"/>
  <c r="N30" i="2"/>
  <c r="O29" i="2"/>
  <c r="M31" i="2"/>
  <c r="L27" i="2"/>
  <c r="K27" i="2"/>
  <c r="M28" i="2"/>
  <c r="T36" i="2"/>
  <c r="S36" i="2"/>
  <c r="N27" i="2" l="1"/>
  <c r="V36" i="2"/>
  <c r="L26" i="2"/>
  <c r="K26" i="2"/>
  <c r="L25" i="2"/>
  <c r="K25" i="2"/>
  <c r="N25" i="2" s="1"/>
  <c r="N26" i="2" l="1"/>
  <c r="U35" i="2"/>
  <c r="D29" i="2" l="1"/>
  <c r="C29" i="2"/>
  <c r="F29" i="2" s="1"/>
  <c r="M36" i="2"/>
  <c r="E36" i="2"/>
  <c r="E35" i="2"/>
  <c r="M25" i="2"/>
  <c r="M26" i="2"/>
  <c r="M27" i="2"/>
  <c r="M29" i="2"/>
  <c r="M30" i="2"/>
  <c r="M35" i="2"/>
  <c r="E22" i="2"/>
  <c r="E28" i="2"/>
  <c r="E30" i="2"/>
  <c r="E31" i="2"/>
  <c r="E16" i="2"/>
  <c r="E12" i="2"/>
  <c r="E8" i="2"/>
  <c r="E29" i="2" l="1"/>
  <c r="T31" i="2" l="1"/>
  <c r="T28" i="2"/>
  <c r="T30" i="2"/>
  <c r="T29" i="2" l="1"/>
  <c r="L16" i="2" l="1"/>
  <c r="T16" i="2"/>
  <c r="L22" i="2"/>
  <c r="T22" i="2"/>
  <c r="T12" i="2" l="1"/>
  <c r="U36" i="2" l="1"/>
  <c r="L8" i="2" l="1"/>
  <c r="T8" i="2"/>
  <c r="S31" i="2" l="1"/>
  <c r="V31" i="2" s="1"/>
  <c r="U31" i="2" l="1"/>
  <c r="K12" i="2"/>
  <c r="N12" i="2" s="1"/>
  <c r="S12" i="2"/>
  <c r="V12" i="2" s="1"/>
  <c r="K16" i="2" l="1"/>
  <c r="N16" i="2" s="1"/>
  <c r="S16" i="2"/>
  <c r="V16" i="2" s="1"/>
  <c r="U12" i="2"/>
  <c r="M12" i="2"/>
  <c r="S30" i="2" l="1"/>
  <c r="V30" i="2" s="1"/>
  <c r="U16" i="2"/>
  <c r="M16" i="2"/>
  <c r="K22" i="2" l="1"/>
  <c r="N22" i="2" s="1"/>
  <c r="S22" i="2"/>
  <c r="V22" i="2" s="1"/>
  <c r="S29" i="2"/>
  <c r="V29" i="2" s="1"/>
  <c r="U30" i="2"/>
  <c r="S28" i="2"/>
  <c r="V28" i="2" s="1"/>
  <c r="U28" i="2" l="1"/>
  <c r="U29" i="2"/>
  <c r="U22" i="2"/>
  <c r="M22" i="2"/>
  <c r="S8" i="2" l="1"/>
  <c r="V8" i="2" s="1"/>
  <c r="K8" i="2"/>
  <c r="N8" i="2" s="1"/>
  <c r="M8" i="2" l="1"/>
  <c r="U8" i="2"/>
  <c r="L15" i="2" l="1"/>
  <c r="T15" i="2"/>
  <c r="T21" i="2" l="1"/>
  <c r="L21" i="2"/>
  <c r="T7" i="2"/>
  <c r="L7" i="2"/>
  <c r="T10" i="2"/>
  <c r="L10" i="2"/>
  <c r="L20" i="2"/>
  <c r="T20" i="2"/>
  <c r="T19" i="2"/>
  <c r="L19" i="2"/>
  <c r="L18" i="2"/>
  <c r="T18" i="2"/>
  <c r="T26" i="2"/>
  <c r="T25" i="2"/>
  <c r="T27" i="2"/>
  <c r="P17" i="2" l="1"/>
  <c r="L17" i="2"/>
  <c r="T17" i="2"/>
  <c r="T6" i="2" l="1"/>
  <c r="L6" i="2"/>
  <c r="L5" i="2" s="1"/>
  <c r="P5" i="2" l="1"/>
  <c r="T5" i="2"/>
  <c r="D10" i="2" l="1"/>
  <c r="D6" i="2" l="1"/>
  <c r="D26" i="2" l="1"/>
  <c r="D25" i="2"/>
  <c r="D27" i="2" l="1"/>
  <c r="L14" i="2" l="1"/>
  <c r="T14" i="2"/>
  <c r="D14" i="2"/>
  <c r="T13" i="2" l="1"/>
  <c r="P13" i="2"/>
  <c r="L13" i="2"/>
  <c r="D18" i="2" l="1"/>
  <c r="D20" i="2" l="1"/>
  <c r="D21" i="2"/>
  <c r="D19" i="2"/>
  <c r="D17" i="2" l="1"/>
  <c r="D7" i="2" l="1"/>
  <c r="D5" i="2" l="1"/>
  <c r="D15" i="2" l="1"/>
  <c r="D13" i="2" l="1"/>
  <c r="D11" i="2" l="1"/>
  <c r="T11" i="2"/>
  <c r="T9" i="2" s="1"/>
  <c r="L11" i="2"/>
  <c r="L9" i="2" s="1"/>
  <c r="D9" i="2" l="1"/>
  <c r="P9" i="2"/>
  <c r="S25" i="2" l="1"/>
  <c r="V25" i="2" s="1"/>
  <c r="S27" i="2"/>
  <c r="V27" i="2" s="1"/>
  <c r="U27" i="2" l="1"/>
  <c r="U25" i="2"/>
  <c r="S21" i="2"/>
  <c r="V21" i="2" s="1"/>
  <c r="K21" i="2"/>
  <c r="N21" i="2" s="1"/>
  <c r="K15" i="2"/>
  <c r="N15" i="2" s="1"/>
  <c r="S15" i="2"/>
  <c r="V15" i="2" s="1"/>
  <c r="K18" i="2"/>
  <c r="N18" i="2" s="1"/>
  <c r="S18" i="2"/>
  <c r="V18" i="2" s="1"/>
  <c r="K19" i="2"/>
  <c r="N19" i="2" s="1"/>
  <c r="S19" i="2"/>
  <c r="V19" i="2" s="1"/>
  <c r="K20" i="2"/>
  <c r="N20" i="2" s="1"/>
  <c r="S20" i="2"/>
  <c r="V20" i="2" s="1"/>
  <c r="S26" i="2"/>
  <c r="V26" i="2" s="1"/>
  <c r="K24" i="2"/>
  <c r="C20" i="2"/>
  <c r="F20" i="2" s="1"/>
  <c r="C19" i="2"/>
  <c r="F19" i="2" s="1"/>
  <c r="C15" i="2"/>
  <c r="F15" i="2" s="1"/>
  <c r="C21" i="2"/>
  <c r="F21" i="2" s="1"/>
  <c r="K23" i="2" l="1"/>
  <c r="O23" i="2"/>
  <c r="K17" i="2"/>
  <c r="N17" i="2" s="1"/>
  <c r="O17" i="2"/>
  <c r="M19" i="2"/>
  <c r="S17" i="2"/>
  <c r="V17" i="2" s="1"/>
  <c r="U18" i="2"/>
  <c r="M18" i="2"/>
  <c r="U15" i="2"/>
  <c r="M15" i="2"/>
  <c r="E20" i="2"/>
  <c r="U26" i="2"/>
  <c r="U21" i="2"/>
  <c r="U20" i="2"/>
  <c r="E21" i="2"/>
  <c r="E15" i="2"/>
  <c r="E19" i="2"/>
  <c r="M20" i="2"/>
  <c r="U19" i="2"/>
  <c r="S14" i="2"/>
  <c r="V14" i="2" s="1"/>
  <c r="K14" i="2"/>
  <c r="N14" i="2" s="1"/>
  <c r="S24" i="2"/>
  <c r="M21" i="2"/>
  <c r="S23" i="2" l="1"/>
  <c r="M17" i="2"/>
  <c r="M14" i="2"/>
  <c r="S13" i="2"/>
  <c r="V13" i="2" s="1"/>
  <c r="U14" i="2"/>
  <c r="U17" i="2"/>
  <c r="O13" i="2"/>
  <c r="K13" i="2"/>
  <c r="N13" i="2" s="1"/>
  <c r="C27" i="2"/>
  <c r="F27" i="2" s="1"/>
  <c r="C18" i="2"/>
  <c r="F18" i="2" s="1"/>
  <c r="C25" i="2"/>
  <c r="F25" i="2" s="1"/>
  <c r="M13" i="2" l="1"/>
  <c r="E25" i="2"/>
  <c r="E27" i="2"/>
  <c r="C17" i="2"/>
  <c r="F17" i="2" s="1"/>
  <c r="E18" i="2"/>
  <c r="U13" i="2"/>
  <c r="C26" i="2"/>
  <c r="F26" i="2" s="1"/>
  <c r="C24" i="2"/>
  <c r="E26" i="2" l="1"/>
  <c r="E17" i="2"/>
  <c r="C23" i="2"/>
  <c r="C14" i="2" l="1"/>
  <c r="F14" i="2" s="1"/>
  <c r="C13" i="2" l="1"/>
  <c r="F13" i="2" s="1"/>
  <c r="E14" i="2"/>
  <c r="E13" i="2" l="1"/>
  <c r="K6" i="2" l="1"/>
  <c r="N6" i="2" s="1"/>
  <c r="S6" i="2"/>
  <c r="V6" i="2" s="1"/>
  <c r="C6" i="2"/>
  <c r="F6" i="2" s="1"/>
  <c r="C7" i="2"/>
  <c r="F7" i="2" s="1"/>
  <c r="U6" i="2" l="1"/>
  <c r="M6" i="2"/>
  <c r="E6" i="2"/>
  <c r="C5" i="2"/>
  <c r="F5" i="2" s="1"/>
  <c r="E7" i="2"/>
  <c r="E5" i="2" l="1"/>
  <c r="S7" i="2"/>
  <c r="V7" i="2" s="1"/>
  <c r="K7" i="2"/>
  <c r="N7" i="2" s="1"/>
  <c r="O5" i="2" l="1"/>
  <c r="M7" i="2"/>
  <c r="K5" i="2"/>
  <c r="N5" i="2" s="1"/>
  <c r="U7" i="2"/>
  <c r="S5" i="2"/>
  <c r="V5" i="2" s="1"/>
  <c r="U5" i="2" l="1"/>
  <c r="M5" i="2"/>
  <c r="K11" i="2" l="1"/>
  <c r="N11" i="2" s="1"/>
  <c r="S11" i="2"/>
  <c r="V11" i="2" s="1"/>
  <c r="S10" i="2"/>
  <c r="V10" i="2" s="1"/>
  <c r="K10" i="2"/>
  <c r="N10" i="2" s="1"/>
  <c r="C11" i="2"/>
  <c r="F11" i="2" s="1"/>
  <c r="C10" i="2"/>
  <c r="F10" i="2" s="1"/>
  <c r="E11" i="2" l="1"/>
  <c r="M10" i="2"/>
  <c r="S9" i="2"/>
  <c r="V9" i="2" s="1"/>
  <c r="U10" i="2"/>
  <c r="U11" i="2"/>
  <c r="M11" i="2"/>
  <c r="O9" i="2"/>
  <c r="K9" i="2"/>
  <c r="N9" i="2" s="1"/>
  <c r="C9" i="2"/>
  <c r="F9" i="2" s="1"/>
  <c r="E10" i="2"/>
  <c r="U9" i="2" l="1"/>
  <c r="S33" i="2"/>
  <c r="M9" i="2"/>
  <c r="K33" i="2"/>
  <c r="E9" i="2"/>
  <c r="C33" i="2"/>
  <c r="S38" i="2" l="1"/>
  <c r="C38" i="2"/>
  <c r="D24" i="2" l="1"/>
  <c r="F24" i="2" s="1"/>
  <c r="T24" i="2" l="1"/>
  <c r="L24" i="2"/>
  <c r="N24" i="2" s="1"/>
  <c r="D23" i="2"/>
  <c r="F23" i="2" s="1"/>
  <c r="E24" i="2"/>
  <c r="U24" i="2" l="1"/>
  <c r="V24" i="2"/>
  <c r="D33" i="2"/>
  <c r="F33" i="2" s="1"/>
  <c r="L23" i="2"/>
  <c r="P23" i="2"/>
  <c r="T23" i="2"/>
  <c r="M24" i="2"/>
  <c r="L33" i="2"/>
  <c r="N33" i="2" s="1"/>
  <c r="E23" i="2"/>
  <c r="E33" i="2" s="1"/>
  <c r="E38" i="2" s="1"/>
  <c r="M23" i="2" l="1"/>
  <c r="N23" i="2"/>
  <c r="T33" i="2"/>
  <c r="U33" i="2" s="1"/>
  <c r="V23" i="2"/>
  <c r="D38" i="2"/>
  <c r="F38" i="2" s="1"/>
  <c r="U23" i="2"/>
  <c r="N38" i="2"/>
  <c r="M33" i="2"/>
  <c r="T38" i="2" l="1"/>
  <c r="V33" i="2"/>
  <c r="M38" i="2"/>
  <c r="V38" i="2" l="1"/>
  <c r="U38" i="2"/>
</calcChain>
</file>

<file path=xl/sharedStrings.xml><?xml version="1.0" encoding="utf-8"?>
<sst xmlns="http://schemas.openxmlformats.org/spreadsheetml/2006/main" count="128" uniqueCount="30">
  <si>
    <t>New Vehicles</t>
  </si>
  <si>
    <t>LXT</t>
  </si>
  <si>
    <t>Used Vehicles</t>
  </si>
  <si>
    <t>F&amp;I</t>
  </si>
  <si>
    <t>Parts</t>
  </si>
  <si>
    <t>HDN</t>
  </si>
  <si>
    <t>HOB</t>
  </si>
  <si>
    <t>NWN</t>
  </si>
  <si>
    <t>Service</t>
  </si>
  <si>
    <t>Bridgestone</t>
  </si>
  <si>
    <t>TKP</t>
  </si>
  <si>
    <t>Total Selling Gross</t>
  </si>
  <si>
    <t>Target</t>
  </si>
  <si>
    <t>Actual</t>
  </si>
  <si>
    <t>Variance $</t>
  </si>
  <si>
    <t>Variance %</t>
  </si>
  <si>
    <t>FEF incentive</t>
  </si>
  <si>
    <t>Overheads</t>
  </si>
  <si>
    <t>Net profit</t>
  </si>
  <si>
    <t>Department</t>
  </si>
  <si>
    <t>MTD</t>
  </si>
  <si>
    <t>QTD</t>
  </si>
  <si>
    <t>YTD</t>
  </si>
  <si>
    <t>Total</t>
  </si>
  <si>
    <t>Check Budget</t>
  </si>
  <si>
    <t>Check Actual</t>
  </si>
  <si>
    <t>TOYOTA</t>
  </si>
  <si>
    <t>LEXUS</t>
  </si>
  <si>
    <t>OVERHEAD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</si>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</sst>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0.0%"/>
    <numFmt numFmtId="165" formatCode="_-&quot;$&quot;* #,##0_-;\-&quot;$&quot;* #,##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2" applyNumberFormat="1" applyFont="1" applyBorder="1" applyAlignment="1">
      <alignment vertical="center"/>
    </xf>
    <xf numFmtId="164" fontId="0" fillId="0" borderId="0" xfId="2" applyNumberFormat="1" applyFont="1" applyAlignment="1">
      <alignment vertical="center"/>
    </xf>
    <xf numFmtId="164" fontId="2" fillId="2" borderId="1" xfId="2" applyNumberFormat="1" applyFont="1" applyFill="1" applyBorder="1" applyAlignment="1">
      <alignment vertical="center"/>
    </xf>
    <xf numFmtId="164" fontId="2" fillId="0" borderId="1" xfId="2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0" fillId="0" borderId="0" xfId="0" applyAlignment="1">
      <alignment horizontal="right" wrapText="1"/>
    </xf>
    <xf numFmtId="6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 wrapText="1"/>
    </xf>
    <xf numFmtId="165" fontId="0" fillId="0" borderId="0" xfId="0" applyNumberFormat="1"/>
    <xf numFmtId="165" fontId="2" fillId="2" borderId="1" xfId="1" applyNumberFormat="1" applyFont="1" applyFill="1" applyBorder="1" applyAlignment="1">
      <alignment vertical="center" wrapText="1"/>
    </xf>
    <xf numFmtId="165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3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7"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589105</xdr:colOff>
      <xdr:row>35</xdr:row>
      <xdr:rowOff>132533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D3C5C-8F0E-C7F0-BADF-545E6CD1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61905" cy="6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579581</xdr:colOff>
      <xdr:row>35</xdr:row>
      <xdr:rowOff>113486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CAD0B-A47E-B600-8CF9-985E0D761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52381" cy="65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579581</xdr:colOff>
      <xdr:row>35</xdr:row>
      <xdr:rowOff>103962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6FAC9-1F3C-7861-A552-4601A9D5D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52381" cy="6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589105</xdr:colOff>
      <xdr:row>35</xdr:row>
      <xdr:rowOff>113486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B1324D-0D3F-E4E3-9251-CA7C5F53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61905" cy="6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znorthernbaysmotors.sharepoint.com/sites/Financial/Shared%20Documents/Peter%20Correspondence/Weekly%20dashboard%20projects/BP%20Pack%20Sustainability%20-%20TOYOTA.xlsx" TargetMode="External"/><Relationship Id="rId1" Type="http://schemas.openxmlformats.org/officeDocument/2006/relationships/externalLinkPath" Target="/sites/Financial/Shared%20Documents/Peter%20Correspondence/Weekly%20dashboard%20projects/BP%20Pack%20Sustainability%20-%20TOYO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znorthernbaysmotors.sharepoint.com/sites/Financial/Shared%20Documents/Peter%20Correspondence/Weekly%20dashboard%20projects/BP%20Pack%20Sustainability%20-%20LEXUS.xlsx" TargetMode="External"/><Relationship Id="rId1" Type="http://schemas.openxmlformats.org/officeDocument/2006/relationships/externalLinkPath" Target="/sites/Financial/Shared%20Documents/Peter%20Correspondence/Weekly%20dashboard%20projects/BP%20Pack%20Sustainability%20-%20LEX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 Page"/>
      <sheetName val="TNZ Submitted Budget"/>
      <sheetName val="Input Sheet"/>
      <sheetName val="GP &amp; SE % Contribution"/>
      <sheetName val="Parts GP Calc"/>
      <sheetName val="Service GP Calc"/>
      <sheetName val="Variance Analysis vs Budget"/>
      <sheetName val="M12 TB"/>
      <sheetName val="M11 TB"/>
      <sheetName val="M10 TB"/>
      <sheetName val="M9 TB"/>
      <sheetName val="M8 TB"/>
      <sheetName val="M7 TB"/>
      <sheetName val="M6 TB"/>
      <sheetName val="M5 TB"/>
      <sheetName val="M4 TB"/>
      <sheetName val="M3 TB"/>
      <sheetName val="M2 TB"/>
      <sheetName val="M1 TB"/>
      <sheetName val="Export"/>
      <sheetName val="Sheet1"/>
      <sheetName val="OVERALL"/>
      <sheetName val="NEW VEHICLE GROUP"/>
      <sheetName val="NS NEW VEHICLE"/>
      <sheetName val="NW NEW VEHICLE"/>
      <sheetName val="USED VEHICLE GROUP"/>
      <sheetName val="NS USED VEHICLE"/>
      <sheetName val="NW USED VEHICLE"/>
      <sheetName val="F&amp;I GROUP"/>
      <sheetName val="NS F&amp;I"/>
      <sheetName val="NW F&amp;I"/>
      <sheetName val="SERVICE GROUP"/>
      <sheetName val="NS SERVICE 140"/>
      <sheetName val="NW SERVICE 240"/>
      <sheetName val="NW SERVICE 340"/>
      <sheetName val="NW SERVICE 440"/>
      <sheetName val="PARTS GROUP"/>
      <sheetName val="NS PARTS 130"/>
      <sheetName val="NW PARTS 230"/>
      <sheetName val="NW PARTS 330"/>
      <sheetName val="NW PARTS 430"/>
      <sheetName val="NS SERVICE 147"/>
      <sheetName val="ADMIN &amp; OTHER"/>
      <sheetName val="112"/>
      <sheetName val="122"/>
      <sheetName val="162"/>
      <sheetName val="NS SERVICE 142"/>
      <sheetName val="Tyre GROUP"/>
      <sheetName val="Tyre 935"/>
      <sheetName val="Tyre 936"/>
      <sheetName val="15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10047422.328980073</v>
          </cell>
          <cell r="H6">
            <v>10731036.737477355</v>
          </cell>
          <cell r="I6">
            <v>10593115.124731431</v>
          </cell>
          <cell r="J6">
            <v>10726036.737477355</v>
          </cell>
          <cell r="K6">
            <v>10787101.002727808</v>
          </cell>
          <cell r="L6">
            <v>10745293.798479166</v>
          </cell>
          <cell r="M6">
            <v>10728165.267978262</v>
          </cell>
          <cell r="N6">
            <v>11236729.533228712</v>
          </cell>
          <cell r="O6">
            <v>9921922.3289800733</v>
          </cell>
          <cell r="P6">
            <v>9785422.3289800733</v>
          </cell>
          <cell r="Q6">
            <v>9690550.8594809771</v>
          </cell>
          <cell r="R6">
            <v>11051729.533228712</v>
          </cell>
        </row>
        <row r="7">
          <cell r="G7">
            <v>82393.878124451061</v>
          </cell>
          <cell r="H7">
            <v>82393.878124451061</v>
          </cell>
          <cell r="I7">
            <v>125046.95937445103</v>
          </cell>
          <cell r="J7">
            <v>77762.328124451044</v>
          </cell>
          <cell r="K7">
            <v>77762.328124451044</v>
          </cell>
          <cell r="L7">
            <v>119321.82499945106</v>
          </cell>
          <cell r="M7">
            <v>82393.878124451061</v>
          </cell>
          <cell r="N7">
            <v>76218.478124451038</v>
          </cell>
          <cell r="O7">
            <v>103307.79062445104</v>
          </cell>
          <cell r="P7">
            <v>65392.478124451038</v>
          </cell>
          <cell r="Q7">
            <v>65392.478124451038</v>
          </cell>
          <cell r="R7">
            <v>135096.09687445106</v>
          </cell>
          <cell r="AA7">
            <v>162862.80999999994</v>
          </cell>
        </row>
        <row r="8">
          <cell r="G8">
            <v>52555.44410305046</v>
          </cell>
          <cell r="H8">
            <v>87748.110769717081</v>
          </cell>
          <cell r="I8">
            <v>208041.14618638379</v>
          </cell>
          <cell r="J8">
            <v>115935.54410305049</v>
          </cell>
          <cell r="K8">
            <v>125801.79410305049</v>
          </cell>
          <cell r="L8">
            <v>221983.92222805051</v>
          </cell>
          <cell r="M8">
            <v>115935.54410305049</v>
          </cell>
          <cell r="N8">
            <v>172775.54410305063</v>
          </cell>
          <cell r="O8">
            <v>192674.50660305051</v>
          </cell>
          <cell r="P8">
            <v>98510.544103050488</v>
          </cell>
          <cell r="Q8">
            <v>98510.544103050488</v>
          </cell>
          <cell r="R8">
            <v>217215.31285305045</v>
          </cell>
          <cell r="AA8">
            <v>94582.02999999997</v>
          </cell>
        </row>
        <row r="9">
          <cell r="G9">
            <v>85452.9597390899</v>
          </cell>
          <cell r="H9">
            <v>94548.666014370785</v>
          </cell>
          <cell r="I9">
            <v>181402.65633459552</v>
          </cell>
          <cell r="J9">
            <v>95146.641806224739</v>
          </cell>
          <cell r="K9">
            <v>97884.252705101142</v>
          </cell>
          <cell r="L9">
            <v>177571.86360397749</v>
          </cell>
          <cell r="M9">
            <v>96953.917706224733</v>
          </cell>
          <cell r="N9">
            <v>111518.91310173033</v>
          </cell>
          <cell r="O9">
            <v>161000.57839892138</v>
          </cell>
          <cell r="P9">
            <v>83112.967500044935</v>
          </cell>
          <cell r="Q9">
            <v>83112.967500044935</v>
          </cell>
          <cell r="R9">
            <v>179171.89818937084</v>
          </cell>
          <cell r="AA9">
            <v>133043.86000000002</v>
          </cell>
        </row>
        <row r="10">
          <cell r="G10">
            <v>147916.28503350203</v>
          </cell>
          <cell r="H10">
            <v>182182.38796802139</v>
          </cell>
          <cell r="I10">
            <v>229501.98356624227</v>
          </cell>
          <cell r="J10">
            <v>182182.38796802139</v>
          </cell>
          <cell r="K10">
            <v>176471.37081226829</v>
          </cell>
          <cell r="L10">
            <v>255525.81934500841</v>
          </cell>
          <cell r="M10">
            <v>170760.35365651484</v>
          </cell>
          <cell r="N10">
            <v>165049.33650076174</v>
          </cell>
          <cell r="O10">
            <v>241853.78503350203</v>
          </cell>
          <cell r="P10">
            <v>147916.28503350203</v>
          </cell>
          <cell r="Q10">
            <v>136494.25072199549</v>
          </cell>
          <cell r="R10">
            <v>257861.83650076174</v>
          </cell>
          <cell r="AA10">
            <v>286523.36000000004</v>
          </cell>
        </row>
        <row r="11">
          <cell r="G11">
            <v>214257.43477113618</v>
          </cell>
          <cell r="H11">
            <v>284149.66450745962</v>
          </cell>
          <cell r="I11">
            <v>179311.31990297433</v>
          </cell>
          <cell r="J11">
            <v>284149.66450745962</v>
          </cell>
          <cell r="K11">
            <v>272500.95955140574</v>
          </cell>
          <cell r="L11">
            <v>237554.84468324392</v>
          </cell>
          <cell r="M11">
            <v>260852.25459535178</v>
          </cell>
          <cell r="N11">
            <v>249203.54963929791</v>
          </cell>
          <cell r="O11">
            <v>214257.43477113618</v>
          </cell>
          <cell r="P11">
            <v>214257.43477113618</v>
          </cell>
          <cell r="Q11">
            <v>190960.02485902832</v>
          </cell>
          <cell r="R11">
            <v>249203.54963929791</v>
          </cell>
          <cell r="AA11">
            <v>219605.01</v>
          </cell>
        </row>
        <row r="12">
          <cell r="G12">
            <v>582576.00177122967</v>
          </cell>
          <cell r="H12">
            <v>731022.70738401986</v>
          </cell>
          <cell r="I12">
            <v>923304.06536464684</v>
          </cell>
          <cell r="J12">
            <v>755176.56650920724</v>
          </cell>
          <cell r="K12">
            <v>750420.70529627672</v>
          </cell>
          <cell r="L12">
            <v>1011958.2748597313</v>
          </cell>
          <cell r="M12">
            <v>726895.94818559289</v>
          </cell>
          <cell r="N12">
            <v>774765.82146929158</v>
          </cell>
          <cell r="O12">
            <v>913094.09543106111</v>
          </cell>
          <cell r="P12">
            <v>609189.70953218464</v>
          </cell>
          <cell r="Q12">
            <v>574470.26530857023</v>
          </cell>
          <cell r="R12">
            <v>1038548.6940569319</v>
          </cell>
          <cell r="AA12">
            <v>896617.07000000007</v>
          </cell>
        </row>
        <row r="13">
          <cell r="G13">
            <v>684555.61304695124</v>
          </cell>
          <cell r="H13">
            <v>670946.20245284727</v>
          </cell>
          <cell r="I13">
            <v>655178.44251394877</v>
          </cell>
          <cell r="J13">
            <v>659930.5700861403</v>
          </cell>
          <cell r="K13">
            <v>666883.14056225494</v>
          </cell>
          <cell r="L13">
            <v>671043.76540865586</v>
          </cell>
          <cell r="M13">
            <v>686396.57191477169</v>
          </cell>
          <cell r="N13">
            <v>671987.29967814463</v>
          </cell>
          <cell r="O13">
            <v>656953.76567639725</v>
          </cell>
          <cell r="P13">
            <v>684380.11399244482</v>
          </cell>
          <cell r="Q13">
            <v>687647.6160174153</v>
          </cell>
          <cell r="R13">
            <v>671316.86102660303</v>
          </cell>
          <cell r="AA13">
            <v>562294.41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AA14">
            <v>0</v>
          </cell>
        </row>
        <row r="15">
          <cell r="G15">
            <v>-1.0149828278003085E-2</v>
          </cell>
          <cell r="H15">
            <v>5.5983877793801436E-3</v>
          </cell>
          <cell r="I15">
            <v>2.5311310194742729E-2</v>
          </cell>
          <cell r="J15">
            <v>8.8798872085037953E-3</v>
          </cell>
          <cell r="K15">
            <v>7.7442090060060682E-3</v>
          </cell>
          <cell r="L15">
            <v>3.1726867207607368E-2</v>
          </cell>
          <cell r="M15">
            <v>3.7750514891586274E-3</v>
          </cell>
          <cell r="N15">
            <v>9.1466579743879461E-3</v>
          </cell>
          <cell r="O15">
            <v>2.5815595129839511E-2</v>
          </cell>
          <cell r="P15">
            <v>-7.6839202164611341E-3</v>
          </cell>
          <cell r="Q15">
            <v>-1.1679145215786713E-2</v>
          </cell>
          <cell r="R15">
            <v>3.3228449169534081E-2</v>
          </cell>
          <cell r="AA15">
            <v>0</v>
          </cell>
        </row>
        <row r="16">
          <cell r="G16">
            <v>-101979.61127572157</v>
          </cell>
          <cell r="H16">
            <v>60076.504931172589</v>
          </cell>
          <cell r="I16">
            <v>268125.62285069807</v>
          </cell>
          <cell r="J16">
            <v>95245.996423066943</v>
          </cell>
          <cell r="K16">
            <v>83537.564734021784</v>
          </cell>
          <cell r="L16">
            <v>340914.50945107546</v>
          </cell>
          <cell r="M16">
            <v>40499.376270821202</v>
          </cell>
          <cell r="N16">
            <v>102778.52179114695</v>
          </cell>
          <cell r="O16">
            <v>256140.32975466386</v>
          </cell>
          <cell r="P16">
            <v>-75190.404460260179</v>
          </cell>
          <cell r="Q16">
            <v>-113177.35070884507</v>
          </cell>
          <cell r="R16">
            <v>367231.83303032885</v>
          </cell>
          <cell r="AA16">
            <v>334322.66000000003</v>
          </cell>
        </row>
        <row r="18">
          <cell r="B18">
            <v>0</v>
          </cell>
          <cell r="C18">
            <v>367875</v>
          </cell>
          <cell r="G18">
            <v>0</v>
          </cell>
          <cell r="H18">
            <v>0</v>
          </cell>
          <cell r="I18">
            <v>309318.75</v>
          </cell>
          <cell r="J18">
            <v>0</v>
          </cell>
          <cell r="K18">
            <v>0</v>
          </cell>
          <cell r="L18">
            <v>301387.5</v>
          </cell>
          <cell r="M18">
            <v>0</v>
          </cell>
          <cell r="N18">
            <v>0</v>
          </cell>
          <cell r="O18">
            <v>291656.25</v>
          </cell>
          <cell r="P18">
            <v>0</v>
          </cell>
          <cell r="Q18">
            <v>0</v>
          </cell>
          <cell r="R18">
            <v>295200</v>
          </cell>
          <cell r="AA18">
            <v>367875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>
            <v>0</v>
          </cell>
          <cell r="AK18">
            <v>0</v>
          </cell>
          <cell r="AL18">
            <v>0</v>
          </cell>
        </row>
      </sheetData>
      <sheetData sheetId="22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25">
          <cell r="G25">
            <v>82393.878124451061</v>
          </cell>
          <cell r="H25">
            <v>82393.878124451061</v>
          </cell>
          <cell r="I25">
            <v>125046.95937445103</v>
          </cell>
          <cell r="J25">
            <v>77762.328124451044</v>
          </cell>
          <cell r="K25">
            <v>77762.328124451044</v>
          </cell>
          <cell r="L25">
            <v>119321.82499945106</v>
          </cell>
          <cell r="M25">
            <v>82393.878124451061</v>
          </cell>
          <cell r="N25">
            <v>76218.478124451038</v>
          </cell>
          <cell r="O25">
            <v>103307.79062445104</v>
          </cell>
          <cell r="P25">
            <v>65392.478124451038</v>
          </cell>
          <cell r="Q25">
            <v>65392.478124451038</v>
          </cell>
          <cell r="R25">
            <v>135096.09687445106</v>
          </cell>
          <cell r="AA25">
            <v>162862.80999999994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</row>
      </sheetData>
      <sheetData sheetId="23">
        <row r="1">
          <cell r="AQ1">
            <v>45383</v>
          </cell>
        </row>
        <row r="4">
          <cell r="I4" t="str">
            <v/>
          </cell>
          <cell r="L4" t="str">
            <v/>
          </cell>
          <cell r="O4" t="str">
            <v/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70</v>
          </cell>
          <cell r="H6">
            <v>70</v>
          </cell>
          <cell r="I6">
            <v>70</v>
          </cell>
          <cell r="J6">
            <v>66.75</v>
          </cell>
          <cell r="K6">
            <v>66.75</v>
          </cell>
          <cell r="L6">
            <v>66.75</v>
          </cell>
          <cell r="M6">
            <v>69.75</v>
          </cell>
          <cell r="N6">
            <v>65.75</v>
          </cell>
          <cell r="O6">
            <v>54.25</v>
          </cell>
          <cell r="P6">
            <v>54.25</v>
          </cell>
          <cell r="Q6">
            <v>54.25</v>
          </cell>
          <cell r="R6">
            <v>69.75</v>
          </cell>
          <cell r="AA6">
            <v>59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14</v>
          </cell>
          <cell r="H7">
            <v>14</v>
          </cell>
          <cell r="I7">
            <v>14</v>
          </cell>
          <cell r="J7">
            <v>13.35</v>
          </cell>
          <cell r="K7">
            <v>13.35</v>
          </cell>
          <cell r="L7">
            <v>13.35</v>
          </cell>
          <cell r="M7">
            <v>13.95</v>
          </cell>
          <cell r="N7">
            <v>13.15</v>
          </cell>
          <cell r="O7">
            <v>10.85</v>
          </cell>
          <cell r="P7">
            <v>10.85</v>
          </cell>
          <cell r="Q7">
            <v>10.85</v>
          </cell>
          <cell r="R7">
            <v>13.95</v>
          </cell>
          <cell r="AA7">
            <v>11.8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2050</v>
          </cell>
          <cell r="H8">
            <v>2050</v>
          </cell>
          <cell r="I8">
            <v>2050</v>
          </cell>
          <cell r="J8">
            <v>2050</v>
          </cell>
          <cell r="K8">
            <v>2050</v>
          </cell>
          <cell r="L8">
            <v>2050</v>
          </cell>
          <cell r="M8">
            <v>2050</v>
          </cell>
          <cell r="N8">
            <v>2050</v>
          </cell>
          <cell r="O8">
            <v>2050</v>
          </cell>
          <cell r="P8">
            <v>2050</v>
          </cell>
          <cell r="Q8">
            <v>2050</v>
          </cell>
          <cell r="R8">
            <v>2050</v>
          </cell>
          <cell r="AA8">
            <v>2037.1530508474573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0</v>
          </cell>
          <cell r="H9">
            <v>0</v>
          </cell>
          <cell r="I9">
            <v>365.625</v>
          </cell>
          <cell r="J9">
            <v>0</v>
          </cell>
          <cell r="K9">
            <v>0</v>
          </cell>
          <cell r="L9">
            <v>365.625</v>
          </cell>
          <cell r="M9">
            <v>0</v>
          </cell>
          <cell r="N9">
            <v>0</v>
          </cell>
          <cell r="O9">
            <v>365.625</v>
          </cell>
          <cell r="P9">
            <v>0</v>
          </cell>
          <cell r="Q9">
            <v>0</v>
          </cell>
          <cell r="R9">
            <v>365.625</v>
          </cell>
          <cell r="AA9">
            <v>741.82525423728816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40.683220338983197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2050</v>
          </cell>
          <cell r="H11">
            <v>2050</v>
          </cell>
          <cell r="I11">
            <v>2415.625</v>
          </cell>
          <cell r="J11">
            <v>2050</v>
          </cell>
          <cell r="K11">
            <v>2050</v>
          </cell>
          <cell r="L11">
            <v>2415.625</v>
          </cell>
          <cell r="M11">
            <v>2050</v>
          </cell>
          <cell r="N11">
            <v>2050</v>
          </cell>
          <cell r="O11">
            <v>2415.625</v>
          </cell>
          <cell r="P11">
            <v>2050</v>
          </cell>
          <cell r="Q11">
            <v>2050</v>
          </cell>
          <cell r="R11">
            <v>2415.625</v>
          </cell>
          <cell r="AA11">
            <v>2819.6615254237286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143500</v>
          </cell>
          <cell r="H12">
            <v>143500</v>
          </cell>
          <cell r="I12">
            <v>169093.75</v>
          </cell>
          <cell r="J12">
            <v>136837.5</v>
          </cell>
          <cell r="K12">
            <v>136837.5</v>
          </cell>
          <cell r="L12">
            <v>161242.96875</v>
          </cell>
          <cell r="M12">
            <v>142987.5</v>
          </cell>
          <cell r="N12">
            <v>134787.5</v>
          </cell>
          <cell r="O12">
            <v>131047.65625</v>
          </cell>
          <cell r="P12">
            <v>111212.5</v>
          </cell>
          <cell r="Q12">
            <v>111212.5</v>
          </cell>
          <cell r="R12">
            <v>168489.84375</v>
          </cell>
          <cell r="AA12">
            <v>166360.03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646.37824489272373</v>
          </cell>
          <cell r="H13">
            <v>646.37824489272373</v>
          </cell>
          <cell r="I13">
            <v>647.44378060700956</v>
          </cell>
          <cell r="J13">
            <v>653.20583734068418</v>
          </cell>
          <cell r="K13">
            <v>653.20583734068418</v>
          </cell>
          <cell r="L13">
            <v>654.26984717214475</v>
          </cell>
          <cell r="M13">
            <v>646.88085508947188</v>
          </cell>
          <cell r="N13">
            <v>655.44242802267172</v>
          </cell>
          <cell r="O13">
            <v>631.56091218876816</v>
          </cell>
          <cell r="P13">
            <v>630.52469387079589</v>
          </cell>
          <cell r="Q13">
            <v>630.52469387079589</v>
          </cell>
          <cell r="R13">
            <v>640.6739218457443</v>
          </cell>
          <cell r="AA13">
            <v>378.32084745762711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AA14">
            <v>32.125423728813558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646.37824489272373</v>
          </cell>
          <cell r="H15">
            <v>646.37824489272373</v>
          </cell>
          <cell r="I15">
            <v>647.44378060700956</v>
          </cell>
          <cell r="J15">
            <v>653.20583734068418</v>
          </cell>
          <cell r="K15">
            <v>653.20583734068418</v>
          </cell>
          <cell r="L15">
            <v>654.26984717214475</v>
          </cell>
          <cell r="M15">
            <v>646.88085508947188</v>
          </cell>
          <cell r="N15">
            <v>655.44242802267172</v>
          </cell>
          <cell r="O15">
            <v>631.56091218876816</v>
          </cell>
          <cell r="P15">
            <v>630.52469387079589</v>
          </cell>
          <cell r="Q15">
            <v>630.52469387079589</v>
          </cell>
          <cell r="R15">
            <v>640.6739218457443</v>
          </cell>
          <cell r="AA15">
            <v>410.44627118644064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640.49644067796612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794.36259551155626</v>
          </cell>
          <cell r="H17">
            <v>794.36259551155626</v>
          </cell>
          <cell r="I17">
            <v>794.36259551155626</v>
          </cell>
          <cell r="J17">
            <v>833.03942600462835</v>
          </cell>
          <cell r="K17">
            <v>833.03942600462835</v>
          </cell>
          <cell r="L17">
            <v>833.03942600462835</v>
          </cell>
          <cell r="M17">
            <v>797.20977327324647</v>
          </cell>
          <cell r="N17">
            <v>845.70922716059226</v>
          </cell>
          <cell r="O17">
            <v>1024.9839942084598</v>
          </cell>
          <cell r="P17">
            <v>1024.9839942084598</v>
          </cell>
          <cell r="Q17">
            <v>1024.9839942084598</v>
          </cell>
          <cell r="R17">
            <v>797.20977327324647</v>
          </cell>
          <cell r="AA17">
            <v>94.106440677966091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AA18">
            <v>254.69101694915256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125.58864406779661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794.36259551155626</v>
          </cell>
          <cell r="H20">
            <v>794.36259551155626</v>
          </cell>
          <cell r="I20">
            <v>794.36259551155626</v>
          </cell>
          <cell r="J20">
            <v>833.03942600462835</v>
          </cell>
          <cell r="K20">
            <v>833.03942600462835</v>
          </cell>
          <cell r="L20">
            <v>833.03942600462835</v>
          </cell>
          <cell r="M20">
            <v>797.20977327324647</v>
          </cell>
          <cell r="N20">
            <v>845.70922716059226</v>
          </cell>
          <cell r="O20">
            <v>1024.9839942084598</v>
          </cell>
          <cell r="P20">
            <v>1024.9839942084598</v>
          </cell>
          <cell r="Q20">
            <v>1024.9839942084598</v>
          </cell>
          <cell r="R20">
            <v>797.20977327324647</v>
          </cell>
          <cell r="AA20">
            <v>1114.8825423728813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1440.7408404042799</v>
          </cell>
          <cell r="H21">
            <v>1440.7408404042799</v>
          </cell>
          <cell r="I21">
            <v>1441.8063761185658</v>
          </cell>
          <cell r="J21">
            <v>1486.2452633453127</v>
          </cell>
          <cell r="K21">
            <v>1486.2452633453127</v>
          </cell>
          <cell r="L21">
            <v>1487.3092731767731</v>
          </cell>
          <cell r="M21">
            <v>1444.0906283627182</v>
          </cell>
          <cell r="N21">
            <v>1501.151655183264</v>
          </cell>
          <cell r="O21">
            <v>1656.5449063972278</v>
          </cell>
          <cell r="P21">
            <v>1655.5086880792555</v>
          </cell>
          <cell r="Q21">
            <v>1655.5086880792555</v>
          </cell>
          <cell r="R21">
            <v>1437.8836951189908</v>
          </cell>
          <cell r="AA21">
            <v>1525.328813559322</v>
          </cell>
          <cell r="AB21" t="e">
            <v>#DIV/0!</v>
          </cell>
          <cell r="AC21" t="e">
            <v>#DIV/0!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609.25915959572012</v>
          </cell>
          <cell r="H22">
            <v>609.25915959572012</v>
          </cell>
          <cell r="I22">
            <v>973.81862388143418</v>
          </cell>
          <cell r="J22">
            <v>563.75473665468735</v>
          </cell>
          <cell r="K22">
            <v>563.75473665468735</v>
          </cell>
          <cell r="L22">
            <v>928.3157268232269</v>
          </cell>
          <cell r="M22">
            <v>605.90937163728177</v>
          </cell>
          <cell r="N22">
            <v>548.84834481673602</v>
          </cell>
          <cell r="O22">
            <v>759.08009360277219</v>
          </cell>
          <cell r="P22">
            <v>394.49131192074447</v>
          </cell>
          <cell r="Q22">
            <v>394.49131192074447</v>
          </cell>
          <cell r="R22">
            <v>977.74130488100923</v>
          </cell>
          <cell r="AA22">
            <v>1294.3327118644065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  <cell r="AF22" t="e">
            <v>#DIV/0!</v>
          </cell>
          <cell r="AG22" t="e">
            <v>#DIV/0!</v>
          </cell>
          <cell r="AH22" t="e">
            <v>#DIV/0!</v>
          </cell>
          <cell r="AI22" t="e">
            <v>#DIV/0!</v>
          </cell>
          <cell r="AJ22" t="e">
            <v>#DIV/0!</v>
          </cell>
          <cell r="AK22" t="e">
            <v>#DIV/0!</v>
          </cell>
          <cell r="AL22" t="e">
            <v>#DIV/0!</v>
          </cell>
        </row>
        <row r="23">
          <cell r="G23">
            <v>42648.141171700408</v>
          </cell>
          <cell r="H23">
            <v>42648.141171700408</v>
          </cell>
          <cell r="I23">
            <v>68167.303671700385</v>
          </cell>
          <cell r="J23">
            <v>37630.628671700382</v>
          </cell>
          <cell r="K23">
            <v>37630.628671700382</v>
          </cell>
          <cell r="L23">
            <v>61965.074765450394</v>
          </cell>
          <cell r="M23">
            <v>42262.1786717004</v>
          </cell>
          <cell r="N23">
            <v>36086.778671700391</v>
          </cell>
          <cell r="O23">
            <v>41180.095077950391</v>
          </cell>
          <cell r="P23">
            <v>21401.153671700387</v>
          </cell>
          <cell r="Q23">
            <v>21401.153671700387</v>
          </cell>
          <cell r="R23">
            <v>68197.4560154504</v>
          </cell>
          <cell r="AA23">
            <v>76365.62999999999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2146.0811111111116</v>
          </cell>
          <cell r="H24">
            <v>2146.0811111111116</v>
          </cell>
          <cell r="I24">
            <v>2146.0811111111116</v>
          </cell>
          <cell r="J24">
            <v>2146.0811111111116</v>
          </cell>
          <cell r="K24">
            <v>2146.0811111111116</v>
          </cell>
          <cell r="L24">
            <v>2146.0811111111116</v>
          </cell>
          <cell r="M24">
            <v>2146.0811111111116</v>
          </cell>
          <cell r="N24">
            <v>2146.0811111111116</v>
          </cell>
          <cell r="O24">
            <v>2146.0811111111116</v>
          </cell>
          <cell r="P24">
            <v>2146.0811111111116</v>
          </cell>
          <cell r="Q24">
            <v>2146.0811111111116</v>
          </cell>
          <cell r="R24">
            <v>2146.0811111111116</v>
          </cell>
          <cell r="AA24">
            <v>1297.42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B25">
            <v>44794.222282811519</v>
          </cell>
          <cell r="C25">
            <v>77663.049999999988</v>
          </cell>
          <cell r="G25">
            <v>44794.222282811519</v>
          </cell>
          <cell r="H25">
            <v>44794.222282811519</v>
          </cell>
          <cell r="I25">
            <v>70313.384782811496</v>
          </cell>
          <cell r="J25">
            <v>39776.709782811493</v>
          </cell>
          <cell r="K25">
            <v>39776.709782811493</v>
          </cell>
          <cell r="L25">
            <v>64111.155876561505</v>
          </cell>
          <cell r="M25">
            <v>44408.25978281151</v>
          </cell>
          <cell r="N25">
            <v>38232.859782811502</v>
          </cell>
          <cell r="O25">
            <v>43326.176189061502</v>
          </cell>
          <cell r="P25">
            <v>23547.234782811498</v>
          </cell>
          <cell r="Q25">
            <v>23547.234782811498</v>
          </cell>
          <cell r="R25">
            <v>70343.53712656151</v>
          </cell>
          <cell r="AA25">
            <v>77663.049999999988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7"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>
            <v>5</v>
          </cell>
          <cell r="M27">
            <v>5</v>
          </cell>
          <cell r="N27">
            <v>5</v>
          </cell>
          <cell r="O27">
            <v>5</v>
          </cell>
          <cell r="P27">
            <v>5</v>
          </cell>
          <cell r="Q27">
            <v>5</v>
          </cell>
          <cell r="R27">
            <v>5</v>
          </cell>
          <cell r="AA27">
            <v>5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G28">
            <v>0</v>
          </cell>
          <cell r="H28">
            <v>0</v>
          </cell>
          <cell r="I28">
            <v>25593.75</v>
          </cell>
          <cell r="J28">
            <v>0</v>
          </cell>
          <cell r="K28">
            <v>0</v>
          </cell>
          <cell r="L28">
            <v>24405.46875</v>
          </cell>
          <cell r="M28">
            <v>0</v>
          </cell>
          <cell r="N28">
            <v>0</v>
          </cell>
          <cell r="O28">
            <v>19835.15625</v>
          </cell>
          <cell r="P28">
            <v>0</v>
          </cell>
          <cell r="Q28">
            <v>0</v>
          </cell>
          <cell r="R28">
            <v>25502.34375</v>
          </cell>
          <cell r="AA28">
            <v>43767.69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</sheetData>
      <sheetData sheetId="24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47</v>
          </cell>
          <cell r="H6">
            <v>47</v>
          </cell>
          <cell r="I6">
            <v>47</v>
          </cell>
          <cell r="J6">
            <v>47.25</v>
          </cell>
          <cell r="K6">
            <v>47.25</v>
          </cell>
          <cell r="L6">
            <v>47.25</v>
          </cell>
          <cell r="M6">
            <v>47.25</v>
          </cell>
          <cell r="N6">
            <v>47.25</v>
          </cell>
          <cell r="O6">
            <v>49.75</v>
          </cell>
          <cell r="P6">
            <v>49.75</v>
          </cell>
          <cell r="Q6">
            <v>49.75</v>
          </cell>
          <cell r="R6">
            <v>52.25</v>
          </cell>
          <cell r="AA6">
            <v>55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23.5</v>
          </cell>
          <cell r="H7">
            <v>23.5</v>
          </cell>
          <cell r="I7">
            <v>23.5</v>
          </cell>
          <cell r="J7">
            <v>18.899999999999999</v>
          </cell>
          <cell r="K7">
            <v>18.899999999999999</v>
          </cell>
          <cell r="L7">
            <v>18.899999999999999</v>
          </cell>
          <cell r="M7">
            <v>18.899999999999999</v>
          </cell>
          <cell r="N7">
            <v>18.899999999999999</v>
          </cell>
          <cell r="O7">
            <v>19.899999999999999</v>
          </cell>
          <cell r="P7">
            <v>19.899999999999999</v>
          </cell>
          <cell r="Q7">
            <v>19.899999999999999</v>
          </cell>
          <cell r="R7">
            <v>20.9</v>
          </cell>
          <cell r="AA7">
            <v>27.5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2050</v>
          </cell>
          <cell r="H8">
            <v>2050</v>
          </cell>
          <cell r="I8">
            <v>2050</v>
          </cell>
          <cell r="J8">
            <v>2050</v>
          </cell>
          <cell r="K8">
            <v>2050</v>
          </cell>
          <cell r="L8">
            <v>2050</v>
          </cell>
          <cell r="M8">
            <v>2050</v>
          </cell>
          <cell r="N8">
            <v>2050</v>
          </cell>
          <cell r="O8">
            <v>2050</v>
          </cell>
          <cell r="P8">
            <v>2050</v>
          </cell>
          <cell r="Q8">
            <v>2050</v>
          </cell>
          <cell r="R8">
            <v>2050</v>
          </cell>
          <cell r="AA8">
            <v>1982.8989090909085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0</v>
          </cell>
          <cell r="H9">
            <v>0</v>
          </cell>
          <cell r="I9">
            <v>365.625</v>
          </cell>
          <cell r="J9">
            <v>0</v>
          </cell>
          <cell r="K9">
            <v>0</v>
          </cell>
          <cell r="L9">
            <v>365.625</v>
          </cell>
          <cell r="M9">
            <v>0</v>
          </cell>
          <cell r="N9">
            <v>0</v>
          </cell>
          <cell r="O9">
            <v>365.625</v>
          </cell>
          <cell r="P9">
            <v>0</v>
          </cell>
          <cell r="Q9">
            <v>0</v>
          </cell>
          <cell r="R9">
            <v>365.625</v>
          </cell>
          <cell r="AA9">
            <v>690.58745454545453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-25.042727272727245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2050</v>
          </cell>
          <cell r="H11">
            <v>2050</v>
          </cell>
          <cell r="I11">
            <v>2415.625</v>
          </cell>
          <cell r="J11">
            <v>2050</v>
          </cell>
          <cell r="K11">
            <v>2050</v>
          </cell>
          <cell r="L11">
            <v>2415.625</v>
          </cell>
          <cell r="M11">
            <v>2050</v>
          </cell>
          <cell r="N11">
            <v>2050</v>
          </cell>
          <cell r="O11">
            <v>2415.625</v>
          </cell>
          <cell r="P11">
            <v>2050</v>
          </cell>
          <cell r="Q11">
            <v>2050</v>
          </cell>
          <cell r="R11">
            <v>2415.625</v>
          </cell>
          <cell r="AA11">
            <v>2648.4436363636355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96350</v>
          </cell>
          <cell r="H12">
            <v>96350</v>
          </cell>
          <cell r="I12">
            <v>113534.375</v>
          </cell>
          <cell r="J12">
            <v>96862.5</v>
          </cell>
          <cell r="K12">
            <v>96862.5</v>
          </cell>
          <cell r="L12">
            <v>114138.28125</v>
          </cell>
          <cell r="M12">
            <v>96862.5</v>
          </cell>
          <cell r="N12">
            <v>96862.5</v>
          </cell>
          <cell r="O12">
            <v>120177.34375</v>
          </cell>
          <cell r="P12">
            <v>101987.5</v>
          </cell>
          <cell r="Q12">
            <v>101987.5</v>
          </cell>
          <cell r="R12">
            <v>126216.40625</v>
          </cell>
          <cell r="AA12">
            <v>145664.39999999997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638.88190738996468</v>
          </cell>
          <cell r="H13">
            <v>638.88190738996468</v>
          </cell>
          <cell r="I13">
            <v>639.95544462400721</v>
          </cell>
          <cell r="J13">
            <v>638.17962216567912</v>
          </cell>
          <cell r="K13">
            <v>638.17962216567912</v>
          </cell>
          <cell r="L13">
            <v>639.25328287996479</v>
          </cell>
          <cell r="M13">
            <v>638.17962216567912</v>
          </cell>
          <cell r="N13">
            <v>638.17962216567912</v>
          </cell>
          <cell r="O13">
            <v>632.61979504680073</v>
          </cell>
          <cell r="P13">
            <v>631.54496778549424</v>
          </cell>
          <cell r="Q13">
            <v>631.54496778549424</v>
          </cell>
          <cell r="R13">
            <v>626.62109073834142</v>
          </cell>
          <cell r="AA13">
            <v>432.72727272727275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AA14">
            <v>44.854727272727274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638.88190738996468</v>
          </cell>
          <cell r="H15">
            <v>638.88190738996468</v>
          </cell>
          <cell r="I15">
            <v>639.95544462400721</v>
          </cell>
          <cell r="J15">
            <v>638.17962216567912</v>
          </cell>
          <cell r="K15">
            <v>638.17962216567912</v>
          </cell>
          <cell r="L15">
            <v>639.25328287996479</v>
          </cell>
          <cell r="M15">
            <v>638.17962216567912</v>
          </cell>
          <cell r="N15">
            <v>638.17962216567912</v>
          </cell>
          <cell r="O15">
            <v>632.61979504680073</v>
          </cell>
          <cell r="P15">
            <v>631.54496778549424</v>
          </cell>
          <cell r="Q15">
            <v>631.54496778549424</v>
          </cell>
          <cell r="R15">
            <v>626.62109073834142</v>
          </cell>
          <cell r="AA15">
            <v>477.58199999999999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471.09345454545456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638.37770827255099</v>
          </cell>
          <cell r="H17">
            <v>638.37770827255099</v>
          </cell>
          <cell r="I17">
            <v>638.37770827255099</v>
          </cell>
          <cell r="J17">
            <v>635.0000484404211</v>
          </cell>
          <cell r="K17">
            <v>635.0000484404211</v>
          </cell>
          <cell r="L17">
            <v>635.0000484404211</v>
          </cell>
          <cell r="M17">
            <v>635.0000484404211</v>
          </cell>
          <cell r="N17">
            <v>635.0000484404211</v>
          </cell>
          <cell r="O17">
            <v>603.09049826753562</v>
          </cell>
          <cell r="P17">
            <v>603.09049826753562</v>
          </cell>
          <cell r="Q17">
            <v>603.09049826753562</v>
          </cell>
          <cell r="R17">
            <v>574.23449356573963</v>
          </cell>
          <cell r="AA17">
            <v>51.960727272727269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AA18">
            <v>67.675454545454542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61.272727272727273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638.37770827255099</v>
          </cell>
          <cell r="H20">
            <v>638.37770827255099</v>
          </cell>
          <cell r="I20">
            <v>638.37770827255099</v>
          </cell>
          <cell r="J20">
            <v>635.0000484404211</v>
          </cell>
          <cell r="K20">
            <v>635.0000484404211</v>
          </cell>
          <cell r="L20">
            <v>635.0000484404211</v>
          </cell>
          <cell r="M20">
            <v>635.0000484404211</v>
          </cell>
          <cell r="N20">
            <v>635.0000484404211</v>
          </cell>
          <cell r="O20">
            <v>603.09049826753562</v>
          </cell>
          <cell r="P20">
            <v>603.09049826753562</v>
          </cell>
          <cell r="Q20">
            <v>603.09049826753562</v>
          </cell>
          <cell r="R20">
            <v>574.23449356573963</v>
          </cell>
          <cell r="AA20">
            <v>652.00236363636361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1277.2596156625157</v>
          </cell>
          <cell r="H21">
            <v>1277.2596156625157</v>
          </cell>
          <cell r="I21">
            <v>1278.3331528965582</v>
          </cell>
          <cell r="J21">
            <v>1273.1796706061002</v>
          </cell>
          <cell r="K21">
            <v>1273.1796706061002</v>
          </cell>
          <cell r="L21">
            <v>1274.2533313203858</v>
          </cell>
          <cell r="M21">
            <v>1273.1796706061002</v>
          </cell>
          <cell r="N21">
            <v>1273.1796706061002</v>
          </cell>
          <cell r="O21">
            <v>1235.7102933143365</v>
          </cell>
          <cell r="P21">
            <v>1234.6354660530299</v>
          </cell>
          <cell r="Q21">
            <v>1234.6354660530299</v>
          </cell>
          <cell r="R21">
            <v>1200.855584304081</v>
          </cell>
          <cell r="AA21">
            <v>1129.5843636363636</v>
          </cell>
          <cell r="AB21" t="e">
            <v>#DIV/0!</v>
          </cell>
          <cell r="AC21" t="e">
            <v>#DIV/0!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772.74038433748433</v>
          </cell>
          <cell r="H22">
            <v>772.74038433748433</v>
          </cell>
          <cell r="I22">
            <v>1137.2918471034418</v>
          </cell>
          <cell r="J22">
            <v>776.82032939389978</v>
          </cell>
          <cell r="K22">
            <v>776.82032939389978</v>
          </cell>
          <cell r="L22">
            <v>1141.3716686796142</v>
          </cell>
          <cell r="M22">
            <v>776.82032939389978</v>
          </cell>
          <cell r="N22">
            <v>776.82032939389978</v>
          </cell>
          <cell r="O22">
            <v>1179.9147066856635</v>
          </cell>
          <cell r="P22">
            <v>815.36453394697014</v>
          </cell>
          <cell r="Q22">
            <v>815.36453394697014</v>
          </cell>
          <cell r="R22">
            <v>1214.769415695919</v>
          </cell>
          <cell r="AA22">
            <v>1518.8592727272719</v>
          </cell>
          <cell r="AB22" t="e">
            <v>#DIV/0!</v>
          </cell>
          <cell r="AC22" t="e">
            <v>#DIV/0!</v>
          </cell>
          <cell r="AD22" t="e">
            <v>#DIV/0!</v>
          </cell>
          <cell r="AE22" t="e">
            <v>#DIV/0!</v>
          </cell>
          <cell r="AF22" t="e">
            <v>#DIV/0!</v>
          </cell>
          <cell r="AG22" t="e">
            <v>#DIV/0!</v>
          </cell>
          <cell r="AH22" t="e">
            <v>#DIV/0!</v>
          </cell>
          <cell r="AI22" t="e">
            <v>#DIV/0!</v>
          </cell>
          <cell r="AJ22" t="e">
            <v>#DIV/0!</v>
          </cell>
          <cell r="AK22" t="e">
            <v>#DIV/0!</v>
          </cell>
          <cell r="AL22" t="e">
            <v>#DIV/0!</v>
          </cell>
        </row>
        <row r="23">
          <cell r="G23">
            <v>36318.798063861766</v>
          </cell>
          <cell r="H23">
            <v>36318.798063861766</v>
          </cell>
          <cell r="I23">
            <v>53452.716813861764</v>
          </cell>
          <cell r="J23">
            <v>36704.760563861768</v>
          </cell>
          <cell r="K23">
            <v>36704.760563861768</v>
          </cell>
          <cell r="L23">
            <v>53929.811345111775</v>
          </cell>
          <cell r="M23">
            <v>36704.760563861768</v>
          </cell>
          <cell r="N23">
            <v>36704.760563861768</v>
          </cell>
          <cell r="O23">
            <v>58700.756657611761</v>
          </cell>
          <cell r="P23">
            <v>40564.385563861768</v>
          </cell>
          <cell r="Q23">
            <v>40564.385563861768</v>
          </cell>
          <cell r="R23">
            <v>63471.701970111768</v>
          </cell>
          <cell r="AA23">
            <v>83537.259999999951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1280.857777777778</v>
          </cell>
          <cell r="H24">
            <v>1280.857777777778</v>
          </cell>
          <cell r="I24">
            <v>1280.857777777778</v>
          </cell>
          <cell r="J24">
            <v>1280.857777777778</v>
          </cell>
          <cell r="K24">
            <v>1280.857777777778</v>
          </cell>
          <cell r="L24">
            <v>1280.857777777778</v>
          </cell>
          <cell r="M24">
            <v>1280.857777777778</v>
          </cell>
          <cell r="N24">
            <v>1280.857777777778</v>
          </cell>
          <cell r="O24">
            <v>1280.857777777778</v>
          </cell>
          <cell r="P24">
            <v>1280.857777777778</v>
          </cell>
          <cell r="Q24">
            <v>1280.857777777778</v>
          </cell>
          <cell r="R24">
            <v>1280.857777777778</v>
          </cell>
          <cell r="AA24">
            <v>1662.5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B25">
            <v>37599.655841639542</v>
          </cell>
          <cell r="C25">
            <v>85199.759999999951</v>
          </cell>
          <cell r="G25">
            <v>37599.655841639542</v>
          </cell>
          <cell r="H25">
            <v>37599.655841639542</v>
          </cell>
          <cell r="I25">
            <v>54733.574591639539</v>
          </cell>
          <cell r="J25">
            <v>37985.618341639543</v>
          </cell>
          <cell r="K25">
            <v>37985.618341639543</v>
          </cell>
          <cell r="L25">
            <v>55210.669122889551</v>
          </cell>
          <cell r="M25">
            <v>37985.618341639543</v>
          </cell>
          <cell r="N25">
            <v>37985.618341639543</v>
          </cell>
          <cell r="O25">
            <v>59981.614435389536</v>
          </cell>
          <cell r="P25">
            <v>41845.243341639543</v>
          </cell>
          <cell r="Q25">
            <v>41845.243341639543</v>
          </cell>
          <cell r="R25">
            <v>64752.559747889543</v>
          </cell>
          <cell r="AA25">
            <v>85199.759999999951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7">
          <cell r="G27">
            <v>2</v>
          </cell>
          <cell r="H27">
            <v>2</v>
          </cell>
          <cell r="I27">
            <v>2</v>
          </cell>
          <cell r="J27">
            <v>2.5</v>
          </cell>
          <cell r="K27">
            <v>2.5</v>
          </cell>
          <cell r="L27">
            <v>2.5</v>
          </cell>
          <cell r="M27">
            <v>2.5</v>
          </cell>
          <cell r="N27">
            <v>2.5</v>
          </cell>
          <cell r="O27">
            <v>2.5</v>
          </cell>
          <cell r="P27">
            <v>2.5</v>
          </cell>
          <cell r="Q27">
            <v>2.5</v>
          </cell>
          <cell r="R27">
            <v>2.5</v>
          </cell>
          <cell r="AA27">
            <v>2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G28">
            <v>0</v>
          </cell>
          <cell r="H28">
            <v>0</v>
          </cell>
          <cell r="I28">
            <v>17184.375</v>
          </cell>
          <cell r="J28">
            <v>0</v>
          </cell>
          <cell r="K28">
            <v>0</v>
          </cell>
          <cell r="L28">
            <v>17275.78125</v>
          </cell>
          <cell r="M28">
            <v>0</v>
          </cell>
          <cell r="N28">
            <v>0</v>
          </cell>
          <cell r="O28">
            <v>18189.84375</v>
          </cell>
          <cell r="P28">
            <v>0</v>
          </cell>
          <cell r="Q28">
            <v>0</v>
          </cell>
          <cell r="R28">
            <v>19103.90625</v>
          </cell>
          <cell r="AA28">
            <v>37982.31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</sheetData>
      <sheetData sheetId="25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36">
          <cell r="G36">
            <v>52555.44410305046</v>
          </cell>
          <cell r="H36">
            <v>87748.110769717081</v>
          </cell>
          <cell r="I36">
            <v>208041.14618638379</v>
          </cell>
          <cell r="J36">
            <v>115935.54410305049</v>
          </cell>
          <cell r="K36">
            <v>125801.79410305049</v>
          </cell>
          <cell r="L36">
            <v>221983.92222805051</v>
          </cell>
          <cell r="M36">
            <v>115935.54410305049</v>
          </cell>
          <cell r="N36">
            <v>172775.54410305063</v>
          </cell>
          <cell r="O36">
            <v>192674.50660305051</v>
          </cell>
          <cell r="P36">
            <v>98510.544103050488</v>
          </cell>
          <cell r="Q36">
            <v>98510.544103050488</v>
          </cell>
          <cell r="R36">
            <v>217215.31285305045</v>
          </cell>
          <cell r="AA36">
            <v>94582.02999999997</v>
          </cell>
        </row>
      </sheetData>
      <sheetData sheetId="26">
        <row r="1">
          <cell r="O1" t="str">
            <v>Month:</v>
          </cell>
          <cell r="AQ1">
            <v>45383</v>
          </cell>
        </row>
        <row r="3">
          <cell r="O3" t="str">
            <v>CYTD</v>
          </cell>
        </row>
        <row r="4">
          <cell r="I4" t="str">
            <v/>
          </cell>
          <cell r="L4" t="str">
            <v/>
          </cell>
          <cell r="O4" t="str">
            <v/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34.583333333333336</v>
          </cell>
          <cell r="H6">
            <v>30.740740740740744</v>
          </cell>
          <cell r="I6">
            <v>30.740740740740744</v>
          </cell>
          <cell r="J6">
            <v>29.122807017543863</v>
          </cell>
          <cell r="K6">
            <v>29.122807017543863</v>
          </cell>
          <cell r="L6">
            <v>29.122807017543863</v>
          </cell>
          <cell r="M6">
            <v>29.122807017543863</v>
          </cell>
          <cell r="N6">
            <v>29.122807017543863</v>
          </cell>
          <cell r="O6">
            <v>29.122807017543863</v>
          </cell>
          <cell r="P6">
            <v>29.122807017543863</v>
          </cell>
          <cell r="Q6">
            <v>29.122807017543863</v>
          </cell>
          <cell r="R6">
            <v>29.122807017543863</v>
          </cell>
          <cell r="AA6">
            <v>13</v>
          </cell>
        </row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AA7">
            <v>28</v>
          </cell>
        </row>
        <row r="8">
          <cell r="G8">
            <v>5.166666666666667</v>
          </cell>
          <cell r="H8">
            <v>5.166666666666667</v>
          </cell>
          <cell r="I8">
            <v>5.166666666666667</v>
          </cell>
          <cell r="J8">
            <v>5.166666666666667</v>
          </cell>
          <cell r="K8">
            <v>5.166666666666667</v>
          </cell>
          <cell r="L8">
            <v>5.166666666666667</v>
          </cell>
          <cell r="M8">
            <v>5.166666666666667</v>
          </cell>
          <cell r="N8">
            <v>5.166666666666667</v>
          </cell>
          <cell r="O8">
            <v>5.166666666666667</v>
          </cell>
          <cell r="P8">
            <v>5.166666666666667</v>
          </cell>
          <cell r="Q8">
            <v>5.166666666666667</v>
          </cell>
          <cell r="R8">
            <v>5.166666666666667</v>
          </cell>
          <cell r="AA8">
            <v>3</v>
          </cell>
        </row>
        <row r="9">
          <cell r="G9">
            <v>41.5</v>
          </cell>
          <cell r="H9">
            <v>50.342592592592588</v>
          </cell>
          <cell r="I9">
            <v>55.342592592592588</v>
          </cell>
          <cell r="J9">
            <v>56.960526315789473</v>
          </cell>
          <cell r="K9">
            <v>56.960526315789473</v>
          </cell>
          <cell r="L9">
            <v>56.960526315789473</v>
          </cell>
          <cell r="M9">
            <v>56.960526315789473</v>
          </cell>
          <cell r="N9">
            <v>66.960526315789465</v>
          </cell>
          <cell r="O9">
            <v>46.960526315789473</v>
          </cell>
          <cell r="P9">
            <v>46.960526315789473</v>
          </cell>
          <cell r="Q9">
            <v>46.960526315789473</v>
          </cell>
          <cell r="R9">
            <v>46.960526315789473</v>
          </cell>
          <cell r="AA9">
            <v>33</v>
          </cell>
        </row>
        <row r="10">
          <cell r="G10">
            <v>2209.0361445783133</v>
          </cell>
          <cell r="H10">
            <v>2304.9659738826554</v>
          </cell>
          <cell r="I10">
            <v>2402.2586581897281</v>
          </cell>
          <cell r="J10">
            <v>2500.0000000000005</v>
          </cell>
          <cell r="K10">
            <v>2500.0000000000005</v>
          </cell>
          <cell r="L10">
            <v>2500.0000000000005</v>
          </cell>
          <cell r="M10">
            <v>2500.0000000000005</v>
          </cell>
          <cell r="N10">
            <v>2500.0000000000005</v>
          </cell>
          <cell r="O10">
            <v>2500.0000000000005</v>
          </cell>
          <cell r="P10">
            <v>2500.0000000000005</v>
          </cell>
          <cell r="Q10">
            <v>2500.0000000000005</v>
          </cell>
          <cell r="R10">
            <v>2500.0000000000005</v>
          </cell>
          <cell r="AA10">
            <v>2523.3412121212091</v>
          </cell>
        </row>
        <row r="11">
          <cell r="G11">
            <v>81.25</v>
          </cell>
          <cell r="H11">
            <v>86.25</v>
          </cell>
          <cell r="I11">
            <v>91.25</v>
          </cell>
          <cell r="J11">
            <v>91.25</v>
          </cell>
          <cell r="K11">
            <v>91.25</v>
          </cell>
          <cell r="L11">
            <v>91.25</v>
          </cell>
          <cell r="M11">
            <v>91.25</v>
          </cell>
          <cell r="N11">
            <v>101.25</v>
          </cell>
          <cell r="O11">
            <v>81.25</v>
          </cell>
          <cell r="P11">
            <v>81.25</v>
          </cell>
          <cell r="Q11">
            <v>81.25</v>
          </cell>
          <cell r="R11">
            <v>81.25</v>
          </cell>
          <cell r="AA11">
            <v>77</v>
          </cell>
        </row>
        <row r="12">
          <cell r="G12">
            <v>1741.0923076923079</v>
          </cell>
          <cell r="H12">
            <v>1873.1315083199138</v>
          </cell>
          <cell r="I12">
            <v>1955.8011161846782</v>
          </cell>
          <cell r="J12">
            <v>2056.695025234319</v>
          </cell>
          <cell r="K12">
            <v>2056.695025234319</v>
          </cell>
          <cell r="L12">
            <v>2056.695025234319</v>
          </cell>
          <cell r="M12">
            <v>2056.695025234319</v>
          </cell>
          <cell r="N12">
            <v>2100.4782326185837</v>
          </cell>
          <cell r="O12">
            <v>2002.1344129554659</v>
          </cell>
          <cell r="P12">
            <v>2002.1344129554659</v>
          </cell>
          <cell r="Q12">
            <v>2002.1344129554659</v>
          </cell>
          <cell r="R12">
            <v>2002.1344129554659</v>
          </cell>
          <cell r="AA12">
            <v>1962.1219480519471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AA13">
            <v>7</v>
          </cell>
        </row>
        <row r="14">
          <cell r="G14">
            <v>16.25</v>
          </cell>
          <cell r="H14">
            <v>17.25</v>
          </cell>
          <cell r="I14">
            <v>18.25</v>
          </cell>
          <cell r="J14">
            <v>18.25</v>
          </cell>
          <cell r="K14">
            <v>18.25</v>
          </cell>
          <cell r="L14">
            <v>18.25</v>
          </cell>
          <cell r="M14">
            <v>18.25</v>
          </cell>
          <cell r="N14">
            <v>20.25</v>
          </cell>
          <cell r="O14">
            <v>16.25</v>
          </cell>
          <cell r="P14">
            <v>16.25</v>
          </cell>
          <cell r="Q14">
            <v>16.25</v>
          </cell>
          <cell r="R14">
            <v>16.25</v>
          </cell>
          <cell r="AA14">
            <v>12.833333333333334</v>
          </cell>
        </row>
        <row r="15">
          <cell r="G15">
            <v>40.574379625000006</v>
          </cell>
          <cell r="H15">
            <v>40.574379625000006</v>
          </cell>
          <cell r="I15">
            <v>40.574379625000006</v>
          </cell>
          <cell r="J15">
            <v>40.574379625000006</v>
          </cell>
          <cell r="K15">
            <v>40.574379625000006</v>
          </cell>
          <cell r="L15">
            <v>40.574379625000006</v>
          </cell>
          <cell r="M15">
            <v>40.574379625000006</v>
          </cell>
          <cell r="N15">
            <v>40.574379625000006</v>
          </cell>
          <cell r="O15">
            <v>40.574379625000006</v>
          </cell>
          <cell r="P15">
            <v>40.574379625000006</v>
          </cell>
          <cell r="Q15">
            <v>40.574379625000006</v>
          </cell>
          <cell r="R15">
            <v>40.574379625000006</v>
          </cell>
          <cell r="AA15">
            <v>58.836654491115581</v>
          </cell>
        </row>
        <row r="16">
          <cell r="G16">
            <v>1111.0000000000011</v>
          </cell>
          <cell r="H16">
            <v>1111.0000000000005</v>
          </cell>
          <cell r="I16">
            <v>1111.0000000000005</v>
          </cell>
          <cell r="J16">
            <v>1111.0000000000002</v>
          </cell>
          <cell r="K16">
            <v>1111.0000000000002</v>
          </cell>
          <cell r="L16">
            <v>1111.0000000000002</v>
          </cell>
          <cell r="M16">
            <v>1111.0000000000002</v>
          </cell>
          <cell r="N16">
            <v>1111.0000000000002</v>
          </cell>
          <cell r="O16">
            <v>1111.0000000000002</v>
          </cell>
          <cell r="P16">
            <v>1111.0000000000002</v>
          </cell>
          <cell r="Q16">
            <v>1111.0000000000002</v>
          </cell>
          <cell r="R16">
            <v>1111.0000000000002</v>
          </cell>
          <cell r="AA16">
            <v>1736.1476923076912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1721.5332142857162</v>
          </cell>
        </row>
        <row r="18">
          <cell r="G18">
            <v>2199.9999999999982</v>
          </cell>
          <cell r="H18">
            <v>2199.9999999999982</v>
          </cell>
          <cell r="I18">
            <v>2199.9999999999982</v>
          </cell>
          <cell r="J18">
            <v>2499.9999999999982</v>
          </cell>
          <cell r="K18">
            <v>2499.9999999999982</v>
          </cell>
          <cell r="L18">
            <v>2499.9999999999982</v>
          </cell>
          <cell r="M18">
            <v>2499.9999999999982</v>
          </cell>
          <cell r="N18">
            <v>2499.9999999999982</v>
          </cell>
          <cell r="O18">
            <v>2499.9999999999982</v>
          </cell>
          <cell r="P18">
            <v>2499.9999999999982</v>
          </cell>
          <cell r="Q18">
            <v>2499.9999999999982</v>
          </cell>
          <cell r="R18">
            <v>2499.9999999999982</v>
          </cell>
          <cell r="AA18">
            <v>-986.57333333333145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97.551428571428659</v>
          </cell>
        </row>
        <row r="20">
          <cell r="G20">
            <v>1111.0000000000011</v>
          </cell>
          <cell r="H20">
            <v>1111.0000000000005</v>
          </cell>
          <cell r="I20">
            <v>2716.6664156626507</v>
          </cell>
          <cell r="J20">
            <v>1111.0000000000002</v>
          </cell>
          <cell r="K20">
            <v>1111.0000000000002</v>
          </cell>
          <cell r="L20">
            <v>2675.4954819277109</v>
          </cell>
          <cell r="M20">
            <v>1111.0000000000002</v>
          </cell>
          <cell r="N20">
            <v>1111.0000000000002</v>
          </cell>
          <cell r="O20">
            <v>2638.8990963855422</v>
          </cell>
          <cell r="P20">
            <v>1111.0000000000002</v>
          </cell>
          <cell r="Q20">
            <v>1111.0000000000002</v>
          </cell>
          <cell r="R20">
            <v>2620.6009036144578</v>
          </cell>
          <cell r="AA20">
            <v>3024.2440337711059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3009.6295557491308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AA22">
            <v>0</v>
          </cell>
        </row>
        <row r="23">
          <cell r="G23">
            <v>1741.0923076923079</v>
          </cell>
          <cell r="H23">
            <v>1873.1315083199138</v>
          </cell>
          <cell r="I23">
            <v>2496.7257737189248</v>
          </cell>
          <cell r="J23">
            <v>2056.695025234319</v>
          </cell>
          <cell r="K23">
            <v>2056.695025234319</v>
          </cell>
          <cell r="L23">
            <v>2556.0100937274697</v>
          </cell>
          <cell r="M23">
            <v>2056.695025234319</v>
          </cell>
          <cell r="N23">
            <v>2100.4782326185837</v>
          </cell>
          <cell r="O23">
            <v>2549.7862348178141</v>
          </cell>
          <cell r="P23">
            <v>2002.1344129554659</v>
          </cell>
          <cell r="Q23">
            <v>2002.1344129554659</v>
          </cell>
          <cell r="R23">
            <v>2543.2275303643728</v>
          </cell>
          <cell r="AA23">
            <v>2647.9914285714276</v>
          </cell>
        </row>
        <row r="24">
          <cell r="G24">
            <v>141463.75000000003</v>
          </cell>
          <cell r="H24">
            <v>161557.59259259255</v>
          </cell>
          <cell r="I24">
            <v>227826.22685185188</v>
          </cell>
          <cell r="J24">
            <v>187673.4210526316</v>
          </cell>
          <cell r="K24">
            <v>187673.4210526316</v>
          </cell>
          <cell r="L24">
            <v>233235.9210526316</v>
          </cell>
          <cell r="M24">
            <v>187673.4210526316</v>
          </cell>
          <cell r="N24">
            <v>212673.4210526316</v>
          </cell>
          <cell r="O24">
            <v>207170.13157894739</v>
          </cell>
          <cell r="P24">
            <v>162673.4210526316</v>
          </cell>
          <cell r="Q24">
            <v>162673.4210526316</v>
          </cell>
          <cell r="R24">
            <v>206637.23684210528</v>
          </cell>
          <cell r="AA24">
            <v>204578.19999999995</v>
          </cell>
        </row>
        <row r="25">
          <cell r="G25">
            <v>509.20147633523288</v>
          </cell>
          <cell r="H25">
            <v>546.8580864027557</v>
          </cell>
          <cell r="I25">
            <v>538.01415016150884</v>
          </cell>
          <cell r="J25">
            <v>537.1217355977019</v>
          </cell>
          <cell r="K25">
            <v>537.1217355977019</v>
          </cell>
          <cell r="L25">
            <v>538.58026119251087</v>
          </cell>
          <cell r="M25">
            <v>537.1217355977019</v>
          </cell>
          <cell r="N25">
            <v>519.38131726706479</v>
          </cell>
          <cell r="O25">
            <v>511.59202208422073</v>
          </cell>
          <cell r="P25">
            <v>509.99825690203443</v>
          </cell>
          <cell r="Q25">
            <v>509.99825690203443</v>
          </cell>
          <cell r="R25">
            <v>511.56250791418023</v>
          </cell>
          <cell r="AA25">
            <v>414.43935064935067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AA26">
            <v>200.92012987012987</v>
          </cell>
        </row>
        <row r="27">
          <cell r="G27">
            <v>509.20147633523288</v>
          </cell>
          <cell r="H27">
            <v>546.8580864027557</v>
          </cell>
          <cell r="I27">
            <v>538.01415016150884</v>
          </cell>
          <cell r="J27">
            <v>537.1217355977019</v>
          </cell>
          <cell r="K27">
            <v>537.1217355977019</v>
          </cell>
          <cell r="L27">
            <v>538.58026119251087</v>
          </cell>
          <cell r="M27">
            <v>537.1217355977019</v>
          </cell>
          <cell r="N27">
            <v>519.38131726706479</v>
          </cell>
          <cell r="O27">
            <v>511.59202208422073</v>
          </cell>
          <cell r="P27">
            <v>509.99825690203443</v>
          </cell>
          <cell r="Q27">
            <v>509.99825690203443</v>
          </cell>
          <cell r="R27">
            <v>511.56250791418023</v>
          </cell>
          <cell r="AA27">
            <v>615.35948051948048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AA28">
            <v>500.69805194805195</v>
          </cell>
        </row>
        <row r="29">
          <cell r="G29">
            <v>860.37096507171918</v>
          </cell>
          <cell r="H29">
            <v>810.4943873864022</v>
          </cell>
          <cell r="I29">
            <v>766.08373602276367</v>
          </cell>
          <cell r="J29">
            <v>766.08373602276367</v>
          </cell>
          <cell r="K29">
            <v>766.08373602276367</v>
          </cell>
          <cell r="L29">
            <v>766.08373602276367</v>
          </cell>
          <cell r="M29">
            <v>766.08373602276367</v>
          </cell>
          <cell r="N29">
            <v>690.42114481063891</v>
          </cell>
          <cell r="O29">
            <v>860.37096507171918</v>
          </cell>
          <cell r="P29">
            <v>860.37096507171918</v>
          </cell>
          <cell r="Q29">
            <v>860.37096507171918</v>
          </cell>
          <cell r="R29">
            <v>860.37096507171918</v>
          </cell>
          <cell r="AA29">
            <v>300.84038961038959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AA30">
            <v>53.522207792207794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AA31">
            <v>144.34844155844158</v>
          </cell>
        </row>
        <row r="32">
          <cell r="G32">
            <v>860.37096507171918</v>
          </cell>
          <cell r="H32">
            <v>810.4943873864022</v>
          </cell>
          <cell r="I32">
            <v>766.08373602276367</v>
          </cell>
          <cell r="J32">
            <v>766.08373602276367</v>
          </cell>
          <cell r="K32">
            <v>766.08373602276367</v>
          </cell>
          <cell r="L32">
            <v>766.08373602276367</v>
          </cell>
          <cell r="M32">
            <v>766.08373602276367</v>
          </cell>
          <cell r="N32">
            <v>690.42114481063891</v>
          </cell>
          <cell r="O32">
            <v>860.37096507171918</v>
          </cell>
          <cell r="P32">
            <v>860.37096507171918</v>
          </cell>
          <cell r="Q32">
            <v>860.37096507171918</v>
          </cell>
          <cell r="R32">
            <v>860.37096507171918</v>
          </cell>
          <cell r="AA32">
            <v>999.40909090909088</v>
          </cell>
        </row>
        <row r="33">
          <cell r="G33">
            <v>1369.5724414069521</v>
          </cell>
          <cell r="H33">
            <v>1357.352473789158</v>
          </cell>
          <cell r="I33">
            <v>1304.0978861842725</v>
          </cell>
          <cell r="J33">
            <v>1303.2054716204657</v>
          </cell>
          <cell r="K33">
            <v>1303.2054716204657</v>
          </cell>
          <cell r="L33">
            <v>1304.6639972152745</v>
          </cell>
          <cell r="M33">
            <v>1303.2054716204657</v>
          </cell>
          <cell r="N33">
            <v>1209.8024620777037</v>
          </cell>
          <cell r="O33">
            <v>1371.96298715594</v>
          </cell>
          <cell r="P33">
            <v>1370.3692219737536</v>
          </cell>
          <cell r="Q33">
            <v>1370.3692219737536</v>
          </cell>
          <cell r="R33">
            <v>1371.9334729858995</v>
          </cell>
          <cell r="AA33">
            <v>1614.7685714285712</v>
          </cell>
        </row>
        <row r="34">
          <cell r="G34">
            <v>371.51986628535587</v>
          </cell>
          <cell r="H34">
            <v>515.77903453075578</v>
          </cell>
          <cell r="I34">
            <v>1192.6278875346522</v>
          </cell>
          <cell r="J34">
            <v>753.48955361385333</v>
          </cell>
          <cell r="K34">
            <v>753.48955361385333</v>
          </cell>
          <cell r="L34">
            <v>1251.3460965121951</v>
          </cell>
          <cell r="M34">
            <v>753.48955361385333</v>
          </cell>
          <cell r="N34">
            <v>890.67577054087997</v>
          </cell>
          <cell r="O34">
            <v>1177.8232476618741</v>
          </cell>
          <cell r="P34">
            <v>631.76519098171229</v>
          </cell>
          <cell r="Q34">
            <v>631.76519098171229</v>
          </cell>
          <cell r="R34">
            <v>1171.2940573784733</v>
          </cell>
          <cell r="AA34">
            <v>1033.2228571428564</v>
          </cell>
        </row>
        <row r="35">
          <cell r="G35">
            <v>0.51076923076923075</v>
          </cell>
          <cell r="H35">
            <v>0.58368223295759525</v>
          </cell>
          <cell r="I35">
            <v>0.60649416539827494</v>
          </cell>
          <cell r="J35">
            <v>0.62422494592645994</v>
          </cell>
          <cell r="K35">
            <v>0.62422494592645994</v>
          </cell>
          <cell r="L35">
            <v>0.62422494592645994</v>
          </cell>
          <cell r="M35">
            <v>0.62422494592645994</v>
          </cell>
          <cell r="N35">
            <v>0.66133853151397004</v>
          </cell>
          <cell r="O35">
            <v>0.57797570850202429</v>
          </cell>
          <cell r="P35">
            <v>0.57797570850202429</v>
          </cell>
          <cell r="Q35">
            <v>0.57797570850202429</v>
          </cell>
          <cell r="R35">
            <v>0.57797570850202429</v>
          </cell>
          <cell r="AA35">
            <v>0.42857142857142855</v>
          </cell>
        </row>
        <row r="36">
          <cell r="B36">
            <v>30185.989135685166</v>
          </cell>
          <cell r="C36">
            <v>80241.019999999946</v>
          </cell>
          <cell r="G36">
            <v>30185.989135685166</v>
          </cell>
          <cell r="H36">
            <v>44485.941728277685</v>
          </cell>
          <cell r="I36">
            <v>108827.29473753701</v>
          </cell>
          <cell r="J36">
            <v>68755.92176726411</v>
          </cell>
          <cell r="K36">
            <v>68755.92176726411</v>
          </cell>
          <cell r="L36">
            <v>114185.3313067378</v>
          </cell>
          <cell r="M36">
            <v>68755.92176726411</v>
          </cell>
          <cell r="N36">
            <v>90180.921767264095</v>
          </cell>
          <cell r="O36">
            <v>95698.13887252727</v>
          </cell>
          <cell r="P36">
            <v>51330.921767264124</v>
          </cell>
          <cell r="Q36">
            <v>51330.921767264124</v>
          </cell>
          <cell r="R36">
            <v>95167.642162000964</v>
          </cell>
          <cell r="AA36">
            <v>80241.019999999946</v>
          </cell>
        </row>
        <row r="38">
          <cell r="G38">
            <v>5</v>
          </cell>
          <cell r="H38">
            <v>5</v>
          </cell>
          <cell r="I38">
            <v>5</v>
          </cell>
          <cell r="J38">
            <v>5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AA38">
            <v>6</v>
          </cell>
        </row>
        <row r="39">
          <cell r="AA39">
            <v>1947570.2220000001</v>
          </cell>
        </row>
        <row r="40">
          <cell r="G40">
            <v>0</v>
          </cell>
          <cell r="H40">
            <v>0</v>
          </cell>
          <cell r="I40">
            <v>49359.375000000007</v>
          </cell>
          <cell r="J40">
            <v>0</v>
          </cell>
          <cell r="K40">
            <v>0</v>
          </cell>
          <cell r="L40">
            <v>45562.500000000007</v>
          </cell>
          <cell r="M40">
            <v>0</v>
          </cell>
          <cell r="N40">
            <v>0</v>
          </cell>
          <cell r="O40">
            <v>44496.710526315794</v>
          </cell>
          <cell r="P40">
            <v>0</v>
          </cell>
          <cell r="Q40">
            <v>0</v>
          </cell>
          <cell r="R40">
            <v>43963.815789473687</v>
          </cell>
          <cell r="AA40">
            <v>52811.95</v>
          </cell>
        </row>
      </sheetData>
      <sheetData sheetId="27">
        <row r="1">
          <cell r="AQ1">
            <v>45383</v>
          </cell>
        </row>
        <row r="3">
          <cell r="O3" t="str">
            <v>CYTD</v>
          </cell>
        </row>
        <row r="4">
          <cell r="I4" t="str">
            <v/>
          </cell>
          <cell r="L4" t="str">
            <v/>
          </cell>
          <cell r="O4" t="str">
            <v/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20.75</v>
          </cell>
          <cell r="H6">
            <v>24.592592592592595</v>
          </cell>
          <cell r="I6">
            <v>24.592592592592595</v>
          </cell>
          <cell r="J6">
            <v>26.210526315789473</v>
          </cell>
          <cell r="K6">
            <v>26.210526315789473</v>
          </cell>
          <cell r="L6">
            <v>26.210526315789473</v>
          </cell>
          <cell r="M6">
            <v>26.210526315789473</v>
          </cell>
          <cell r="N6">
            <v>26.210526315789473</v>
          </cell>
          <cell r="O6">
            <v>26.210526315789473</v>
          </cell>
          <cell r="P6">
            <v>26.210526315789473</v>
          </cell>
          <cell r="Q6">
            <v>26.210526315789473</v>
          </cell>
          <cell r="R6">
            <v>26.210526315789473</v>
          </cell>
          <cell r="AA6">
            <v>6</v>
          </cell>
        </row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AA7">
            <v>14</v>
          </cell>
        </row>
        <row r="8">
          <cell r="G8">
            <v>5.083333333333333</v>
          </cell>
          <cell r="H8">
            <v>5.083333333333333</v>
          </cell>
          <cell r="I8">
            <v>5.083333333333333</v>
          </cell>
          <cell r="J8">
            <v>5.083333333333333</v>
          </cell>
          <cell r="K8">
            <v>5.083333333333333</v>
          </cell>
          <cell r="L8">
            <v>5.083333333333333</v>
          </cell>
          <cell r="M8">
            <v>5.083333333333333</v>
          </cell>
          <cell r="N8">
            <v>5.083333333333333</v>
          </cell>
          <cell r="O8">
            <v>5.083333333333333</v>
          </cell>
          <cell r="P8">
            <v>5.083333333333333</v>
          </cell>
          <cell r="Q8">
            <v>5.083333333333333</v>
          </cell>
          <cell r="R8">
            <v>5.083333333333333</v>
          </cell>
          <cell r="AA8">
            <v>1</v>
          </cell>
        </row>
        <row r="9">
          <cell r="G9">
            <v>29.416666666666668</v>
          </cell>
          <cell r="H9">
            <v>35.574074074074069</v>
          </cell>
          <cell r="I9">
            <v>43.574074074074069</v>
          </cell>
          <cell r="J9">
            <v>32.956140350877192</v>
          </cell>
          <cell r="K9">
            <v>37.456140350877192</v>
          </cell>
          <cell r="L9">
            <v>41.956140350877192</v>
          </cell>
          <cell r="M9">
            <v>32.956140350877192</v>
          </cell>
          <cell r="N9">
            <v>50.956140350877192</v>
          </cell>
          <cell r="O9">
            <v>37.456140350877192</v>
          </cell>
          <cell r="P9">
            <v>32.956140350877192</v>
          </cell>
          <cell r="Q9">
            <v>32.956140350877192</v>
          </cell>
          <cell r="R9">
            <v>50.956140350877192</v>
          </cell>
          <cell r="AA9">
            <v>17</v>
          </cell>
        </row>
        <row r="10">
          <cell r="G10">
            <v>2212.7478753541063</v>
          </cell>
          <cell r="H10">
            <v>2307.02758979698</v>
          </cell>
          <cell r="I10">
            <v>2402.8686782830428</v>
          </cell>
          <cell r="J10">
            <v>2500.0000000000018</v>
          </cell>
          <cell r="K10">
            <v>2500.0000000000014</v>
          </cell>
          <cell r="L10">
            <v>2500.0000000000014</v>
          </cell>
          <cell r="M10">
            <v>2500.0000000000018</v>
          </cell>
          <cell r="N10">
            <v>2500.0000000000009</v>
          </cell>
          <cell r="O10">
            <v>2500.0000000000014</v>
          </cell>
          <cell r="P10">
            <v>2500.0000000000018</v>
          </cell>
          <cell r="Q10">
            <v>2500.0000000000018</v>
          </cell>
          <cell r="R10">
            <v>2500.0000000000009</v>
          </cell>
          <cell r="AA10">
            <v>3216.643529411765</v>
          </cell>
        </row>
        <row r="11">
          <cell r="G11">
            <v>55.25</v>
          </cell>
          <cell r="H11">
            <v>65.25</v>
          </cell>
          <cell r="I11">
            <v>73.25</v>
          </cell>
          <cell r="J11">
            <v>64.25</v>
          </cell>
          <cell r="K11">
            <v>68.75</v>
          </cell>
          <cell r="L11">
            <v>73.25</v>
          </cell>
          <cell r="M11">
            <v>64.25</v>
          </cell>
          <cell r="N11">
            <v>82.25</v>
          </cell>
          <cell r="O11">
            <v>68.75</v>
          </cell>
          <cell r="P11">
            <v>64.25</v>
          </cell>
          <cell r="Q11">
            <v>64.25</v>
          </cell>
          <cell r="R11">
            <v>82.25</v>
          </cell>
          <cell r="AA11">
            <v>38</v>
          </cell>
        </row>
        <row r="12">
          <cell r="G12">
            <v>1797.7963800904972</v>
          </cell>
          <cell r="H12">
            <v>1847.9091812118631</v>
          </cell>
          <cell r="I12">
            <v>1955.0645936038429</v>
          </cell>
          <cell r="J12">
            <v>1933.3630964570966</v>
          </cell>
          <cell r="K12">
            <v>1970.4520574162684</v>
          </cell>
          <cell r="L12">
            <v>2002.9840129333577</v>
          </cell>
          <cell r="M12">
            <v>1933.3630964570966</v>
          </cell>
          <cell r="N12">
            <v>2057.3687410014404</v>
          </cell>
          <cell r="O12">
            <v>1970.4520574162684</v>
          </cell>
          <cell r="P12">
            <v>1933.3630964570966</v>
          </cell>
          <cell r="Q12">
            <v>1933.3630964570966</v>
          </cell>
          <cell r="R12">
            <v>2057.3687410014404</v>
          </cell>
          <cell r="AA12">
            <v>1928.4313157894749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AA13">
            <v>8</v>
          </cell>
        </row>
        <row r="14">
          <cell r="G14">
            <v>18.416666666666668</v>
          </cell>
          <cell r="H14">
            <v>16.3125</v>
          </cell>
          <cell r="I14">
            <v>18.3125</v>
          </cell>
          <cell r="J14">
            <v>14.277777777777779</v>
          </cell>
          <cell r="K14">
            <v>15.277777777777779</v>
          </cell>
          <cell r="L14">
            <v>16.277777777777779</v>
          </cell>
          <cell r="M14">
            <v>14.277777777777779</v>
          </cell>
          <cell r="N14">
            <v>18.277777777777779</v>
          </cell>
          <cell r="O14">
            <v>15.277777777777779</v>
          </cell>
          <cell r="P14">
            <v>14.277777777777779</v>
          </cell>
          <cell r="Q14">
            <v>14.277777777777779</v>
          </cell>
          <cell r="R14">
            <v>18.277777777777779</v>
          </cell>
          <cell r="AA14">
            <v>9.5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73.41867380648678</v>
          </cell>
        </row>
        <row r="16">
          <cell r="G16">
            <v>1111</v>
          </cell>
          <cell r="H16">
            <v>1111.0000000000009</v>
          </cell>
          <cell r="I16">
            <v>1111.0000000000009</v>
          </cell>
          <cell r="J16">
            <v>1110.9999999999991</v>
          </cell>
          <cell r="K16">
            <v>1110.9999999999991</v>
          </cell>
          <cell r="L16">
            <v>1110.9999999999991</v>
          </cell>
          <cell r="M16">
            <v>1110.9999999999991</v>
          </cell>
          <cell r="N16">
            <v>1110.9999999999991</v>
          </cell>
          <cell r="O16">
            <v>1110.9999999999991</v>
          </cell>
          <cell r="P16">
            <v>1110.9999999999991</v>
          </cell>
          <cell r="Q16">
            <v>1110.9999999999991</v>
          </cell>
          <cell r="R16">
            <v>1110.9999999999991</v>
          </cell>
          <cell r="AA16">
            <v>1517.8366666666698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1324.3628571428583</v>
          </cell>
        </row>
        <row r="18">
          <cell r="G18">
            <v>2200.0000000000018</v>
          </cell>
          <cell r="H18">
            <v>2200.0000000000018</v>
          </cell>
          <cell r="I18">
            <v>2200.0000000000018</v>
          </cell>
          <cell r="J18">
            <v>2500.0000000000023</v>
          </cell>
          <cell r="K18">
            <v>2500.0000000000023</v>
          </cell>
          <cell r="L18">
            <v>2500.0000000000023</v>
          </cell>
          <cell r="M18">
            <v>2500.0000000000023</v>
          </cell>
          <cell r="N18">
            <v>2500.0000000000023</v>
          </cell>
          <cell r="O18">
            <v>2500.0000000000023</v>
          </cell>
          <cell r="P18">
            <v>2500.0000000000023</v>
          </cell>
          <cell r="Q18">
            <v>2500.0000000000023</v>
          </cell>
          <cell r="R18">
            <v>2500.0000000000023</v>
          </cell>
          <cell r="AA18">
            <v>-9050.6499999999942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AA19">
            <v>872.66125000000011</v>
          </cell>
        </row>
        <row r="20">
          <cell r="G20">
            <v>1111</v>
          </cell>
          <cell r="H20">
            <v>1111.0000000000009</v>
          </cell>
          <cell r="I20">
            <v>2716.6664156626521</v>
          </cell>
          <cell r="J20">
            <v>1110.9999999999991</v>
          </cell>
          <cell r="K20">
            <v>1110.9999999999991</v>
          </cell>
          <cell r="L20">
            <v>2675.49548192771</v>
          </cell>
          <cell r="M20">
            <v>1110.9999999999991</v>
          </cell>
          <cell r="N20">
            <v>1110.9999999999991</v>
          </cell>
          <cell r="O20">
            <v>2638.8990963855413</v>
          </cell>
          <cell r="P20">
            <v>1110.9999999999991</v>
          </cell>
          <cell r="Q20">
            <v>1110.9999999999991</v>
          </cell>
          <cell r="R20">
            <v>2620.6009036144565</v>
          </cell>
          <cell r="AA20">
            <v>2964.7391666666699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2771.2653571428577</v>
          </cell>
        </row>
        <row r="22"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AA22">
            <v>0</v>
          </cell>
        </row>
        <row r="23">
          <cell r="G23">
            <v>1797.7963800904972</v>
          </cell>
          <cell r="H23">
            <v>1847.9091812118631</v>
          </cell>
          <cell r="I23">
            <v>2494.1430918973588</v>
          </cell>
          <cell r="J23">
            <v>1933.3630964570966</v>
          </cell>
          <cell r="K23">
            <v>1970.4520574162684</v>
          </cell>
          <cell r="L23">
            <v>2562.7962996227775</v>
          </cell>
          <cell r="M23">
            <v>1933.3630964570966</v>
          </cell>
          <cell r="N23">
            <v>2057.3687410014404</v>
          </cell>
          <cell r="O23">
            <v>2552.9544497607662</v>
          </cell>
          <cell r="P23">
            <v>1933.3630964570966</v>
          </cell>
          <cell r="Q23">
            <v>1933.3630964570966</v>
          </cell>
          <cell r="R23">
            <v>2538.4317709166535</v>
          </cell>
          <cell r="AA23">
            <v>2689.9589473684218</v>
          </cell>
        </row>
        <row r="24">
          <cell r="G24">
            <v>99328.249999999971</v>
          </cell>
          <cell r="H24">
            <v>120576.07407407407</v>
          </cell>
          <cell r="I24">
            <v>182695.98148148152</v>
          </cell>
          <cell r="J24">
            <v>124218.57894736846</v>
          </cell>
          <cell r="K24">
            <v>135468.57894736846</v>
          </cell>
          <cell r="L24">
            <v>187724.82894736846</v>
          </cell>
          <cell r="M24">
            <v>124218.57894736846</v>
          </cell>
          <cell r="N24">
            <v>169218.57894736849</v>
          </cell>
          <cell r="O24">
            <v>175515.61842105267</v>
          </cell>
          <cell r="P24">
            <v>124218.57894736846</v>
          </cell>
          <cell r="Q24">
            <v>124218.57894736846</v>
          </cell>
          <cell r="R24">
            <v>208786.01315789475</v>
          </cell>
          <cell r="AA24">
            <v>109199.73000000004</v>
          </cell>
        </row>
        <row r="25">
          <cell r="G25">
            <v>540.55186130391837</v>
          </cell>
          <cell r="H25">
            <v>463.15096301979298</v>
          </cell>
          <cell r="I25">
            <v>496.77577251933775</v>
          </cell>
          <cell r="J25">
            <v>466.08018546286166</v>
          </cell>
          <cell r="K25">
            <v>455.70039150529254</v>
          </cell>
          <cell r="L25">
            <v>448.23117174692896</v>
          </cell>
          <cell r="M25">
            <v>466.08018546286166</v>
          </cell>
          <cell r="N25">
            <v>480.61582876582202</v>
          </cell>
          <cell r="O25">
            <v>457.39557810816331</v>
          </cell>
          <cell r="P25">
            <v>466.08018546286166</v>
          </cell>
          <cell r="Q25">
            <v>466.08018546286166</v>
          </cell>
          <cell r="R25">
            <v>482.00653825230421</v>
          </cell>
          <cell r="AA25">
            <v>442.63157894736844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AA26">
            <v>224.36263157894734</v>
          </cell>
        </row>
        <row r="27">
          <cell r="G27">
            <v>540.55186130391837</v>
          </cell>
          <cell r="H27">
            <v>463.15096301979298</v>
          </cell>
          <cell r="I27">
            <v>496.77577251933775</v>
          </cell>
          <cell r="J27">
            <v>466.08018546286166</v>
          </cell>
          <cell r="K27">
            <v>455.70039150529254</v>
          </cell>
          <cell r="L27">
            <v>448.23117174692896</v>
          </cell>
          <cell r="M27">
            <v>466.08018546286166</v>
          </cell>
          <cell r="N27">
            <v>480.61582876582202</v>
          </cell>
          <cell r="O27">
            <v>457.39557810816331</v>
          </cell>
          <cell r="P27">
            <v>466.08018546286166</v>
          </cell>
          <cell r="Q27">
            <v>466.08018546286166</v>
          </cell>
          <cell r="R27">
            <v>482.00653825230421</v>
          </cell>
          <cell r="AA27">
            <v>666.99421052631578</v>
          </cell>
        </row>
        <row r="28"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AA28">
            <v>986.87552631578944</v>
          </cell>
        </row>
        <row r="29">
          <cell r="G29">
            <v>852.36750580259184</v>
          </cell>
          <cell r="H29">
            <v>721.73647043054712</v>
          </cell>
          <cell r="I29">
            <v>642.9120094961529</v>
          </cell>
          <cell r="J29">
            <v>732.96972288861014</v>
          </cell>
          <cell r="K29">
            <v>684.99352284499196</v>
          </cell>
          <cell r="L29">
            <v>642.9120094961529</v>
          </cell>
          <cell r="M29">
            <v>732.96972288861014</v>
          </cell>
          <cell r="N29">
            <v>572.56297502240977</v>
          </cell>
          <cell r="O29">
            <v>684.99352284499196</v>
          </cell>
          <cell r="P29">
            <v>732.96972288861014</v>
          </cell>
          <cell r="Q29">
            <v>732.96972288861014</v>
          </cell>
          <cell r="R29">
            <v>572.56297502240977</v>
          </cell>
          <cell r="AA29">
            <v>601.39421052631576</v>
          </cell>
        </row>
        <row r="30"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AA30">
            <v>44.657105263157895</v>
          </cell>
        </row>
        <row r="31"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AA31">
            <v>196.36105263157899</v>
          </cell>
        </row>
        <row r="32">
          <cell r="G32">
            <v>852.36750580259184</v>
          </cell>
          <cell r="H32">
            <v>721.73647043054712</v>
          </cell>
          <cell r="I32">
            <v>642.9120094961529</v>
          </cell>
          <cell r="J32">
            <v>732.96972288861014</v>
          </cell>
          <cell r="K32">
            <v>684.99352284499196</v>
          </cell>
          <cell r="L32">
            <v>642.9120094961529</v>
          </cell>
          <cell r="M32">
            <v>732.96972288861014</v>
          </cell>
          <cell r="N32">
            <v>572.56297502240977</v>
          </cell>
          <cell r="O32">
            <v>684.99352284499196</v>
          </cell>
          <cell r="P32">
            <v>732.96972288861014</v>
          </cell>
          <cell r="Q32">
            <v>732.96972288861014</v>
          </cell>
          <cell r="R32">
            <v>572.56297502240977</v>
          </cell>
          <cell r="AA32">
            <v>1829.2878947368422</v>
          </cell>
        </row>
        <row r="33">
          <cell r="G33">
            <v>1392.9193671065102</v>
          </cell>
          <cell r="H33">
            <v>1184.88743345034</v>
          </cell>
          <cell r="I33">
            <v>1139.6877820154907</v>
          </cell>
          <cell r="J33">
            <v>1199.0499083514719</v>
          </cell>
          <cell r="K33">
            <v>1140.6939143502846</v>
          </cell>
          <cell r="L33">
            <v>1091.1431812430819</v>
          </cell>
          <cell r="M33">
            <v>1199.0499083514719</v>
          </cell>
          <cell r="N33">
            <v>1053.1788037882318</v>
          </cell>
          <cell r="O33">
            <v>1142.3891009531553</v>
          </cell>
          <cell r="P33">
            <v>1199.0499083514719</v>
          </cell>
          <cell r="Q33">
            <v>1199.0499083514719</v>
          </cell>
          <cell r="R33">
            <v>1054.5695132747139</v>
          </cell>
          <cell r="AA33">
            <v>2496.282105263158</v>
          </cell>
        </row>
        <row r="34">
          <cell r="G34">
            <v>404.87701298398702</v>
          </cell>
          <cell r="H34">
            <v>663.0217477615231</v>
          </cell>
          <cell r="I34">
            <v>1354.4553098818681</v>
          </cell>
          <cell r="J34">
            <v>734.3131881056247</v>
          </cell>
          <cell r="K34">
            <v>829.75814306598386</v>
          </cell>
          <cell r="L34">
            <v>1471.6531183796956</v>
          </cell>
          <cell r="M34">
            <v>734.3131881056247</v>
          </cell>
          <cell r="N34">
            <v>1004.1899372132086</v>
          </cell>
          <cell r="O34">
            <v>1410.5653488076109</v>
          </cell>
          <cell r="P34">
            <v>734.3131881056247</v>
          </cell>
          <cell r="Q34">
            <v>734.3131881056247</v>
          </cell>
          <cell r="R34">
            <v>1483.8622576419396</v>
          </cell>
          <cell r="AA34">
            <v>193.67684210526386</v>
          </cell>
        </row>
        <row r="35">
          <cell r="G35">
            <v>0.53242835595776772</v>
          </cell>
          <cell r="H35">
            <v>0.54519653753370223</v>
          </cell>
          <cell r="I35">
            <v>0.59486790544811019</v>
          </cell>
          <cell r="J35">
            <v>0.51293603658952824</v>
          </cell>
          <cell r="K35">
            <v>0.54481658692185009</v>
          </cell>
          <cell r="L35">
            <v>0.57278007304951795</v>
          </cell>
          <cell r="M35">
            <v>0.51293603658952824</v>
          </cell>
          <cell r="N35">
            <v>0.61952754225990503</v>
          </cell>
          <cell r="O35">
            <v>0.54481658692185009</v>
          </cell>
          <cell r="P35">
            <v>0.51293603658952824</v>
          </cell>
          <cell r="Q35">
            <v>0.51293603658952824</v>
          </cell>
          <cell r="R35">
            <v>0.61952754225990503</v>
          </cell>
          <cell r="AA35">
            <v>0.44736842105263158</v>
          </cell>
        </row>
        <row r="36">
          <cell r="B36">
            <v>22369.454967365284</v>
          </cell>
          <cell r="C36">
            <v>14341.010000000028</v>
          </cell>
          <cell r="G36">
            <v>22369.454967365284</v>
          </cell>
          <cell r="H36">
            <v>43262.169041439382</v>
          </cell>
          <cell r="I36">
            <v>99213.851448846835</v>
          </cell>
          <cell r="J36">
            <v>47179.622335786386</v>
          </cell>
          <cell r="K36">
            <v>57045.872335786393</v>
          </cell>
          <cell r="L36">
            <v>107798.5909213127</v>
          </cell>
          <cell r="M36">
            <v>47179.622335786386</v>
          </cell>
          <cell r="N36">
            <v>82594.622335786407</v>
          </cell>
          <cell r="O36">
            <v>96976.367730523256</v>
          </cell>
          <cell r="P36">
            <v>47179.622335786386</v>
          </cell>
          <cell r="Q36">
            <v>47179.622335786386</v>
          </cell>
          <cell r="R36">
            <v>122047.67069104953</v>
          </cell>
          <cell r="AA36">
            <v>14341.010000000028</v>
          </cell>
        </row>
        <row r="38">
          <cell r="G38">
            <v>3</v>
          </cell>
          <cell r="H38">
            <v>4</v>
          </cell>
          <cell r="I38">
            <v>4</v>
          </cell>
          <cell r="J38">
            <v>4.5</v>
          </cell>
          <cell r="K38">
            <v>4.5</v>
          </cell>
          <cell r="L38">
            <v>4.5</v>
          </cell>
          <cell r="M38">
            <v>4.5</v>
          </cell>
          <cell r="N38">
            <v>4.5</v>
          </cell>
          <cell r="O38">
            <v>4.5</v>
          </cell>
          <cell r="P38">
            <v>4.5</v>
          </cell>
          <cell r="Q38">
            <v>4.5</v>
          </cell>
          <cell r="R38">
            <v>4.5</v>
          </cell>
          <cell r="AA38">
            <v>4</v>
          </cell>
        </row>
        <row r="39">
          <cell r="AA39">
            <v>1298380.148</v>
          </cell>
        </row>
        <row r="40">
          <cell r="G40">
            <v>0</v>
          </cell>
          <cell r="H40">
            <v>0</v>
          </cell>
          <cell r="I40">
            <v>39487.500000000015</v>
          </cell>
          <cell r="J40">
            <v>0</v>
          </cell>
          <cell r="K40">
            <v>0</v>
          </cell>
          <cell r="L40">
            <v>41006.25</v>
          </cell>
          <cell r="M40">
            <v>0</v>
          </cell>
          <cell r="N40">
            <v>0</v>
          </cell>
          <cell r="O40">
            <v>40047.039473684206</v>
          </cell>
          <cell r="P40">
            <v>0</v>
          </cell>
          <cell r="Q40">
            <v>0</v>
          </cell>
          <cell r="R40">
            <v>39567.434210526306</v>
          </cell>
          <cell r="AA40">
            <v>28938.05</v>
          </cell>
        </row>
      </sheetData>
      <sheetData sheetId="28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19">
          <cell r="G19">
            <v>85452.9597390899</v>
          </cell>
          <cell r="H19">
            <v>94548.666014370785</v>
          </cell>
          <cell r="I19">
            <v>181402.65633459552</v>
          </cell>
          <cell r="J19">
            <v>95146.641806224739</v>
          </cell>
          <cell r="K19">
            <v>97884.252705101142</v>
          </cell>
          <cell r="L19">
            <v>177571.86360397749</v>
          </cell>
          <cell r="M19">
            <v>96953.917706224733</v>
          </cell>
          <cell r="N19">
            <v>111518.91310173033</v>
          </cell>
          <cell r="O19">
            <v>161000.57839892138</v>
          </cell>
          <cell r="P19">
            <v>83112.967500044935</v>
          </cell>
          <cell r="Q19">
            <v>83112.967500044935</v>
          </cell>
          <cell r="R19">
            <v>179171.89818937084</v>
          </cell>
          <cell r="AA19">
            <v>133043.86000000002</v>
          </cell>
        </row>
      </sheetData>
      <sheetData sheetId="29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602.42529999999999</v>
          </cell>
          <cell r="H6">
            <v>602.42529999999999</v>
          </cell>
          <cell r="I6">
            <v>602.42529999999999</v>
          </cell>
          <cell r="J6">
            <v>602.42529999999999</v>
          </cell>
          <cell r="K6">
            <v>602.42529999999999</v>
          </cell>
          <cell r="L6">
            <v>602.42529999999999</v>
          </cell>
          <cell r="M6">
            <v>602.42529999999999</v>
          </cell>
          <cell r="N6">
            <v>602.42529999999999</v>
          </cell>
          <cell r="O6">
            <v>602.42529999999999</v>
          </cell>
          <cell r="P6">
            <v>602.42529999999999</v>
          </cell>
          <cell r="Q6">
            <v>602.42529999999999</v>
          </cell>
          <cell r="R6">
            <v>602.42529999999999</v>
          </cell>
          <cell r="AA6">
            <v>126.29992647058825</v>
          </cell>
        </row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AA7">
            <v>59.436617647058824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AA8">
            <v>-95.883161764705889</v>
          </cell>
        </row>
        <row r="9"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AA9">
            <v>169.92610294117648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0</v>
          </cell>
        </row>
        <row r="11">
          <cell r="G11">
            <v>0</v>
          </cell>
          <cell r="H11">
            <v>0</v>
          </cell>
          <cell r="I11">
            <v>280.55062166962699</v>
          </cell>
          <cell r="J11">
            <v>0</v>
          </cell>
          <cell r="K11">
            <v>0</v>
          </cell>
          <cell r="L11">
            <v>276.3016157989228</v>
          </cell>
          <cell r="M11">
            <v>0</v>
          </cell>
          <cell r="N11">
            <v>0</v>
          </cell>
          <cell r="O11">
            <v>295.86614173228344</v>
          </cell>
          <cell r="P11">
            <v>0</v>
          </cell>
          <cell r="Q11">
            <v>0</v>
          </cell>
          <cell r="R11">
            <v>260.07005253940451</v>
          </cell>
          <cell r="AA11">
            <v>661.21323529411768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AA12">
            <v>0</v>
          </cell>
        </row>
        <row r="13">
          <cell r="G13">
            <v>602.42529999999999</v>
          </cell>
          <cell r="H13">
            <v>602.42529999999999</v>
          </cell>
          <cell r="I13">
            <v>882.97592166962704</v>
          </cell>
          <cell r="J13">
            <v>602.42529999999999</v>
          </cell>
          <cell r="K13">
            <v>602.42529999999999</v>
          </cell>
          <cell r="L13">
            <v>878.72691579892285</v>
          </cell>
          <cell r="M13">
            <v>602.42529999999999</v>
          </cell>
          <cell r="N13">
            <v>602.42529999999999</v>
          </cell>
          <cell r="O13">
            <v>898.29144173228337</v>
          </cell>
          <cell r="P13">
            <v>602.42529999999999</v>
          </cell>
          <cell r="Q13">
            <v>602.42529999999999</v>
          </cell>
          <cell r="R13">
            <v>862.49535253940451</v>
          </cell>
          <cell r="AA13">
            <v>920.99272058823533</v>
          </cell>
        </row>
        <row r="14">
          <cell r="G14">
            <v>91116.826625000002</v>
          </cell>
          <cell r="H14">
            <v>94128.953125</v>
          </cell>
          <cell r="I14">
            <v>142379.86736922737</v>
          </cell>
          <cell r="J14">
            <v>95183.197400000005</v>
          </cell>
          <cell r="K14">
            <v>95183.197400000005</v>
          </cell>
          <cell r="L14">
            <v>138838.85269622982</v>
          </cell>
          <cell r="M14">
            <v>96990.473299999998</v>
          </cell>
          <cell r="N14">
            <v>100605.0251</v>
          </cell>
          <cell r="O14">
            <v>121718.4903547244</v>
          </cell>
          <cell r="P14">
            <v>81628.628150000004</v>
          </cell>
          <cell r="Q14">
            <v>81628.628150000004</v>
          </cell>
          <cell r="R14">
            <v>130236.79823345008</v>
          </cell>
          <cell r="AA14">
            <v>125255.01000000001</v>
          </cell>
        </row>
        <row r="15">
          <cell r="G15">
            <v>259.22809683593351</v>
          </cell>
          <cell r="H15">
            <v>250.93279773718365</v>
          </cell>
          <cell r="I15">
            <v>243.15193579184464</v>
          </cell>
          <cell r="J15">
            <v>248.15347877490473</v>
          </cell>
          <cell r="K15">
            <v>248.15347877490473</v>
          </cell>
          <cell r="L15">
            <v>248.15347877490473</v>
          </cell>
          <cell r="M15">
            <v>243.52950090953382</v>
          </cell>
          <cell r="N15">
            <v>234.77993800260447</v>
          </cell>
          <cell r="O15">
            <v>289.35977598844977</v>
          </cell>
          <cell r="P15">
            <v>289.35977598844977</v>
          </cell>
          <cell r="Q15">
            <v>289.35977598844977</v>
          </cell>
          <cell r="R15">
            <v>259.65728242672151</v>
          </cell>
          <cell r="AA15">
            <v>211.53882352941176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7.8073529411764699</v>
          </cell>
        </row>
        <row r="17">
          <cell r="G17">
            <v>259.22809683593351</v>
          </cell>
          <cell r="H17">
            <v>250.93279773718365</v>
          </cell>
          <cell r="I17">
            <v>243.15193579184464</v>
          </cell>
          <cell r="J17">
            <v>248.15347877490473</v>
          </cell>
          <cell r="K17">
            <v>248.15347877490473</v>
          </cell>
          <cell r="L17">
            <v>248.15347877490473</v>
          </cell>
          <cell r="M17">
            <v>243.52950090953382</v>
          </cell>
          <cell r="N17">
            <v>234.77993800260447</v>
          </cell>
          <cell r="O17">
            <v>289.35977598844977</v>
          </cell>
          <cell r="P17">
            <v>289.35977598844977</v>
          </cell>
          <cell r="Q17">
            <v>289.35977598844977</v>
          </cell>
          <cell r="R17">
            <v>259.65728242672151</v>
          </cell>
          <cell r="AA17">
            <v>219.34617647058823</v>
          </cell>
        </row>
        <row r="18">
          <cell r="G18">
            <v>343.19720316406648</v>
          </cell>
          <cell r="H18">
            <v>351.49250226281634</v>
          </cell>
          <cell r="I18">
            <v>639.82398587778243</v>
          </cell>
          <cell r="J18">
            <v>354.27182122509527</v>
          </cell>
          <cell r="K18">
            <v>354.27182122509527</v>
          </cell>
          <cell r="L18">
            <v>630.57343702401818</v>
          </cell>
          <cell r="M18">
            <v>358.8957990904662</v>
          </cell>
          <cell r="N18">
            <v>367.64536199739553</v>
          </cell>
          <cell r="O18">
            <v>608.93166574383361</v>
          </cell>
          <cell r="P18">
            <v>313.06552401155022</v>
          </cell>
          <cell r="Q18">
            <v>313.06552401155022</v>
          </cell>
          <cell r="R18">
            <v>602.838070112683</v>
          </cell>
          <cell r="AA18">
            <v>701.64654411764707</v>
          </cell>
        </row>
        <row r="19">
          <cell r="B19">
            <v>51908.576978565055</v>
          </cell>
          <cell r="C19">
            <v>95423.930000000008</v>
          </cell>
          <cell r="G19">
            <v>51908.576978565055</v>
          </cell>
          <cell r="H19">
            <v>54920.703478565054</v>
          </cell>
          <cell r="I19">
            <v>103171.61772279242</v>
          </cell>
          <cell r="J19">
            <v>55974.947753565051</v>
          </cell>
          <cell r="K19">
            <v>55974.947753565051</v>
          </cell>
          <cell r="L19">
            <v>99630.603049794867</v>
          </cell>
          <cell r="M19">
            <v>57782.223653565059</v>
          </cell>
          <cell r="N19">
            <v>61396.775453565053</v>
          </cell>
          <cell r="O19">
            <v>82510.24070828945</v>
          </cell>
          <cell r="P19">
            <v>42420.378503565058</v>
          </cell>
          <cell r="Q19">
            <v>42420.378503565058</v>
          </cell>
          <cell r="R19">
            <v>91028.548587015131</v>
          </cell>
          <cell r="AA19">
            <v>95423.930000000008</v>
          </cell>
        </row>
        <row r="21">
          <cell r="G21">
            <v>0</v>
          </cell>
          <cell r="H21">
            <v>0</v>
          </cell>
          <cell r="I21">
            <v>45238.787744227353</v>
          </cell>
          <cell r="J21">
            <v>0</v>
          </cell>
          <cell r="K21">
            <v>0</v>
          </cell>
          <cell r="L21">
            <v>43655.655296229801</v>
          </cell>
          <cell r="M21">
            <v>0</v>
          </cell>
          <cell r="N21">
            <v>0</v>
          </cell>
          <cell r="O21">
            <v>40089.862204724406</v>
          </cell>
          <cell r="P21">
            <v>0</v>
          </cell>
          <cell r="Q21">
            <v>0</v>
          </cell>
          <cell r="R21">
            <v>39270.577933450084</v>
          </cell>
          <cell r="AA21">
            <v>49050</v>
          </cell>
        </row>
      </sheetData>
      <sheetData sheetId="30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608.35797752808992</v>
          </cell>
          <cell r="H6">
            <v>608.35797752808992</v>
          </cell>
          <cell r="I6">
            <v>608.35797752808992</v>
          </cell>
          <cell r="J6">
            <v>608.35797752808992</v>
          </cell>
          <cell r="K6">
            <v>608.35797752808992</v>
          </cell>
          <cell r="L6">
            <v>608.35797752808992</v>
          </cell>
          <cell r="M6">
            <v>608.35797752808992</v>
          </cell>
          <cell r="N6">
            <v>608.35797752808992</v>
          </cell>
          <cell r="O6">
            <v>608.35797752808992</v>
          </cell>
          <cell r="P6">
            <v>608.35797752808992</v>
          </cell>
          <cell r="Q6">
            <v>608.35797752808992</v>
          </cell>
          <cell r="R6">
            <v>608.35797752808992</v>
          </cell>
          <cell r="AA6">
            <v>388.44838709677424</v>
          </cell>
        </row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AA7">
            <v>20.940430107526883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AA8">
            <v>-21.197419354838711</v>
          </cell>
        </row>
        <row r="9"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AA9">
            <v>42.557311827956987</v>
          </cell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AA10">
            <v>0</v>
          </cell>
        </row>
        <row r="11">
          <cell r="G11">
            <v>0</v>
          </cell>
          <cell r="H11">
            <v>0</v>
          </cell>
          <cell r="I11">
            <v>209.21682019083812</v>
          </cell>
          <cell r="J11">
            <v>0</v>
          </cell>
          <cell r="K11">
            <v>0</v>
          </cell>
          <cell r="L11">
            <v>210.72370065677342</v>
          </cell>
          <cell r="M11">
            <v>0</v>
          </cell>
          <cell r="N11">
            <v>0</v>
          </cell>
          <cell r="O11">
            <v>258.74640439317784</v>
          </cell>
          <cell r="P11">
            <v>0</v>
          </cell>
          <cell r="Q11">
            <v>0</v>
          </cell>
          <cell r="R11">
            <v>231.65180176523123</v>
          </cell>
          <cell r="AA11">
            <v>351.61290322580646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AA12">
            <v>0</v>
          </cell>
        </row>
        <row r="13">
          <cell r="G13">
            <v>608.35797752808992</v>
          </cell>
          <cell r="H13">
            <v>608.35797752808992</v>
          </cell>
          <cell r="I13">
            <v>817.57479771892804</v>
          </cell>
          <cell r="J13">
            <v>608.35797752808992</v>
          </cell>
          <cell r="K13">
            <v>608.35797752808992</v>
          </cell>
          <cell r="L13">
            <v>819.08167818486334</v>
          </cell>
          <cell r="M13">
            <v>608.35797752808992</v>
          </cell>
          <cell r="N13">
            <v>608.35797752808992</v>
          </cell>
          <cell r="O13">
            <v>867.10438192126776</v>
          </cell>
          <cell r="P13">
            <v>608.35797752808992</v>
          </cell>
          <cell r="Q13">
            <v>608.35797752808992</v>
          </cell>
          <cell r="R13">
            <v>840.00977929332112</v>
          </cell>
          <cell r="AA13">
            <v>782.36161290322593</v>
          </cell>
        </row>
        <row r="14">
          <cell r="G14">
            <v>92014.144101123602</v>
          </cell>
          <cell r="H14">
            <v>95055.933988764053</v>
          </cell>
          <cell r="I14">
            <v>131833.93613217716</v>
          </cell>
          <cell r="J14">
            <v>96120.560449438213</v>
          </cell>
          <cell r="K14">
            <v>96120.560449438213</v>
          </cell>
          <cell r="L14">
            <v>129414.90515320841</v>
          </cell>
          <cell r="M14">
            <v>97945.634382022472</v>
          </cell>
          <cell r="N14">
            <v>101595.78224719102</v>
          </cell>
          <cell r="O14">
            <v>117492.64375033179</v>
          </cell>
          <cell r="P14">
            <v>82432.505955056185</v>
          </cell>
          <cell r="Q14">
            <v>82432.505955056185</v>
          </cell>
          <cell r="R14">
            <v>126841.47667329149</v>
          </cell>
          <cell r="AA14">
            <v>72759.63</v>
          </cell>
        </row>
        <row r="15">
          <cell r="G15">
            <v>280.29555444227231</v>
          </cell>
          <cell r="H15">
            <v>255.3249037124485</v>
          </cell>
          <cell r="I15">
            <v>238.33863153199454</v>
          </cell>
          <cell r="J15">
            <v>257.04233580020042</v>
          </cell>
          <cell r="K15">
            <v>247.07086587691677</v>
          </cell>
          <cell r="L15">
            <v>237.84415304333896</v>
          </cell>
          <cell r="M15">
            <v>257.04233580020042</v>
          </cell>
          <cell r="N15">
            <v>221.31444356542352</v>
          </cell>
          <cell r="O15">
            <v>241.8584003520873</v>
          </cell>
          <cell r="P15">
            <v>251.40544247124862</v>
          </cell>
          <cell r="Q15">
            <v>251.40544247124862</v>
          </cell>
          <cell r="R15">
            <v>213.08714083064939</v>
          </cell>
          <cell r="AA15">
            <v>371.45537634408601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AA16">
            <v>6.3908602150537641</v>
          </cell>
        </row>
        <row r="17">
          <cell r="G17">
            <v>280.29555444227231</v>
          </cell>
          <cell r="H17">
            <v>255.3249037124485</v>
          </cell>
          <cell r="I17">
            <v>238.33863153199454</v>
          </cell>
          <cell r="J17">
            <v>257.04233580020042</v>
          </cell>
          <cell r="K17">
            <v>247.07086587691677</v>
          </cell>
          <cell r="L17">
            <v>237.84415304333896</v>
          </cell>
          <cell r="M17">
            <v>257.04233580020042</v>
          </cell>
          <cell r="N17">
            <v>221.31444356542352</v>
          </cell>
          <cell r="O17">
            <v>241.8584003520873</v>
          </cell>
          <cell r="P17">
            <v>251.40544247124862</v>
          </cell>
          <cell r="Q17">
            <v>251.40544247124862</v>
          </cell>
          <cell r="R17">
            <v>213.08714083064939</v>
          </cell>
          <cell r="AA17">
            <v>377.84623655913975</v>
          </cell>
        </row>
        <row r="18">
          <cell r="G18">
            <v>328.06242308581761</v>
          </cell>
          <cell r="H18">
            <v>353.03307381564139</v>
          </cell>
          <cell r="I18">
            <v>579.23616618693347</v>
          </cell>
          <cell r="J18">
            <v>351.3156417278895</v>
          </cell>
          <cell r="K18">
            <v>361.28711165117318</v>
          </cell>
          <cell r="L18">
            <v>581.23752514152443</v>
          </cell>
          <cell r="M18">
            <v>351.3156417278895</v>
          </cell>
          <cell r="N18">
            <v>387.0435339626664</v>
          </cell>
          <cell r="O18">
            <v>625.24598156918046</v>
          </cell>
          <cell r="P18">
            <v>356.95253505684127</v>
          </cell>
          <cell r="Q18">
            <v>356.95253505684127</v>
          </cell>
          <cell r="R18">
            <v>626.92263846267178</v>
          </cell>
          <cell r="AA18">
            <v>404.51537634408618</v>
          </cell>
        </row>
        <row r="19">
          <cell r="B19">
            <v>33544.382760524852</v>
          </cell>
          <cell r="C19">
            <v>37619.930000000015</v>
          </cell>
          <cell r="G19">
            <v>33544.382760524852</v>
          </cell>
          <cell r="H19">
            <v>39627.962535805746</v>
          </cell>
          <cell r="I19">
            <v>69653.148983978754</v>
          </cell>
          <cell r="J19">
            <v>39171.694052659681</v>
          </cell>
          <cell r="K19">
            <v>41909.304951536091</v>
          </cell>
          <cell r="L19">
            <v>70039.121779553694</v>
          </cell>
          <cell r="M19">
            <v>39171.694052659681</v>
          </cell>
          <cell r="N19">
            <v>50122.137648165299</v>
          </cell>
          <cell r="O19">
            <v>74091.64881594789</v>
          </cell>
          <cell r="P19">
            <v>40692.588996479906</v>
          </cell>
          <cell r="Q19">
            <v>40692.588996479906</v>
          </cell>
          <cell r="R19">
            <v>84321.094873229362</v>
          </cell>
          <cell r="AA19">
            <v>37619.930000000015</v>
          </cell>
        </row>
        <row r="21">
          <cell r="G21">
            <v>0</v>
          </cell>
          <cell r="H21">
            <v>0</v>
          </cell>
          <cell r="I21">
            <v>33736.212255772647</v>
          </cell>
          <cell r="J21">
            <v>0</v>
          </cell>
          <cell r="K21">
            <v>0</v>
          </cell>
          <cell r="L21">
            <v>33294.344703770199</v>
          </cell>
          <cell r="M21">
            <v>0</v>
          </cell>
          <cell r="N21">
            <v>0</v>
          </cell>
          <cell r="O21">
            <v>35060.137795275594</v>
          </cell>
          <cell r="P21">
            <v>0</v>
          </cell>
          <cell r="Q21">
            <v>0</v>
          </cell>
          <cell r="R21">
            <v>34979.422066549916</v>
          </cell>
          <cell r="AA21">
            <v>32700</v>
          </cell>
        </row>
      </sheetData>
      <sheetData sheetId="31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28">
          <cell r="G28">
            <v>214257.43477113618</v>
          </cell>
          <cell r="H28">
            <v>284149.66450745962</v>
          </cell>
          <cell r="I28">
            <v>179311.31990297433</v>
          </cell>
          <cell r="J28">
            <v>284149.66450745962</v>
          </cell>
          <cell r="K28">
            <v>272500.95955140574</v>
          </cell>
          <cell r="L28">
            <v>237554.84468324392</v>
          </cell>
          <cell r="M28">
            <v>260852.25459535178</v>
          </cell>
          <cell r="N28">
            <v>249203.54963929791</v>
          </cell>
          <cell r="O28">
            <v>214257.43477113618</v>
          </cell>
          <cell r="P28">
            <v>214257.43477113618</v>
          </cell>
          <cell r="Q28">
            <v>190960.02485902832</v>
          </cell>
          <cell r="R28">
            <v>249203.54963929791</v>
          </cell>
          <cell r="AA28">
            <v>219605.01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</sheetData>
      <sheetData sheetId="32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0.8179638560242769</v>
          </cell>
          <cell r="H6">
            <v>0.81796385602427679</v>
          </cell>
          <cell r="I6">
            <v>0.8179638560242769</v>
          </cell>
          <cell r="J6">
            <v>0.81796385602427679</v>
          </cell>
          <cell r="K6">
            <v>0.81796385602427679</v>
          </cell>
          <cell r="L6">
            <v>0.81796385602427679</v>
          </cell>
          <cell r="M6">
            <v>0.81796385602427679</v>
          </cell>
          <cell r="N6">
            <v>0.81796385602427679</v>
          </cell>
          <cell r="O6">
            <v>0.8179638560242769</v>
          </cell>
          <cell r="P6">
            <v>0.8179638560242769</v>
          </cell>
          <cell r="Q6">
            <v>0.81796385602427679</v>
          </cell>
          <cell r="R6">
            <v>0.81796385602427679</v>
          </cell>
          <cell r="AA6">
            <v>0.80405890521249268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0.10407077554794453</v>
          </cell>
          <cell r="H7">
            <v>0.10407077554794451</v>
          </cell>
          <cell r="I7">
            <v>0.10407077554794451</v>
          </cell>
          <cell r="J7">
            <v>0.10407077554794451</v>
          </cell>
          <cell r="K7">
            <v>0.10407077554794451</v>
          </cell>
          <cell r="L7">
            <v>0.10407077554794451</v>
          </cell>
          <cell r="M7">
            <v>0.10407077554794451</v>
          </cell>
          <cell r="N7">
            <v>0.10407077554794451</v>
          </cell>
          <cell r="O7">
            <v>0.10407077554794453</v>
          </cell>
          <cell r="P7">
            <v>0.10407077554794453</v>
          </cell>
          <cell r="Q7">
            <v>0.10407077554794451</v>
          </cell>
          <cell r="R7">
            <v>0.10407077554794451</v>
          </cell>
          <cell r="AA7">
            <v>4.6591513812874151E-2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7.7965368427778653E-2</v>
          </cell>
          <cell r="H8">
            <v>7.7965368427778653E-2</v>
          </cell>
          <cell r="I8">
            <v>7.7965368427778653E-2</v>
          </cell>
          <cell r="J8">
            <v>7.7965368427778653E-2</v>
          </cell>
          <cell r="K8">
            <v>7.7965368427778653E-2</v>
          </cell>
          <cell r="L8">
            <v>7.7965368427778653E-2</v>
          </cell>
          <cell r="M8">
            <v>7.7965368427778653E-2</v>
          </cell>
          <cell r="N8">
            <v>7.7965368427778653E-2</v>
          </cell>
          <cell r="O8">
            <v>7.7965368427778653E-2</v>
          </cell>
          <cell r="P8">
            <v>7.7965368427778653E-2</v>
          </cell>
          <cell r="Q8">
            <v>7.7965368427778653E-2</v>
          </cell>
          <cell r="R8">
            <v>7.7965368427778653E-2</v>
          </cell>
          <cell r="AA8">
            <v>0.14934958097463308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248796.17545869562</v>
          </cell>
          <cell r="H9">
            <v>282722.92665760865</v>
          </cell>
          <cell r="I9">
            <v>231832.79985923911</v>
          </cell>
          <cell r="J9">
            <v>282722.92665760865</v>
          </cell>
          <cell r="K9">
            <v>277068.46812445653</v>
          </cell>
          <cell r="L9">
            <v>260105.09252499999</v>
          </cell>
          <cell r="M9">
            <v>271414.00959130429</v>
          </cell>
          <cell r="N9">
            <v>265759.55105815217</v>
          </cell>
          <cell r="O9">
            <v>248796.17545869562</v>
          </cell>
          <cell r="P9">
            <v>248796.17545869562</v>
          </cell>
          <cell r="Q9">
            <v>237487.25839239126</v>
          </cell>
          <cell r="R9">
            <v>265759.55105815217</v>
          </cell>
          <cell r="AA9">
            <v>279523.65000000002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0.31418414826893021</v>
          </cell>
          <cell r="H10">
            <v>0.31418414826893021</v>
          </cell>
          <cell r="I10">
            <v>0.31418414826893026</v>
          </cell>
          <cell r="J10">
            <v>0.31418414826893021</v>
          </cell>
          <cell r="K10">
            <v>0.31418414826893021</v>
          </cell>
          <cell r="L10">
            <v>0.31418414826893021</v>
          </cell>
          <cell r="M10">
            <v>0.31418414826893032</v>
          </cell>
          <cell r="N10">
            <v>0.31418414826893026</v>
          </cell>
          <cell r="O10">
            <v>0.31418414826893021</v>
          </cell>
          <cell r="P10">
            <v>0.31418414826893021</v>
          </cell>
          <cell r="Q10">
            <v>0.31418414826893032</v>
          </cell>
          <cell r="R10">
            <v>0.31418414826893026</v>
          </cell>
          <cell r="AA10">
            <v>0.1353858580249741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5.9261717754821742E-3</v>
          </cell>
          <cell r="H11">
            <v>5.9261717754821733E-3</v>
          </cell>
          <cell r="I11">
            <v>5.9261717754821742E-3</v>
          </cell>
          <cell r="J11">
            <v>5.9261717754821733E-3</v>
          </cell>
          <cell r="K11">
            <v>5.9261717754821724E-3</v>
          </cell>
          <cell r="L11">
            <v>5.9261717754821733E-3</v>
          </cell>
          <cell r="M11">
            <v>5.9261717754821742E-3</v>
          </cell>
          <cell r="N11">
            <v>5.9261717754821724E-3</v>
          </cell>
          <cell r="O11">
            <v>5.9261717754821742E-3</v>
          </cell>
          <cell r="P11">
            <v>5.9261717754821742E-3</v>
          </cell>
          <cell r="Q11">
            <v>5.926171775482175E-3</v>
          </cell>
          <cell r="R11">
            <v>5.9261717754821724E-3</v>
          </cell>
          <cell r="AA11">
            <v>0.21003977789349143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365936.09638985503</v>
          </cell>
          <cell r="H12">
            <v>415836.47317028983</v>
          </cell>
          <cell r="I12">
            <v>340985.90799963771</v>
          </cell>
          <cell r="J12">
            <v>415836.47317028983</v>
          </cell>
          <cell r="K12">
            <v>407519.7437068841</v>
          </cell>
          <cell r="L12">
            <v>382569.55531666667</v>
          </cell>
          <cell r="M12">
            <v>399203.01424347825</v>
          </cell>
          <cell r="N12">
            <v>390886.28478007257</v>
          </cell>
          <cell r="O12">
            <v>365936.09638985503</v>
          </cell>
          <cell r="P12">
            <v>365936.09638985503</v>
          </cell>
          <cell r="Q12">
            <v>349302.6374630435</v>
          </cell>
          <cell r="R12">
            <v>390886.28478007257</v>
          </cell>
          <cell r="AA12">
            <v>427031.16000000003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G13">
            <v>17158.356928185905</v>
          </cell>
          <cell r="H13">
            <v>19498.132872938528</v>
          </cell>
          <cell r="I13">
            <v>15988.468955809594</v>
          </cell>
          <cell r="J13">
            <v>19498.132872938528</v>
          </cell>
          <cell r="K13">
            <v>19108.17021547976</v>
          </cell>
          <cell r="L13">
            <v>17938.282243103447</v>
          </cell>
          <cell r="M13">
            <v>18718.207558020986</v>
          </cell>
          <cell r="N13">
            <v>18328.244900562218</v>
          </cell>
          <cell r="O13">
            <v>17158.356928185905</v>
          </cell>
          <cell r="P13">
            <v>17158.356928185905</v>
          </cell>
          <cell r="Q13">
            <v>16378.431613268363</v>
          </cell>
          <cell r="R13">
            <v>18328.244900562218</v>
          </cell>
          <cell r="AA13">
            <v>20705.455555555556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0.65721378446001766</v>
          </cell>
          <cell r="H14">
            <v>0.65721378446001777</v>
          </cell>
          <cell r="I14">
            <v>0.65721378446001766</v>
          </cell>
          <cell r="J14">
            <v>0.65721378446001777</v>
          </cell>
          <cell r="K14">
            <v>0.65721378446001766</v>
          </cell>
          <cell r="L14">
            <v>0.65721378446001766</v>
          </cell>
          <cell r="M14">
            <v>0.65721378446001755</v>
          </cell>
          <cell r="N14">
            <v>0.65721378446001766</v>
          </cell>
          <cell r="O14">
            <v>0.65721378446001766</v>
          </cell>
          <cell r="P14">
            <v>0.65721378446001766</v>
          </cell>
          <cell r="Q14">
            <v>0.65721378446001766</v>
          </cell>
          <cell r="R14">
            <v>0.65721378446001766</v>
          </cell>
          <cell r="AA14">
            <v>0.76495821110311624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0.62786948062580383</v>
          </cell>
          <cell r="H15">
            <v>0.62786948062580383</v>
          </cell>
          <cell r="I15">
            <v>0.62786948062580372</v>
          </cell>
          <cell r="J15">
            <v>0.62786948062580383</v>
          </cell>
          <cell r="K15">
            <v>0.62786948062580383</v>
          </cell>
          <cell r="L15">
            <v>0.62786948062580383</v>
          </cell>
          <cell r="M15">
            <v>0.62786948062580383</v>
          </cell>
          <cell r="N15">
            <v>0.62786948062580372</v>
          </cell>
          <cell r="O15">
            <v>0.62786948062580383</v>
          </cell>
          <cell r="P15">
            <v>0.62786948062580383</v>
          </cell>
          <cell r="Q15">
            <v>0.62786948062580372</v>
          </cell>
          <cell r="R15">
            <v>0.62786948062580372</v>
          </cell>
          <cell r="AA15">
            <v>0.78146463719619175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0.50455470374906641</v>
          </cell>
          <cell r="H16">
            <v>0.50455470374906641</v>
          </cell>
          <cell r="I16">
            <v>0.50455470374906641</v>
          </cell>
          <cell r="J16">
            <v>0.50455470374906641</v>
          </cell>
          <cell r="K16">
            <v>0.50455470374906641</v>
          </cell>
          <cell r="L16">
            <v>0.50455470374906641</v>
          </cell>
          <cell r="M16">
            <v>0.50455470374906641</v>
          </cell>
          <cell r="N16">
            <v>0.50455470374906641</v>
          </cell>
          <cell r="O16">
            <v>0.50455470374906641</v>
          </cell>
          <cell r="P16">
            <v>0.50455470374906641</v>
          </cell>
          <cell r="Q16">
            <v>0.5045547037490663</v>
          </cell>
          <cell r="R16">
            <v>0.50455470374906641</v>
          </cell>
          <cell r="AA16">
            <v>0.50216735486411634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0.21355912921000145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0.64225777853060129</v>
          </cell>
          <cell r="H18">
            <v>0.64225777853060129</v>
          </cell>
          <cell r="I18">
            <v>0.64225777853060129</v>
          </cell>
          <cell r="J18">
            <v>0.64225777853060129</v>
          </cell>
          <cell r="K18">
            <v>0.64225777853060118</v>
          </cell>
          <cell r="L18">
            <v>0.64225777853060118</v>
          </cell>
          <cell r="M18">
            <v>0.64225777853060118</v>
          </cell>
          <cell r="N18">
            <v>0.64225777853060118</v>
          </cell>
          <cell r="O18">
            <v>0.64225777853060129</v>
          </cell>
          <cell r="P18">
            <v>0.64225777853060129</v>
          </cell>
          <cell r="Q18">
            <v>0.64225777853060118</v>
          </cell>
          <cell r="R18">
            <v>0.64225777853060118</v>
          </cell>
          <cell r="AA18">
            <v>0.6522047061134183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0.45211036253258718</v>
          </cell>
          <cell r="H19">
            <v>0.4521103625325873</v>
          </cell>
          <cell r="I19">
            <v>0.45211036253258724</v>
          </cell>
          <cell r="J19">
            <v>0.4521103625325873</v>
          </cell>
          <cell r="K19">
            <v>0.45211036253258718</v>
          </cell>
          <cell r="L19">
            <v>0.45211036253258735</v>
          </cell>
          <cell r="M19">
            <v>0.4521103625325873</v>
          </cell>
          <cell r="N19">
            <v>0.45211036253258724</v>
          </cell>
          <cell r="O19">
            <v>0.45211036253258718</v>
          </cell>
          <cell r="P19">
            <v>0.45211036253258718</v>
          </cell>
          <cell r="Q19">
            <v>0.45211036253258724</v>
          </cell>
          <cell r="R19">
            <v>0.45211036253258724</v>
          </cell>
          <cell r="AA19">
            <v>0.20704438615020113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0.98301344027454141</v>
          </cell>
          <cell r="H20">
            <v>0.98301344027454141</v>
          </cell>
          <cell r="I20">
            <v>0.98301344027454129</v>
          </cell>
          <cell r="J20">
            <v>0.98301344027454141</v>
          </cell>
          <cell r="K20">
            <v>0.98301344027454129</v>
          </cell>
          <cell r="L20">
            <v>0.98301344027454141</v>
          </cell>
          <cell r="M20">
            <v>0.98301344027454129</v>
          </cell>
          <cell r="N20">
            <v>0.98301344027454129</v>
          </cell>
          <cell r="O20">
            <v>0.98301344027454141</v>
          </cell>
          <cell r="P20">
            <v>0.98301344027454141</v>
          </cell>
          <cell r="Q20">
            <v>0.98301344027454141</v>
          </cell>
          <cell r="R20">
            <v>0.98301344027454129</v>
          </cell>
          <cell r="AA20">
            <v>0.42516355416048413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0.58453585117468998</v>
          </cell>
          <cell r="H21">
            <v>0.58453585117468998</v>
          </cell>
          <cell r="I21">
            <v>0.58453585117468998</v>
          </cell>
          <cell r="J21">
            <v>0.58453585117468998</v>
          </cell>
          <cell r="K21">
            <v>0.58453585117468987</v>
          </cell>
          <cell r="L21">
            <v>0.58453585117468998</v>
          </cell>
          <cell r="M21">
            <v>0.58453585117468987</v>
          </cell>
          <cell r="N21">
            <v>0.58453585117468987</v>
          </cell>
          <cell r="O21">
            <v>0.58453585117468998</v>
          </cell>
          <cell r="P21">
            <v>0.58453585117468998</v>
          </cell>
          <cell r="Q21">
            <v>0.58453585117468987</v>
          </cell>
          <cell r="R21">
            <v>0.58453585117468987</v>
          </cell>
          <cell r="AA21">
            <v>0.54424862110764938</v>
          </cell>
          <cell r="AB21" t="e">
            <v>#DIV/0!</v>
          </cell>
          <cell r="AC21" t="e">
            <v>#DIV/0!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213902.76757878732</v>
          </cell>
          <cell r="H22">
            <v>243071.32679407651</v>
          </cell>
          <cell r="I22">
            <v>199318.48797114275</v>
          </cell>
          <cell r="J22">
            <v>243071.32679407651</v>
          </cell>
          <cell r="K22">
            <v>238209.90025819498</v>
          </cell>
          <cell r="L22">
            <v>223625.62065055041</v>
          </cell>
          <cell r="M22">
            <v>233348.47372231341</v>
          </cell>
          <cell r="N22">
            <v>228487.04718643194</v>
          </cell>
          <cell r="O22">
            <v>213902.76757878732</v>
          </cell>
          <cell r="P22">
            <v>213902.76757878732</v>
          </cell>
          <cell r="Q22">
            <v>204179.91450702425</v>
          </cell>
          <cell r="R22">
            <v>228487.04718643194</v>
          </cell>
          <cell r="AA22">
            <v>232411.12000000002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0.11939552179241529</v>
          </cell>
          <cell r="H23">
            <v>0.10506805917732545</v>
          </cell>
          <cell r="I23">
            <v>0.12813177948454321</v>
          </cell>
          <cell r="J23">
            <v>0.10506805917732545</v>
          </cell>
          <cell r="K23">
            <v>0.10721230528298514</v>
          </cell>
          <cell r="L23">
            <v>0.1142044121492668</v>
          </cell>
          <cell r="M23">
            <v>0.10944589497638067</v>
          </cell>
          <cell r="N23">
            <v>0.11177453103970789</v>
          </cell>
          <cell r="O23">
            <v>0.11939552179241529</v>
          </cell>
          <cell r="P23">
            <v>0.11939552179241529</v>
          </cell>
          <cell r="Q23">
            <v>0.12508102283014932</v>
          </cell>
          <cell r="R23">
            <v>0.11177453103970789</v>
          </cell>
          <cell r="AA23">
            <v>0.23140264518401887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0.2246110271603439</v>
          </cell>
          <cell r="H24">
            <v>0.19765770390110263</v>
          </cell>
          <cell r="I24">
            <v>0.24104598036719826</v>
          </cell>
          <cell r="J24">
            <v>0.19765770390110263</v>
          </cell>
          <cell r="K24">
            <v>0.20169153459296182</v>
          </cell>
          <cell r="L24">
            <v>0.21484533032728545</v>
          </cell>
          <cell r="M24">
            <v>0.20589344156364855</v>
          </cell>
          <cell r="N24">
            <v>0.21027415308627931</v>
          </cell>
          <cell r="O24">
            <v>0.2246110271603439</v>
          </cell>
          <cell r="P24">
            <v>0.2246110271603439</v>
          </cell>
          <cell r="Q24">
            <v>0.23530679035845548</v>
          </cell>
          <cell r="R24">
            <v>0.21027415308627931</v>
          </cell>
          <cell r="AA24">
            <v>5.0130814809860709E-2</v>
          </cell>
          <cell r="AB24" t="e">
            <v>#DIV/0!</v>
          </cell>
          <cell r="AC24" t="e">
            <v>#DIV/0!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0.58578263618357129</v>
          </cell>
          <cell r="H25">
            <v>0.58578263618357129</v>
          </cell>
          <cell r="I25">
            <v>0.5857826361835714</v>
          </cell>
          <cell r="J25">
            <v>0.58578263618357129</v>
          </cell>
          <cell r="K25">
            <v>0.58578263618357129</v>
          </cell>
          <cell r="L25">
            <v>0.5857826361835714</v>
          </cell>
          <cell r="M25">
            <v>0.58578263618357151</v>
          </cell>
          <cell r="N25">
            <v>0.5857826361835714</v>
          </cell>
          <cell r="O25">
            <v>0.58578263618357129</v>
          </cell>
          <cell r="P25">
            <v>0.58578263618357129</v>
          </cell>
          <cell r="Q25">
            <v>0.58578263618357151</v>
          </cell>
          <cell r="R25">
            <v>0.5857826361835714</v>
          </cell>
          <cell r="AA25">
            <v>0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0.34400654895275917</v>
          </cell>
          <cell r="H26">
            <v>0.30272576307842808</v>
          </cell>
          <cell r="I26">
            <v>0.3691777598517415</v>
          </cell>
          <cell r="J26">
            <v>0.30272576307842808</v>
          </cell>
          <cell r="K26">
            <v>0.30890383987594694</v>
          </cell>
          <cell r="L26">
            <v>0.32904974247655228</v>
          </cell>
          <cell r="M26">
            <v>0.31533933654002921</v>
          </cell>
          <cell r="N26">
            <v>0.32204868412598719</v>
          </cell>
          <cell r="O26">
            <v>0.34400654895275917</v>
          </cell>
          <cell r="P26">
            <v>0.34400654895275917</v>
          </cell>
          <cell r="Q26">
            <v>0.3603878131886048</v>
          </cell>
          <cell r="R26">
            <v>0.32204868412598719</v>
          </cell>
          <cell r="AA26">
            <v>0.28153345999387958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0.24052930222193081</v>
          </cell>
          <cell r="H27">
            <v>0.2818100880962619</v>
          </cell>
          <cell r="I27">
            <v>0.21535809132294848</v>
          </cell>
          <cell r="J27">
            <v>0.2818100880962619</v>
          </cell>
          <cell r="K27">
            <v>0.27563201129874293</v>
          </cell>
          <cell r="L27">
            <v>0.2554861086981377</v>
          </cell>
          <cell r="M27">
            <v>0.26919651463466066</v>
          </cell>
          <cell r="N27">
            <v>0.26248716704870267</v>
          </cell>
          <cell r="O27">
            <v>0.24052930222193081</v>
          </cell>
          <cell r="P27">
            <v>0.24052930222193081</v>
          </cell>
          <cell r="Q27">
            <v>0.22414803798608507</v>
          </cell>
          <cell r="R27">
            <v>0.26248716704870267</v>
          </cell>
          <cell r="AA27">
            <v>0.2627151611137698</v>
          </cell>
          <cell r="AB27" t="e">
            <v>#DIV/0!</v>
          </cell>
          <cell r="AC27" t="e">
            <v>#DIV/0!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B28">
            <v>88018.353922469047</v>
          </cell>
          <cell r="C28">
            <v>112187.56000000004</v>
          </cell>
          <cell r="G28">
            <v>88018.353922469047</v>
          </cell>
          <cell r="H28">
            <v>117186.91313775824</v>
          </cell>
          <cell r="I28">
            <v>73434.07431482448</v>
          </cell>
          <cell r="J28">
            <v>117186.91313775824</v>
          </cell>
          <cell r="K28">
            <v>112325.48660187671</v>
          </cell>
          <cell r="L28">
            <v>97741.20699423214</v>
          </cell>
          <cell r="M28">
            <v>107464.06006599515</v>
          </cell>
          <cell r="N28">
            <v>102602.63353011367</v>
          </cell>
          <cell r="O28">
            <v>88018.353922469047</v>
          </cell>
          <cell r="P28">
            <v>88018.353922469047</v>
          </cell>
          <cell r="Q28">
            <v>78295.500850705983</v>
          </cell>
          <cell r="R28">
            <v>102602.63353011367</v>
          </cell>
          <cell r="AA28">
            <v>112187.56000000004</v>
          </cell>
          <cell r="AB28" t="e">
            <v>#DIV/0!</v>
          </cell>
          <cell r="AC28" t="e">
            <v>#DIV/0!</v>
          </cell>
          <cell r="AD28" t="e">
            <v>#DIV/0!</v>
          </cell>
          <cell r="AE28" t="e">
            <v>#DIV/0!</v>
          </cell>
          <cell r="AF28" t="e">
            <v>#DIV/0!</v>
          </cell>
          <cell r="AG28" t="e">
            <v>#DIV/0!</v>
          </cell>
          <cell r="AH28" t="e">
            <v>#DIV/0!</v>
          </cell>
          <cell r="AI28" t="e">
            <v>#DIV/0!</v>
          </cell>
          <cell r="AJ28" t="e">
            <v>#DIV/0!</v>
          </cell>
          <cell r="AK28" t="e">
            <v>#DIV/0!</v>
          </cell>
          <cell r="AL28" t="e">
            <v>#DIV/0!</v>
          </cell>
        </row>
        <row r="29">
          <cell r="G29">
            <v>11020.088203931831</v>
          </cell>
          <cell r="H29">
            <v>12522.82750446799</v>
          </cell>
          <cell r="I29">
            <v>10268.718553663752</v>
          </cell>
          <cell r="J29">
            <v>12522.82750446799</v>
          </cell>
          <cell r="K29">
            <v>12272.37095437863</v>
          </cell>
          <cell r="L29">
            <v>11521.00130411055</v>
          </cell>
          <cell r="M29">
            <v>12021.914404289268</v>
          </cell>
          <cell r="N29">
            <v>11771.457854199909</v>
          </cell>
          <cell r="O29">
            <v>11020.088203931831</v>
          </cell>
          <cell r="P29">
            <v>11020.088203931831</v>
          </cell>
          <cell r="Q29">
            <v>10519.175103753108</v>
          </cell>
          <cell r="R29">
            <v>11771.457854199909</v>
          </cell>
          <cell r="AA29">
            <v>13504.195555555556</v>
          </cell>
          <cell r="AB29" t="e">
            <v>#DIV/0!</v>
          </cell>
          <cell r="AC29" t="e">
            <v>#DIV/0!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6070.2313049978657</v>
          </cell>
          <cell r="H30">
            <v>8081.8560784660858</v>
          </cell>
          <cell r="I30">
            <v>5064.4189182637574</v>
          </cell>
          <cell r="J30">
            <v>8081.8560784660858</v>
          </cell>
          <cell r="K30">
            <v>7746.5852828880488</v>
          </cell>
          <cell r="L30">
            <v>6740.7728961539406</v>
          </cell>
          <cell r="M30">
            <v>7411.31448731001</v>
          </cell>
          <cell r="N30">
            <v>7076.0436917319776</v>
          </cell>
          <cell r="O30">
            <v>6070.2313049978657</v>
          </cell>
          <cell r="P30">
            <v>6070.2313049978657</v>
          </cell>
          <cell r="Q30">
            <v>5399.6897138417917</v>
          </cell>
          <cell r="R30">
            <v>7076.0436917319776</v>
          </cell>
          <cell r="AA30">
            <v>8310.1896296296327</v>
          </cell>
          <cell r="AB30" t="e">
            <v>#DIV/0!</v>
          </cell>
          <cell r="AC30" t="e">
            <v>#DIV/0!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3">
          <cell r="G33">
            <v>14.5</v>
          </cell>
          <cell r="H33">
            <v>14.5</v>
          </cell>
          <cell r="I33">
            <v>14.5</v>
          </cell>
          <cell r="J33">
            <v>14.5</v>
          </cell>
          <cell r="K33">
            <v>14.5</v>
          </cell>
          <cell r="L33">
            <v>14.5</v>
          </cell>
          <cell r="M33">
            <v>14.5</v>
          </cell>
          <cell r="N33">
            <v>14.5</v>
          </cell>
          <cell r="O33">
            <v>14.5</v>
          </cell>
          <cell r="P33">
            <v>14.5</v>
          </cell>
          <cell r="Q33">
            <v>14.5</v>
          </cell>
          <cell r="R33">
            <v>14.5</v>
          </cell>
          <cell r="AA33">
            <v>13.5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32700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3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0.80219078514512177</v>
          </cell>
          <cell r="H6">
            <v>0.80219078514512188</v>
          </cell>
          <cell r="I6">
            <v>0.80219078514512188</v>
          </cell>
          <cell r="J6">
            <v>0.80219078514512188</v>
          </cell>
          <cell r="K6">
            <v>0.80219078514512188</v>
          </cell>
          <cell r="L6">
            <v>0.80219078514512188</v>
          </cell>
          <cell r="M6">
            <v>0.80219078514512188</v>
          </cell>
          <cell r="N6">
            <v>0.80219078514512188</v>
          </cell>
          <cell r="O6">
            <v>0.80219078514512177</v>
          </cell>
          <cell r="P6">
            <v>0.80219078514512177</v>
          </cell>
          <cell r="Q6">
            <v>0.80219078514512188</v>
          </cell>
          <cell r="R6">
            <v>0.80219078514512188</v>
          </cell>
          <cell r="AA6">
            <v>0.83528991385549611</v>
          </cell>
          <cell r="AB6" t="e">
            <v>#DIV/0!</v>
          </cell>
          <cell r="AC6" t="e">
            <v>#DIV/0!</v>
          </cell>
          <cell r="AD6" t="e">
            <v>#DIV/0!</v>
          </cell>
          <cell r="AE6" t="e">
            <v>#DIV/0!</v>
          </cell>
          <cell r="AF6" t="e">
            <v>#DIV/0!</v>
          </cell>
          <cell r="AG6" t="e">
            <v>#DIV/0!</v>
          </cell>
          <cell r="AH6" t="e">
            <v>#DIV/0!</v>
          </cell>
          <cell r="AI6" t="e">
            <v>#DIV/0!</v>
          </cell>
          <cell r="AJ6" t="e">
            <v>#DIV/0!</v>
          </cell>
          <cell r="AK6" t="e">
            <v>#DIV/0!</v>
          </cell>
          <cell r="AL6" t="e">
            <v>#DIV/0!</v>
          </cell>
        </row>
        <row r="7">
          <cell r="G7">
            <v>0.10055778728732478</v>
          </cell>
          <cell r="H7">
            <v>0.1005577872873248</v>
          </cell>
          <cell r="I7">
            <v>0.1005577872873248</v>
          </cell>
          <cell r="J7">
            <v>0.1005577872873248</v>
          </cell>
          <cell r="K7">
            <v>0.1005577872873248</v>
          </cell>
          <cell r="L7">
            <v>0.1005577872873248</v>
          </cell>
          <cell r="M7">
            <v>0.1005577872873248</v>
          </cell>
          <cell r="N7">
            <v>0.1005577872873248</v>
          </cell>
          <cell r="O7">
            <v>0.10055778728732478</v>
          </cell>
          <cell r="P7">
            <v>0.10055778728732478</v>
          </cell>
          <cell r="Q7">
            <v>0.1005577872873248</v>
          </cell>
          <cell r="R7">
            <v>0.1005577872873248</v>
          </cell>
          <cell r="AA7">
            <v>6.3597596960202327E-2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9.7251427567553367E-2</v>
          </cell>
          <cell r="H8">
            <v>9.7251427567553367E-2</v>
          </cell>
          <cell r="I8">
            <v>9.7251427567553367E-2</v>
          </cell>
          <cell r="J8">
            <v>9.7251427567553367E-2</v>
          </cell>
          <cell r="K8">
            <v>9.7251427567553367E-2</v>
          </cell>
          <cell r="L8">
            <v>9.7251427567553367E-2</v>
          </cell>
          <cell r="M8">
            <v>9.7251427567553367E-2</v>
          </cell>
          <cell r="N8">
            <v>9.7251427567553367E-2</v>
          </cell>
          <cell r="O8">
            <v>9.7251427567553367E-2</v>
          </cell>
          <cell r="P8">
            <v>9.7251427567553367E-2</v>
          </cell>
          <cell r="Q8">
            <v>9.7251427567553367E-2</v>
          </cell>
          <cell r="R8">
            <v>9.7251427567553367E-2</v>
          </cell>
          <cell r="AA8">
            <v>0.10111248918430163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128588.00251159424</v>
          </cell>
          <cell r="H9">
            <v>146122.73012681163</v>
          </cell>
          <cell r="I9">
            <v>119820.63870398553</v>
          </cell>
          <cell r="J9">
            <v>146122.73012681163</v>
          </cell>
          <cell r="K9">
            <v>143200.27552427541</v>
          </cell>
          <cell r="L9">
            <v>134432.91171666668</v>
          </cell>
          <cell r="M9">
            <v>140277.82092173916</v>
          </cell>
          <cell r="N9">
            <v>137355.36631920293</v>
          </cell>
          <cell r="O9">
            <v>128588.00251159424</v>
          </cell>
          <cell r="P9">
            <v>128588.00251159424</v>
          </cell>
          <cell r="Q9">
            <v>122743.09330652175</v>
          </cell>
          <cell r="R9">
            <v>137355.36631920293</v>
          </cell>
          <cell r="AA9">
            <v>131729.82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G10">
            <v>0.2515561270793884</v>
          </cell>
          <cell r="H10">
            <v>0.25155612707938835</v>
          </cell>
          <cell r="I10">
            <v>0.25155612707938835</v>
          </cell>
          <cell r="J10">
            <v>0.25155612707938835</v>
          </cell>
          <cell r="K10">
            <v>0.25155612707938835</v>
          </cell>
          <cell r="L10">
            <v>0.25155612707938851</v>
          </cell>
          <cell r="M10">
            <v>0.25155612707938835</v>
          </cell>
          <cell r="N10">
            <v>0.25155612707938846</v>
          </cell>
          <cell r="O10">
            <v>0.2515561270793884</v>
          </cell>
          <cell r="P10">
            <v>0.2515561270793884</v>
          </cell>
          <cell r="Q10">
            <v>0.2515561270793884</v>
          </cell>
          <cell r="R10">
            <v>0.25155612707938846</v>
          </cell>
          <cell r="AA10">
            <v>6.4370813093138357E-2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4.6816805879112154E-2</v>
          </cell>
          <cell r="H11">
            <v>4.6816805879112154E-2</v>
          </cell>
          <cell r="I11">
            <v>4.6816805879112147E-2</v>
          </cell>
          <cell r="J11">
            <v>4.6816805879112154E-2</v>
          </cell>
          <cell r="K11">
            <v>4.6816805879112147E-2</v>
          </cell>
          <cell r="L11">
            <v>4.6816805879112175E-2</v>
          </cell>
          <cell r="M11">
            <v>4.6816805879112154E-2</v>
          </cell>
          <cell r="N11">
            <v>4.6816805879112168E-2</v>
          </cell>
          <cell r="O11">
            <v>4.6816805879112154E-2</v>
          </cell>
          <cell r="P11">
            <v>4.6816805879112154E-2</v>
          </cell>
          <cell r="Q11">
            <v>4.6816805879112154E-2</v>
          </cell>
          <cell r="R11">
            <v>4.6816805879112168E-2</v>
          </cell>
          <cell r="AA11">
            <v>0.22152225709489215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183271.15436666671</v>
          </cell>
          <cell r="H12">
            <v>208262.67541666667</v>
          </cell>
          <cell r="I12">
            <v>170775.39384166666</v>
          </cell>
          <cell r="J12">
            <v>208262.67541666667</v>
          </cell>
          <cell r="K12">
            <v>204097.42190833334</v>
          </cell>
          <cell r="L12">
            <v>191601.66138333335</v>
          </cell>
          <cell r="M12">
            <v>199932.1684</v>
          </cell>
          <cell r="N12">
            <v>195766.9148916667</v>
          </cell>
          <cell r="O12">
            <v>183271.15436666671</v>
          </cell>
          <cell r="P12">
            <v>183271.15436666671</v>
          </cell>
          <cell r="Q12">
            <v>174940.64734999998</v>
          </cell>
          <cell r="R12">
            <v>195766.9148916667</v>
          </cell>
          <cell r="AA12">
            <v>184467.92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</row>
        <row r="13">
          <cell r="G13">
            <v>19050.074446162111</v>
          </cell>
          <cell r="H13">
            <v>21647.811870638761</v>
          </cell>
          <cell r="I13">
            <v>17751.205733923784</v>
          </cell>
          <cell r="J13">
            <v>21647.811870638761</v>
          </cell>
          <cell r="K13">
            <v>21214.855633225987</v>
          </cell>
          <cell r="L13">
            <v>19915.986920987656</v>
          </cell>
          <cell r="M13">
            <v>20781.899395813209</v>
          </cell>
          <cell r="N13">
            <v>20348.943158400434</v>
          </cell>
          <cell r="O13">
            <v>19050.074446162111</v>
          </cell>
          <cell r="P13">
            <v>19050.074446162111</v>
          </cell>
          <cell r="Q13">
            <v>18184.161971336554</v>
          </cell>
          <cell r="R13">
            <v>20348.943158400434</v>
          </cell>
          <cell r="AA13">
            <v>18169.630344827587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0.72455003558702358</v>
          </cell>
          <cell r="H14">
            <v>0.72455003558702358</v>
          </cell>
          <cell r="I14">
            <v>0.72455003558702369</v>
          </cell>
          <cell r="J14">
            <v>0.72455003558702358</v>
          </cell>
          <cell r="K14">
            <v>0.72455003558702369</v>
          </cell>
          <cell r="L14">
            <v>0.72455003558702369</v>
          </cell>
          <cell r="M14">
            <v>0.72455003558702369</v>
          </cell>
          <cell r="N14">
            <v>0.72455003558702369</v>
          </cell>
          <cell r="O14">
            <v>0.72455003558702358</v>
          </cell>
          <cell r="P14">
            <v>0.72455003558702358</v>
          </cell>
          <cell r="Q14">
            <v>0.72455003558702369</v>
          </cell>
          <cell r="R14">
            <v>0.72455003558702369</v>
          </cell>
          <cell r="AA14">
            <v>0.7880675170874375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0.63724255181182299</v>
          </cell>
          <cell r="H15">
            <v>0.63724255181182299</v>
          </cell>
          <cell r="I15">
            <v>0.63724255181182299</v>
          </cell>
          <cell r="J15">
            <v>0.63724255181182299</v>
          </cell>
          <cell r="K15">
            <v>0.63724255181182299</v>
          </cell>
          <cell r="L15">
            <v>0.63724255181182288</v>
          </cell>
          <cell r="M15">
            <v>0.63724255181182299</v>
          </cell>
          <cell r="N15">
            <v>0.6372425518118231</v>
          </cell>
          <cell r="O15">
            <v>0.63724255181182299</v>
          </cell>
          <cell r="P15">
            <v>0.63724255181182299</v>
          </cell>
          <cell r="Q15">
            <v>0.63724255181182299</v>
          </cell>
          <cell r="R15">
            <v>0.6372425518118231</v>
          </cell>
          <cell r="AA15">
            <v>0.76824784845482652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0.47441304335314211</v>
          </cell>
          <cell r="H16">
            <v>0.47441304335314216</v>
          </cell>
          <cell r="I16">
            <v>0.47441304335314216</v>
          </cell>
          <cell r="J16">
            <v>0.47441304335314216</v>
          </cell>
          <cell r="K16">
            <v>0.47441304335314216</v>
          </cell>
          <cell r="L16">
            <v>0.47441304335314211</v>
          </cell>
          <cell r="M16">
            <v>0.47441304335314222</v>
          </cell>
          <cell r="N16">
            <v>0.47441304335314222</v>
          </cell>
          <cell r="O16">
            <v>0.47441304335314211</v>
          </cell>
          <cell r="P16">
            <v>0.47441304335314211</v>
          </cell>
          <cell r="Q16">
            <v>0.47441304335314222</v>
          </cell>
          <cell r="R16">
            <v>0.47441304335314222</v>
          </cell>
          <cell r="AA16">
            <v>0.51228008796106173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0.28081813619630119</v>
          </cell>
          <cell r="AB17" t="e">
            <v>#DIV/0!</v>
          </cell>
          <cell r="AC17" t="e">
            <v>#DIV/0!</v>
          </cell>
          <cell r="AD17" t="e">
            <v>#DIV/0!</v>
          </cell>
          <cell r="AE17" t="e">
            <v>#DIV/0!</v>
          </cell>
          <cell r="AF17" t="e">
            <v>#DIV/0!</v>
          </cell>
          <cell r="AG17" t="e">
            <v>#DIV/0!</v>
          </cell>
          <cell r="AH17" t="e">
            <v>#DIV/0!</v>
          </cell>
          <cell r="AI17" t="e">
            <v>#DIV/0!</v>
          </cell>
          <cell r="AJ17" t="e">
            <v>#DIV/0!</v>
          </cell>
          <cell r="AK17" t="e">
            <v>#DIV/0!</v>
          </cell>
          <cell r="AL17" t="e">
            <v>#DIV/0!</v>
          </cell>
        </row>
        <row r="18">
          <cell r="G18">
            <v>0.69144440862276646</v>
          </cell>
          <cell r="H18">
            <v>0.69144440862276646</v>
          </cell>
          <cell r="I18">
            <v>0.69144440862276646</v>
          </cell>
          <cell r="J18">
            <v>0.69144440862276646</v>
          </cell>
          <cell r="K18">
            <v>0.69144440862276657</v>
          </cell>
          <cell r="L18">
            <v>0.69144440862276657</v>
          </cell>
          <cell r="M18">
            <v>0.69144440862276646</v>
          </cell>
          <cell r="N18">
            <v>0.69144440862276646</v>
          </cell>
          <cell r="O18">
            <v>0.69144440862276646</v>
          </cell>
          <cell r="P18">
            <v>0.69144440862276646</v>
          </cell>
          <cell r="Q18">
            <v>0.69144440862276646</v>
          </cell>
          <cell r="R18">
            <v>0.69144440862276646</v>
          </cell>
          <cell r="AA18">
            <v>0.66478782101121825</v>
          </cell>
          <cell r="AB18" t="e">
            <v>#DIV/0!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</row>
        <row r="19">
          <cell r="G19">
            <v>0.54491390465701561</v>
          </cell>
          <cell r="H19">
            <v>0.54491390465701572</v>
          </cell>
          <cell r="I19">
            <v>0.54491390465701561</v>
          </cell>
          <cell r="J19">
            <v>0.54491390465701572</v>
          </cell>
          <cell r="K19">
            <v>0.54491390465701572</v>
          </cell>
          <cell r="L19">
            <v>0.54491390465701561</v>
          </cell>
          <cell r="M19">
            <v>0.54491390465701572</v>
          </cell>
          <cell r="N19">
            <v>0.54491390465701561</v>
          </cell>
          <cell r="O19">
            <v>0.54491390465701561</v>
          </cell>
          <cell r="P19">
            <v>0.54491390465701561</v>
          </cell>
          <cell r="Q19">
            <v>0.54491390465701572</v>
          </cell>
          <cell r="R19">
            <v>0.54491390465701561</v>
          </cell>
          <cell r="AA19">
            <v>0.16017803079747525</v>
          </cell>
          <cell r="AB19" t="e">
            <v>#DIV/0!</v>
          </cell>
          <cell r="AC19" t="e">
            <v>#DIV/0!</v>
          </cell>
          <cell r="AD19" t="e">
            <v>#DIV/0!</v>
          </cell>
          <cell r="AE19" t="e">
            <v>#DIV/0!</v>
          </cell>
          <cell r="AF19" t="e">
            <v>#DIV/0!</v>
          </cell>
          <cell r="AG19" t="e">
            <v>#DIV/0!</v>
          </cell>
          <cell r="AH19" t="e">
            <v>#DIV/0!</v>
          </cell>
          <cell r="AI19" t="e">
            <v>#DIV/0!</v>
          </cell>
          <cell r="AJ19" t="e">
            <v>#DIV/0!</v>
          </cell>
          <cell r="AK19" t="e">
            <v>#DIV/0!</v>
          </cell>
          <cell r="AL19" t="e">
            <v>#DIV/0!</v>
          </cell>
        </row>
        <row r="20"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AA20">
            <v>0.67300137652564929</v>
          </cell>
          <cell r="AB20" t="e">
            <v>#DIV/0!</v>
          </cell>
          <cell r="AC20" t="e">
            <v>#DIV/0!</v>
          </cell>
          <cell r="AD20" t="e">
            <v>#DIV/0!</v>
          </cell>
          <cell r="AE20" t="e">
            <v>#DIV/0!</v>
          </cell>
          <cell r="AF20" t="e">
            <v>#DIV/0!</v>
          </cell>
          <cell r="AG20" t="e">
            <v>#DIV/0!</v>
          </cell>
          <cell r="AH20" t="e">
            <v>#DIV/0!</v>
          </cell>
          <cell r="AI20" t="e">
            <v>#DIV/0!</v>
          </cell>
          <cell r="AJ20" t="e">
            <v>#DIV/0!</v>
          </cell>
          <cell r="AK20" t="e">
            <v>#DIV/0!</v>
          </cell>
          <cell r="AL20" t="e">
            <v>#DIV/0!</v>
          </cell>
        </row>
        <row r="21">
          <cell r="G21">
            <v>0.66902934977057382</v>
          </cell>
          <cell r="H21">
            <v>0.66902934977057382</v>
          </cell>
          <cell r="I21">
            <v>0.66902934977057371</v>
          </cell>
          <cell r="J21">
            <v>0.66902934977057382</v>
          </cell>
          <cell r="K21">
            <v>0.66902934977057393</v>
          </cell>
          <cell r="L21">
            <v>0.66902934977057393</v>
          </cell>
          <cell r="M21">
            <v>0.66902934977057382</v>
          </cell>
          <cell r="N21">
            <v>0.66902934977057382</v>
          </cell>
          <cell r="O21">
            <v>0.66902934977057382</v>
          </cell>
          <cell r="P21">
            <v>0.66902934977057382</v>
          </cell>
          <cell r="Q21">
            <v>0.66902934977057382</v>
          </cell>
          <cell r="R21">
            <v>0.66902934977057382</v>
          </cell>
          <cell r="AA21">
            <v>0.63412516387673257</v>
          </cell>
          <cell r="AB21" t="e">
            <v>#DIV/0!</v>
          </cell>
          <cell r="AC21" t="e">
            <v>#DIV/0!</v>
          </cell>
          <cell r="AD21" t="e">
            <v>#DIV/0!</v>
          </cell>
          <cell r="AE21" t="e">
            <v>#DIV/0!</v>
          </cell>
          <cell r="AF21" t="e">
            <v>#DIV/0!</v>
          </cell>
          <cell r="AG21" t="e">
            <v>#DIV/0!</v>
          </cell>
          <cell r="AH21" t="e">
            <v>#DIV/0!</v>
          </cell>
          <cell r="AI21" t="e">
            <v>#DIV/0!</v>
          </cell>
          <cell r="AJ21" t="e">
            <v>#DIV/0!</v>
          </cell>
          <cell r="AK21" t="e">
            <v>#DIV/0!</v>
          </cell>
          <cell r="AL21" t="e">
            <v>#DIV/0!</v>
          </cell>
        </row>
        <row r="22">
          <cell r="G22">
            <v>122613.78123763349</v>
          </cell>
          <cell r="H22">
            <v>139333.84231549257</v>
          </cell>
          <cell r="I22">
            <v>114253.75069870389</v>
          </cell>
          <cell r="J22">
            <v>139333.84231549257</v>
          </cell>
          <cell r="K22">
            <v>136547.16546918274</v>
          </cell>
          <cell r="L22">
            <v>128187.13493025319</v>
          </cell>
          <cell r="M22">
            <v>133760.48862287286</v>
          </cell>
          <cell r="N22">
            <v>130973.81177656303</v>
          </cell>
          <cell r="O22">
            <v>122613.78123763349</v>
          </cell>
          <cell r="P22">
            <v>122613.78123763349</v>
          </cell>
          <cell r="Q22">
            <v>117040.42754501375</v>
          </cell>
          <cell r="R22">
            <v>130973.81177656303</v>
          </cell>
          <cell r="AA22">
            <v>116975.75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G23">
            <v>0.12232531294574842</v>
          </cell>
          <cell r="H23">
            <v>0.10764627539225863</v>
          </cell>
          <cell r="I23">
            <v>0.13127594560031541</v>
          </cell>
          <cell r="J23">
            <v>0.10764627539225863</v>
          </cell>
          <cell r="K23">
            <v>0.10984313815536595</v>
          </cell>
          <cell r="L23">
            <v>0.11700682107854198</v>
          </cell>
          <cell r="M23">
            <v>0.11213153686693608</v>
          </cell>
          <cell r="N23">
            <v>0.11451731424708363</v>
          </cell>
          <cell r="O23">
            <v>0.12232531294574842</v>
          </cell>
          <cell r="P23">
            <v>0.12232531294574842</v>
          </cell>
          <cell r="Q23">
            <v>0.12815032784792696</v>
          </cell>
          <cell r="R23">
            <v>0.11451731424708363</v>
          </cell>
          <cell r="AA23">
            <v>0.25273809126269758</v>
          </cell>
          <cell r="AB23" t="e">
            <v>#DIV/0!</v>
          </cell>
          <cell r="AC23" t="e">
            <v>#DIV/0!</v>
          </cell>
          <cell r="AD23" t="e">
            <v>#DIV/0!</v>
          </cell>
          <cell r="AE23" t="e">
            <v>#DIV/0!</v>
          </cell>
          <cell r="AF23" t="e">
            <v>#DIV/0!</v>
          </cell>
          <cell r="AG23" t="e">
            <v>#DIV/0!</v>
          </cell>
          <cell r="AH23" t="e">
            <v>#DIV/0!</v>
          </cell>
          <cell r="AI23" t="e">
            <v>#DIV/0!</v>
          </cell>
          <cell r="AJ23" t="e">
            <v>#DIV/0!</v>
          </cell>
          <cell r="AK23" t="e">
            <v>#DIV/0!</v>
          </cell>
          <cell r="AL23" t="e">
            <v>#DIV/0!</v>
          </cell>
        </row>
        <row r="24">
          <cell r="G24">
            <v>0.26010021008749373</v>
          </cell>
          <cell r="H24">
            <v>0.22888818487699455</v>
          </cell>
          <cell r="I24">
            <v>0.27913193277682263</v>
          </cell>
          <cell r="J24">
            <v>0.22888818487699455</v>
          </cell>
          <cell r="K24">
            <v>0.23355937232346383</v>
          </cell>
          <cell r="L24">
            <v>0.24879150530108102</v>
          </cell>
          <cell r="M24">
            <v>0.23842519258020267</v>
          </cell>
          <cell r="N24">
            <v>0.24349806901807927</v>
          </cell>
          <cell r="O24">
            <v>0.26010021008749373</v>
          </cell>
          <cell r="P24">
            <v>0.26010021008749373</v>
          </cell>
          <cell r="Q24">
            <v>0.27248593437737451</v>
          </cell>
          <cell r="R24">
            <v>0.24349806901807927</v>
          </cell>
          <cell r="AA24">
            <v>8.7217170335091326E-2</v>
          </cell>
          <cell r="AB24" t="e">
            <v>#DIV/0!</v>
          </cell>
          <cell r="AC24" t="e">
            <v>#DIV/0!</v>
          </cell>
          <cell r="AD24" t="e">
            <v>#DIV/0!</v>
          </cell>
          <cell r="AE24" t="e">
            <v>#DIV/0!</v>
          </cell>
          <cell r="AF24" t="e">
            <v>#DIV/0!</v>
          </cell>
          <cell r="AG24" t="e">
            <v>#DIV/0!</v>
          </cell>
          <cell r="AH24" t="e">
            <v>#DIV/0!</v>
          </cell>
          <cell r="AI24" t="e">
            <v>#DIV/0!</v>
          </cell>
          <cell r="AJ24" t="e">
            <v>#DIV/0!</v>
          </cell>
          <cell r="AK24" t="e">
            <v>#DIV/0!</v>
          </cell>
          <cell r="AL24" t="e">
            <v>#DIV/0!</v>
          </cell>
        </row>
        <row r="25">
          <cell r="G25">
            <v>0.58578263618357129</v>
          </cell>
          <cell r="H25">
            <v>0.58578263618357129</v>
          </cell>
          <cell r="I25">
            <v>0.5857826361835714</v>
          </cell>
          <cell r="J25">
            <v>0.58578263618357129</v>
          </cell>
          <cell r="K25">
            <v>0.58578263618357129</v>
          </cell>
          <cell r="L25">
            <v>0.5857826361835714</v>
          </cell>
          <cell r="M25">
            <v>0.58578263618357151</v>
          </cell>
          <cell r="N25">
            <v>0.5857826361835714</v>
          </cell>
          <cell r="O25">
            <v>0.58578263618357129</v>
          </cell>
          <cell r="P25">
            <v>0.58578263618357129</v>
          </cell>
          <cell r="Q25">
            <v>0.58578263618357151</v>
          </cell>
          <cell r="R25">
            <v>0.5857826361835714</v>
          </cell>
          <cell r="AA25">
            <v>0</v>
          </cell>
          <cell r="AB25" t="e">
            <v>#DIV/0!</v>
          </cell>
          <cell r="AC25" t="e">
            <v>#DIV/0!</v>
          </cell>
          <cell r="AD25" t="e">
            <v>#DIV/0!</v>
          </cell>
          <cell r="AE25" t="e">
            <v>#DIV/0!</v>
          </cell>
          <cell r="AF25" t="e">
            <v>#DIV/0!</v>
          </cell>
          <cell r="AG25" t="e">
            <v>#DIV/0!</v>
          </cell>
          <cell r="AH25" t="e">
            <v>#DIV/0!</v>
          </cell>
          <cell r="AI25" t="e">
            <v>#DIV/0!</v>
          </cell>
          <cell r="AJ25" t="e">
            <v>#DIV/0!</v>
          </cell>
          <cell r="AK25" t="e">
            <v>#DIV/0!</v>
          </cell>
          <cell r="AL25" t="e">
            <v>#DIV/0!</v>
          </cell>
        </row>
        <row r="26">
          <cell r="G26">
            <v>0.38242552303324218</v>
          </cell>
          <cell r="H26">
            <v>0.33653446026925316</v>
          </cell>
          <cell r="I26">
            <v>0.41040787837713805</v>
          </cell>
          <cell r="J26">
            <v>0.33653446026925316</v>
          </cell>
          <cell r="K26">
            <v>0.34340251047882975</v>
          </cell>
          <cell r="L26">
            <v>0.36579832637962301</v>
          </cell>
          <cell r="M26">
            <v>0.35055672944713878</v>
          </cell>
          <cell r="N26">
            <v>0.35801538326516291</v>
          </cell>
          <cell r="O26">
            <v>0.38242552303324218</v>
          </cell>
          <cell r="P26">
            <v>0.38242552303324218</v>
          </cell>
          <cell r="Q26">
            <v>0.40063626222530146</v>
          </cell>
          <cell r="R26">
            <v>0.35801538326516291</v>
          </cell>
          <cell r="AA26">
            <v>0.33995526159778888</v>
          </cell>
          <cell r="AB26" t="e">
            <v>#DIV/0!</v>
          </cell>
          <cell r="AC26" t="e">
            <v>#DIV/0!</v>
          </cell>
          <cell r="AD26" t="e">
            <v>#DIV/0!</v>
          </cell>
          <cell r="AE26" t="e">
            <v>#DIV/0!</v>
          </cell>
          <cell r="AF26" t="e">
            <v>#DIV/0!</v>
          </cell>
          <cell r="AG26" t="e">
            <v>#DIV/0!</v>
          </cell>
          <cell r="AH26" t="e">
            <v>#DIV/0!</v>
          </cell>
          <cell r="AI26" t="e">
            <v>#DIV/0!</v>
          </cell>
          <cell r="AJ26" t="e">
            <v>#DIV/0!</v>
          </cell>
          <cell r="AK26" t="e">
            <v>#DIV/0!</v>
          </cell>
          <cell r="AL26" t="e">
            <v>#DIV/0!</v>
          </cell>
        </row>
        <row r="27">
          <cell r="G27">
            <v>0.28660382673733165</v>
          </cell>
          <cell r="H27">
            <v>0.33249488950132067</v>
          </cell>
          <cell r="I27">
            <v>0.25862147139343566</v>
          </cell>
          <cell r="J27">
            <v>0.33249488950132067</v>
          </cell>
          <cell r="K27">
            <v>0.32562683929174419</v>
          </cell>
          <cell r="L27">
            <v>0.30323102339095093</v>
          </cell>
          <cell r="M27">
            <v>0.31847262032343504</v>
          </cell>
          <cell r="N27">
            <v>0.31101396650541091</v>
          </cell>
          <cell r="O27">
            <v>0.28660382673733165</v>
          </cell>
          <cell r="P27">
            <v>0.28660382673733165</v>
          </cell>
          <cell r="Q27">
            <v>0.26839308754527236</v>
          </cell>
          <cell r="R27">
            <v>0.31101396650541091</v>
          </cell>
          <cell r="AA27">
            <v>0.29416990227894368</v>
          </cell>
          <cell r="AB27" t="e">
            <v>#DIV/0!</v>
          </cell>
          <cell r="AC27" t="e">
            <v>#DIV/0!</v>
          </cell>
          <cell r="AD27" t="e">
            <v>#DIV/0!</v>
          </cell>
          <cell r="AE27" t="e">
            <v>#DIV/0!</v>
          </cell>
          <cell r="AF27" t="e">
            <v>#DIV/0!</v>
          </cell>
          <cell r="AG27" t="e">
            <v>#DIV/0!</v>
          </cell>
          <cell r="AH27" t="e">
            <v>#DIV/0!</v>
          </cell>
          <cell r="AI27" t="e">
            <v>#DIV/0!</v>
          </cell>
          <cell r="AJ27" t="e">
            <v>#DIV/0!</v>
          </cell>
          <cell r="AK27" t="e">
            <v>#DIV/0!</v>
          </cell>
          <cell r="AL27" t="e">
            <v>#DIV/0!</v>
          </cell>
        </row>
        <row r="28">
          <cell r="B28">
            <v>52526.214172054912</v>
          </cell>
          <cell r="C28">
            <v>54264.909999999989</v>
          </cell>
          <cell r="G28">
            <v>52526.214172054912</v>
          </cell>
          <cell r="H28">
            <v>69246.27524991399</v>
          </cell>
          <cell r="I28">
            <v>44166.183633125314</v>
          </cell>
          <cell r="J28">
            <v>69246.27524991399</v>
          </cell>
          <cell r="K28">
            <v>66459.598403604163</v>
          </cell>
          <cell r="L28">
            <v>58099.567864674609</v>
          </cell>
          <cell r="M28">
            <v>63672.921557294278</v>
          </cell>
          <cell r="N28">
            <v>60886.244710984451</v>
          </cell>
          <cell r="O28">
            <v>52526.214172054912</v>
          </cell>
          <cell r="P28">
            <v>52526.214172054912</v>
          </cell>
          <cell r="Q28">
            <v>46952.86047943517</v>
          </cell>
          <cell r="R28">
            <v>60886.244710984451</v>
          </cell>
          <cell r="AA28">
            <v>54264.909999999989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G29">
            <v>13172.067459646236</v>
          </cell>
          <cell r="H29">
            <v>14968.25847687072</v>
          </cell>
          <cell r="I29">
            <v>12273.971951033991</v>
          </cell>
          <cell r="J29">
            <v>14968.25847687072</v>
          </cell>
          <cell r="K29">
            <v>14668.89330733331</v>
          </cell>
          <cell r="L29">
            <v>13770.797798721063</v>
          </cell>
          <cell r="M29">
            <v>14369.528137795893</v>
          </cell>
          <cell r="N29">
            <v>14070.162968258479</v>
          </cell>
          <cell r="O29">
            <v>13172.067459646236</v>
          </cell>
          <cell r="P29">
            <v>13172.067459646236</v>
          </cell>
          <cell r="Q29">
            <v>12573.337120571405</v>
          </cell>
          <cell r="R29">
            <v>14070.162968258479</v>
          </cell>
          <cell r="AA29">
            <v>12078.948965517242</v>
          </cell>
          <cell r="AB29" t="e">
            <v>#DIV/0!</v>
          </cell>
          <cell r="AC29" t="e">
            <v>#DIV/0!</v>
          </cell>
          <cell r="AD29" t="e">
            <v>#DIV/0!</v>
          </cell>
          <cell r="AE29" t="e">
            <v>#DIV/0!</v>
          </cell>
          <cell r="AF29" t="e">
            <v>#DIV/0!</v>
          </cell>
          <cell r="AG29" t="e">
            <v>#DIV/0!</v>
          </cell>
          <cell r="AH29" t="e">
            <v>#DIV/0!</v>
          </cell>
          <cell r="AI29" t="e">
            <v>#DIV/0!</v>
          </cell>
          <cell r="AJ29" t="e">
            <v>#DIV/0!</v>
          </cell>
          <cell r="AK29" t="e">
            <v>#DIV/0!</v>
          </cell>
          <cell r="AL29" t="e">
            <v>#DIV/0!</v>
          </cell>
        </row>
        <row r="30">
          <cell r="G30">
            <v>7781.6613588229502</v>
          </cell>
          <cell r="H30">
            <v>10258.707444431702</v>
          </cell>
          <cell r="I30">
            <v>6543.1383160185651</v>
          </cell>
          <cell r="J30">
            <v>10258.707444431702</v>
          </cell>
          <cell r="K30">
            <v>9845.8664301635799</v>
          </cell>
          <cell r="L30">
            <v>8607.3433873592021</v>
          </cell>
          <cell r="M30">
            <v>9433.0254158954485</v>
          </cell>
          <cell r="N30">
            <v>9020.1844016273262</v>
          </cell>
          <cell r="O30">
            <v>7781.6613588229502</v>
          </cell>
          <cell r="P30">
            <v>7781.6613588229502</v>
          </cell>
          <cell r="Q30">
            <v>6955.9793302866919</v>
          </cell>
          <cell r="R30">
            <v>9020.1844016273262</v>
          </cell>
          <cell r="AA30">
            <v>7484.8151724137915</v>
          </cell>
          <cell r="AB30" t="e">
            <v>#DIV/0!</v>
          </cell>
          <cell r="AC30" t="e">
            <v>#DIV/0!</v>
          </cell>
          <cell r="AD30" t="e">
            <v>#DIV/0!</v>
          </cell>
          <cell r="AE30" t="e">
            <v>#DIV/0!</v>
          </cell>
          <cell r="AF30" t="e">
            <v>#DIV/0!</v>
          </cell>
          <cell r="AG30" t="e">
            <v>#DIV/0!</v>
          </cell>
          <cell r="AH30" t="e">
            <v>#DIV/0!</v>
          </cell>
          <cell r="AI30" t="e">
            <v>#DIV/0!</v>
          </cell>
          <cell r="AJ30" t="e">
            <v>#DIV/0!</v>
          </cell>
          <cell r="AK30" t="e">
            <v>#DIV/0!</v>
          </cell>
          <cell r="AL30" t="e">
            <v>#DIV/0!</v>
          </cell>
        </row>
        <row r="33">
          <cell r="G33">
            <v>6.75</v>
          </cell>
          <cell r="H33">
            <v>6.75</v>
          </cell>
          <cell r="I33">
            <v>6.75</v>
          </cell>
          <cell r="J33">
            <v>6.75</v>
          </cell>
          <cell r="K33">
            <v>6.75</v>
          </cell>
          <cell r="L33">
            <v>6.75</v>
          </cell>
          <cell r="M33">
            <v>6.75</v>
          </cell>
          <cell r="N33">
            <v>6.75</v>
          </cell>
          <cell r="O33">
            <v>6.75</v>
          </cell>
          <cell r="P33">
            <v>6.75</v>
          </cell>
          <cell r="Q33">
            <v>6.75</v>
          </cell>
          <cell r="R33">
            <v>6.75</v>
          </cell>
          <cell r="AA33">
            <v>7.25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16350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4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0.85704691592842097</v>
          </cell>
          <cell r="H6">
            <v>0.85704691592842097</v>
          </cell>
          <cell r="I6">
            <v>0.85704691592842097</v>
          </cell>
          <cell r="J6">
            <v>0.85704691592842097</v>
          </cell>
          <cell r="K6">
            <v>0.85704691592842097</v>
          </cell>
          <cell r="L6">
            <v>0.85704691592842086</v>
          </cell>
          <cell r="M6">
            <v>0.85704691592842108</v>
          </cell>
          <cell r="N6">
            <v>0.85704691592842108</v>
          </cell>
          <cell r="O6">
            <v>0.85704691592842097</v>
          </cell>
          <cell r="P6">
            <v>0.85704691592842097</v>
          </cell>
          <cell r="Q6">
            <v>0.85704691592842097</v>
          </cell>
          <cell r="R6">
            <v>0.85704691592842108</v>
          </cell>
          <cell r="AA6">
            <v>0.92195942071016435</v>
          </cell>
        </row>
        <row r="7">
          <cell r="G7">
            <v>6.7894251822324406E-2</v>
          </cell>
          <cell r="H7">
            <v>6.7894251822324406E-2</v>
          </cell>
          <cell r="I7">
            <v>6.7894251822324406E-2</v>
          </cell>
          <cell r="J7">
            <v>6.7894251822324406E-2</v>
          </cell>
          <cell r="K7">
            <v>6.7894251822324406E-2</v>
          </cell>
          <cell r="L7">
            <v>6.7894251822324392E-2</v>
          </cell>
          <cell r="M7">
            <v>6.7894251822324406E-2</v>
          </cell>
          <cell r="N7">
            <v>6.789425182232442E-2</v>
          </cell>
          <cell r="O7">
            <v>6.7894251822324406E-2</v>
          </cell>
          <cell r="P7">
            <v>6.7894251822324406E-2</v>
          </cell>
          <cell r="Q7">
            <v>6.7894251822324406E-2</v>
          </cell>
          <cell r="R7">
            <v>6.789425182232442E-2</v>
          </cell>
          <cell r="AA7">
            <v>5.1494371185031501E-2</v>
          </cell>
        </row>
        <row r="8">
          <cell r="G8">
            <v>7.5058832249254623E-2</v>
          </cell>
          <cell r="H8">
            <v>7.5058832249254623E-2</v>
          </cell>
          <cell r="I8">
            <v>7.5058832249254623E-2</v>
          </cell>
          <cell r="J8">
            <v>7.5058832249254623E-2</v>
          </cell>
          <cell r="K8">
            <v>7.5058832249254623E-2</v>
          </cell>
          <cell r="L8">
            <v>7.5058832249254609E-2</v>
          </cell>
          <cell r="M8">
            <v>7.5058832249254637E-2</v>
          </cell>
          <cell r="N8">
            <v>7.5058832249254637E-2</v>
          </cell>
          <cell r="O8">
            <v>7.5058832249254623E-2</v>
          </cell>
          <cell r="P8">
            <v>7.5058832249254623E-2</v>
          </cell>
          <cell r="Q8">
            <v>7.5058832249254623E-2</v>
          </cell>
          <cell r="R8">
            <v>7.5058832249254637E-2</v>
          </cell>
          <cell r="AA8">
            <v>2.6546208104804174E-2</v>
          </cell>
        </row>
        <row r="9">
          <cell r="G9">
            <v>83274.874626086952</v>
          </cell>
          <cell r="H9">
            <v>94630.539347826081</v>
          </cell>
          <cell r="I9">
            <v>77597.042265217387</v>
          </cell>
          <cell r="J9">
            <v>94630.539347826081</v>
          </cell>
          <cell r="K9">
            <v>92737.928560869579</v>
          </cell>
          <cell r="L9">
            <v>87060.096200000015</v>
          </cell>
          <cell r="M9">
            <v>90845.317773913019</v>
          </cell>
          <cell r="N9">
            <v>88952.706986956517</v>
          </cell>
          <cell r="O9">
            <v>83274.874626086952</v>
          </cell>
          <cell r="P9">
            <v>83274.874626086952</v>
          </cell>
          <cell r="Q9">
            <v>79489.653052173904</v>
          </cell>
          <cell r="R9">
            <v>88952.706986956517</v>
          </cell>
          <cell r="AA9">
            <v>84134.050000000017</v>
          </cell>
        </row>
        <row r="10">
          <cell r="G10">
            <v>0.3202775330920124</v>
          </cell>
          <cell r="H10">
            <v>0.32027753309201229</v>
          </cell>
          <cell r="I10">
            <v>0.32027753309201223</v>
          </cell>
          <cell r="J10">
            <v>0.32027753309201229</v>
          </cell>
          <cell r="K10">
            <v>0.32027753309201218</v>
          </cell>
          <cell r="L10">
            <v>0.32027753309201223</v>
          </cell>
          <cell r="M10">
            <v>0.32027753309201229</v>
          </cell>
          <cell r="N10">
            <v>0.32027753309201223</v>
          </cell>
          <cell r="O10">
            <v>0.3202775330920124</v>
          </cell>
          <cell r="P10">
            <v>0.3202775330920124</v>
          </cell>
          <cell r="Q10">
            <v>0.32027753309201223</v>
          </cell>
          <cell r="R10">
            <v>0.32027753309201223</v>
          </cell>
          <cell r="AA10">
            <v>0.10964307852924862</v>
          </cell>
        </row>
        <row r="11">
          <cell r="G11">
            <v>2.1756487817566381E-2</v>
          </cell>
          <cell r="H11">
            <v>2.1756487817566377E-2</v>
          </cell>
          <cell r="I11">
            <v>2.1756487817566374E-2</v>
          </cell>
          <cell r="J11">
            <v>2.1756487817566377E-2</v>
          </cell>
          <cell r="K11">
            <v>2.175648781756637E-2</v>
          </cell>
          <cell r="L11">
            <v>2.1756487817566374E-2</v>
          </cell>
          <cell r="M11">
            <v>2.1756487817566377E-2</v>
          </cell>
          <cell r="N11">
            <v>2.1756487817566374E-2</v>
          </cell>
          <cell r="O11">
            <v>2.1756487817566381E-2</v>
          </cell>
          <cell r="P11">
            <v>2.1756487817566381E-2</v>
          </cell>
          <cell r="Q11">
            <v>2.1756487817566377E-2</v>
          </cell>
          <cell r="R11">
            <v>2.1756487817566374E-2</v>
          </cell>
          <cell r="AA11">
            <v>0.20413094189422856</v>
          </cell>
        </row>
        <row r="12">
          <cell r="G12">
            <v>126564.10403043478</v>
          </cell>
          <cell r="H12">
            <v>143822.84548913041</v>
          </cell>
          <cell r="I12">
            <v>117934.73330108693</v>
          </cell>
          <cell r="J12">
            <v>143822.84548913041</v>
          </cell>
          <cell r="K12">
            <v>140946.38857934781</v>
          </cell>
          <cell r="L12">
            <v>132317.01784999997</v>
          </cell>
          <cell r="M12">
            <v>138069.93166956515</v>
          </cell>
          <cell r="N12">
            <v>135193.47475978261</v>
          </cell>
          <cell r="O12">
            <v>126564.10403043478</v>
          </cell>
          <cell r="P12">
            <v>126564.10403043478</v>
          </cell>
          <cell r="Q12">
            <v>120811.19021086952</v>
          </cell>
          <cell r="R12">
            <v>135193.47475978261</v>
          </cell>
          <cell r="AA12">
            <v>122604.00000000001</v>
          </cell>
        </row>
        <row r="13">
          <cell r="G13">
            <v>18505.527694685989</v>
          </cell>
          <cell r="H13">
            <v>21029.008743961353</v>
          </cell>
          <cell r="I13">
            <v>17243.787170048308</v>
          </cell>
          <cell r="J13">
            <v>21029.008743961353</v>
          </cell>
          <cell r="K13">
            <v>20608.428569082127</v>
          </cell>
          <cell r="L13">
            <v>19346.688044444447</v>
          </cell>
          <cell r="M13">
            <v>20187.848394202894</v>
          </cell>
          <cell r="N13">
            <v>19767.268219323669</v>
          </cell>
          <cell r="O13">
            <v>18505.527694685989</v>
          </cell>
          <cell r="P13">
            <v>18505.527694685989</v>
          </cell>
          <cell r="Q13">
            <v>17664.367344927534</v>
          </cell>
          <cell r="R13">
            <v>19767.268219323669</v>
          </cell>
          <cell r="AA13">
            <v>12943.700000000003</v>
          </cell>
        </row>
        <row r="14">
          <cell r="G14">
            <v>0.7584212356077823</v>
          </cell>
          <cell r="H14">
            <v>0.7584212356077823</v>
          </cell>
          <cell r="I14">
            <v>0.75842123560778241</v>
          </cell>
          <cell r="J14">
            <v>0.7584212356077823</v>
          </cell>
          <cell r="K14">
            <v>0.7584212356077823</v>
          </cell>
          <cell r="L14">
            <v>0.7584212356077823</v>
          </cell>
          <cell r="M14">
            <v>0.7584212356077823</v>
          </cell>
          <cell r="N14">
            <v>0.7584212356077823</v>
          </cell>
          <cell r="O14">
            <v>0.7584212356077823</v>
          </cell>
          <cell r="P14">
            <v>0.7584212356077823</v>
          </cell>
          <cell r="Q14">
            <v>0.75842123560778241</v>
          </cell>
          <cell r="R14">
            <v>0.7584212356077823</v>
          </cell>
          <cell r="AA14">
            <v>0.80208508179513816</v>
          </cell>
        </row>
        <row r="15">
          <cell r="G15">
            <v>0.67176775135585376</v>
          </cell>
          <cell r="H15">
            <v>0.67176775135585387</v>
          </cell>
          <cell r="I15">
            <v>0.67176775135585376</v>
          </cell>
          <cell r="J15">
            <v>0.67176775135585387</v>
          </cell>
          <cell r="K15">
            <v>0.67176775135585365</v>
          </cell>
          <cell r="L15">
            <v>0.67176775135585376</v>
          </cell>
          <cell r="M15">
            <v>0.67176775135585376</v>
          </cell>
          <cell r="N15">
            <v>0.67176775135585387</v>
          </cell>
          <cell r="O15">
            <v>0.67176775135585376</v>
          </cell>
          <cell r="P15">
            <v>0.67176775135585376</v>
          </cell>
          <cell r="Q15">
            <v>0.67176775135585387</v>
          </cell>
          <cell r="R15">
            <v>0.67176775135585387</v>
          </cell>
          <cell r="AA15">
            <v>0.80654044035333516</v>
          </cell>
        </row>
        <row r="16">
          <cell r="G16">
            <v>0.67741655327595307</v>
          </cell>
          <cell r="H16">
            <v>0.67741655327595307</v>
          </cell>
          <cell r="I16">
            <v>0.67741655327595318</v>
          </cell>
          <cell r="J16">
            <v>0.67741655327595307</v>
          </cell>
          <cell r="K16">
            <v>0.67741655327595296</v>
          </cell>
          <cell r="L16">
            <v>0.67741655327595307</v>
          </cell>
          <cell r="M16">
            <v>0.67741655327595318</v>
          </cell>
          <cell r="N16">
            <v>0.67741655327595318</v>
          </cell>
          <cell r="O16">
            <v>0.67741655327595307</v>
          </cell>
          <cell r="P16">
            <v>0.67741655327595307</v>
          </cell>
          <cell r="Q16">
            <v>0.67741655327595307</v>
          </cell>
          <cell r="R16">
            <v>0.67741655327595318</v>
          </cell>
          <cell r="AA16">
            <v>0.58799430474962389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0.19287780077144895</v>
          </cell>
        </row>
        <row r="18">
          <cell r="G18">
            <v>0.74645784526415104</v>
          </cell>
          <cell r="H18">
            <v>0.74645784526415115</v>
          </cell>
          <cell r="I18">
            <v>0.74645784526415115</v>
          </cell>
          <cell r="J18">
            <v>0.74645784526415115</v>
          </cell>
          <cell r="K18">
            <v>0.74645784526415093</v>
          </cell>
          <cell r="L18">
            <v>0.74645784526415104</v>
          </cell>
          <cell r="M18">
            <v>0.74645784526415115</v>
          </cell>
          <cell r="N18">
            <v>0.74645784526415115</v>
          </cell>
          <cell r="O18">
            <v>0.74645784526415104</v>
          </cell>
          <cell r="P18">
            <v>0.74645784526415104</v>
          </cell>
          <cell r="Q18">
            <v>0.74645784526415115</v>
          </cell>
          <cell r="R18">
            <v>0.74645784526415115</v>
          </cell>
          <cell r="AA18">
            <v>0.74803221763364547</v>
          </cell>
        </row>
        <row r="19">
          <cell r="G19">
            <v>0.4559804004902171</v>
          </cell>
          <cell r="H19">
            <v>0.45598040049021715</v>
          </cell>
          <cell r="I19">
            <v>0.4559804004902171</v>
          </cell>
          <cell r="J19">
            <v>0.45598040049021715</v>
          </cell>
          <cell r="K19">
            <v>0.45598040049021715</v>
          </cell>
          <cell r="L19">
            <v>0.4559804004902171</v>
          </cell>
          <cell r="M19">
            <v>0.4559804004902171</v>
          </cell>
          <cell r="N19">
            <v>0.45598040049021715</v>
          </cell>
          <cell r="O19">
            <v>0.4559804004902171</v>
          </cell>
          <cell r="P19">
            <v>0.4559804004902171</v>
          </cell>
          <cell r="Q19">
            <v>0.45598040049021704</v>
          </cell>
          <cell r="R19">
            <v>0.45598040049021715</v>
          </cell>
          <cell r="AA19">
            <v>0.12415455846602025</v>
          </cell>
        </row>
        <row r="20">
          <cell r="G20">
            <v>0.98256673082564616</v>
          </cell>
          <cell r="H20">
            <v>0.98256673082564627</v>
          </cell>
          <cell r="I20">
            <v>0.98256673082564616</v>
          </cell>
          <cell r="J20">
            <v>0.98256673082564627</v>
          </cell>
          <cell r="K20">
            <v>0.98256673082564616</v>
          </cell>
          <cell r="L20">
            <v>0.98256673082564627</v>
          </cell>
          <cell r="M20">
            <v>0.98256673082564627</v>
          </cell>
          <cell r="N20">
            <v>0.98256673082564616</v>
          </cell>
          <cell r="O20">
            <v>0.98256673082564616</v>
          </cell>
          <cell r="P20">
            <v>0.98256673082564616</v>
          </cell>
          <cell r="Q20">
            <v>0.98256673082564627</v>
          </cell>
          <cell r="R20">
            <v>0.98256673082564616</v>
          </cell>
          <cell r="AA20">
            <v>0.61128521009283077</v>
          </cell>
        </row>
        <row r="21">
          <cell r="G21">
            <v>0.65856134592542215</v>
          </cell>
          <cell r="H21">
            <v>0.65856134592542215</v>
          </cell>
          <cell r="I21">
            <v>0.65856134592542215</v>
          </cell>
          <cell r="J21">
            <v>0.65856134592542215</v>
          </cell>
          <cell r="K21">
            <v>0.65856134592542204</v>
          </cell>
          <cell r="L21">
            <v>0.65856134592542226</v>
          </cell>
          <cell r="M21">
            <v>0.65856134592542226</v>
          </cell>
          <cell r="N21">
            <v>0.65856134592542204</v>
          </cell>
          <cell r="O21">
            <v>0.65856134592542215</v>
          </cell>
          <cell r="P21">
            <v>0.65856134592542215</v>
          </cell>
          <cell r="Q21">
            <v>0.65856134592542226</v>
          </cell>
          <cell r="R21">
            <v>0.65856134592542204</v>
          </cell>
          <cell r="AA21">
            <v>0.65171405500636215</v>
          </cell>
        </row>
        <row r="22">
          <cell r="G22">
            <v>83350.226696128273</v>
          </cell>
          <cell r="H22">
            <v>94716.166700145754</v>
          </cell>
          <cell r="I22">
            <v>77667.256694119511</v>
          </cell>
          <cell r="J22">
            <v>94716.166700145754</v>
          </cell>
          <cell r="K22">
            <v>92821.843366142828</v>
          </cell>
          <cell r="L22">
            <v>87138.87336413411</v>
          </cell>
          <cell r="M22">
            <v>90927.520032139902</v>
          </cell>
          <cell r="N22">
            <v>89033.196698137006</v>
          </cell>
          <cell r="O22">
            <v>83350.226696128273</v>
          </cell>
          <cell r="P22">
            <v>83350.226696128273</v>
          </cell>
          <cell r="Q22">
            <v>79561.580028122436</v>
          </cell>
          <cell r="R22">
            <v>89033.196698137006</v>
          </cell>
          <cell r="AA22">
            <v>79902.750000000029</v>
          </cell>
        </row>
        <row r="23">
          <cell r="G23">
            <v>8.8404136528580882E-2</v>
          </cell>
          <cell r="H23">
            <v>7.7795640145151182E-2</v>
          </cell>
          <cell r="I23">
            <v>9.4872731884330722E-2</v>
          </cell>
          <cell r="J23">
            <v>7.7795640145151182E-2</v>
          </cell>
          <cell r="K23">
            <v>7.9383306270562434E-2</v>
          </cell>
          <cell r="L23">
            <v>8.4560478418642601E-2</v>
          </cell>
          <cell r="M23">
            <v>8.103712515119918E-2</v>
          </cell>
          <cell r="N23">
            <v>8.2761319303352315E-2</v>
          </cell>
          <cell r="O23">
            <v>8.8404136528580882E-2</v>
          </cell>
          <cell r="P23">
            <v>8.8404136528580882E-2</v>
          </cell>
          <cell r="Q23">
            <v>9.261385731565619E-2</v>
          </cell>
          <cell r="R23">
            <v>8.2761319303352315E-2</v>
          </cell>
          <cell r="AA23">
            <v>0.29530072428305765</v>
          </cell>
        </row>
        <row r="24">
          <cell r="G24">
            <v>0.30927593551943733</v>
          </cell>
          <cell r="H24">
            <v>0.27216282325710489</v>
          </cell>
          <cell r="I24">
            <v>0.33190588202085963</v>
          </cell>
          <cell r="J24">
            <v>0.27216282325710489</v>
          </cell>
          <cell r="K24">
            <v>0.27771716658888251</v>
          </cell>
          <cell r="L24">
            <v>0.29582915571424445</v>
          </cell>
          <cell r="M24">
            <v>0.28350294089281769</v>
          </cell>
          <cell r="N24">
            <v>0.28953491835862216</v>
          </cell>
          <cell r="O24">
            <v>0.30927593551943733</v>
          </cell>
          <cell r="P24">
            <v>0.30927593551943733</v>
          </cell>
          <cell r="Q24">
            <v>0.32400336102036303</v>
          </cell>
          <cell r="R24">
            <v>0.28953491835862216</v>
          </cell>
          <cell r="AA24">
            <v>7.2653176079083864E-2</v>
          </cell>
        </row>
        <row r="25">
          <cell r="G25">
            <v>0.58578263618357129</v>
          </cell>
          <cell r="H25">
            <v>0.58578263618357129</v>
          </cell>
          <cell r="I25">
            <v>0.5857826361835714</v>
          </cell>
          <cell r="J25">
            <v>0.58578263618357129</v>
          </cell>
          <cell r="K25">
            <v>0.58578263618357129</v>
          </cell>
          <cell r="L25">
            <v>0.5857826361835714</v>
          </cell>
          <cell r="M25">
            <v>0.58578263618357151</v>
          </cell>
          <cell r="N25">
            <v>0.5857826361835714</v>
          </cell>
          <cell r="O25">
            <v>0.58578263618357129</v>
          </cell>
          <cell r="P25">
            <v>0.58578263618357129</v>
          </cell>
          <cell r="Q25">
            <v>0.58578263618357151</v>
          </cell>
          <cell r="R25">
            <v>0.5857826361835714</v>
          </cell>
          <cell r="AA25">
            <v>0</v>
          </cell>
        </row>
        <row r="26">
          <cell r="G26">
            <v>0.3976800720480182</v>
          </cell>
          <cell r="H26">
            <v>0.34995846340225606</v>
          </cell>
          <cell r="I26">
            <v>0.42677861390519034</v>
          </cell>
          <cell r="J26">
            <v>0.34995846340225606</v>
          </cell>
          <cell r="K26">
            <v>0.35710047285944496</v>
          </cell>
          <cell r="L26">
            <v>0.38038963413288707</v>
          </cell>
          <cell r="M26">
            <v>0.3645400660440169</v>
          </cell>
          <cell r="N26">
            <v>0.37229623766197451</v>
          </cell>
          <cell r="O26">
            <v>0.3976800720480182</v>
          </cell>
          <cell r="P26">
            <v>0.3976800720480182</v>
          </cell>
          <cell r="Q26">
            <v>0.41661721833601922</v>
          </cell>
          <cell r="R26">
            <v>0.37229623766197451</v>
          </cell>
          <cell r="AA26">
            <v>0.36795390036214148</v>
          </cell>
        </row>
        <row r="27">
          <cell r="G27">
            <v>0.26088127387740395</v>
          </cell>
          <cell r="H27">
            <v>0.30860288252316609</v>
          </cell>
          <cell r="I27">
            <v>0.23178273202023181</v>
          </cell>
          <cell r="J27">
            <v>0.30860288252316609</v>
          </cell>
          <cell r="K27">
            <v>0.30146087306597708</v>
          </cell>
          <cell r="L27">
            <v>0.27817171179253519</v>
          </cell>
          <cell r="M27">
            <v>0.29402127988140536</v>
          </cell>
          <cell r="N27">
            <v>0.28626510826344753</v>
          </cell>
          <cell r="O27">
            <v>0.26088127387740395</v>
          </cell>
          <cell r="P27">
            <v>0.26088127387740395</v>
          </cell>
          <cell r="Q27">
            <v>0.24194412758940304</v>
          </cell>
          <cell r="R27">
            <v>0.28626510826344753</v>
          </cell>
          <cell r="AA27">
            <v>0.28376015464422066</v>
          </cell>
        </row>
        <row r="28">
          <cell r="B28">
            <v>33018.204686612095</v>
          </cell>
          <cell r="C28">
            <v>34790.130000000026</v>
          </cell>
          <cell r="G28">
            <v>33018.204686612095</v>
          </cell>
          <cell r="H28">
            <v>44384.144690629575</v>
          </cell>
          <cell r="I28">
            <v>27335.234684603332</v>
          </cell>
          <cell r="J28">
            <v>44384.144690629575</v>
          </cell>
          <cell r="K28">
            <v>42489.82135662665</v>
          </cell>
          <cell r="L28">
            <v>36806.851354617931</v>
          </cell>
          <cell r="M28">
            <v>40595.498022623724</v>
          </cell>
          <cell r="N28">
            <v>38701.174688620828</v>
          </cell>
          <cell r="O28">
            <v>33018.204686612095</v>
          </cell>
          <cell r="P28">
            <v>33018.204686612095</v>
          </cell>
          <cell r="Q28">
            <v>29229.558018606258</v>
          </cell>
          <cell r="R28">
            <v>38701.174688620828</v>
          </cell>
          <cell r="AA28">
            <v>34790.130000000026</v>
          </cell>
        </row>
        <row r="29">
          <cell r="G29">
            <v>13813.596328451376</v>
          </cell>
          <cell r="H29">
            <v>15697.268555058383</v>
          </cell>
          <cell r="I29">
            <v>12871.760215147875</v>
          </cell>
          <cell r="J29">
            <v>15697.268555058383</v>
          </cell>
          <cell r="K29">
            <v>15383.323183957216</v>
          </cell>
          <cell r="L29">
            <v>14441.487070653715</v>
          </cell>
          <cell r="M29">
            <v>15069.377812856044</v>
          </cell>
          <cell r="N29">
            <v>14755.432441754881</v>
          </cell>
          <cell r="O29">
            <v>13813.596328451376</v>
          </cell>
          <cell r="P29">
            <v>13813.596328451376</v>
          </cell>
          <cell r="Q29">
            <v>13185.705586249043</v>
          </cell>
          <cell r="R29">
            <v>14755.432441754881</v>
          </cell>
          <cell r="AA29">
            <v>9682.304615384619</v>
          </cell>
        </row>
        <row r="30">
          <cell r="G30">
            <v>7337.378819247132</v>
          </cell>
          <cell r="H30">
            <v>9863.1432645843506</v>
          </cell>
          <cell r="I30">
            <v>6074.4965965785186</v>
          </cell>
          <cell r="J30">
            <v>9863.1432645843506</v>
          </cell>
          <cell r="K30">
            <v>9442.1825236948116</v>
          </cell>
          <cell r="L30">
            <v>8179.3003010262073</v>
          </cell>
          <cell r="M30">
            <v>9021.2217828052726</v>
          </cell>
          <cell r="N30">
            <v>8600.261041915739</v>
          </cell>
          <cell r="O30">
            <v>7337.378819247132</v>
          </cell>
          <cell r="P30">
            <v>7337.378819247132</v>
          </cell>
          <cell r="Q30">
            <v>6495.4573374680576</v>
          </cell>
          <cell r="R30">
            <v>8600.261041915739</v>
          </cell>
          <cell r="AA30">
            <v>5352.3276923076965</v>
          </cell>
        </row>
        <row r="33">
          <cell r="G33">
            <v>4.5</v>
          </cell>
          <cell r="H33">
            <v>4.5</v>
          </cell>
          <cell r="I33">
            <v>4.5</v>
          </cell>
          <cell r="J33">
            <v>4.5</v>
          </cell>
          <cell r="K33">
            <v>4.5</v>
          </cell>
          <cell r="L33">
            <v>4.5</v>
          </cell>
          <cell r="M33">
            <v>4.5</v>
          </cell>
          <cell r="N33">
            <v>4.5</v>
          </cell>
          <cell r="O33">
            <v>4.5</v>
          </cell>
          <cell r="P33">
            <v>4.5</v>
          </cell>
          <cell r="Q33">
            <v>4.5</v>
          </cell>
          <cell r="R33">
            <v>4.5</v>
          </cell>
          <cell r="AA33">
            <v>6.5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16350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5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0.32565208690710917</v>
          </cell>
          <cell r="H6">
            <v>0.32565208690710917</v>
          </cell>
          <cell r="I6">
            <v>0.32565208690710917</v>
          </cell>
          <cell r="J6">
            <v>0.32565208690710917</v>
          </cell>
          <cell r="K6">
            <v>0.32565208690710917</v>
          </cell>
          <cell r="L6">
            <v>0.32565208690710917</v>
          </cell>
          <cell r="M6">
            <v>0.32565208690710917</v>
          </cell>
          <cell r="N6">
            <v>0.32565208690710917</v>
          </cell>
          <cell r="O6">
            <v>0.32565208690710917</v>
          </cell>
          <cell r="P6">
            <v>0.32565208690710917</v>
          </cell>
          <cell r="Q6">
            <v>0.32565208690710912</v>
          </cell>
          <cell r="R6">
            <v>0.32565208690710917</v>
          </cell>
          <cell r="AA6">
            <v>0.41065772720743238</v>
          </cell>
        </row>
        <row r="7">
          <cell r="G7">
            <v>2.5194566409259184E-2</v>
          </cell>
          <cell r="H7">
            <v>2.5194566409259187E-2</v>
          </cell>
          <cell r="I7">
            <v>2.5194566409259187E-2</v>
          </cell>
          <cell r="J7">
            <v>2.5194566409259187E-2</v>
          </cell>
          <cell r="K7">
            <v>2.5194566409259187E-2</v>
          </cell>
          <cell r="L7">
            <v>2.5194566409259184E-2</v>
          </cell>
          <cell r="M7">
            <v>2.5194566409259187E-2</v>
          </cell>
          <cell r="N7">
            <v>2.5194566409259187E-2</v>
          </cell>
          <cell r="O7">
            <v>2.5194566409259184E-2</v>
          </cell>
          <cell r="P7">
            <v>2.5194566409259184E-2</v>
          </cell>
          <cell r="Q7">
            <v>2.5194566409259184E-2</v>
          </cell>
          <cell r="R7">
            <v>2.5194566409259187E-2</v>
          </cell>
          <cell r="AA7">
            <v>4.1846849070556726E-2</v>
          </cell>
        </row>
        <row r="8">
          <cell r="G8">
            <v>0.64915334668363167</v>
          </cell>
          <cell r="H8">
            <v>0.64915334668363167</v>
          </cell>
          <cell r="I8">
            <v>0.64915334668363167</v>
          </cell>
          <cell r="J8">
            <v>0.64915334668363167</v>
          </cell>
          <cell r="K8">
            <v>0.64915334668363167</v>
          </cell>
          <cell r="L8">
            <v>0.64915334668363156</v>
          </cell>
          <cell r="M8">
            <v>0.64915334668363167</v>
          </cell>
          <cell r="N8">
            <v>0.64915334668363167</v>
          </cell>
          <cell r="O8">
            <v>0.64915334668363167</v>
          </cell>
          <cell r="P8">
            <v>0.64915334668363167</v>
          </cell>
          <cell r="Q8">
            <v>0.64915334668363167</v>
          </cell>
          <cell r="R8">
            <v>0.64915334668363167</v>
          </cell>
          <cell r="AA8">
            <v>0.54749542372201088</v>
          </cell>
        </row>
        <row r="9">
          <cell r="G9">
            <v>125266.97134057974</v>
          </cell>
          <cell r="H9">
            <v>142348.83106884058</v>
          </cell>
          <cell r="I9">
            <v>116726.04147644927</v>
          </cell>
          <cell r="J9">
            <v>142348.83106884058</v>
          </cell>
          <cell r="K9">
            <v>139501.85444746379</v>
          </cell>
          <cell r="L9">
            <v>130960.92458333334</v>
          </cell>
          <cell r="M9">
            <v>136654.87782608694</v>
          </cell>
          <cell r="N9">
            <v>133807.90120471016</v>
          </cell>
          <cell r="O9">
            <v>125266.97134057974</v>
          </cell>
          <cell r="P9">
            <v>125266.97134057974</v>
          </cell>
          <cell r="Q9">
            <v>119573.01809782611</v>
          </cell>
          <cell r="R9">
            <v>133807.90120471016</v>
          </cell>
          <cell r="AA9">
            <v>121337.69</v>
          </cell>
        </row>
        <row r="10">
          <cell r="G10">
            <v>0.18855330364792813</v>
          </cell>
          <cell r="H10">
            <v>0.18855330364792805</v>
          </cell>
          <cell r="I10">
            <v>0.18855330364792816</v>
          </cell>
          <cell r="J10">
            <v>0.18855330364792805</v>
          </cell>
          <cell r="K10">
            <v>0.18855330364792805</v>
          </cell>
          <cell r="L10">
            <v>0.18855330364792813</v>
          </cell>
          <cell r="M10">
            <v>0.18855330364792819</v>
          </cell>
          <cell r="N10">
            <v>0.18855330364792816</v>
          </cell>
          <cell r="O10">
            <v>0.18855330364792813</v>
          </cell>
          <cell r="P10">
            <v>0.18855330364792813</v>
          </cell>
          <cell r="Q10">
            <v>0.18855330364792799</v>
          </cell>
          <cell r="R10">
            <v>0.18855330364792816</v>
          </cell>
          <cell r="AA10">
            <v>9.6758177372094425E-2</v>
          </cell>
        </row>
        <row r="11">
          <cell r="G11">
            <v>1.5703399245262786E-2</v>
          </cell>
          <cell r="H11">
            <v>1.5703399245262779E-2</v>
          </cell>
          <cell r="I11">
            <v>1.5703399245262789E-2</v>
          </cell>
          <cell r="J11">
            <v>1.5703399245262779E-2</v>
          </cell>
          <cell r="K11">
            <v>1.5703399245262779E-2</v>
          </cell>
          <cell r="L11">
            <v>1.5703399245262786E-2</v>
          </cell>
          <cell r="M11">
            <v>1.5703399245262793E-2</v>
          </cell>
          <cell r="N11">
            <v>1.5703399245262789E-2</v>
          </cell>
          <cell r="O11">
            <v>1.5703399245262786E-2</v>
          </cell>
          <cell r="P11">
            <v>1.5703399245262786E-2</v>
          </cell>
          <cell r="Q11">
            <v>1.5703399245262772E-2</v>
          </cell>
          <cell r="R11">
            <v>1.5703399245262789E-2</v>
          </cell>
          <cell r="AA11">
            <v>0.12719724123498713</v>
          </cell>
        </row>
        <row r="12">
          <cell r="G12">
            <v>157421.33398550726</v>
          </cell>
          <cell r="H12">
            <v>178887.87952898548</v>
          </cell>
          <cell r="I12">
            <v>146688.06121376812</v>
          </cell>
          <cell r="J12">
            <v>178887.87952898548</v>
          </cell>
          <cell r="K12">
            <v>175310.12193840579</v>
          </cell>
          <cell r="L12">
            <v>164576.84916666665</v>
          </cell>
          <cell r="M12">
            <v>171732.36434782608</v>
          </cell>
          <cell r="N12">
            <v>168154.60675724639</v>
          </cell>
          <cell r="O12">
            <v>157421.33398550726</v>
          </cell>
          <cell r="P12">
            <v>157421.33398550726</v>
          </cell>
          <cell r="Q12">
            <v>150265.81880434783</v>
          </cell>
          <cell r="R12">
            <v>168154.60675724639</v>
          </cell>
          <cell r="AA12">
            <v>156354.02000000002</v>
          </cell>
        </row>
        <row r="13">
          <cell r="G13">
            <v>19271.841744704576</v>
          </cell>
          <cell r="H13">
            <v>21899.820164437013</v>
          </cell>
          <cell r="I13">
            <v>17957.852534838348</v>
          </cell>
          <cell r="J13">
            <v>21899.820164437013</v>
          </cell>
          <cell r="K13">
            <v>21461.823761148276</v>
          </cell>
          <cell r="L13">
            <v>20147.834551282052</v>
          </cell>
          <cell r="M13">
            <v>21023.827357859529</v>
          </cell>
          <cell r="N13">
            <v>20585.830954570793</v>
          </cell>
          <cell r="O13">
            <v>19271.841744704576</v>
          </cell>
          <cell r="P13">
            <v>19271.841744704576</v>
          </cell>
          <cell r="Q13">
            <v>18395.848938127092</v>
          </cell>
          <cell r="R13">
            <v>20585.830954570793</v>
          </cell>
          <cell r="AA13">
            <v>18667.336923076924</v>
          </cell>
        </row>
        <row r="14">
          <cell r="G14">
            <v>0.64348038533710461</v>
          </cell>
          <cell r="H14">
            <v>0.6434803853371045</v>
          </cell>
          <cell r="I14">
            <v>0.6434803853371045</v>
          </cell>
          <cell r="J14">
            <v>0.6434803853371045</v>
          </cell>
          <cell r="K14">
            <v>0.6434803853371045</v>
          </cell>
          <cell r="L14">
            <v>0.64348038533710461</v>
          </cell>
          <cell r="M14">
            <v>0.64348038533710461</v>
          </cell>
          <cell r="N14">
            <v>0.6434803853371045</v>
          </cell>
          <cell r="O14">
            <v>0.64348038533710461</v>
          </cell>
          <cell r="P14">
            <v>0.64348038533710461</v>
          </cell>
          <cell r="Q14">
            <v>0.6434803853371045</v>
          </cell>
          <cell r="R14">
            <v>0.6434803853371045</v>
          </cell>
          <cell r="AA14">
            <v>0.76752971105151979</v>
          </cell>
        </row>
        <row r="15">
          <cell r="G15">
            <v>0.62773981931282063</v>
          </cell>
          <cell r="H15">
            <v>0.62773981931282052</v>
          </cell>
          <cell r="I15">
            <v>0.62773981931282063</v>
          </cell>
          <cell r="J15">
            <v>0.62773981931282052</v>
          </cell>
          <cell r="K15">
            <v>0.62773981931282063</v>
          </cell>
          <cell r="L15">
            <v>0.62773981931282052</v>
          </cell>
          <cell r="M15">
            <v>0.62773981931282063</v>
          </cell>
          <cell r="N15">
            <v>0.62773981931282063</v>
          </cell>
          <cell r="O15">
            <v>0.62773981931282063</v>
          </cell>
          <cell r="P15">
            <v>0.62773981931282063</v>
          </cell>
          <cell r="Q15">
            <v>0.62773981931282063</v>
          </cell>
          <cell r="R15">
            <v>0.62773981931282063</v>
          </cell>
          <cell r="AA15">
            <v>0.66073735623129037</v>
          </cell>
        </row>
        <row r="16">
          <cell r="G16">
            <v>0.67290538762072527</v>
          </cell>
          <cell r="H16">
            <v>0.67290538762072516</v>
          </cell>
          <cell r="I16">
            <v>0.67290538762072516</v>
          </cell>
          <cell r="J16">
            <v>0.67290538762072516</v>
          </cell>
          <cell r="K16">
            <v>0.67290538762072516</v>
          </cell>
          <cell r="L16">
            <v>0.67290538762072527</v>
          </cell>
          <cell r="M16">
            <v>0.67290538762072527</v>
          </cell>
          <cell r="N16">
            <v>0.67290538762072516</v>
          </cell>
          <cell r="O16">
            <v>0.67290538762072527</v>
          </cell>
          <cell r="P16">
            <v>0.67290538762072527</v>
          </cell>
          <cell r="Q16">
            <v>0.67290538762072527</v>
          </cell>
          <cell r="R16">
            <v>0.67290538762072516</v>
          </cell>
          <cell r="AA16">
            <v>0.75715481569603005</v>
          </cell>
        </row>
        <row r="17"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AA17">
            <v>0.29188744911750764</v>
          </cell>
        </row>
        <row r="18">
          <cell r="G18">
            <v>0.66218514730967237</v>
          </cell>
          <cell r="H18">
            <v>0.66218514730967215</v>
          </cell>
          <cell r="I18">
            <v>0.66218514730967226</v>
          </cell>
          <cell r="J18">
            <v>0.66218514730967215</v>
          </cell>
          <cell r="K18">
            <v>0.66218514730967226</v>
          </cell>
          <cell r="L18">
            <v>0.66218514730967237</v>
          </cell>
          <cell r="M18">
            <v>0.66218514730967226</v>
          </cell>
          <cell r="N18">
            <v>0.66218514730967226</v>
          </cell>
          <cell r="O18">
            <v>0.66218514730967237</v>
          </cell>
          <cell r="P18">
            <v>0.66218514730967237</v>
          </cell>
          <cell r="Q18">
            <v>0.66218514730967226</v>
          </cell>
          <cell r="R18">
            <v>0.66218514730967226</v>
          </cell>
          <cell r="AA18">
            <v>0.65737167074797609</v>
          </cell>
        </row>
        <row r="19">
          <cell r="G19">
            <v>0.24439688130470985</v>
          </cell>
          <cell r="H19">
            <v>0.24439688130470982</v>
          </cell>
          <cell r="I19">
            <v>0.24439688130470991</v>
          </cell>
          <cell r="J19">
            <v>0.24439688130470982</v>
          </cell>
          <cell r="K19">
            <v>0.24439688130470999</v>
          </cell>
          <cell r="L19">
            <v>0.24439688130470985</v>
          </cell>
          <cell r="M19">
            <v>0.24439688130470985</v>
          </cell>
          <cell r="N19">
            <v>0.2443968813047098</v>
          </cell>
          <cell r="O19">
            <v>0.24439688130470985</v>
          </cell>
          <cell r="P19">
            <v>0.24439688130470985</v>
          </cell>
          <cell r="Q19">
            <v>0.24439688130470993</v>
          </cell>
          <cell r="R19">
            <v>0.2443968813047098</v>
          </cell>
          <cell r="AA19">
            <v>0.13470575131886584</v>
          </cell>
        </row>
        <row r="20"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AA20">
            <v>0.42181890405173028</v>
          </cell>
        </row>
        <row r="21">
          <cell r="G21">
            <v>0.58871463103187327</v>
          </cell>
          <cell r="H21">
            <v>0.58871463103187305</v>
          </cell>
          <cell r="I21">
            <v>0.58871463103187305</v>
          </cell>
          <cell r="J21">
            <v>0.58871463103187305</v>
          </cell>
          <cell r="K21">
            <v>0.58871463103187316</v>
          </cell>
          <cell r="L21">
            <v>0.58871463103187316</v>
          </cell>
          <cell r="M21">
            <v>0.58871463103187316</v>
          </cell>
          <cell r="N21">
            <v>0.58871463103187305</v>
          </cell>
          <cell r="O21">
            <v>0.58871463103187327</v>
          </cell>
          <cell r="P21">
            <v>0.58871463103187327</v>
          </cell>
          <cell r="Q21">
            <v>0.58871463103187305</v>
          </cell>
          <cell r="R21">
            <v>0.58871463103187305</v>
          </cell>
          <cell r="AA21">
            <v>0.57683780692047426</v>
          </cell>
        </row>
        <row r="22">
          <cell r="G22">
            <v>92676.242553823191</v>
          </cell>
          <cell r="H22">
            <v>105313.91199298084</v>
          </cell>
          <cell r="I22">
            <v>86357.40783424431</v>
          </cell>
          <cell r="J22">
            <v>105313.91199298084</v>
          </cell>
          <cell r="K22">
            <v>103207.63375312126</v>
          </cell>
          <cell r="L22">
            <v>96888.799033542397</v>
          </cell>
          <cell r="M22">
            <v>101101.35551326163</v>
          </cell>
          <cell r="N22">
            <v>98995.077273402014</v>
          </cell>
          <cell r="O22">
            <v>92676.242553823191</v>
          </cell>
          <cell r="P22">
            <v>92676.242553823191</v>
          </cell>
          <cell r="Q22">
            <v>88463.686074103927</v>
          </cell>
          <cell r="R22">
            <v>98995.077273402014</v>
          </cell>
          <cell r="AA22">
            <v>90190.909999999989</v>
          </cell>
        </row>
        <row r="23">
          <cell r="G23">
            <v>7.5190463807011609E-2</v>
          </cell>
          <cell r="H23">
            <v>6.616760815017024E-2</v>
          </cell>
          <cell r="I23">
            <v>8.06922050611832E-2</v>
          </cell>
          <cell r="J23">
            <v>6.616760815017024E-2</v>
          </cell>
          <cell r="K23">
            <v>6.7517967500173706E-2</v>
          </cell>
          <cell r="L23">
            <v>7.1921313206706777E-2</v>
          </cell>
          <cell r="M23">
            <v>6.8924591823093989E-2</v>
          </cell>
          <cell r="N23">
            <v>7.039107250018109E-2</v>
          </cell>
          <cell r="O23">
            <v>7.5190463807011609E-2</v>
          </cell>
          <cell r="P23">
            <v>7.5190463807011609E-2</v>
          </cell>
          <cell r="Q23">
            <v>7.8770962083535984E-2</v>
          </cell>
          <cell r="R23">
            <v>7.039107250018109E-2</v>
          </cell>
          <cell r="AA23">
            <v>0.29337282149828953</v>
          </cell>
        </row>
        <row r="24">
          <cell r="G24">
            <v>0.25501624482505136</v>
          </cell>
          <cell r="H24">
            <v>0.22441429544604524</v>
          </cell>
          <cell r="I24">
            <v>0.27367597005615268</v>
          </cell>
          <cell r="J24">
            <v>0.22441429544604524</v>
          </cell>
          <cell r="K24">
            <v>0.22899417902657676</v>
          </cell>
          <cell r="L24">
            <v>0.24392858200657089</v>
          </cell>
          <cell r="M24">
            <v>0.23376489108963044</v>
          </cell>
          <cell r="N24">
            <v>0.2387386121766438</v>
          </cell>
          <cell r="O24">
            <v>0.25501624482505136</v>
          </cell>
          <cell r="P24">
            <v>0.25501624482505136</v>
          </cell>
          <cell r="Q24">
            <v>0.26715987553100617</v>
          </cell>
          <cell r="R24">
            <v>0.2387386121766438</v>
          </cell>
          <cell r="AA24">
            <v>0.16602374534405953</v>
          </cell>
        </row>
        <row r="25">
          <cell r="G25">
            <v>0.58578263618357129</v>
          </cell>
          <cell r="H25">
            <v>0.58578263618357129</v>
          </cell>
          <cell r="I25">
            <v>0.5857826361835714</v>
          </cell>
          <cell r="J25">
            <v>0.58578263618357129</v>
          </cell>
          <cell r="K25">
            <v>0.58578263618357129</v>
          </cell>
          <cell r="L25">
            <v>0.5857826361835714</v>
          </cell>
          <cell r="M25">
            <v>0.58578263618357151</v>
          </cell>
          <cell r="N25">
            <v>0.5857826361835714</v>
          </cell>
          <cell r="O25">
            <v>0.58578263618357129</v>
          </cell>
          <cell r="P25">
            <v>0.58578263618357129</v>
          </cell>
          <cell r="Q25">
            <v>0.58578263618357151</v>
          </cell>
          <cell r="R25">
            <v>0.5857826361835714</v>
          </cell>
          <cell r="AA25">
            <v>0.68575431380992757</v>
          </cell>
        </row>
        <row r="26">
          <cell r="G26">
            <v>0.33020670863206297</v>
          </cell>
          <cell r="H26">
            <v>0.2905819035962155</v>
          </cell>
          <cell r="I26">
            <v>0.35436817511733587</v>
          </cell>
          <cell r="J26">
            <v>0.2905819035962155</v>
          </cell>
          <cell r="K26">
            <v>0.29651214652675045</v>
          </cell>
          <cell r="L26">
            <v>0.31584989521327766</v>
          </cell>
          <cell r="M26">
            <v>0.30268948291272446</v>
          </cell>
          <cell r="N26">
            <v>0.30912968467682489</v>
          </cell>
          <cell r="O26">
            <v>0.33020670863206297</v>
          </cell>
          <cell r="P26">
            <v>0.33020670863206297</v>
          </cell>
          <cell r="Q26">
            <v>0.34593083761454213</v>
          </cell>
          <cell r="R26">
            <v>0.30912968467682489</v>
          </cell>
          <cell r="AA26">
            <v>0.45939656684234909</v>
          </cell>
        </row>
        <row r="27">
          <cell r="G27">
            <v>0.2585079223998103</v>
          </cell>
          <cell r="H27">
            <v>0.29813272743565755</v>
          </cell>
          <cell r="I27">
            <v>0.23434645591453718</v>
          </cell>
          <cell r="J27">
            <v>0.29813272743565755</v>
          </cell>
          <cell r="K27">
            <v>0.29220248450512271</v>
          </cell>
          <cell r="L27">
            <v>0.27286473581859549</v>
          </cell>
          <cell r="M27">
            <v>0.2860251481191487</v>
          </cell>
          <cell r="N27">
            <v>0.27958494635504816</v>
          </cell>
          <cell r="O27">
            <v>0.2585079223998103</v>
          </cell>
          <cell r="P27">
            <v>0.2585079223998103</v>
          </cell>
          <cell r="Q27">
            <v>0.24278379341733092</v>
          </cell>
          <cell r="R27">
            <v>0.27958494635504816</v>
          </cell>
          <cell r="AA27">
            <v>0.11744124007812518</v>
          </cell>
        </row>
        <row r="28">
          <cell r="B28">
            <v>40694.661990000124</v>
          </cell>
          <cell r="C28">
            <v>18362.409999999996</v>
          </cell>
          <cell r="G28">
            <v>40694.661990000124</v>
          </cell>
          <cell r="H28">
            <v>53332.33142915777</v>
          </cell>
          <cell r="I28">
            <v>34375.827270421243</v>
          </cell>
          <cell r="J28">
            <v>53332.33142915777</v>
          </cell>
          <cell r="K28">
            <v>51226.053189298196</v>
          </cell>
          <cell r="L28">
            <v>44907.21846971933</v>
          </cell>
          <cell r="M28">
            <v>49119.774949438564</v>
          </cell>
          <cell r="N28">
            <v>47013.496709578947</v>
          </cell>
          <cell r="O28">
            <v>40694.661990000124</v>
          </cell>
          <cell r="P28">
            <v>40694.661990000124</v>
          </cell>
          <cell r="Q28">
            <v>36482.10551028086</v>
          </cell>
          <cell r="R28">
            <v>47013.496709578947</v>
          </cell>
          <cell r="AA28">
            <v>18362.409999999996</v>
          </cell>
        </row>
        <row r="29">
          <cell r="G29">
            <v>12761.527364645892</v>
          </cell>
          <cell r="H29">
            <v>14501.735641643052</v>
          </cell>
          <cell r="I29">
            <v>11891.423226147304</v>
          </cell>
          <cell r="J29">
            <v>14501.735641643052</v>
          </cell>
          <cell r="K29">
            <v>14211.700928810196</v>
          </cell>
          <cell r="L29">
            <v>13341.596790311612</v>
          </cell>
          <cell r="M29">
            <v>13921.666215977331</v>
          </cell>
          <cell r="N29">
            <v>13631.631503144472</v>
          </cell>
          <cell r="O29">
            <v>12761.527364645892</v>
          </cell>
          <cell r="P29">
            <v>12761.527364645892</v>
          </cell>
          <cell r="Q29">
            <v>12181.457938980167</v>
          </cell>
          <cell r="R29">
            <v>13631.631503144472</v>
          </cell>
          <cell r="AA29">
            <v>12271.378461538461</v>
          </cell>
        </row>
        <row r="30">
          <cell r="G30">
            <v>6260.7172292307887</v>
          </cell>
          <cell r="H30">
            <v>8204.9740660242715</v>
          </cell>
          <cell r="I30">
            <v>5288.5888108340378</v>
          </cell>
          <cell r="J30">
            <v>8204.9740660242715</v>
          </cell>
          <cell r="K30">
            <v>7880.9312598920305</v>
          </cell>
          <cell r="L30">
            <v>6908.8028414952814</v>
          </cell>
          <cell r="M30">
            <v>7556.8884537597787</v>
          </cell>
          <cell r="N30">
            <v>7232.8456476275305</v>
          </cell>
          <cell r="O30">
            <v>6260.7172292307887</v>
          </cell>
          <cell r="P30">
            <v>6260.7172292307887</v>
          </cell>
          <cell r="Q30">
            <v>5612.6316169662859</v>
          </cell>
          <cell r="R30">
            <v>7232.8456476275305</v>
          </cell>
          <cell r="AA30">
            <v>2824.9861538461532</v>
          </cell>
        </row>
        <row r="33">
          <cell r="G33">
            <v>6.5</v>
          </cell>
          <cell r="H33">
            <v>6.5</v>
          </cell>
          <cell r="I33">
            <v>6.5</v>
          </cell>
          <cell r="J33">
            <v>6.5</v>
          </cell>
          <cell r="K33">
            <v>6.5</v>
          </cell>
          <cell r="L33">
            <v>6.5</v>
          </cell>
          <cell r="M33">
            <v>6.5</v>
          </cell>
          <cell r="N33">
            <v>6.5</v>
          </cell>
          <cell r="O33">
            <v>6.5</v>
          </cell>
          <cell r="P33">
            <v>6.5</v>
          </cell>
          <cell r="Q33">
            <v>6.5</v>
          </cell>
          <cell r="R33">
            <v>6.5</v>
          </cell>
          <cell r="AA33">
            <v>6.5</v>
          </cell>
        </row>
        <row r="36"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AA36">
            <v>16350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6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30">
          <cell r="G30">
            <v>147916.28503350203</v>
          </cell>
          <cell r="H30">
            <v>182182.38796802139</v>
          </cell>
          <cell r="I30">
            <v>229501.98356624227</v>
          </cell>
          <cell r="J30">
            <v>182182.38796802139</v>
          </cell>
          <cell r="K30">
            <v>176471.37081226829</v>
          </cell>
          <cell r="L30">
            <v>255525.81934500841</v>
          </cell>
          <cell r="M30">
            <v>170760.35365651484</v>
          </cell>
          <cell r="N30">
            <v>165049.33650076174</v>
          </cell>
          <cell r="O30">
            <v>241853.78503350203</v>
          </cell>
          <cell r="P30">
            <v>147916.28503350203</v>
          </cell>
          <cell r="Q30">
            <v>136494.25072199549</v>
          </cell>
          <cell r="R30">
            <v>257861.83650076174</v>
          </cell>
          <cell r="AA30">
            <v>286523.36000000004</v>
          </cell>
        </row>
      </sheetData>
      <sheetData sheetId="37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0.14875689672201478</v>
          </cell>
          <cell r="H6">
            <v>0.14875689672201478</v>
          </cell>
          <cell r="I6">
            <v>0.14875689672201478</v>
          </cell>
          <cell r="J6">
            <v>0.14875689672201478</v>
          </cell>
          <cell r="K6">
            <v>0.14875689672201478</v>
          </cell>
          <cell r="L6">
            <v>0.14875689672201478</v>
          </cell>
          <cell r="M6">
            <v>0.14875689672201478</v>
          </cell>
          <cell r="N6">
            <v>0.14875689672201481</v>
          </cell>
          <cell r="O6">
            <v>0.14875689672201478</v>
          </cell>
          <cell r="P6">
            <v>0.14875689672201478</v>
          </cell>
          <cell r="Q6">
            <v>0.14875689672201478</v>
          </cell>
          <cell r="R6">
            <v>0.14875689672201481</v>
          </cell>
          <cell r="AA6">
            <v>0.23687604203271781</v>
          </cell>
        </row>
        <row r="7">
          <cell r="G7">
            <v>0.451486561931838</v>
          </cell>
          <cell r="H7">
            <v>0.451486561931838</v>
          </cell>
          <cell r="I7">
            <v>0.451486561931838</v>
          </cell>
          <cell r="J7">
            <v>0.451486561931838</v>
          </cell>
          <cell r="K7">
            <v>0.45148656193183806</v>
          </cell>
          <cell r="L7">
            <v>0.45148656193183806</v>
          </cell>
          <cell r="M7">
            <v>0.451486561931838</v>
          </cell>
          <cell r="N7">
            <v>0.45148656193183806</v>
          </cell>
          <cell r="O7">
            <v>0.451486561931838</v>
          </cell>
          <cell r="P7">
            <v>0.451486561931838</v>
          </cell>
          <cell r="Q7">
            <v>0.451486561931838</v>
          </cell>
          <cell r="R7">
            <v>0.45148656193183806</v>
          </cell>
          <cell r="AA7">
            <v>0.50985643254806945</v>
          </cell>
        </row>
        <row r="8">
          <cell r="G8">
            <v>0.20280705101871999</v>
          </cell>
          <cell r="H8">
            <v>0.20280705101871999</v>
          </cell>
          <cell r="I8">
            <v>0.20280705101871999</v>
          </cell>
          <cell r="J8">
            <v>0.20280705101871999</v>
          </cell>
          <cell r="K8">
            <v>0.20280705101872001</v>
          </cell>
          <cell r="L8">
            <v>0.20280705101871999</v>
          </cell>
          <cell r="M8">
            <v>0.20280705101871999</v>
          </cell>
          <cell r="N8">
            <v>0.20280705101872001</v>
          </cell>
          <cell r="O8">
            <v>0.20280705101871999</v>
          </cell>
          <cell r="P8">
            <v>0.20280705101871999</v>
          </cell>
          <cell r="Q8">
            <v>0.20280705101872001</v>
          </cell>
          <cell r="R8">
            <v>0.20280705101872001</v>
          </cell>
          <cell r="AA8">
            <v>0.18952295844854272</v>
          </cell>
        </row>
        <row r="9">
          <cell r="G9">
            <v>0.14192253025039717</v>
          </cell>
          <cell r="H9">
            <v>0.14192253025039717</v>
          </cell>
          <cell r="I9">
            <v>0.14192253025039717</v>
          </cell>
          <cell r="J9">
            <v>0.14192253025039717</v>
          </cell>
          <cell r="K9">
            <v>0.14192253025039717</v>
          </cell>
          <cell r="L9">
            <v>0.14192253025039717</v>
          </cell>
          <cell r="M9">
            <v>0.14192253025039717</v>
          </cell>
          <cell r="N9">
            <v>0.14192253025039719</v>
          </cell>
          <cell r="O9">
            <v>0.14192253025039717</v>
          </cell>
          <cell r="P9">
            <v>0.14192253025039717</v>
          </cell>
          <cell r="Q9">
            <v>0.14192253025039717</v>
          </cell>
          <cell r="R9">
            <v>0.14192253025039719</v>
          </cell>
          <cell r="AA9">
            <v>1.6215694429113189E-2</v>
          </cell>
        </row>
        <row r="10">
          <cell r="G10">
            <v>5.5026960077030035E-2</v>
          </cell>
          <cell r="H10">
            <v>5.5026960077030035E-2</v>
          </cell>
          <cell r="I10">
            <v>5.5026960077030035E-2</v>
          </cell>
          <cell r="J10">
            <v>5.5026960077030035E-2</v>
          </cell>
          <cell r="K10">
            <v>5.5026960077030028E-2</v>
          </cell>
          <cell r="L10">
            <v>5.5026960077030035E-2</v>
          </cell>
          <cell r="M10">
            <v>5.5026960077030028E-2</v>
          </cell>
          <cell r="N10">
            <v>5.5026960077030042E-2</v>
          </cell>
          <cell r="O10">
            <v>5.5026960077030035E-2</v>
          </cell>
          <cell r="P10">
            <v>5.5026960077030035E-2</v>
          </cell>
          <cell r="Q10">
            <v>5.5026960077030035E-2</v>
          </cell>
          <cell r="R10">
            <v>5.5026960077030042E-2</v>
          </cell>
          <cell r="AA10">
            <v>4.7181795544249235E-2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3.4707699730743855E-4</v>
          </cell>
        </row>
        <row r="12">
          <cell r="G12">
            <v>0.99999999999999989</v>
          </cell>
          <cell r="H12">
            <v>0.99999999999999989</v>
          </cell>
          <cell r="I12">
            <v>0.99999999999999989</v>
          </cell>
          <cell r="J12">
            <v>0.99999999999999989</v>
          </cell>
          <cell r="K12">
            <v>1</v>
          </cell>
          <cell r="L12">
            <v>1</v>
          </cell>
          <cell r="M12">
            <v>0.99999999999999989</v>
          </cell>
          <cell r="N12">
            <v>1.0000000000000002</v>
          </cell>
          <cell r="O12">
            <v>0.99999999999999989</v>
          </cell>
          <cell r="P12">
            <v>0.99999999999999989</v>
          </cell>
          <cell r="Q12">
            <v>0.99999999999999989</v>
          </cell>
          <cell r="R12">
            <v>1.0000000000000002</v>
          </cell>
          <cell r="AA12">
            <v>0.99999999999999989</v>
          </cell>
        </row>
        <row r="13">
          <cell r="G13">
            <v>728104.53900688386</v>
          </cell>
          <cell r="H13">
            <v>827391.52159873163</v>
          </cell>
          <cell r="I13">
            <v>678461.04771096003</v>
          </cell>
          <cell r="J13">
            <v>827391.52159873163</v>
          </cell>
          <cell r="K13">
            <v>810843.69116675714</v>
          </cell>
          <cell r="L13">
            <v>761200.1998708332</v>
          </cell>
          <cell r="M13">
            <v>794295.86073478241</v>
          </cell>
          <cell r="N13">
            <v>777748.03030280781</v>
          </cell>
          <cell r="O13">
            <v>728104.53900688386</v>
          </cell>
          <cell r="P13">
            <v>728104.53900688386</v>
          </cell>
          <cell r="Q13">
            <v>695008.87814293464</v>
          </cell>
          <cell r="R13">
            <v>777748.03030280781</v>
          </cell>
          <cell r="AA13">
            <v>710966.16000000015</v>
          </cell>
        </row>
        <row r="14">
          <cell r="G14">
            <v>182026.13475172097</v>
          </cell>
          <cell r="H14">
            <v>165478.30431974633</v>
          </cell>
          <cell r="I14">
            <v>135692.20954219199</v>
          </cell>
          <cell r="J14">
            <v>137898.58693312193</v>
          </cell>
          <cell r="K14">
            <v>135140.61519445953</v>
          </cell>
          <cell r="L14">
            <v>126866.6999784722</v>
          </cell>
          <cell r="M14">
            <v>132382.64345579708</v>
          </cell>
          <cell r="N14">
            <v>129624.67171713464</v>
          </cell>
          <cell r="O14">
            <v>121350.75650114731</v>
          </cell>
          <cell r="P14">
            <v>121350.75650114731</v>
          </cell>
          <cell r="Q14">
            <v>115834.81302382244</v>
          </cell>
          <cell r="R14">
            <v>129624.67171713464</v>
          </cell>
          <cell r="AA14">
            <v>177741.54000000004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32.032679154295792</v>
          </cell>
        </row>
        <row r="16">
          <cell r="G16">
            <v>0.22279961221382097</v>
          </cell>
          <cell r="H16">
            <v>0.22279961221382094</v>
          </cell>
          <cell r="I16">
            <v>0.22279961221382108</v>
          </cell>
          <cell r="J16">
            <v>0.22279961221382094</v>
          </cell>
          <cell r="K16">
            <v>0.22279961221382102</v>
          </cell>
          <cell r="L16">
            <v>0.22279961221382091</v>
          </cell>
          <cell r="M16">
            <v>0.22279961221382105</v>
          </cell>
          <cell r="N16">
            <v>0.22279961221382102</v>
          </cell>
          <cell r="O16">
            <v>0.22279961221382097</v>
          </cell>
          <cell r="P16">
            <v>0.22279961221382097</v>
          </cell>
          <cell r="Q16">
            <v>0.22279961221382108</v>
          </cell>
          <cell r="R16">
            <v>0.22279961221382102</v>
          </cell>
          <cell r="AA16">
            <v>0.18009184087604813</v>
          </cell>
        </row>
        <row r="17">
          <cell r="G17">
            <v>0.13553818997448822</v>
          </cell>
          <cell r="H17">
            <v>0.13553818997448824</v>
          </cell>
          <cell r="I17">
            <v>0.13553818997448819</v>
          </cell>
          <cell r="J17">
            <v>0.13553818997448824</v>
          </cell>
          <cell r="K17">
            <v>0.1355381899744883</v>
          </cell>
          <cell r="L17">
            <v>0.13553818997448813</v>
          </cell>
          <cell r="M17">
            <v>0.13553818997448813</v>
          </cell>
          <cell r="N17">
            <v>0.13553818997448819</v>
          </cell>
          <cell r="O17">
            <v>0.13553818997448822</v>
          </cell>
          <cell r="P17">
            <v>0.13553818997448822</v>
          </cell>
          <cell r="Q17">
            <v>0.13553818997448808</v>
          </cell>
          <cell r="R17">
            <v>0.13553818997448819</v>
          </cell>
          <cell r="AA17">
            <v>0.15098504466335655</v>
          </cell>
        </row>
        <row r="18">
          <cell r="G18">
            <v>0.28631609871420066</v>
          </cell>
          <cell r="H18">
            <v>0.28631609871420061</v>
          </cell>
          <cell r="I18">
            <v>0.28631609871420061</v>
          </cell>
          <cell r="J18">
            <v>0.28631609871420061</v>
          </cell>
          <cell r="K18">
            <v>0.28631609871420077</v>
          </cell>
          <cell r="L18">
            <v>0.28631609871420061</v>
          </cell>
          <cell r="M18">
            <v>0.28631609871420072</v>
          </cell>
          <cell r="N18">
            <v>0.28631609871420066</v>
          </cell>
          <cell r="O18">
            <v>0.28631609871420066</v>
          </cell>
          <cell r="P18">
            <v>0.28631609871420066</v>
          </cell>
          <cell r="Q18">
            <v>0.28631609871420077</v>
          </cell>
          <cell r="R18">
            <v>0.28631609871420066</v>
          </cell>
          <cell r="AA18">
            <v>0.29114870145633515</v>
          </cell>
        </row>
        <row r="19">
          <cell r="G19">
            <v>8.0031691055166082E-2</v>
          </cell>
          <cell r="H19">
            <v>8.0031691055165999E-2</v>
          </cell>
          <cell r="I19">
            <v>8.0031691055165985E-2</v>
          </cell>
          <cell r="J19">
            <v>8.0031691055165999E-2</v>
          </cell>
          <cell r="K19">
            <v>8.0031691055166165E-2</v>
          </cell>
          <cell r="L19">
            <v>8.0031691055165957E-2</v>
          </cell>
          <cell r="M19">
            <v>8.0031691055165985E-2</v>
          </cell>
          <cell r="N19">
            <v>8.0031691055166027E-2</v>
          </cell>
          <cell r="O19">
            <v>8.0031691055166082E-2</v>
          </cell>
          <cell r="P19">
            <v>8.0031691055166082E-2</v>
          </cell>
          <cell r="Q19">
            <v>8.0031691055166068E-2</v>
          </cell>
          <cell r="R19">
            <v>8.0031691055166027E-2</v>
          </cell>
          <cell r="AA19">
            <v>-4.4081739572427767E-2</v>
          </cell>
        </row>
        <row r="20">
          <cell r="G20">
            <v>0.16315049715590818</v>
          </cell>
          <cell r="H20">
            <v>0.1631504971559081</v>
          </cell>
          <cell r="I20">
            <v>0.16315049715590807</v>
          </cell>
          <cell r="J20">
            <v>0.1631504971559081</v>
          </cell>
          <cell r="K20">
            <v>0.1631504971559081</v>
          </cell>
          <cell r="L20">
            <v>0.16315049715590815</v>
          </cell>
          <cell r="M20">
            <v>0.16315049715590813</v>
          </cell>
          <cell r="N20">
            <v>0.1631504971559081</v>
          </cell>
          <cell r="O20">
            <v>0.16315049715590818</v>
          </cell>
          <cell r="P20">
            <v>0.16315049715590818</v>
          </cell>
          <cell r="Q20">
            <v>0.16315049715590815</v>
          </cell>
          <cell r="R20">
            <v>0.1631504971559081</v>
          </cell>
          <cell r="AA20">
            <v>0.20992461989479089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-10.405738369265684</v>
          </cell>
        </row>
        <row r="22">
          <cell r="G22">
            <v>0.1727395499335671</v>
          </cell>
          <cell r="H22">
            <v>0.17273954993356708</v>
          </cell>
          <cell r="I22">
            <v>0.17273954993356708</v>
          </cell>
          <cell r="J22">
            <v>0.17273954993356708</v>
          </cell>
          <cell r="K22">
            <v>0.17273954993356716</v>
          </cell>
          <cell r="L22">
            <v>0.17273954993356702</v>
          </cell>
          <cell r="M22">
            <v>0.17273954993356702</v>
          </cell>
          <cell r="N22">
            <v>0.17273954993356708</v>
          </cell>
          <cell r="O22">
            <v>0.1727395499335671</v>
          </cell>
          <cell r="P22">
            <v>0.1727395499335671</v>
          </cell>
          <cell r="Q22">
            <v>0.17273954993356705</v>
          </cell>
          <cell r="R22">
            <v>0.17273954993356708</v>
          </cell>
          <cell r="AA22">
            <v>0.18039771400652885</v>
          </cell>
        </row>
        <row r="23">
          <cell r="G23">
            <v>0</v>
          </cell>
          <cell r="H23">
            <v>0</v>
          </cell>
          <cell r="I23">
            <v>49359.375</v>
          </cell>
          <cell r="J23">
            <v>0</v>
          </cell>
          <cell r="K23">
            <v>0</v>
          </cell>
          <cell r="L23">
            <v>52465.909090909088</v>
          </cell>
          <cell r="M23">
            <v>0</v>
          </cell>
          <cell r="N23">
            <v>0</v>
          </cell>
          <cell r="O23">
            <v>51238.63636363636</v>
          </cell>
          <cell r="P23">
            <v>0</v>
          </cell>
          <cell r="Q23">
            <v>0</v>
          </cell>
          <cell r="R23">
            <v>50625</v>
          </cell>
          <cell r="AA23">
            <v>49050</v>
          </cell>
        </row>
        <row r="24">
          <cell r="G24">
            <v>125772.45037263646</v>
          </cell>
          <cell r="H24">
            <v>142923.23905981414</v>
          </cell>
          <cell r="I24">
            <v>166556.43102904761</v>
          </cell>
          <cell r="J24">
            <v>142923.23905981414</v>
          </cell>
          <cell r="K24">
            <v>140064.77427861796</v>
          </cell>
          <cell r="L24">
            <v>183955.28902593808</v>
          </cell>
          <cell r="M24">
            <v>137206.30949742155</v>
          </cell>
          <cell r="N24">
            <v>134347.84471622531</v>
          </cell>
          <cell r="O24">
            <v>177011.08673627282</v>
          </cell>
          <cell r="P24">
            <v>125772.45037263646</v>
          </cell>
          <cell r="Q24">
            <v>120055.52081024388</v>
          </cell>
          <cell r="R24">
            <v>184972.84471622531</v>
          </cell>
          <cell r="AA24">
            <v>177306.67000000004</v>
          </cell>
        </row>
        <row r="25">
          <cell r="G25">
            <v>0.1727395499335671</v>
          </cell>
          <cell r="H25">
            <v>0.17273954993356708</v>
          </cell>
          <cell r="I25">
            <v>0.2454915158224448</v>
          </cell>
          <cell r="J25">
            <v>0.17273954993356708</v>
          </cell>
          <cell r="K25">
            <v>0.17273954993356716</v>
          </cell>
          <cell r="L25">
            <v>0.24166479338438579</v>
          </cell>
          <cell r="M25">
            <v>0.17273954993356702</v>
          </cell>
          <cell r="N25">
            <v>0.17273954993356708</v>
          </cell>
          <cell r="O25">
            <v>0.24311218685398042</v>
          </cell>
          <cell r="P25">
            <v>0.1727395499335671</v>
          </cell>
          <cell r="Q25">
            <v>0.17273954993356705</v>
          </cell>
          <cell r="R25">
            <v>0.23783132519693831</v>
          </cell>
          <cell r="AA25">
            <v>0.24938833938312902</v>
          </cell>
        </row>
        <row r="26">
          <cell r="G26">
            <v>7.3465636254714292E-2</v>
          </cell>
          <cell r="H26">
            <v>6.4649759904148577E-2</v>
          </cell>
          <cell r="I26">
            <v>7.8841170614815326E-2</v>
          </cell>
          <cell r="J26">
            <v>6.4649759904148577E-2</v>
          </cell>
          <cell r="K26">
            <v>6.596914275933527E-2</v>
          </cell>
          <cell r="L26">
            <v>7.0271478156683234E-2</v>
          </cell>
          <cell r="M26">
            <v>6.7343499900154771E-2</v>
          </cell>
          <cell r="N26">
            <v>6.8776340323562307E-2</v>
          </cell>
          <cell r="O26">
            <v>7.3465636254714292E-2</v>
          </cell>
          <cell r="P26">
            <v>7.3465636254714292E-2</v>
          </cell>
          <cell r="Q26">
            <v>7.6963999885891157E-2</v>
          </cell>
          <cell r="R26">
            <v>6.8776340323562307E-2</v>
          </cell>
          <cell r="AA26">
            <v>6.1447270570514904E-2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1.1726704404609073E-2</v>
          </cell>
        </row>
        <row r="28">
          <cell r="G28">
            <v>7.3465636254714292E-2</v>
          </cell>
          <cell r="H28">
            <v>6.4649759904148577E-2</v>
          </cell>
          <cell r="I28">
            <v>7.8841170614815326E-2</v>
          </cell>
          <cell r="J28">
            <v>6.4649759904148577E-2</v>
          </cell>
          <cell r="K28">
            <v>6.596914275933527E-2</v>
          </cell>
          <cell r="L28">
            <v>7.0271478156683234E-2</v>
          </cell>
          <cell r="M28">
            <v>6.7343499900154771E-2</v>
          </cell>
          <cell r="N28">
            <v>6.8776340323562307E-2</v>
          </cell>
          <cell r="O28">
            <v>7.3465636254714292E-2</v>
          </cell>
          <cell r="P28">
            <v>7.3465636254714292E-2</v>
          </cell>
          <cell r="Q28">
            <v>7.6963999885891157E-2</v>
          </cell>
          <cell r="R28">
            <v>6.8776340323562307E-2</v>
          </cell>
          <cell r="AA28">
            <v>7.3173974975123984E-2</v>
          </cell>
        </row>
        <row r="29">
          <cell r="G29">
            <v>9.9273913678852813E-2</v>
          </cell>
          <cell r="H29">
            <v>0.1080897900294185</v>
          </cell>
          <cell r="I29">
            <v>0.16665034520762947</v>
          </cell>
          <cell r="J29">
            <v>0.1080897900294185</v>
          </cell>
          <cell r="K29">
            <v>0.10677040717423189</v>
          </cell>
          <cell r="L29">
            <v>0.17139331522770257</v>
          </cell>
          <cell r="M29">
            <v>0.10539605003341225</v>
          </cell>
          <cell r="N29">
            <v>0.10396320961000477</v>
          </cell>
          <cell r="O29">
            <v>0.16964655059926614</v>
          </cell>
          <cell r="P29">
            <v>9.9273913678852813E-2</v>
          </cell>
          <cell r="Q29">
            <v>9.5775550047675892E-2</v>
          </cell>
          <cell r="R29">
            <v>0.169054984873376</v>
          </cell>
          <cell r="AA29">
            <v>0.17621436440800503</v>
          </cell>
        </row>
        <row r="30">
          <cell r="B30">
            <v>72281.7871545503</v>
          </cell>
          <cell r="C30">
            <v>125282.45000000004</v>
          </cell>
          <cell r="G30">
            <v>72281.7871545503</v>
          </cell>
          <cell r="H30">
            <v>89432.575841727972</v>
          </cell>
          <cell r="I30">
            <v>113065.76781096145</v>
          </cell>
          <cell r="J30">
            <v>89432.575841727972</v>
          </cell>
          <cell r="K30">
            <v>86574.111060531795</v>
          </cell>
          <cell r="L30">
            <v>130464.62580785192</v>
          </cell>
          <cell r="M30">
            <v>83715.646279335386</v>
          </cell>
          <cell r="N30">
            <v>80857.181498139151</v>
          </cell>
          <cell r="O30">
            <v>123520.42351818665</v>
          </cell>
          <cell r="P30">
            <v>72281.7871545503</v>
          </cell>
          <cell r="Q30">
            <v>66564.857592157714</v>
          </cell>
          <cell r="R30">
            <v>131482.18149813917</v>
          </cell>
          <cell r="AA30">
            <v>125282.45000000004</v>
          </cell>
        </row>
        <row r="33">
          <cell r="G33">
            <v>4</v>
          </cell>
          <cell r="H33">
            <v>5</v>
          </cell>
          <cell r="I33">
            <v>5</v>
          </cell>
          <cell r="J33">
            <v>6</v>
          </cell>
          <cell r="K33">
            <v>6</v>
          </cell>
          <cell r="L33">
            <v>6</v>
          </cell>
          <cell r="M33">
            <v>6</v>
          </cell>
          <cell r="N33">
            <v>6</v>
          </cell>
          <cell r="O33">
            <v>6</v>
          </cell>
          <cell r="P33">
            <v>6</v>
          </cell>
          <cell r="Q33">
            <v>6</v>
          </cell>
          <cell r="R33">
            <v>6</v>
          </cell>
          <cell r="AA33">
            <v>4</v>
          </cell>
        </row>
        <row r="35">
          <cell r="AA35">
            <v>622191.53777777776</v>
          </cell>
        </row>
        <row r="36">
          <cell r="G36">
            <v>0</v>
          </cell>
          <cell r="H36">
            <v>0</v>
          </cell>
          <cell r="I36">
            <v>49359.375</v>
          </cell>
          <cell r="J36">
            <v>0</v>
          </cell>
          <cell r="K36">
            <v>0</v>
          </cell>
          <cell r="L36">
            <v>52465.909090909088</v>
          </cell>
          <cell r="M36">
            <v>0</v>
          </cell>
          <cell r="N36">
            <v>0</v>
          </cell>
          <cell r="O36">
            <v>51238.63636363636</v>
          </cell>
          <cell r="P36">
            <v>0</v>
          </cell>
          <cell r="Q36">
            <v>0</v>
          </cell>
          <cell r="R36">
            <v>50625</v>
          </cell>
          <cell r="AA36">
            <v>16350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41">
          <cell r="G41">
            <v>45383</v>
          </cell>
          <cell r="H41">
            <v>45413</v>
          </cell>
          <cell r="I41">
            <v>45444</v>
          </cell>
          <cell r="J41">
            <v>45474</v>
          </cell>
          <cell r="K41">
            <v>45505</v>
          </cell>
          <cell r="L41">
            <v>45536</v>
          </cell>
          <cell r="M41">
            <v>45566</v>
          </cell>
          <cell r="N41">
            <v>45597</v>
          </cell>
          <cell r="O41">
            <v>45627</v>
          </cell>
          <cell r="P41">
            <v>45658</v>
          </cell>
          <cell r="Q41">
            <v>45689</v>
          </cell>
          <cell r="R41">
            <v>45717</v>
          </cell>
          <cell r="AA41">
            <v>45383</v>
          </cell>
          <cell r="AB41">
            <v>45413</v>
          </cell>
          <cell r="AC41">
            <v>45444</v>
          </cell>
          <cell r="AD41">
            <v>45474</v>
          </cell>
          <cell r="AE41">
            <v>45505</v>
          </cell>
          <cell r="AF41">
            <v>45536</v>
          </cell>
          <cell r="AG41">
            <v>45566</v>
          </cell>
          <cell r="AH41">
            <v>45597</v>
          </cell>
          <cell r="AI41">
            <v>45627</v>
          </cell>
          <cell r="AJ41">
            <v>45658</v>
          </cell>
          <cell r="AK41">
            <v>45689</v>
          </cell>
          <cell r="AL41">
            <v>45717</v>
          </cell>
        </row>
        <row r="42">
          <cell r="G42">
            <v>0.14875689672201478</v>
          </cell>
          <cell r="H42">
            <v>0.14875689672201478</v>
          </cell>
          <cell r="I42">
            <v>0.14875689672201478</v>
          </cell>
          <cell r="J42">
            <v>0.14875689672201478</v>
          </cell>
          <cell r="K42">
            <v>0.14875689672201478</v>
          </cell>
          <cell r="L42">
            <v>0.14875689672201478</v>
          </cell>
          <cell r="M42">
            <v>0.14875689672201478</v>
          </cell>
          <cell r="N42">
            <v>0.14875689672201478</v>
          </cell>
          <cell r="O42">
            <v>0.14875689672201478</v>
          </cell>
          <cell r="P42">
            <v>0.14875689672201478</v>
          </cell>
          <cell r="Q42">
            <v>0.14875689672201478</v>
          </cell>
          <cell r="R42">
            <v>0.14875689672201478</v>
          </cell>
        </row>
        <row r="43">
          <cell r="G43">
            <v>0.451486561931838</v>
          </cell>
          <cell r="H43">
            <v>0.451486561931838</v>
          </cell>
          <cell r="I43">
            <v>0.451486561931838</v>
          </cell>
          <cell r="J43">
            <v>0.451486561931838</v>
          </cell>
          <cell r="K43">
            <v>0.451486561931838</v>
          </cell>
          <cell r="L43">
            <v>0.451486561931838</v>
          </cell>
          <cell r="M43">
            <v>0.451486561931838</v>
          </cell>
          <cell r="N43">
            <v>0.451486561931838</v>
          </cell>
          <cell r="O43">
            <v>0.451486561931838</v>
          </cell>
          <cell r="P43">
            <v>0.451486561931838</v>
          </cell>
          <cell r="Q43">
            <v>0.451486561931838</v>
          </cell>
          <cell r="R43">
            <v>0.451486561931838</v>
          </cell>
        </row>
        <row r="44">
          <cell r="G44">
            <v>0.20280705101871999</v>
          </cell>
          <cell r="H44">
            <v>0.20280705101871999</v>
          </cell>
          <cell r="I44">
            <v>0.20280705101871999</v>
          </cell>
          <cell r="J44">
            <v>0.20280705101871999</v>
          </cell>
          <cell r="K44">
            <v>0.20280705101871999</v>
          </cell>
          <cell r="L44">
            <v>0.20280705101871999</v>
          </cell>
          <cell r="M44">
            <v>0.20280705101871999</v>
          </cell>
          <cell r="N44">
            <v>0.20280705101871999</v>
          </cell>
          <cell r="O44">
            <v>0.20280705101871999</v>
          </cell>
          <cell r="P44">
            <v>0.20280705101871999</v>
          </cell>
          <cell r="Q44">
            <v>0.20280705101871999</v>
          </cell>
          <cell r="R44">
            <v>0.20280705101871999</v>
          </cell>
        </row>
        <row r="45">
          <cell r="G45">
            <v>0.14192253025039717</v>
          </cell>
          <cell r="H45">
            <v>0.14192253025039717</v>
          </cell>
          <cell r="I45">
            <v>0.14192253025039717</v>
          </cell>
          <cell r="J45">
            <v>0.14192253025039717</v>
          </cell>
          <cell r="K45">
            <v>0.14192253025039717</v>
          </cell>
          <cell r="L45">
            <v>0.14192253025039717</v>
          </cell>
          <cell r="M45">
            <v>0.14192253025039717</v>
          </cell>
          <cell r="N45">
            <v>0.14192253025039717</v>
          </cell>
          <cell r="O45">
            <v>0.14192253025039717</v>
          </cell>
          <cell r="P45">
            <v>0.14192253025039717</v>
          </cell>
          <cell r="Q45">
            <v>0.14192253025039717</v>
          </cell>
          <cell r="R45">
            <v>0.14192253025039717</v>
          </cell>
        </row>
        <row r="46">
          <cell r="G46">
            <v>5.5026960077030035E-2</v>
          </cell>
          <cell r="H46">
            <v>5.5026960077030035E-2</v>
          </cell>
          <cell r="I46">
            <v>5.5026960077030035E-2</v>
          </cell>
          <cell r="J46">
            <v>5.5026960077030035E-2</v>
          </cell>
          <cell r="K46">
            <v>5.5026960077030035E-2</v>
          </cell>
          <cell r="L46">
            <v>5.5026960077030035E-2</v>
          </cell>
          <cell r="M46">
            <v>5.5026960077030035E-2</v>
          </cell>
          <cell r="N46">
            <v>5.5026960077030035E-2</v>
          </cell>
          <cell r="O46">
            <v>5.5026960077030035E-2</v>
          </cell>
          <cell r="P46">
            <v>5.5026960077030035E-2</v>
          </cell>
          <cell r="Q46">
            <v>5.5026960077030035E-2</v>
          </cell>
          <cell r="R46">
            <v>5.5026960077030035E-2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G48">
            <v>0.99999999999999989</v>
          </cell>
          <cell r="H48">
            <v>0.99999999999999989</v>
          </cell>
          <cell r="I48">
            <v>0.99999999999999989</v>
          </cell>
          <cell r="J48">
            <v>0.99999999999999989</v>
          </cell>
          <cell r="K48">
            <v>0.99999999999999989</v>
          </cell>
          <cell r="L48">
            <v>0.99999999999999989</v>
          </cell>
          <cell r="M48">
            <v>0.99999999999999989</v>
          </cell>
          <cell r="N48">
            <v>0.99999999999999989</v>
          </cell>
          <cell r="O48">
            <v>0.99999999999999989</v>
          </cell>
          <cell r="P48">
            <v>0.99999999999999989</v>
          </cell>
          <cell r="Q48">
            <v>0.99999999999999989</v>
          </cell>
          <cell r="R48">
            <v>0.99999999999999989</v>
          </cell>
        </row>
        <row r="49">
          <cell r="G49">
            <v>582483.63120550709</v>
          </cell>
          <cell r="H49">
            <v>661913.21727898531</v>
          </cell>
          <cell r="I49">
            <v>542768.8381687681</v>
          </cell>
          <cell r="J49">
            <v>661913.21727898531</v>
          </cell>
          <cell r="K49">
            <v>648674.95293340576</v>
          </cell>
          <cell r="L49">
            <v>608960.15989666653</v>
          </cell>
          <cell r="M49">
            <v>635436.68858782598</v>
          </cell>
          <cell r="N49">
            <v>622198.42424224631</v>
          </cell>
          <cell r="O49">
            <v>582483.63120550709</v>
          </cell>
          <cell r="P49">
            <v>582483.63120550709</v>
          </cell>
          <cell r="Q49">
            <v>556007.10251434776</v>
          </cell>
          <cell r="R49">
            <v>622198.42424224631</v>
          </cell>
        </row>
        <row r="50">
          <cell r="G50">
            <v>105553.930331564</v>
          </cell>
          <cell r="H50">
            <v>105554.930331564</v>
          </cell>
          <cell r="I50">
            <v>105555.930331564</v>
          </cell>
          <cell r="J50">
            <v>105556.930331564</v>
          </cell>
          <cell r="K50">
            <v>105557.930331564</v>
          </cell>
          <cell r="L50">
            <v>105558.930331564</v>
          </cell>
          <cell r="M50">
            <v>105559.930331564</v>
          </cell>
          <cell r="N50">
            <v>105560.930331564</v>
          </cell>
          <cell r="O50">
            <v>105561.930331564</v>
          </cell>
          <cell r="P50">
            <v>105562.930331564</v>
          </cell>
          <cell r="Q50">
            <v>105563.930331564</v>
          </cell>
          <cell r="R50">
            <v>105564.930331564</v>
          </cell>
        </row>
        <row r="51">
          <cell r="G51">
            <v>32.637076754258402</v>
          </cell>
          <cell r="H51">
            <v>33.637076754258402</v>
          </cell>
          <cell r="I51">
            <v>34.637076754258402</v>
          </cell>
          <cell r="J51">
            <v>35.637076754258402</v>
          </cell>
          <cell r="K51">
            <v>36.637076754258402</v>
          </cell>
          <cell r="L51">
            <v>37.637076754258402</v>
          </cell>
          <cell r="M51">
            <v>38.637076754258402</v>
          </cell>
          <cell r="N51">
            <v>39.637076754258402</v>
          </cell>
          <cell r="O51">
            <v>40.637076754258402</v>
          </cell>
          <cell r="P51">
            <v>41.637076754258402</v>
          </cell>
          <cell r="Q51">
            <v>42.637076754258402</v>
          </cell>
          <cell r="R51">
            <v>43.637076754258402</v>
          </cell>
        </row>
        <row r="52">
          <cell r="G52">
            <v>0.2296207102207192</v>
          </cell>
          <cell r="H52">
            <v>0.2296207102207192</v>
          </cell>
          <cell r="I52">
            <v>0.2296207102207192</v>
          </cell>
          <cell r="J52">
            <v>0.2296207102207192</v>
          </cell>
          <cell r="K52">
            <v>0.2296207102207192</v>
          </cell>
          <cell r="L52">
            <v>0.2296207102207192</v>
          </cell>
          <cell r="M52">
            <v>0.2296207102207192</v>
          </cell>
          <cell r="N52">
            <v>0.2296207102207192</v>
          </cell>
          <cell r="O52">
            <v>0.2296207102207192</v>
          </cell>
          <cell r="P52">
            <v>0.2296207102207192</v>
          </cell>
          <cell r="Q52">
            <v>0.2296207102207192</v>
          </cell>
          <cell r="R52">
            <v>0.2296207102207192</v>
          </cell>
        </row>
        <row r="53">
          <cell r="G53">
            <v>0.14312513771933</v>
          </cell>
          <cell r="H53">
            <v>0.14312513771933</v>
          </cell>
          <cell r="I53">
            <v>0.14312513771933</v>
          </cell>
          <cell r="J53">
            <v>0.14312513771933</v>
          </cell>
          <cell r="K53">
            <v>0.14312513771933</v>
          </cell>
          <cell r="L53">
            <v>0.14312513771933</v>
          </cell>
          <cell r="M53">
            <v>0.14312513771933</v>
          </cell>
          <cell r="N53">
            <v>0.14312513771933</v>
          </cell>
          <cell r="O53">
            <v>0.14312513771933</v>
          </cell>
          <cell r="P53">
            <v>0.14312513771933</v>
          </cell>
          <cell r="Q53">
            <v>0.14312513771933</v>
          </cell>
          <cell r="R53">
            <v>0.14312513771933</v>
          </cell>
        </row>
        <row r="54">
          <cell r="G54">
            <v>0.29257974437511253</v>
          </cell>
          <cell r="H54">
            <v>0.29257974437511253</v>
          </cell>
          <cell r="I54">
            <v>0.29257974437511253</v>
          </cell>
          <cell r="J54">
            <v>0.29257974437511253</v>
          </cell>
          <cell r="K54">
            <v>0.29257974437511253</v>
          </cell>
          <cell r="L54">
            <v>0.29257974437511253</v>
          </cell>
          <cell r="M54">
            <v>0.29257974437511253</v>
          </cell>
          <cell r="N54">
            <v>0.29257974437511253</v>
          </cell>
          <cell r="O54">
            <v>0.29257974437511253</v>
          </cell>
          <cell r="P54">
            <v>0.29257974437511253</v>
          </cell>
          <cell r="Q54">
            <v>0.29257974437511253</v>
          </cell>
          <cell r="R54">
            <v>0.29257974437511253</v>
          </cell>
        </row>
        <row r="55">
          <cell r="G55">
            <v>8.810579150232048E-2</v>
          </cell>
          <cell r="H55">
            <v>8.810579150232048E-2</v>
          </cell>
          <cell r="I55">
            <v>8.810579150232048E-2</v>
          </cell>
          <cell r="J55">
            <v>8.810579150232048E-2</v>
          </cell>
          <cell r="K55">
            <v>8.810579150232048E-2</v>
          </cell>
          <cell r="L55">
            <v>8.810579150232048E-2</v>
          </cell>
          <cell r="M55">
            <v>8.810579150232048E-2</v>
          </cell>
          <cell r="N55">
            <v>8.810579150232048E-2</v>
          </cell>
          <cell r="O55">
            <v>8.810579150232048E-2</v>
          </cell>
          <cell r="P55">
            <v>8.810579150232048E-2</v>
          </cell>
          <cell r="Q55">
            <v>8.810579150232048E-2</v>
          </cell>
          <cell r="R55">
            <v>8.810579150232048E-2</v>
          </cell>
        </row>
        <row r="56">
          <cell r="G56">
            <v>0.17049510552928171</v>
          </cell>
          <cell r="H56">
            <v>0.17049510552928171</v>
          </cell>
          <cell r="I56">
            <v>0.17049510552928171</v>
          </cell>
          <cell r="J56">
            <v>0.17049510552928171</v>
          </cell>
          <cell r="K56">
            <v>0.17049510552928171</v>
          </cell>
          <cell r="L56">
            <v>0.17049510552928171</v>
          </cell>
          <cell r="M56">
            <v>0.17049510552928171</v>
          </cell>
          <cell r="N56">
            <v>0.17049510552928171</v>
          </cell>
          <cell r="O56">
            <v>0.17049510552928171</v>
          </cell>
          <cell r="P56">
            <v>0.17049510552928171</v>
          </cell>
          <cell r="Q56">
            <v>0.17049510552928171</v>
          </cell>
          <cell r="R56">
            <v>0.17049510552928171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G58">
            <v>0.17999999999999991</v>
          </cell>
          <cell r="H58">
            <v>0.17999999999999991</v>
          </cell>
          <cell r="I58">
            <v>0.17999999999999991</v>
          </cell>
          <cell r="J58">
            <v>0.17999999999999991</v>
          </cell>
          <cell r="K58">
            <v>0.17999999999999991</v>
          </cell>
          <cell r="L58">
            <v>0.17999999999999991</v>
          </cell>
          <cell r="M58">
            <v>0.17999999999999991</v>
          </cell>
          <cell r="N58">
            <v>0.17999999999999991</v>
          </cell>
          <cell r="O58">
            <v>0.17999999999999991</v>
          </cell>
          <cell r="P58">
            <v>0.17999999999999991</v>
          </cell>
          <cell r="Q58">
            <v>0.17999999999999991</v>
          </cell>
          <cell r="R58">
            <v>0.17999999999999991</v>
          </cell>
        </row>
        <row r="59">
          <cell r="G59">
            <v>0</v>
          </cell>
          <cell r="H59">
            <v>0</v>
          </cell>
          <cell r="I59">
            <v>39487.5</v>
          </cell>
          <cell r="J59">
            <v>0</v>
          </cell>
          <cell r="K59">
            <v>0</v>
          </cell>
          <cell r="L59">
            <v>41972.727272727272</v>
          </cell>
          <cell r="M59">
            <v>0</v>
          </cell>
          <cell r="N59">
            <v>0</v>
          </cell>
          <cell r="O59">
            <v>40990.909090909088</v>
          </cell>
          <cell r="P59">
            <v>0</v>
          </cell>
          <cell r="Q59">
            <v>0</v>
          </cell>
          <cell r="R59">
            <v>40500</v>
          </cell>
        </row>
        <row r="60">
          <cell r="G60">
            <v>100617.96029810917</v>
          </cell>
          <cell r="H60">
            <v>114338.59124785132</v>
          </cell>
          <cell r="I60">
            <v>133245.14482323811</v>
          </cell>
          <cell r="J60">
            <v>114338.59124785132</v>
          </cell>
          <cell r="K60">
            <v>112051.81942289438</v>
          </cell>
          <cell r="L60">
            <v>147164.23122075046</v>
          </cell>
          <cell r="M60">
            <v>109765.04759793724</v>
          </cell>
          <cell r="N60">
            <v>107478.27577298025</v>
          </cell>
          <cell r="O60">
            <v>141608.86938901825</v>
          </cell>
          <cell r="P60">
            <v>100617.96029810917</v>
          </cell>
          <cell r="Q60">
            <v>96044.416648195111</v>
          </cell>
          <cell r="R60">
            <v>147978.27577298027</v>
          </cell>
        </row>
        <row r="61">
          <cell r="G61">
            <v>0.17999999999999991</v>
          </cell>
          <cell r="H61">
            <v>0.17999999999999991</v>
          </cell>
          <cell r="I61">
            <v>0.17999999999999991</v>
          </cell>
          <cell r="J61">
            <v>0.17999999999999991</v>
          </cell>
          <cell r="K61">
            <v>0.17999999999999991</v>
          </cell>
          <cell r="L61">
            <v>0.17999999999999991</v>
          </cell>
          <cell r="M61">
            <v>0.17999999999999991</v>
          </cell>
          <cell r="N61">
            <v>0.17999999999999991</v>
          </cell>
          <cell r="O61">
            <v>0.17999999999999991</v>
          </cell>
          <cell r="P61">
            <v>0.17999999999999991</v>
          </cell>
          <cell r="Q61">
            <v>0.17999999999999991</v>
          </cell>
          <cell r="R61">
            <v>0.17999999999999991</v>
          </cell>
        </row>
        <row r="62">
          <cell r="G62">
            <v>7.9412919603078155E-2</v>
          </cell>
          <cell r="H62">
            <v>7.9412919603078155E-2</v>
          </cell>
          <cell r="I62">
            <v>7.9412919603078155E-2</v>
          </cell>
          <cell r="J62">
            <v>7.9412919603078155E-2</v>
          </cell>
          <cell r="K62">
            <v>7.9412919603078155E-2</v>
          </cell>
          <cell r="L62">
            <v>7.9412919603078155E-2</v>
          </cell>
          <cell r="M62">
            <v>7.9412919603078155E-2</v>
          </cell>
          <cell r="N62">
            <v>7.9412919603078155E-2</v>
          </cell>
          <cell r="O62">
            <v>7.9412919603078155E-2</v>
          </cell>
          <cell r="P62">
            <v>7.9412919603078155E-2</v>
          </cell>
          <cell r="Q62">
            <v>7.9412919603078155E-2</v>
          </cell>
          <cell r="R62">
            <v>7.9412919603078155E-2</v>
          </cell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G64">
            <v>7.9412919603078155E-2</v>
          </cell>
          <cell r="H64">
            <v>7.9412919603078155E-2</v>
          </cell>
          <cell r="I64">
            <v>7.9412919603078155E-2</v>
          </cell>
          <cell r="J64">
            <v>7.9412919603078155E-2</v>
          </cell>
          <cell r="K64">
            <v>7.9412919603078155E-2</v>
          </cell>
          <cell r="L64">
            <v>7.9412919603078155E-2</v>
          </cell>
          <cell r="M64">
            <v>7.9412919603078155E-2</v>
          </cell>
          <cell r="N64">
            <v>7.9412919603078155E-2</v>
          </cell>
          <cell r="O64">
            <v>7.9412919603078155E-2</v>
          </cell>
          <cell r="P64">
            <v>7.9412919603078155E-2</v>
          </cell>
          <cell r="Q64">
            <v>7.9412919603078155E-2</v>
          </cell>
          <cell r="R64">
            <v>7.9412919603078155E-2</v>
          </cell>
        </row>
        <row r="65">
          <cell r="G65">
            <v>0.10058708039692175</v>
          </cell>
          <cell r="H65">
            <v>0.10058708039692175</v>
          </cell>
          <cell r="I65">
            <v>0.10058708039692175</v>
          </cell>
          <cell r="J65">
            <v>0.10058708039692175</v>
          </cell>
          <cell r="K65">
            <v>0.10058708039692175</v>
          </cell>
          <cell r="L65">
            <v>0.10058708039692175</v>
          </cell>
          <cell r="M65">
            <v>0.10058708039692175</v>
          </cell>
          <cell r="N65">
            <v>0.10058708039692175</v>
          </cell>
          <cell r="O65">
            <v>0.10058708039692175</v>
          </cell>
          <cell r="P65">
            <v>0.10058708039692175</v>
          </cell>
          <cell r="Q65">
            <v>0.10058708039692175</v>
          </cell>
          <cell r="R65">
            <v>0.10058708039692175</v>
          </cell>
        </row>
        <row r="66">
          <cell r="G66">
            <v>57825.429723640242</v>
          </cell>
          <cell r="H66">
            <v>71546.060673382381</v>
          </cell>
          <cell r="I66">
            <v>90452.614248769169</v>
          </cell>
          <cell r="J66">
            <v>71546.060673382381</v>
          </cell>
          <cell r="K66">
            <v>69259.288848425436</v>
          </cell>
          <cell r="L66">
            <v>104371.70064628153</v>
          </cell>
          <cell r="M66">
            <v>66972.517023468317</v>
          </cell>
          <cell r="N66">
            <v>64685.745198511322</v>
          </cell>
          <cell r="O66">
            <v>98816.338814549323</v>
          </cell>
          <cell r="P66">
            <v>57825.429723640242</v>
          </cell>
          <cell r="Q66">
            <v>53251.886073726171</v>
          </cell>
          <cell r="R66">
            <v>105185.74519851134</v>
          </cell>
        </row>
        <row r="69">
          <cell r="G69">
            <v>2</v>
          </cell>
          <cell r="H69">
            <v>3</v>
          </cell>
          <cell r="I69">
            <v>3</v>
          </cell>
          <cell r="J69">
            <v>4</v>
          </cell>
          <cell r="K69">
            <v>4</v>
          </cell>
          <cell r="L69">
            <v>4</v>
          </cell>
          <cell r="M69">
            <v>4</v>
          </cell>
          <cell r="N69">
            <v>4</v>
          </cell>
          <cell r="O69">
            <v>4</v>
          </cell>
          <cell r="P69">
            <v>4</v>
          </cell>
          <cell r="Q69">
            <v>4</v>
          </cell>
          <cell r="R69">
            <v>4</v>
          </cell>
        </row>
        <row r="76">
          <cell r="G76">
            <v>45383</v>
          </cell>
          <cell r="H76">
            <v>45413</v>
          </cell>
          <cell r="I76">
            <v>45444</v>
          </cell>
          <cell r="J76">
            <v>45474</v>
          </cell>
          <cell r="K76">
            <v>45505</v>
          </cell>
          <cell r="L76">
            <v>45536</v>
          </cell>
          <cell r="M76">
            <v>45566</v>
          </cell>
          <cell r="N76">
            <v>45597</v>
          </cell>
          <cell r="O76">
            <v>45627</v>
          </cell>
          <cell r="P76">
            <v>45658</v>
          </cell>
          <cell r="Q76">
            <v>45689</v>
          </cell>
          <cell r="R76">
            <v>45717</v>
          </cell>
          <cell r="AA76">
            <v>45383</v>
          </cell>
          <cell r="AB76">
            <v>45413</v>
          </cell>
          <cell r="AC76">
            <v>45444</v>
          </cell>
          <cell r="AD76">
            <v>45474</v>
          </cell>
          <cell r="AE76">
            <v>45505</v>
          </cell>
          <cell r="AF76">
            <v>45536</v>
          </cell>
          <cell r="AG76">
            <v>45566</v>
          </cell>
          <cell r="AH76">
            <v>45597</v>
          </cell>
          <cell r="AI76">
            <v>45627</v>
          </cell>
          <cell r="AJ76">
            <v>45658</v>
          </cell>
          <cell r="AK76">
            <v>45689</v>
          </cell>
          <cell r="AL76">
            <v>45717</v>
          </cell>
        </row>
        <row r="84">
          <cell r="G84">
            <v>145620.90780137677</v>
          </cell>
          <cell r="H84">
            <v>165478.30431974633</v>
          </cell>
          <cell r="I84">
            <v>135692.20954219202</v>
          </cell>
          <cell r="J84">
            <v>165478.30431974633</v>
          </cell>
          <cell r="K84">
            <v>162168.73823335144</v>
          </cell>
          <cell r="L84">
            <v>152240.03997416663</v>
          </cell>
          <cell r="M84">
            <v>158859.17214695649</v>
          </cell>
          <cell r="N84">
            <v>155549.60606056158</v>
          </cell>
          <cell r="O84">
            <v>145620.90780137677</v>
          </cell>
          <cell r="P84">
            <v>145620.90780137677</v>
          </cell>
          <cell r="Q84">
            <v>139001.77562858694</v>
          </cell>
          <cell r="R84">
            <v>155549.60606056158</v>
          </cell>
        </row>
        <row r="85">
          <cell r="G85">
            <v>72810.453900688386</v>
          </cell>
          <cell r="H85">
            <v>82739.152159873163</v>
          </cell>
          <cell r="I85">
            <v>67846.104771096012</v>
          </cell>
          <cell r="J85">
            <v>82739.152159873163</v>
          </cell>
          <cell r="K85">
            <v>81084.36911667572</v>
          </cell>
          <cell r="L85">
            <v>76120.019987083317</v>
          </cell>
          <cell r="M85">
            <v>79429.586073478247</v>
          </cell>
          <cell r="N85">
            <v>77774.803030280789</v>
          </cell>
          <cell r="O85">
            <v>72810.453900688386</v>
          </cell>
          <cell r="P85">
            <v>72810.453900688386</v>
          </cell>
          <cell r="Q85">
            <v>69500.88781429347</v>
          </cell>
          <cell r="R85">
            <v>77774.803030280789</v>
          </cell>
        </row>
        <row r="95">
          <cell r="G95">
            <v>25154.490074527293</v>
          </cell>
          <cell r="H95">
            <v>28584.64781196283</v>
          </cell>
          <cell r="I95">
            <v>33311.286205809527</v>
          </cell>
          <cell r="J95">
            <v>28584.64781196283</v>
          </cell>
          <cell r="K95">
            <v>28012.954855723594</v>
          </cell>
          <cell r="L95">
            <v>36791.057805187615</v>
          </cell>
          <cell r="M95">
            <v>27441.261899484311</v>
          </cell>
          <cell r="N95">
            <v>26869.568943245064</v>
          </cell>
          <cell r="O95">
            <v>35402.217347254562</v>
          </cell>
          <cell r="P95">
            <v>25154.490074527293</v>
          </cell>
          <cell r="Q95">
            <v>24011.104162048778</v>
          </cell>
          <cell r="R95">
            <v>36994.568943245067</v>
          </cell>
        </row>
        <row r="101">
          <cell r="G101">
            <v>14456.35743091006</v>
          </cell>
          <cell r="H101">
            <v>17886.515168345595</v>
          </cell>
          <cell r="I101">
            <v>22613.153562192292</v>
          </cell>
          <cell r="J101">
            <v>17886.515168345595</v>
          </cell>
          <cell r="K101">
            <v>17314.822212106359</v>
          </cell>
          <cell r="L101">
            <v>26092.925161570383</v>
          </cell>
          <cell r="M101">
            <v>16743.129255867079</v>
          </cell>
          <cell r="N101">
            <v>16171.436299627831</v>
          </cell>
          <cell r="O101">
            <v>24704.084703637331</v>
          </cell>
          <cell r="P101">
            <v>14456.35743091006</v>
          </cell>
          <cell r="Q101">
            <v>13312.971518431543</v>
          </cell>
          <cell r="R101">
            <v>26296.436299627836</v>
          </cell>
        </row>
        <row r="104">
          <cell r="G104">
            <v>2</v>
          </cell>
          <cell r="H104">
            <v>2</v>
          </cell>
          <cell r="I104">
            <v>2</v>
          </cell>
          <cell r="J104">
            <v>2</v>
          </cell>
          <cell r="K104">
            <v>2</v>
          </cell>
          <cell r="L104">
            <v>2</v>
          </cell>
          <cell r="M104">
            <v>2</v>
          </cell>
          <cell r="N104">
            <v>2</v>
          </cell>
          <cell r="O104">
            <v>2</v>
          </cell>
          <cell r="P104">
            <v>2</v>
          </cell>
          <cell r="Q104">
            <v>2</v>
          </cell>
          <cell r="R104">
            <v>2</v>
          </cell>
        </row>
      </sheetData>
      <sheetData sheetId="38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0.31012230558722659</v>
          </cell>
          <cell r="H6">
            <v>0.31012230558722659</v>
          </cell>
          <cell r="I6">
            <v>0.31012230558722659</v>
          </cell>
          <cell r="J6">
            <v>0.31012230558722659</v>
          </cell>
          <cell r="K6">
            <v>0.31012230558722659</v>
          </cell>
          <cell r="L6">
            <v>0.31012230558722659</v>
          </cell>
          <cell r="M6">
            <v>0.31012230558722659</v>
          </cell>
          <cell r="N6">
            <v>0.31012230558722659</v>
          </cell>
          <cell r="O6">
            <v>0.31012230558722659</v>
          </cell>
          <cell r="P6">
            <v>0.31012230558722659</v>
          </cell>
          <cell r="Q6">
            <v>0.31012230558722659</v>
          </cell>
          <cell r="R6">
            <v>0.31012230558722659</v>
          </cell>
          <cell r="AA6">
            <v>0.28972208117737019</v>
          </cell>
        </row>
        <row r="7">
          <cell r="G7">
            <v>0.39894903440857327</v>
          </cell>
          <cell r="H7">
            <v>0.39894903440857327</v>
          </cell>
          <cell r="I7">
            <v>0.39894903440857332</v>
          </cell>
          <cell r="J7">
            <v>0.39894903440857327</v>
          </cell>
          <cell r="K7">
            <v>0.39894903440857327</v>
          </cell>
          <cell r="L7">
            <v>0.39894903440857327</v>
          </cell>
          <cell r="M7">
            <v>0.39894903440857327</v>
          </cell>
          <cell r="N7">
            <v>0.39894903440857327</v>
          </cell>
          <cell r="O7">
            <v>0.39894903440857327</v>
          </cell>
          <cell r="P7">
            <v>0.39894903440857327</v>
          </cell>
          <cell r="Q7">
            <v>0.39894903440857332</v>
          </cell>
          <cell r="R7">
            <v>0.39894903440857327</v>
          </cell>
          <cell r="AA7">
            <v>0.4107753714859313</v>
          </cell>
        </row>
        <row r="8">
          <cell r="G8">
            <v>0.11992120866601552</v>
          </cell>
          <cell r="H8">
            <v>0.11992120866601552</v>
          </cell>
          <cell r="I8">
            <v>0.11992120866601554</v>
          </cell>
          <cell r="J8">
            <v>0.11992120866601552</v>
          </cell>
          <cell r="K8">
            <v>0.11992120866601552</v>
          </cell>
          <cell r="L8">
            <v>0.11992120866601554</v>
          </cell>
          <cell r="M8">
            <v>0.11992120866601554</v>
          </cell>
          <cell r="N8">
            <v>0.11992120866601552</v>
          </cell>
          <cell r="O8">
            <v>0.11992120866601552</v>
          </cell>
          <cell r="P8">
            <v>0.11992120866601552</v>
          </cell>
          <cell r="Q8">
            <v>0.11992120866601552</v>
          </cell>
          <cell r="R8">
            <v>0.11992120866601552</v>
          </cell>
          <cell r="AA8">
            <v>0.26254907199844252</v>
          </cell>
        </row>
        <row r="9">
          <cell r="G9">
            <v>0.13820908820097505</v>
          </cell>
          <cell r="H9">
            <v>0.13820908820097505</v>
          </cell>
          <cell r="I9">
            <v>0.13820908820097505</v>
          </cell>
          <cell r="J9">
            <v>0.13820908820097505</v>
          </cell>
          <cell r="K9">
            <v>0.13820908820097505</v>
          </cell>
          <cell r="L9">
            <v>0.13820908820097505</v>
          </cell>
          <cell r="M9">
            <v>0.13820908820097505</v>
          </cell>
          <cell r="N9">
            <v>0.13820908820097505</v>
          </cell>
          <cell r="O9">
            <v>0.13820908820097505</v>
          </cell>
          <cell r="P9">
            <v>0.13820908820097505</v>
          </cell>
          <cell r="Q9">
            <v>0.13820908820097505</v>
          </cell>
          <cell r="R9">
            <v>0.13820908820097505</v>
          </cell>
          <cell r="AA9">
            <v>9.6378809642143348E-3</v>
          </cell>
        </row>
        <row r="10">
          <cell r="G10">
            <v>3.2798363137209657E-2</v>
          </cell>
          <cell r="H10">
            <v>3.2798363137209657E-2</v>
          </cell>
          <cell r="I10">
            <v>3.279836313720965E-2</v>
          </cell>
          <cell r="J10">
            <v>3.2798363137209657E-2</v>
          </cell>
          <cell r="K10">
            <v>3.2798363137209657E-2</v>
          </cell>
          <cell r="L10">
            <v>3.2798363137209657E-2</v>
          </cell>
          <cell r="M10">
            <v>3.279836313720965E-2</v>
          </cell>
          <cell r="N10">
            <v>3.279836313720965E-2</v>
          </cell>
          <cell r="O10">
            <v>3.2798363137209657E-2</v>
          </cell>
          <cell r="P10">
            <v>3.2798363137209657E-2</v>
          </cell>
          <cell r="Q10">
            <v>3.2798363137209657E-2</v>
          </cell>
          <cell r="R10">
            <v>3.279836313720965E-2</v>
          </cell>
          <cell r="AA10">
            <v>2.7115671630295948E-2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1.9992274374562062E-4</v>
          </cell>
        </row>
        <row r="12">
          <cell r="G12">
            <v>1.0000000000000002</v>
          </cell>
          <cell r="H12">
            <v>1.0000000000000002</v>
          </cell>
          <cell r="I12">
            <v>1.0000000000000002</v>
          </cell>
          <cell r="J12">
            <v>1.0000000000000002</v>
          </cell>
          <cell r="K12">
            <v>1.0000000000000002</v>
          </cell>
          <cell r="L12">
            <v>1.0000000000000002</v>
          </cell>
          <cell r="M12">
            <v>1.0000000000000002</v>
          </cell>
          <cell r="N12">
            <v>1.0000000000000002</v>
          </cell>
          <cell r="O12">
            <v>1.0000000000000002</v>
          </cell>
          <cell r="P12">
            <v>1.0000000000000002</v>
          </cell>
          <cell r="Q12">
            <v>1.0000000000000002</v>
          </cell>
          <cell r="R12">
            <v>1.0000000000000002</v>
          </cell>
          <cell r="AA12">
            <v>0.99999999999999978</v>
          </cell>
        </row>
        <row r="13">
          <cell r="G13">
            <v>358511.39189528971</v>
          </cell>
          <cell r="H13">
            <v>407399.30897192011</v>
          </cell>
          <cell r="I13">
            <v>334067.43335697445</v>
          </cell>
          <cell r="J13">
            <v>407399.30897192011</v>
          </cell>
          <cell r="K13">
            <v>399251.32279248175</v>
          </cell>
          <cell r="L13">
            <v>374807.36425416655</v>
          </cell>
          <cell r="M13">
            <v>391103.33661304339</v>
          </cell>
          <cell r="N13">
            <v>382955.35043360497</v>
          </cell>
          <cell r="O13">
            <v>358511.39189528971</v>
          </cell>
          <cell r="P13">
            <v>358511.39189528971</v>
          </cell>
          <cell r="Q13">
            <v>342215.41953641293</v>
          </cell>
          <cell r="R13">
            <v>382955.35043360497</v>
          </cell>
          <cell r="AA13">
            <v>434968.02</v>
          </cell>
        </row>
        <row r="14">
          <cell r="G14">
            <v>119503.7972984299</v>
          </cell>
          <cell r="H14">
            <v>135799.76965730669</v>
          </cell>
          <cell r="I14">
            <v>111355.81111899148</v>
          </cell>
          <cell r="J14">
            <v>135799.76965730669</v>
          </cell>
          <cell r="K14">
            <v>133083.77426416057</v>
          </cell>
          <cell r="L14">
            <v>124935.78808472218</v>
          </cell>
          <cell r="M14">
            <v>130367.77887101447</v>
          </cell>
          <cell r="N14">
            <v>127651.78347786832</v>
          </cell>
          <cell r="O14">
            <v>119503.7972984299</v>
          </cell>
          <cell r="P14">
            <v>119503.7972984299</v>
          </cell>
          <cell r="Q14">
            <v>114071.80651213764</v>
          </cell>
          <cell r="R14">
            <v>127651.78347786832</v>
          </cell>
          <cell r="AA14">
            <v>144989.34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39.817507364255626</v>
          </cell>
        </row>
        <row r="16">
          <cell r="G16">
            <v>0.20920526684027244</v>
          </cell>
          <cell r="H16">
            <v>0.20920526684027235</v>
          </cell>
          <cell r="I16">
            <v>0.20920526684027241</v>
          </cell>
          <cell r="J16">
            <v>0.20920526684027235</v>
          </cell>
          <cell r="K16">
            <v>0.20920526684027244</v>
          </cell>
          <cell r="L16">
            <v>0.20920526684027235</v>
          </cell>
          <cell r="M16">
            <v>0.20920526684027227</v>
          </cell>
          <cell r="N16">
            <v>0.20920526684027235</v>
          </cell>
          <cell r="O16">
            <v>0.20920526684027244</v>
          </cell>
          <cell r="P16">
            <v>0.20920526684027244</v>
          </cell>
          <cell r="Q16">
            <v>0.20920526684027238</v>
          </cell>
          <cell r="R16">
            <v>0.20920526684027235</v>
          </cell>
          <cell r="AA16">
            <v>0.19729361662417591</v>
          </cell>
        </row>
        <row r="17">
          <cell r="G17">
            <v>0.16673856325745265</v>
          </cell>
          <cell r="H17">
            <v>0.16673856325745259</v>
          </cell>
          <cell r="I17">
            <v>0.1667385632574527</v>
          </cell>
          <cell r="J17">
            <v>0.16673856325745259</v>
          </cell>
          <cell r="K17">
            <v>0.16673856325745257</v>
          </cell>
          <cell r="L17">
            <v>0.1667385632574527</v>
          </cell>
          <cell r="M17">
            <v>0.16673856325745257</v>
          </cell>
          <cell r="N17">
            <v>0.16673856325745259</v>
          </cell>
          <cell r="O17">
            <v>0.16673856325745265</v>
          </cell>
          <cell r="P17">
            <v>0.16673856325745265</v>
          </cell>
          <cell r="Q17">
            <v>0.16673856325745265</v>
          </cell>
          <cell r="R17">
            <v>0.16673856325745259</v>
          </cell>
          <cell r="AA17">
            <v>0.18009034882774028</v>
          </cell>
        </row>
        <row r="18">
          <cell r="G18">
            <v>0.31128588253650963</v>
          </cell>
          <cell r="H18">
            <v>0.31128588253650941</v>
          </cell>
          <cell r="I18">
            <v>0.31128588253650957</v>
          </cell>
          <cell r="J18">
            <v>0.31128588253650941</v>
          </cell>
          <cell r="K18">
            <v>0.31128588253650957</v>
          </cell>
          <cell r="L18">
            <v>0.31128588253650957</v>
          </cell>
          <cell r="M18">
            <v>0.31128588253650952</v>
          </cell>
          <cell r="N18">
            <v>0.31128588253650952</v>
          </cell>
          <cell r="O18">
            <v>0.31128588253650963</v>
          </cell>
          <cell r="P18">
            <v>0.31128588253650963</v>
          </cell>
          <cell r="Q18">
            <v>0.31128588253650952</v>
          </cell>
          <cell r="R18">
            <v>0.31128588253650952</v>
          </cell>
          <cell r="AA18">
            <v>0.14923846622320658</v>
          </cell>
        </row>
        <row r="19">
          <cell r="G19">
            <v>9.1256335960244531E-2</v>
          </cell>
          <cell r="H19">
            <v>9.1256335960244392E-2</v>
          </cell>
          <cell r="I19">
            <v>9.1256335960244461E-2</v>
          </cell>
          <cell r="J19">
            <v>9.1256335960244392E-2</v>
          </cell>
          <cell r="K19">
            <v>9.1256335960244489E-2</v>
          </cell>
          <cell r="L19">
            <v>9.1256335960244558E-2</v>
          </cell>
          <cell r="M19">
            <v>9.1256335960244447E-2</v>
          </cell>
          <cell r="N19">
            <v>9.1256335960244447E-2</v>
          </cell>
          <cell r="O19">
            <v>9.1256335960244531E-2</v>
          </cell>
          <cell r="P19">
            <v>9.1256335960244531E-2</v>
          </cell>
          <cell r="Q19">
            <v>9.1256335960244461E-2</v>
          </cell>
          <cell r="R19">
            <v>9.1256335960244447E-2</v>
          </cell>
          <cell r="AA19">
            <v>9.8586173747724909E-2</v>
          </cell>
        </row>
        <row r="20">
          <cell r="G20">
            <v>0.16694777316841652</v>
          </cell>
          <cell r="H20">
            <v>0.1669477731684163</v>
          </cell>
          <cell r="I20">
            <v>0.16694777316841627</v>
          </cell>
          <cell r="J20">
            <v>0.1669477731684163</v>
          </cell>
          <cell r="K20">
            <v>0.16694777316841639</v>
          </cell>
          <cell r="L20">
            <v>0.16694777316841627</v>
          </cell>
          <cell r="M20">
            <v>0.16694777316841622</v>
          </cell>
          <cell r="N20">
            <v>0.1669477731684163</v>
          </cell>
          <cell r="O20">
            <v>0.16694777316841652</v>
          </cell>
          <cell r="P20">
            <v>0.16694777316841652</v>
          </cell>
          <cell r="Q20">
            <v>0.16694777316841641</v>
          </cell>
          <cell r="R20">
            <v>0.1669477731684163</v>
          </cell>
          <cell r="AA20">
            <v>0.13689150405487338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83.600275988960448</v>
          </cell>
        </row>
        <row r="22">
          <cell r="G22">
            <v>0.18681725645312883</v>
          </cell>
          <cell r="H22">
            <v>0.18681725645312872</v>
          </cell>
          <cell r="I22">
            <v>0.18681725645312885</v>
          </cell>
          <cell r="J22">
            <v>0.18681725645312872</v>
          </cell>
          <cell r="K22">
            <v>0.18681725645312883</v>
          </cell>
          <cell r="L22">
            <v>0.1868172564531288</v>
          </cell>
          <cell r="M22">
            <v>0.18681725645312872</v>
          </cell>
          <cell r="N22">
            <v>0.18681725645312874</v>
          </cell>
          <cell r="O22">
            <v>0.18681725645312883</v>
          </cell>
          <cell r="P22">
            <v>0.18681725645312883</v>
          </cell>
          <cell r="Q22">
            <v>0.1868172564531288</v>
          </cell>
          <cell r="R22">
            <v>0.18681725645312874</v>
          </cell>
          <cell r="AA22">
            <v>0.19169508139931751</v>
          </cell>
        </row>
        <row r="23">
          <cell r="G23">
            <v>0</v>
          </cell>
          <cell r="H23">
            <v>0</v>
          </cell>
          <cell r="I23">
            <v>29615.625</v>
          </cell>
          <cell r="J23">
            <v>0</v>
          </cell>
          <cell r="K23">
            <v>0</v>
          </cell>
          <cell r="L23">
            <v>26232.954545454544</v>
          </cell>
          <cell r="M23">
            <v>0</v>
          </cell>
          <cell r="N23">
            <v>0</v>
          </cell>
          <cell r="O23">
            <v>25619.31818181818</v>
          </cell>
          <cell r="P23">
            <v>0</v>
          </cell>
          <cell r="Q23">
            <v>0</v>
          </cell>
          <cell r="R23">
            <v>25312.5</v>
          </cell>
          <cell r="AA23">
            <v>24525</v>
          </cell>
        </row>
        <row r="24">
          <cell r="G24">
            <v>66976.114641070511</v>
          </cell>
          <cell r="H24">
            <v>76109.22118303462</v>
          </cell>
          <cell r="I24">
            <v>92025.186370088428</v>
          </cell>
          <cell r="J24">
            <v>76109.22118303462</v>
          </cell>
          <cell r="K24">
            <v>74587.036759373979</v>
          </cell>
          <cell r="L24">
            <v>96253.43803384644</v>
          </cell>
          <cell r="M24">
            <v>73064.852335713251</v>
          </cell>
          <cell r="N24">
            <v>71542.667912052566</v>
          </cell>
          <cell r="O24">
            <v>92595.432822888688</v>
          </cell>
          <cell r="P24">
            <v>66976.114641070511</v>
          </cell>
          <cell r="Q24">
            <v>63931.74579374912</v>
          </cell>
          <cell r="R24">
            <v>96855.167912052566</v>
          </cell>
          <cell r="AA24">
            <v>107906.22999999997</v>
          </cell>
        </row>
        <row r="25">
          <cell r="G25">
            <v>0.18681725645312883</v>
          </cell>
          <cell r="H25">
            <v>0.18681725645312872</v>
          </cell>
          <cell r="I25">
            <v>0.27546889394559171</v>
          </cell>
          <cell r="J25">
            <v>0.18681725645312872</v>
          </cell>
          <cell r="K25">
            <v>0.18681725645312883</v>
          </cell>
          <cell r="L25">
            <v>0.25680775569973724</v>
          </cell>
          <cell r="M25">
            <v>0.18681725645312872</v>
          </cell>
          <cell r="N25">
            <v>0.18681725645312874</v>
          </cell>
          <cell r="O25">
            <v>0.25827751897471923</v>
          </cell>
          <cell r="P25">
            <v>0.18681725645312883</v>
          </cell>
          <cell r="Q25">
            <v>0.1868172564531288</v>
          </cell>
          <cell r="R25">
            <v>0.25291504036276646</v>
          </cell>
          <cell r="AA25">
            <v>0.24807853690025294</v>
          </cell>
        </row>
        <row r="26">
          <cell r="G26">
            <v>7.6786438814974545E-2</v>
          </cell>
          <cell r="H26">
            <v>6.757206615717759E-2</v>
          </cell>
          <cell r="I26">
            <v>8.2404958728265379E-2</v>
          </cell>
          <cell r="J26">
            <v>6.757206615717759E-2</v>
          </cell>
          <cell r="K26">
            <v>6.8951087915487333E-2</v>
          </cell>
          <cell r="L26">
            <v>7.344789799693216E-2</v>
          </cell>
          <cell r="M26">
            <v>7.0387568913726647E-2</v>
          </cell>
          <cell r="N26">
            <v>7.1885176762954875E-2</v>
          </cell>
          <cell r="O26">
            <v>7.6786438814974545E-2</v>
          </cell>
          <cell r="P26">
            <v>7.6786438814974545E-2</v>
          </cell>
          <cell r="Q26">
            <v>8.0442935901401891E-2</v>
          </cell>
          <cell r="R26">
            <v>7.1885176762954875E-2</v>
          </cell>
          <cell r="AA26">
            <v>5.6720192900618298E-2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5.40520197323932E-3</v>
          </cell>
        </row>
        <row r="28">
          <cell r="G28">
            <v>7.6786438814974545E-2</v>
          </cell>
          <cell r="H28">
            <v>6.757206615717759E-2</v>
          </cell>
          <cell r="I28">
            <v>8.2404958728265379E-2</v>
          </cell>
          <cell r="J28">
            <v>6.757206615717759E-2</v>
          </cell>
          <cell r="K28">
            <v>6.8951087915487333E-2</v>
          </cell>
          <cell r="L28">
            <v>7.344789799693216E-2</v>
          </cell>
          <cell r="M28">
            <v>7.0387568913726647E-2</v>
          </cell>
          <cell r="N28">
            <v>7.1885176762954875E-2</v>
          </cell>
          <cell r="O28">
            <v>7.6786438814974545E-2</v>
          </cell>
          <cell r="P28">
            <v>7.6786438814974545E-2</v>
          </cell>
          <cell r="Q28">
            <v>8.0442935901401891E-2</v>
          </cell>
          <cell r="R28">
            <v>7.1885176762954875E-2</v>
          </cell>
          <cell r="AA28">
            <v>6.2125394873857619E-2</v>
          </cell>
        </row>
        <row r="29">
          <cell r="G29">
            <v>0.11003081763815428</v>
          </cell>
          <cell r="H29">
            <v>0.11924519029595113</v>
          </cell>
          <cell r="I29">
            <v>0.19306393521732634</v>
          </cell>
          <cell r="J29">
            <v>0.11924519029595113</v>
          </cell>
          <cell r="K29">
            <v>0.11786616853764149</v>
          </cell>
          <cell r="L29">
            <v>0.18335985770280508</v>
          </cell>
          <cell r="M29">
            <v>0.11642968753940207</v>
          </cell>
          <cell r="N29">
            <v>0.11493207969017387</v>
          </cell>
          <cell r="O29">
            <v>0.18149108015974469</v>
          </cell>
          <cell r="P29">
            <v>0.11003081763815428</v>
          </cell>
          <cell r="Q29">
            <v>0.10637432055172691</v>
          </cell>
          <cell r="R29">
            <v>0.1810298635998116</v>
          </cell>
          <cell r="AA29">
            <v>0.18595314202639532</v>
          </cell>
        </row>
        <row r="30">
          <cell r="B30">
            <v>39447.301582831489</v>
          </cell>
          <cell r="C30">
            <v>80883.669999999969</v>
          </cell>
          <cell r="G30">
            <v>39447.301582831489</v>
          </cell>
          <cell r="H30">
            <v>48580.408124795598</v>
          </cell>
          <cell r="I30">
            <v>64496.373311849406</v>
          </cell>
          <cell r="J30">
            <v>48580.408124795598</v>
          </cell>
          <cell r="K30">
            <v>47058.223701134957</v>
          </cell>
          <cell r="L30">
            <v>68724.62497560741</v>
          </cell>
          <cell r="M30">
            <v>45536.039277474229</v>
          </cell>
          <cell r="N30">
            <v>44013.854853813544</v>
          </cell>
          <cell r="O30">
            <v>65066.619764649666</v>
          </cell>
          <cell r="P30">
            <v>39447.301582831489</v>
          </cell>
          <cell r="Q30">
            <v>36402.932735510098</v>
          </cell>
          <cell r="R30">
            <v>69326.354853813536</v>
          </cell>
          <cell r="AA30">
            <v>80883.669999999969</v>
          </cell>
        </row>
        <row r="33">
          <cell r="G33">
            <v>3</v>
          </cell>
          <cell r="H33">
            <v>3</v>
          </cell>
          <cell r="I33">
            <v>3</v>
          </cell>
          <cell r="J33">
            <v>3</v>
          </cell>
          <cell r="K33">
            <v>3</v>
          </cell>
          <cell r="L33">
            <v>3</v>
          </cell>
          <cell r="M33">
            <v>3</v>
          </cell>
          <cell r="N33">
            <v>3</v>
          </cell>
          <cell r="O33">
            <v>3</v>
          </cell>
          <cell r="P33">
            <v>3</v>
          </cell>
          <cell r="Q33">
            <v>3</v>
          </cell>
          <cell r="R33">
            <v>3</v>
          </cell>
          <cell r="AA33">
            <v>3</v>
          </cell>
        </row>
        <row r="35">
          <cell r="AA35">
            <v>466643.65333333332</v>
          </cell>
        </row>
        <row r="36">
          <cell r="G36">
            <v>0</v>
          </cell>
          <cell r="H36">
            <v>0</v>
          </cell>
          <cell r="I36">
            <v>29615.625</v>
          </cell>
          <cell r="J36">
            <v>0</v>
          </cell>
          <cell r="K36">
            <v>0</v>
          </cell>
          <cell r="L36">
            <v>26232.954545454544</v>
          </cell>
          <cell r="M36">
            <v>0</v>
          </cell>
          <cell r="N36">
            <v>0</v>
          </cell>
          <cell r="O36">
            <v>25619.31818181818</v>
          </cell>
          <cell r="P36">
            <v>0</v>
          </cell>
          <cell r="Q36">
            <v>0</v>
          </cell>
          <cell r="R36">
            <v>25312.5</v>
          </cell>
          <cell r="AA36">
            <v>8175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39">
        <row r="1">
          <cell r="O1" t="str">
            <v>Month:</v>
          </cell>
          <cell r="AQ1">
            <v>45383</v>
          </cell>
        </row>
        <row r="3">
          <cell r="I3" t="str">
            <v>Month</v>
          </cell>
          <cell r="L3" t="str">
            <v>Month</v>
          </cell>
          <cell r="O3" t="str">
            <v>Month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0.16596986807267286</v>
          </cell>
          <cell r="H6">
            <v>0.16596986807267286</v>
          </cell>
          <cell r="I6">
            <v>0.16596986807267283</v>
          </cell>
          <cell r="J6">
            <v>0.16596986807267286</v>
          </cell>
          <cell r="K6">
            <v>0.16596986807267286</v>
          </cell>
          <cell r="L6">
            <v>0.16596986807267283</v>
          </cell>
          <cell r="M6">
            <v>0.16596986807267286</v>
          </cell>
          <cell r="N6">
            <v>0.16596986807267286</v>
          </cell>
          <cell r="O6">
            <v>0.16596986807267286</v>
          </cell>
          <cell r="P6">
            <v>0.16596986807267286</v>
          </cell>
          <cell r="Q6">
            <v>0.16596986807267286</v>
          </cell>
          <cell r="R6">
            <v>0.16596986807267286</v>
          </cell>
          <cell r="AA6">
            <v>0.31886678684296799</v>
          </cell>
        </row>
        <row r="7">
          <cell r="G7">
            <v>0.3637712850016836</v>
          </cell>
          <cell r="H7">
            <v>0.3637712850016836</v>
          </cell>
          <cell r="I7">
            <v>0.36377128500168354</v>
          </cell>
          <cell r="J7">
            <v>0.3637712850016836</v>
          </cell>
          <cell r="K7">
            <v>0.3637712850016836</v>
          </cell>
          <cell r="L7">
            <v>0.36377128500168349</v>
          </cell>
          <cell r="M7">
            <v>0.3637712850016836</v>
          </cell>
          <cell r="N7">
            <v>0.3637712850016836</v>
          </cell>
          <cell r="O7">
            <v>0.3637712850016836</v>
          </cell>
          <cell r="P7">
            <v>0.3637712850016836</v>
          </cell>
          <cell r="Q7">
            <v>0.3637712850016836</v>
          </cell>
          <cell r="R7">
            <v>0.3637712850016836</v>
          </cell>
          <cell r="AA7">
            <v>0.38983927360969978</v>
          </cell>
        </row>
        <row r="8">
          <cell r="G8">
            <v>0.28610501221609791</v>
          </cell>
          <cell r="H8">
            <v>0.28610501221609791</v>
          </cell>
          <cell r="I8">
            <v>0.28610501221609791</v>
          </cell>
          <cell r="J8">
            <v>0.28610501221609791</v>
          </cell>
          <cell r="K8">
            <v>0.28610501221609791</v>
          </cell>
          <cell r="L8">
            <v>0.28610501221609785</v>
          </cell>
          <cell r="M8">
            <v>0.28610501221609791</v>
          </cell>
          <cell r="N8">
            <v>0.28610501221609791</v>
          </cell>
          <cell r="O8">
            <v>0.28610501221609791</v>
          </cell>
          <cell r="P8">
            <v>0.28610501221609791</v>
          </cell>
          <cell r="Q8">
            <v>0.28610501221609791</v>
          </cell>
          <cell r="R8">
            <v>0.28610501221609791</v>
          </cell>
          <cell r="AA8">
            <v>0.28184340796451773</v>
          </cell>
        </row>
        <row r="9">
          <cell r="G9">
            <v>0.15177155744553925</v>
          </cell>
          <cell r="H9">
            <v>0.15177155744553925</v>
          </cell>
          <cell r="I9">
            <v>0.15177155744553922</v>
          </cell>
          <cell r="J9">
            <v>0.15177155744553925</v>
          </cell>
          <cell r="K9">
            <v>0.15177155744553925</v>
          </cell>
          <cell r="L9">
            <v>0.15177155744553922</v>
          </cell>
          <cell r="M9">
            <v>0.15177155744553925</v>
          </cell>
          <cell r="N9">
            <v>0.15177155744553925</v>
          </cell>
          <cell r="O9">
            <v>0.15177155744553925</v>
          </cell>
          <cell r="P9">
            <v>0.15177155744553925</v>
          </cell>
          <cell r="Q9">
            <v>0.15177155744553925</v>
          </cell>
          <cell r="R9">
            <v>0.15177155744553925</v>
          </cell>
          <cell r="AA9">
            <v>3.9879343997481012E-3</v>
          </cell>
        </row>
        <row r="10">
          <cell r="G10">
            <v>3.2382277264006436E-2</v>
          </cell>
          <cell r="H10">
            <v>3.2382277264006436E-2</v>
          </cell>
          <cell r="I10">
            <v>3.2382277264006436E-2</v>
          </cell>
          <cell r="J10">
            <v>3.2382277264006436E-2</v>
          </cell>
          <cell r="K10">
            <v>3.2382277264006436E-2</v>
          </cell>
          <cell r="L10">
            <v>3.2382277264006429E-2</v>
          </cell>
          <cell r="M10">
            <v>3.2382277264006436E-2</v>
          </cell>
          <cell r="N10">
            <v>3.2382277264006436E-2</v>
          </cell>
          <cell r="O10">
            <v>3.2382277264006436E-2</v>
          </cell>
          <cell r="P10">
            <v>3.2382277264006436E-2</v>
          </cell>
          <cell r="Q10">
            <v>3.2382277264006436E-2</v>
          </cell>
          <cell r="R10">
            <v>3.2382277264006436E-2</v>
          </cell>
          <cell r="AA10">
            <v>5.4625971830663811E-3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0</v>
          </cell>
        </row>
        <row r="12">
          <cell r="G12">
            <v>1</v>
          </cell>
          <cell r="H12">
            <v>1</v>
          </cell>
          <cell r="I12">
            <v>0.99999999999999989</v>
          </cell>
          <cell r="J12">
            <v>1</v>
          </cell>
          <cell r="K12">
            <v>1</v>
          </cell>
          <cell r="L12">
            <v>0.99999999999999989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AA12">
            <v>1</v>
          </cell>
        </row>
        <row r="13">
          <cell r="G13">
            <v>140470.21038695649</v>
          </cell>
          <cell r="H13">
            <v>159625.23907608693</v>
          </cell>
          <cell r="I13">
            <v>130892.69604239131</v>
          </cell>
          <cell r="J13">
            <v>159625.23907608693</v>
          </cell>
          <cell r="K13">
            <v>156432.73429456522</v>
          </cell>
          <cell r="L13">
            <v>146855.21995</v>
          </cell>
          <cell r="M13">
            <v>153240.22951304348</v>
          </cell>
          <cell r="N13">
            <v>150047.72473152174</v>
          </cell>
          <cell r="O13">
            <v>140470.21038695649</v>
          </cell>
          <cell r="P13">
            <v>140470.21038695649</v>
          </cell>
          <cell r="Q13">
            <v>134085.20082391304</v>
          </cell>
          <cell r="R13">
            <v>150047.72473152174</v>
          </cell>
          <cell r="AA13">
            <v>143422.62</v>
          </cell>
        </row>
        <row r="14">
          <cell r="G14">
            <v>140470.21038695649</v>
          </cell>
          <cell r="H14">
            <v>159625.23907608693</v>
          </cell>
          <cell r="I14">
            <v>130892.69604239131</v>
          </cell>
          <cell r="J14">
            <v>159625.23907608693</v>
          </cell>
          <cell r="K14">
            <v>156432.73429456522</v>
          </cell>
          <cell r="L14">
            <v>146855.21995</v>
          </cell>
          <cell r="M14">
            <v>153240.22951304348</v>
          </cell>
          <cell r="N14">
            <v>150047.72473152174</v>
          </cell>
          <cell r="O14">
            <v>140470.21038695649</v>
          </cell>
          <cell r="P14">
            <v>140470.21038695649</v>
          </cell>
          <cell r="Q14">
            <v>134085.20082391304</v>
          </cell>
          <cell r="R14">
            <v>150047.72473152174</v>
          </cell>
          <cell r="AA14">
            <v>143422.62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38.663038016837419</v>
          </cell>
        </row>
        <row r="16">
          <cell r="G16">
            <v>0.14679068359854847</v>
          </cell>
          <cell r="H16">
            <v>0.14679068359854835</v>
          </cell>
          <cell r="I16">
            <v>0.14679068359854844</v>
          </cell>
          <cell r="J16">
            <v>0.14679068359854835</v>
          </cell>
          <cell r="K16">
            <v>0.14679068359854835</v>
          </cell>
          <cell r="L16">
            <v>0.14679068359854838</v>
          </cell>
          <cell r="M16">
            <v>0.14679068359854841</v>
          </cell>
          <cell r="N16">
            <v>0.14679068359854844</v>
          </cell>
          <cell r="O16">
            <v>0.14679068359854847</v>
          </cell>
          <cell r="P16">
            <v>0.14679068359854847</v>
          </cell>
          <cell r="Q16">
            <v>0.14679068359854838</v>
          </cell>
          <cell r="R16">
            <v>0.14679068359854844</v>
          </cell>
          <cell r="AA16">
            <v>0.12651929002239315</v>
          </cell>
        </row>
        <row r="17">
          <cell r="G17">
            <v>0.13420932543535127</v>
          </cell>
          <cell r="H17">
            <v>0.13420932543535122</v>
          </cell>
          <cell r="I17">
            <v>0.13420932543535119</v>
          </cell>
          <cell r="J17">
            <v>0.13420932543535122</v>
          </cell>
          <cell r="K17">
            <v>0.13420932543535111</v>
          </cell>
          <cell r="L17">
            <v>0.13420932543535111</v>
          </cell>
          <cell r="M17">
            <v>0.13420932543535119</v>
          </cell>
          <cell r="N17">
            <v>0.13420932543535127</v>
          </cell>
          <cell r="O17">
            <v>0.13420932543535127</v>
          </cell>
          <cell r="P17">
            <v>0.13420932543535127</v>
          </cell>
          <cell r="Q17">
            <v>0.13420932543535111</v>
          </cell>
          <cell r="R17">
            <v>0.13420932543535127</v>
          </cell>
          <cell r="AA17">
            <v>0.1240039440711677</v>
          </cell>
        </row>
        <row r="18">
          <cell r="G18">
            <v>0.26672803463293288</v>
          </cell>
          <cell r="H18">
            <v>0.26672803463293282</v>
          </cell>
          <cell r="I18">
            <v>0.26672803463293288</v>
          </cell>
          <cell r="J18">
            <v>0.26672803463293282</v>
          </cell>
          <cell r="K18">
            <v>0.26672803463293276</v>
          </cell>
          <cell r="L18">
            <v>0.26672803463293282</v>
          </cell>
          <cell r="M18">
            <v>0.26672803463293282</v>
          </cell>
          <cell r="N18">
            <v>0.26672803463293282</v>
          </cell>
          <cell r="O18">
            <v>0.26672803463293288</v>
          </cell>
          <cell r="P18">
            <v>0.26672803463293288</v>
          </cell>
          <cell r="Q18">
            <v>0.26672803463293282</v>
          </cell>
          <cell r="R18">
            <v>0.26672803463293282</v>
          </cell>
          <cell r="AA18">
            <v>0.32682362790034913</v>
          </cell>
        </row>
        <row r="19">
          <cell r="G19">
            <v>5.2257193169279091E-2</v>
          </cell>
          <cell r="H19">
            <v>5.225719316927907E-2</v>
          </cell>
          <cell r="I19">
            <v>5.2257193169278821E-2</v>
          </cell>
          <cell r="J19">
            <v>5.225719316927907E-2</v>
          </cell>
          <cell r="K19">
            <v>5.2257193169278786E-2</v>
          </cell>
          <cell r="L19">
            <v>5.2257193169279029E-2</v>
          </cell>
          <cell r="M19">
            <v>5.2257193169278966E-2</v>
          </cell>
          <cell r="N19">
            <v>5.2257193169278834E-2</v>
          </cell>
          <cell r="O19">
            <v>5.2257193169279091E-2</v>
          </cell>
          <cell r="P19">
            <v>5.2257193169279091E-2</v>
          </cell>
          <cell r="Q19">
            <v>5.2257193169278966E-2</v>
          </cell>
          <cell r="R19">
            <v>5.2257193169278834E-2</v>
          </cell>
          <cell r="AA19">
            <v>0.10708790824533193</v>
          </cell>
        </row>
        <row r="20">
          <cell r="G20">
            <v>0.23156605299809566</v>
          </cell>
          <cell r="H20">
            <v>0.23156605299809568</v>
          </cell>
          <cell r="I20">
            <v>0.23156605299809563</v>
          </cell>
          <cell r="J20">
            <v>0.23156605299809568</v>
          </cell>
          <cell r="K20">
            <v>0.23156605299809555</v>
          </cell>
          <cell r="L20">
            <v>0.23156605299809563</v>
          </cell>
          <cell r="M20">
            <v>0.23156605299809566</v>
          </cell>
          <cell r="N20">
            <v>0.23156605299809555</v>
          </cell>
          <cell r="O20">
            <v>0.23156605299809566</v>
          </cell>
          <cell r="P20">
            <v>0.23156605299809566</v>
          </cell>
          <cell r="Q20">
            <v>0.23156605299809549</v>
          </cell>
          <cell r="R20">
            <v>0.23156605299809555</v>
          </cell>
          <cell r="AA20">
            <v>0.26264263650984093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0</v>
          </cell>
        </row>
        <row r="22">
          <cell r="G22">
            <v>0.1649263484991563</v>
          </cell>
          <cell r="H22">
            <v>0.16492634849915622</v>
          </cell>
          <cell r="I22">
            <v>0.16492634849915619</v>
          </cell>
          <cell r="J22">
            <v>0.16492634849915622</v>
          </cell>
          <cell r="K22">
            <v>0.16492634849915613</v>
          </cell>
          <cell r="L22">
            <v>0.16492634849915616</v>
          </cell>
          <cell r="M22">
            <v>0.16492634849915622</v>
          </cell>
          <cell r="N22">
            <v>0.16492634849915622</v>
          </cell>
          <cell r="O22">
            <v>0.1649263484991563</v>
          </cell>
          <cell r="P22">
            <v>0.1649263484991563</v>
          </cell>
          <cell r="Q22">
            <v>0.16492634849915619</v>
          </cell>
          <cell r="R22">
            <v>0.16492634849915622</v>
          </cell>
          <cell r="AA22">
            <v>0.15846586821520897</v>
          </cell>
        </row>
        <row r="23">
          <cell r="G23">
            <v>0</v>
          </cell>
          <cell r="H23">
            <v>0</v>
          </cell>
          <cell r="I23">
            <v>9871.875</v>
          </cell>
          <cell r="J23">
            <v>0</v>
          </cell>
          <cell r="K23">
            <v>0</v>
          </cell>
          <cell r="L23">
            <v>8744.318181818182</v>
          </cell>
          <cell r="M23">
            <v>0</v>
          </cell>
          <cell r="N23">
            <v>0</v>
          </cell>
          <cell r="O23">
            <v>8539.7727272727279</v>
          </cell>
          <cell r="P23">
            <v>0</v>
          </cell>
          <cell r="Q23">
            <v>0</v>
          </cell>
          <cell r="R23">
            <v>8437.5</v>
          </cell>
          <cell r="AA23">
            <v>24525</v>
          </cell>
        </row>
        <row r="24">
          <cell r="G24">
            <v>23167.238872028989</v>
          </cell>
          <cell r="H24">
            <v>26326.407809123841</v>
          </cell>
          <cell r="I24">
            <v>31459.529403481552</v>
          </cell>
          <cell r="J24">
            <v>26326.407809123841</v>
          </cell>
          <cell r="K24">
            <v>25799.879652941356</v>
          </cell>
          <cell r="L24">
            <v>32964.613366212114</v>
          </cell>
          <cell r="M24">
            <v>25273.351496758893</v>
          </cell>
          <cell r="N24">
            <v>24746.823340576415</v>
          </cell>
          <cell r="O24">
            <v>31707.011599301717</v>
          </cell>
          <cell r="P24">
            <v>23167.238872028989</v>
          </cell>
          <cell r="Q24">
            <v>22114.182559664026</v>
          </cell>
          <cell r="R24">
            <v>33184.323340576419</v>
          </cell>
          <cell r="AA24">
            <v>47252.59</v>
          </cell>
        </row>
        <row r="25">
          <cell r="G25">
            <v>0.1649263484991563</v>
          </cell>
          <cell r="H25">
            <v>0.16492634849915622</v>
          </cell>
          <cell r="I25">
            <v>0.24034595019185007</v>
          </cell>
          <cell r="J25">
            <v>0.16492634849915622</v>
          </cell>
          <cell r="K25">
            <v>0.16492634849915613</v>
          </cell>
          <cell r="L25">
            <v>0.22447015078820912</v>
          </cell>
          <cell r="M25">
            <v>0.16492634849915622</v>
          </cell>
          <cell r="N25">
            <v>0.16492634849915622</v>
          </cell>
          <cell r="O25">
            <v>0.22572053898088207</v>
          </cell>
          <cell r="P25">
            <v>0.1649263484991563</v>
          </cell>
          <cell r="Q25">
            <v>0.16492634849915619</v>
          </cell>
          <cell r="R25">
            <v>0.22115845741714948</v>
          </cell>
          <cell r="AA25">
            <v>0.32946399947232868</v>
          </cell>
        </row>
        <row r="26">
          <cell r="G26">
            <v>7.7930808788023789E-2</v>
          </cell>
          <cell r="H26">
            <v>6.8579111733460929E-2</v>
          </cell>
          <cell r="I26">
            <v>8.3633063089586471E-2</v>
          </cell>
          <cell r="J26">
            <v>6.8579111733460929E-2</v>
          </cell>
          <cell r="K26">
            <v>6.9978685442307051E-2</v>
          </cell>
          <cell r="L26">
            <v>7.4542512753761864E-2</v>
          </cell>
          <cell r="M26">
            <v>7.1436574722355123E-2</v>
          </cell>
          <cell r="N26">
            <v>7.295650184410736E-2</v>
          </cell>
          <cell r="O26">
            <v>7.7930808788023789E-2</v>
          </cell>
          <cell r="P26">
            <v>7.7930808788023789E-2</v>
          </cell>
          <cell r="Q26">
            <v>8.1641799682691571E-2</v>
          </cell>
          <cell r="R26">
            <v>7.295650184410736E-2</v>
          </cell>
          <cell r="AA26">
            <v>4.7771892606619515E-2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2.2905731327457273E-3</v>
          </cell>
        </row>
        <row r="28">
          <cell r="G28">
            <v>7.7930808788023789E-2</v>
          </cell>
          <cell r="H28">
            <v>6.8579111733460929E-2</v>
          </cell>
          <cell r="I28">
            <v>8.3633063089586471E-2</v>
          </cell>
          <cell r="J28">
            <v>6.8579111733460929E-2</v>
          </cell>
          <cell r="K28">
            <v>6.9978685442307051E-2</v>
          </cell>
          <cell r="L28">
            <v>7.4542512753761864E-2</v>
          </cell>
          <cell r="M28">
            <v>7.1436574722355123E-2</v>
          </cell>
          <cell r="N28">
            <v>7.295650184410736E-2</v>
          </cell>
          <cell r="O28">
            <v>7.7930808788023789E-2</v>
          </cell>
          <cell r="P28">
            <v>7.7930808788023789E-2</v>
          </cell>
          <cell r="Q28">
            <v>8.1641799682691571E-2</v>
          </cell>
          <cell r="R28">
            <v>7.295650184410736E-2</v>
          </cell>
          <cell r="AA28">
            <v>5.0062465739365243E-2</v>
          </cell>
        </row>
        <row r="29">
          <cell r="G29">
            <v>8.6995539711132511E-2</v>
          </cell>
          <cell r="H29">
            <v>9.6347236765695288E-2</v>
          </cell>
          <cell r="I29">
            <v>0.15671288710226361</v>
          </cell>
          <cell r="J29">
            <v>9.6347236765695288E-2</v>
          </cell>
          <cell r="K29">
            <v>9.4947663056849083E-2</v>
          </cell>
          <cell r="L29">
            <v>0.14992763803444725</v>
          </cell>
          <cell r="M29">
            <v>9.3489773776801094E-2</v>
          </cell>
          <cell r="N29">
            <v>9.1969846655048856E-2</v>
          </cell>
          <cell r="O29">
            <v>0.14778973019285829</v>
          </cell>
          <cell r="P29">
            <v>8.6995539711132511E-2</v>
          </cell>
          <cell r="Q29">
            <v>8.3284548816464618E-2</v>
          </cell>
          <cell r="R29">
            <v>0.14820195557304211</v>
          </cell>
          <cell r="AA29">
            <v>0.27940153373296345</v>
          </cell>
        </row>
        <row r="30">
          <cell r="B30">
            <v>12220.28176594961</v>
          </cell>
          <cell r="C30">
            <v>40072.5</v>
          </cell>
          <cell r="G30">
            <v>12220.28176594961</v>
          </cell>
          <cell r="H30">
            <v>15379.450703044462</v>
          </cell>
          <cell r="I30">
            <v>20512.572297402174</v>
          </cell>
          <cell r="J30">
            <v>15379.450703044462</v>
          </cell>
          <cell r="K30">
            <v>14852.922546861977</v>
          </cell>
          <cell r="L30">
            <v>22017.656260132735</v>
          </cell>
          <cell r="M30">
            <v>14326.394390679514</v>
          </cell>
          <cell r="N30">
            <v>13799.866234497036</v>
          </cell>
          <cell r="O30">
            <v>20760.054493222338</v>
          </cell>
          <cell r="P30">
            <v>12220.28176594961</v>
          </cell>
          <cell r="Q30">
            <v>11167.225453584648</v>
          </cell>
          <cell r="R30">
            <v>22237.36623449704</v>
          </cell>
          <cell r="AA30">
            <v>40072.5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AA33">
            <v>1</v>
          </cell>
        </row>
        <row r="35">
          <cell r="AA35">
            <v>155547.88444444444</v>
          </cell>
        </row>
        <row r="36">
          <cell r="G36">
            <v>0</v>
          </cell>
          <cell r="H36">
            <v>0</v>
          </cell>
          <cell r="I36">
            <v>9871.875</v>
          </cell>
          <cell r="J36">
            <v>0</v>
          </cell>
          <cell r="K36">
            <v>0</v>
          </cell>
          <cell r="L36">
            <v>8744.318181818182</v>
          </cell>
          <cell r="M36">
            <v>0</v>
          </cell>
          <cell r="N36">
            <v>0</v>
          </cell>
          <cell r="O36">
            <v>8539.7727272727279</v>
          </cell>
          <cell r="P36">
            <v>0</v>
          </cell>
          <cell r="Q36">
            <v>0</v>
          </cell>
          <cell r="R36">
            <v>8437.5</v>
          </cell>
          <cell r="AA36">
            <v>8175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40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0.10652364729141302</v>
          </cell>
          <cell r="H6">
            <v>0.10652364729141303</v>
          </cell>
          <cell r="I6">
            <v>0.10652364729141303</v>
          </cell>
          <cell r="J6">
            <v>0.10652364729141303</v>
          </cell>
          <cell r="K6">
            <v>0.10652364729141302</v>
          </cell>
          <cell r="L6">
            <v>0.10652364729141302</v>
          </cell>
          <cell r="M6">
            <v>0.10652364729141303</v>
          </cell>
          <cell r="N6">
            <v>0.10652364729141303</v>
          </cell>
          <cell r="O6">
            <v>0.10652364729141302</v>
          </cell>
          <cell r="P6">
            <v>0.10652364729141302</v>
          </cell>
          <cell r="Q6">
            <v>0.10652364729141302</v>
          </cell>
          <cell r="R6">
            <v>0.10652364729141303</v>
          </cell>
          <cell r="AA6">
            <v>0.11655849596977771</v>
          </cell>
        </row>
        <row r="7">
          <cell r="G7">
            <v>1.5416244761843136E-2</v>
          </cell>
          <cell r="H7">
            <v>1.541624476184314E-2</v>
          </cell>
          <cell r="I7">
            <v>1.541624476184314E-2</v>
          </cell>
          <cell r="J7">
            <v>1.541624476184314E-2</v>
          </cell>
          <cell r="K7">
            <v>1.5416244761843136E-2</v>
          </cell>
          <cell r="L7">
            <v>1.5416244761843138E-2</v>
          </cell>
          <cell r="M7">
            <v>1.5416244761843141E-2</v>
          </cell>
          <cell r="N7">
            <v>1.541624476184314E-2</v>
          </cell>
          <cell r="O7">
            <v>1.5416244761843136E-2</v>
          </cell>
          <cell r="P7">
            <v>1.5416244761843136E-2</v>
          </cell>
          <cell r="Q7">
            <v>1.5416244761843138E-2</v>
          </cell>
          <cell r="R7">
            <v>1.541624476184314E-2</v>
          </cell>
          <cell r="AA7">
            <v>2.0467582287183109E-3</v>
          </cell>
        </row>
        <row r="8">
          <cell r="G8">
            <v>7.1425426031007891E-2</v>
          </cell>
          <cell r="H8">
            <v>7.1425426031007905E-2</v>
          </cell>
          <cell r="I8">
            <v>7.1425426031007905E-2</v>
          </cell>
          <cell r="J8">
            <v>7.1425426031007905E-2</v>
          </cell>
          <cell r="K8">
            <v>7.1425426031007891E-2</v>
          </cell>
          <cell r="L8">
            <v>7.1425426031007891E-2</v>
          </cell>
          <cell r="M8">
            <v>7.1425426031007905E-2</v>
          </cell>
          <cell r="N8">
            <v>7.1425426031007905E-2</v>
          </cell>
          <cell r="O8">
            <v>7.1425426031007891E-2</v>
          </cell>
          <cell r="P8">
            <v>7.1425426031007891E-2</v>
          </cell>
          <cell r="Q8">
            <v>7.1425426031007891E-2</v>
          </cell>
          <cell r="R8">
            <v>7.1425426031007905E-2</v>
          </cell>
          <cell r="AA8">
            <v>0.19425760863263516</v>
          </cell>
        </row>
        <row r="9">
          <cell r="G9">
            <v>2.9941227536913362E-2</v>
          </cell>
          <cell r="H9">
            <v>2.9941227536913365E-2</v>
          </cell>
          <cell r="I9">
            <v>2.9941227536913365E-2</v>
          </cell>
          <cell r="J9">
            <v>2.9941227536913365E-2</v>
          </cell>
          <cell r="K9">
            <v>2.9941227536913362E-2</v>
          </cell>
          <cell r="L9">
            <v>2.9941227536913358E-2</v>
          </cell>
          <cell r="M9">
            <v>2.9941227536913365E-2</v>
          </cell>
          <cell r="N9">
            <v>2.9941227536913365E-2</v>
          </cell>
          <cell r="O9">
            <v>2.9941227536913362E-2</v>
          </cell>
          <cell r="P9">
            <v>2.9941227536913362E-2</v>
          </cell>
          <cell r="Q9">
            <v>2.9941227536913362E-2</v>
          </cell>
          <cell r="R9">
            <v>2.9941227536913365E-2</v>
          </cell>
          <cell r="AA9">
            <v>4.8127524414398555E-2</v>
          </cell>
        </row>
        <row r="10">
          <cell r="G10">
            <v>0.77669345437882253</v>
          </cell>
          <cell r="H10">
            <v>0.77669345437882265</v>
          </cell>
          <cell r="I10">
            <v>0.77669345437882253</v>
          </cell>
          <cell r="J10">
            <v>0.77669345437882265</v>
          </cell>
          <cell r="K10">
            <v>0.77669345437882265</v>
          </cell>
          <cell r="L10">
            <v>0.77669345437882253</v>
          </cell>
          <cell r="M10">
            <v>0.77669345437882265</v>
          </cell>
          <cell r="N10">
            <v>0.77669345437882265</v>
          </cell>
          <cell r="O10">
            <v>0.77669345437882253</v>
          </cell>
          <cell r="P10">
            <v>0.77669345437882253</v>
          </cell>
          <cell r="Q10">
            <v>0.77669345437882253</v>
          </cell>
          <cell r="R10">
            <v>0.77669345437882265</v>
          </cell>
          <cell r="AA10">
            <v>0.63900961275447021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AA11">
            <v>0</v>
          </cell>
        </row>
        <row r="12"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AA12">
            <v>1</v>
          </cell>
        </row>
        <row r="13">
          <cell r="G13">
            <v>202893.49891847832</v>
          </cell>
          <cell r="H13">
            <v>230560.79422554345</v>
          </cell>
          <cell r="I13">
            <v>189059.85126494564</v>
          </cell>
          <cell r="J13">
            <v>230560.79422554345</v>
          </cell>
          <cell r="K13">
            <v>225949.57834103264</v>
          </cell>
          <cell r="L13">
            <v>212115.93068750005</v>
          </cell>
          <cell r="M13">
            <v>221338.36245652172</v>
          </cell>
          <cell r="N13">
            <v>216727.14657201088</v>
          </cell>
          <cell r="O13">
            <v>202893.49891847832</v>
          </cell>
          <cell r="P13">
            <v>202893.49891847832</v>
          </cell>
          <cell r="Q13">
            <v>193671.06714945653</v>
          </cell>
          <cell r="R13">
            <v>216727.14657201088</v>
          </cell>
          <cell r="AA13">
            <v>141956.19</v>
          </cell>
        </row>
        <row r="14">
          <cell r="G14">
            <v>202893.49891847832</v>
          </cell>
          <cell r="H14">
            <v>230560.79422554345</v>
          </cell>
          <cell r="I14">
            <v>189059.85126494564</v>
          </cell>
          <cell r="J14">
            <v>230560.79422554345</v>
          </cell>
          <cell r="K14">
            <v>225949.57834103264</v>
          </cell>
          <cell r="L14">
            <v>212115.93068750005</v>
          </cell>
          <cell r="M14">
            <v>221338.36245652172</v>
          </cell>
          <cell r="N14">
            <v>216727.14657201088</v>
          </cell>
          <cell r="O14">
            <v>202893.49891847832</v>
          </cell>
          <cell r="P14">
            <v>202893.49891847832</v>
          </cell>
          <cell r="Q14">
            <v>193671.06714945653</v>
          </cell>
          <cell r="R14">
            <v>216727.14657201088</v>
          </cell>
          <cell r="AA14">
            <v>141956.19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AA15">
            <v>37.992507182430622</v>
          </cell>
        </row>
        <row r="16">
          <cell r="G16">
            <v>0.21635214986412868</v>
          </cell>
          <cell r="H16">
            <v>0.21635214986412865</v>
          </cell>
          <cell r="I16">
            <v>0.21635214986412871</v>
          </cell>
          <cell r="J16">
            <v>0.21635214986412865</v>
          </cell>
          <cell r="K16">
            <v>0.21635214986412879</v>
          </cell>
          <cell r="L16">
            <v>0.21635214986412882</v>
          </cell>
          <cell r="M16">
            <v>0.21635214986412868</v>
          </cell>
          <cell r="N16">
            <v>0.21635214986412865</v>
          </cell>
          <cell r="O16">
            <v>0.21635214986412868</v>
          </cell>
          <cell r="P16">
            <v>0.21635214986412868</v>
          </cell>
          <cell r="Q16">
            <v>0.21635214986412887</v>
          </cell>
          <cell r="R16">
            <v>0.21635214986412865</v>
          </cell>
          <cell r="AA16">
            <v>0.14077129491967952</v>
          </cell>
        </row>
        <row r="17">
          <cell r="G17">
            <v>0.16502641325626302</v>
          </cell>
          <cell r="H17">
            <v>0.16502641325626305</v>
          </cell>
          <cell r="I17">
            <v>0.16502641325626308</v>
          </cell>
          <cell r="J17">
            <v>0.16502641325626305</v>
          </cell>
          <cell r="K17">
            <v>0.1650264132562631</v>
          </cell>
          <cell r="L17">
            <v>0.1650264132562631</v>
          </cell>
          <cell r="M17">
            <v>0.16502641325626308</v>
          </cell>
          <cell r="N17">
            <v>0.16502641325626302</v>
          </cell>
          <cell r="O17">
            <v>0.16502641325626302</v>
          </cell>
          <cell r="P17">
            <v>0.16502641325626302</v>
          </cell>
          <cell r="Q17">
            <v>0.16502641325626313</v>
          </cell>
          <cell r="R17">
            <v>0.16502641325626302</v>
          </cell>
          <cell r="AA17">
            <v>-9.1953880571330231</v>
          </cell>
        </row>
        <row r="18">
          <cell r="G18">
            <v>0.35530850274851594</v>
          </cell>
          <cell r="H18">
            <v>0.355308502748516</v>
          </cell>
          <cell r="I18">
            <v>0.35530850274851605</v>
          </cell>
          <cell r="J18">
            <v>0.355308502748516</v>
          </cell>
          <cell r="K18">
            <v>0.355308502748516</v>
          </cell>
          <cell r="L18">
            <v>0.355308502748516</v>
          </cell>
          <cell r="M18">
            <v>0.35530850274851594</v>
          </cell>
          <cell r="N18">
            <v>0.355308502748516</v>
          </cell>
          <cell r="O18">
            <v>0.35530850274851594</v>
          </cell>
          <cell r="P18">
            <v>0.35530850274851594</v>
          </cell>
          <cell r="Q18">
            <v>0.35530850274851605</v>
          </cell>
          <cell r="R18">
            <v>0.355308502748516</v>
          </cell>
          <cell r="AA18">
            <v>0.28767732312835015</v>
          </cell>
        </row>
        <row r="19">
          <cell r="G19">
            <v>0.10801200656837859</v>
          </cell>
          <cell r="H19">
            <v>0.10801200656837853</v>
          </cell>
          <cell r="I19">
            <v>0.10801200656837852</v>
          </cell>
          <cell r="J19">
            <v>0.10801200656837853</v>
          </cell>
          <cell r="K19">
            <v>0.10801200656837857</v>
          </cell>
          <cell r="L19">
            <v>0.10801200656837848</v>
          </cell>
          <cell r="M19">
            <v>0.10801200656837852</v>
          </cell>
          <cell r="N19">
            <v>0.10801200656837842</v>
          </cell>
          <cell r="O19">
            <v>0.10801200656837859</v>
          </cell>
          <cell r="P19">
            <v>0.10801200656837859</v>
          </cell>
          <cell r="Q19">
            <v>0.10801200656837862</v>
          </cell>
          <cell r="R19">
            <v>0.10801200656837842</v>
          </cell>
          <cell r="AA19">
            <v>4.9576990632318504E-2</v>
          </cell>
        </row>
        <row r="20">
          <cell r="G20">
            <v>0.15465555929584537</v>
          </cell>
          <cell r="H20">
            <v>0.15465555929584529</v>
          </cell>
          <cell r="I20">
            <v>0.15465555929584521</v>
          </cell>
          <cell r="J20">
            <v>0.15465555929584529</v>
          </cell>
          <cell r="K20">
            <v>0.15465555929584543</v>
          </cell>
          <cell r="L20">
            <v>0.15465555929584535</v>
          </cell>
          <cell r="M20">
            <v>0.15465555929584515</v>
          </cell>
          <cell r="N20">
            <v>0.15465555929584515</v>
          </cell>
          <cell r="O20">
            <v>0.15465555929584537</v>
          </cell>
          <cell r="P20">
            <v>0.15465555929584537</v>
          </cell>
          <cell r="Q20">
            <v>0.15465555929584537</v>
          </cell>
          <cell r="R20">
            <v>0.15465555929584515</v>
          </cell>
          <cell r="AA20">
            <v>0.12222811759981132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AA21">
            <v>0</v>
          </cell>
        </row>
        <row r="22">
          <cell r="G22">
            <v>0.17432274151680666</v>
          </cell>
          <cell r="H22">
            <v>0.17432274151680663</v>
          </cell>
          <cell r="I22">
            <v>0.17432274151680655</v>
          </cell>
          <cell r="J22">
            <v>0.17432274151680663</v>
          </cell>
          <cell r="K22">
            <v>0.17432274151680671</v>
          </cell>
          <cell r="L22">
            <v>0.17432274151680666</v>
          </cell>
          <cell r="M22">
            <v>0.17432274151680652</v>
          </cell>
          <cell r="N22">
            <v>0.17432274151680649</v>
          </cell>
          <cell r="O22">
            <v>0.17432274151680666</v>
          </cell>
          <cell r="P22">
            <v>0.17432274151680666</v>
          </cell>
          <cell r="Q22">
            <v>0.17432274151680666</v>
          </cell>
          <cell r="R22">
            <v>0.17432274151680649</v>
          </cell>
          <cell r="AA22">
            <v>0.13476700100221059</v>
          </cell>
        </row>
        <row r="23">
          <cell r="G23">
            <v>0</v>
          </cell>
          <cell r="H23">
            <v>0</v>
          </cell>
          <cell r="I23">
            <v>9871.875</v>
          </cell>
          <cell r="J23">
            <v>0</v>
          </cell>
          <cell r="K23">
            <v>0</v>
          </cell>
          <cell r="L23">
            <v>8744.318181818182</v>
          </cell>
          <cell r="M23">
            <v>0</v>
          </cell>
          <cell r="N23">
            <v>0</v>
          </cell>
          <cell r="O23">
            <v>8539.7727272727279</v>
          </cell>
          <cell r="P23">
            <v>0</v>
          </cell>
          <cell r="Q23">
            <v>0</v>
          </cell>
          <cell r="R23">
            <v>8437.5</v>
          </cell>
          <cell r="AA23">
            <v>24525</v>
          </cell>
        </row>
        <row r="24">
          <cell r="G24">
            <v>35368.950967406388</v>
          </cell>
          <cell r="H24">
            <v>40191.989735689051</v>
          </cell>
          <cell r="I24">
            <v>42829.30658326501</v>
          </cell>
          <cell r="J24">
            <v>40191.989735689051</v>
          </cell>
          <cell r="K24">
            <v>39388.149940975301</v>
          </cell>
          <cell r="L24">
            <v>45720.948738652129</v>
          </cell>
          <cell r="M24">
            <v>38584.310146261465</v>
          </cell>
          <cell r="N24">
            <v>37780.470351547687</v>
          </cell>
          <cell r="O24">
            <v>43908.723694679116</v>
          </cell>
          <cell r="P24">
            <v>35368.950967406388</v>
          </cell>
          <cell r="Q24">
            <v>33761.271377978817</v>
          </cell>
          <cell r="R24">
            <v>46217.970351547687</v>
          </cell>
          <cell r="AA24">
            <v>43656.009999999995</v>
          </cell>
        </row>
        <row r="25">
          <cell r="G25">
            <v>0.17432274151680666</v>
          </cell>
          <cell r="H25">
            <v>0.17432274151680663</v>
          </cell>
          <cell r="I25">
            <v>0.22653834908208334</v>
          </cell>
          <cell r="J25">
            <v>0.17432274151680663</v>
          </cell>
          <cell r="K25">
            <v>0.17432274151680671</v>
          </cell>
          <cell r="L25">
            <v>0.21554698221139529</v>
          </cell>
          <cell r="M25">
            <v>0.17432274151680652</v>
          </cell>
          <cell r="N25">
            <v>0.17432274151680649</v>
          </cell>
          <cell r="O25">
            <v>0.21641266934985157</v>
          </cell>
          <cell r="P25">
            <v>0.17432274151680666</v>
          </cell>
          <cell r="Q25">
            <v>0.17432274151680666</v>
          </cell>
          <cell r="R25">
            <v>0.21325418196373044</v>
          </cell>
          <cell r="AA25">
            <v>0.3075315701273752</v>
          </cell>
        </row>
        <row r="26">
          <cell r="G26">
            <v>5.6197150219273774E-2</v>
          </cell>
          <cell r="H26">
            <v>4.9453492192960941E-2</v>
          </cell>
          <cell r="I26">
            <v>6.0309136820684069E-2</v>
          </cell>
          <cell r="J26">
            <v>4.9453492192960941E-2</v>
          </cell>
          <cell r="K26">
            <v>5.0462747135674418E-2</v>
          </cell>
          <cell r="L26">
            <v>5.3753795861914047E-2</v>
          </cell>
          <cell r="M26">
            <v>5.1514054367667643E-2</v>
          </cell>
          <cell r="N26">
            <v>5.261009807761801E-2</v>
          </cell>
          <cell r="O26">
            <v>5.6197150219273774E-2</v>
          </cell>
          <cell r="P26">
            <v>5.6197150219273774E-2</v>
          </cell>
          <cell r="Q26">
            <v>5.8873204991620159E-2</v>
          </cell>
          <cell r="R26">
            <v>5.261009807761801E-2</v>
          </cell>
          <cell r="AA26">
            <v>1.7487860163054533E-2</v>
          </cell>
        </row>
        <row r="27"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AA27">
            <v>6.2608048299971986E-3</v>
          </cell>
        </row>
        <row r="28">
          <cell r="G28">
            <v>5.6197150219273774E-2</v>
          </cell>
          <cell r="H28">
            <v>4.9453492192960941E-2</v>
          </cell>
          <cell r="I28">
            <v>6.0309136820684069E-2</v>
          </cell>
          <cell r="J28">
            <v>4.9453492192960941E-2</v>
          </cell>
          <cell r="K28">
            <v>5.0462747135674418E-2</v>
          </cell>
          <cell r="L28">
            <v>5.3753795861914047E-2</v>
          </cell>
          <cell r="M28">
            <v>5.1514054367667643E-2</v>
          </cell>
          <cell r="N28">
            <v>5.261009807761801E-2</v>
          </cell>
          <cell r="O28">
            <v>5.6197150219273774E-2</v>
          </cell>
          <cell r="P28">
            <v>5.6197150219273774E-2</v>
          </cell>
          <cell r="Q28">
            <v>5.8873204991620159E-2</v>
          </cell>
          <cell r="R28">
            <v>5.261009807761801E-2</v>
          </cell>
          <cell r="AA28">
            <v>2.374866499305173E-2</v>
          </cell>
        </row>
        <row r="29">
          <cell r="G29">
            <v>0.11812559129753289</v>
          </cell>
          <cell r="H29">
            <v>0.12486924932384569</v>
          </cell>
          <cell r="I29">
            <v>0.16622921226139928</v>
          </cell>
          <cell r="J29">
            <v>0.12486924932384569</v>
          </cell>
          <cell r="K29">
            <v>0.12385999438113229</v>
          </cell>
          <cell r="L29">
            <v>0.16179318634948125</v>
          </cell>
          <cell r="M29">
            <v>0.12280868714913887</v>
          </cell>
          <cell r="N29">
            <v>0.12171264343918847</v>
          </cell>
          <cell r="O29">
            <v>0.1602155191305778</v>
          </cell>
          <cell r="P29">
            <v>0.11812559129753289</v>
          </cell>
          <cell r="Q29">
            <v>0.1154495365251865</v>
          </cell>
          <cell r="R29">
            <v>0.16064408388611243</v>
          </cell>
          <cell r="AA29">
            <v>0.28378290513432347</v>
          </cell>
        </row>
        <row r="30">
          <cell r="B30">
            <v>23966.914530170601</v>
          </cell>
          <cell r="C30">
            <v>40284.739999999991</v>
          </cell>
          <cell r="G30">
            <v>23966.914530170601</v>
          </cell>
          <cell r="H30">
            <v>28789.953298453263</v>
          </cell>
          <cell r="I30">
            <v>31427.270146029223</v>
          </cell>
          <cell r="J30">
            <v>28789.953298453263</v>
          </cell>
          <cell r="K30">
            <v>27986.113503739514</v>
          </cell>
          <cell r="L30">
            <v>34318.912301416342</v>
          </cell>
          <cell r="M30">
            <v>27182.273709025678</v>
          </cell>
          <cell r="N30">
            <v>26378.4339143119</v>
          </cell>
          <cell r="O30">
            <v>32506.687257443329</v>
          </cell>
          <cell r="P30">
            <v>23966.914530170601</v>
          </cell>
          <cell r="Q30">
            <v>22359.23494074303</v>
          </cell>
          <cell r="R30">
            <v>34815.9339143119</v>
          </cell>
          <cell r="AA30">
            <v>40284.739999999991</v>
          </cell>
        </row>
        <row r="33"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AA33">
            <v>1</v>
          </cell>
        </row>
        <row r="35">
          <cell r="AA35">
            <v>155547.88444444444</v>
          </cell>
        </row>
        <row r="36">
          <cell r="G36">
            <v>0</v>
          </cell>
          <cell r="H36">
            <v>0</v>
          </cell>
          <cell r="I36">
            <v>9871.875</v>
          </cell>
          <cell r="J36">
            <v>0</v>
          </cell>
          <cell r="K36">
            <v>0</v>
          </cell>
          <cell r="L36">
            <v>8744.318181818182</v>
          </cell>
          <cell r="M36">
            <v>0</v>
          </cell>
          <cell r="N36">
            <v>0</v>
          </cell>
          <cell r="O36">
            <v>8539.7727272727279</v>
          </cell>
          <cell r="P36">
            <v>0</v>
          </cell>
          <cell r="Q36">
            <v>0</v>
          </cell>
          <cell r="R36">
            <v>8437.5</v>
          </cell>
          <cell r="AA36">
            <v>8175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</sheetData>
      <sheetData sheetId="41"/>
      <sheetData sheetId="42">
        <row r="1">
          <cell r="AQ1">
            <v>45383</v>
          </cell>
        </row>
        <row r="5"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  <cell r="P5">
            <v>45658</v>
          </cell>
          <cell r="Q5">
            <v>45689</v>
          </cell>
          <cell r="R5">
            <v>45717</v>
          </cell>
          <cell r="AA5">
            <v>45383</v>
          </cell>
          <cell r="AB5">
            <v>45413</v>
          </cell>
          <cell r="AC5">
            <v>45444</v>
          </cell>
          <cell r="AD5">
            <v>45474</v>
          </cell>
          <cell r="AE5">
            <v>45505</v>
          </cell>
          <cell r="AF5">
            <v>45536</v>
          </cell>
          <cell r="AG5">
            <v>45566</v>
          </cell>
          <cell r="AH5">
            <v>45597</v>
          </cell>
          <cell r="AI5">
            <v>45627</v>
          </cell>
          <cell r="AJ5">
            <v>45658</v>
          </cell>
          <cell r="AK5">
            <v>45689</v>
          </cell>
          <cell r="AL5">
            <v>45717</v>
          </cell>
        </row>
        <row r="6">
          <cell r="G6">
            <v>684555.61304695124</v>
          </cell>
          <cell r="H6">
            <v>670946.20245284727</v>
          </cell>
          <cell r="I6">
            <v>655178.44251394877</v>
          </cell>
          <cell r="J6">
            <v>659930.5700861403</v>
          </cell>
          <cell r="K6">
            <v>666883.14056225494</v>
          </cell>
          <cell r="L6">
            <v>671043.76540865586</v>
          </cell>
          <cell r="M6">
            <v>686396.57191477169</v>
          </cell>
          <cell r="N6">
            <v>671987.29967814463</v>
          </cell>
          <cell r="O6">
            <v>656953.76567639725</v>
          </cell>
          <cell r="P6">
            <v>684380.11399244482</v>
          </cell>
          <cell r="Q6">
            <v>687647.6160174153</v>
          </cell>
          <cell r="R6">
            <v>671316.86102660303</v>
          </cell>
          <cell r="AA6">
            <v>562294.41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G7">
            <v>0.14534263324251376</v>
          </cell>
          <cell r="H7">
            <v>0.13086856957916362</v>
          </cell>
          <cell r="I7">
            <v>0.11589933841588743</v>
          </cell>
          <cell r="J7">
            <v>0.12885927192719335</v>
          </cell>
          <cell r="K7">
            <v>0.12913547454996741</v>
          </cell>
          <cell r="L7">
            <v>0.11062170865118648</v>
          </cell>
          <cell r="M7">
            <v>0.1310843877081945</v>
          </cell>
          <cell r="N7">
            <v>0.12627676992132444</v>
          </cell>
          <cell r="O7">
            <v>0.11807807741086779</v>
          </cell>
          <cell r="P7">
            <v>0.14358504510539941</v>
          </cell>
          <cell r="Q7">
            <v>0.14719702802436219</v>
          </cell>
          <cell r="R7">
            <v>0.1088803356717344</v>
          </cell>
          <cell r="AA7">
            <v>0.11443432145798692</v>
          </cell>
          <cell r="AB7" t="e">
            <v>#DIV/0!</v>
          </cell>
          <cell r="AC7" t="e">
            <v>#DIV/0!</v>
          </cell>
          <cell r="AD7" t="e">
            <v>#DIV/0!</v>
          </cell>
          <cell r="AE7" t="e">
            <v>#DIV/0!</v>
          </cell>
          <cell r="AF7" t="e">
            <v>#DIV/0!</v>
          </cell>
          <cell r="AG7" t="e">
            <v>#DIV/0!</v>
          </cell>
          <cell r="AH7" t="e">
            <v>#DIV/0!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</row>
        <row r="8">
          <cell r="G8">
            <v>9.5735155889299151E-2</v>
          </cell>
          <cell r="H8">
            <v>8.6201292973451374E-2</v>
          </cell>
          <cell r="I8">
            <v>7.6341270163984246E-2</v>
          </cell>
          <cell r="J8">
            <v>8.4877796765574026E-2</v>
          </cell>
          <cell r="K8">
            <v>8.5059727562879633E-2</v>
          </cell>
          <cell r="L8">
            <v>7.2864969391267409E-2</v>
          </cell>
          <cell r="M8">
            <v>8.6343449350871862E-2</v>
          </cell>
          <cell r="N8">
            <v>8.3176738881864443E-2</v>
          </cell>
          <cell r="O8">
            <v>7.777637501018933E-2</v>
          </cell>
          <cell r="P8">
            <v>9.4577457211753743E-2</v>
          </cell>
          <cell r="Q8">
            <v>9.6956619747218545E-2</v>
          </cell>
          <cell r="R8">
            <v>7.1717951410857697E-2</v>
          </cell>
          <cell r="AA8">
            <v>8.2730252206176857E-2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  <cell r="AF8" t="e">
            <v>#DIV/0!</v>
          </cell>
          <cell r="AG8" t="e">
            <v>#DIV/0!</v>
          </cell>
          <cell r="AH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</row>
        <row r="9">
          <cell r="G9">
            <v>3.9552857576291858E-2</v>
          </cell>
          <cell r="H9">
            <v>3.5613954269982338E-2</v>
          </cell>
          <cell r="I9">
            <v>3.1540298419535928E-2</v>
          </cell>
          <cell r="J9">
            <v>3.5067153499391164E-2</v>
          </cell>
          <cell r="K9">
            <v>3.5142317976303808E-2</v>
          </cell>
          <cell r="L9">
            <v>3.0104069188190506E-2</v>
          </cell>
          <cell r="M9">
            <v>3.5672685996038914E-2</v>
          </cell>
          <cell r="N9">
            <v>3.4364363603888275E-2</v>
          </cell>
          <cell r="O9">
            <v>3.2133210156731318E-2</v>
          </cell>
          <cell r="P9">
            <v>3.9074555843935946E-2</v>
          </cell>
          <cell r="Q9">
            <v>4.0057503811607317E-2</v>
          </cell>
          <cell r="R9">
            <v>2.9630180172236419E-2</v>
          </cell>
          <cell r="AA9">
            <v>2.9244761819345457E-2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  <cell r="AF9" t="e">
            <v>#DIV/0!</v>
          </cell>
          <cell r="AG9" t="e">
            <v>#DIV/0!</v>
          </cell>
          <cell r="AH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</row>
        <row r="10">
          <cell r="G10">
            <v>-2.518215226989663E-3</v>
          </cell>
          <cell r="H10">
            <v>-2.2674367272452088E-3</v>
          </cell>
          <cell r="I10">
            <v>-2.0080789255409251E-3</v>
          </cell>
          <cell r="J10">
            <v>-2.2326235149766282E-3</v>
          </cell>
          <cell r="K10">
            <v>-2.2374090182724405E-3</v>
          </cell>
          <cell r="L10">
            <v>-1.9166383940231822E-3</v>
          </cell>
          <cell r="M10">
            <v>-2.2711760051615454E-3</v>
          </cell>
          <cell r="N10">
            <v>-2.1878789295110596E-3</v>
          </cell>
          <cell r="O10">
            <v>-2.0458278887349594E-3</v>
          </cell>
          <cell r="P10">
            <v>-2.4877631489522941E-3</v>
          </cell>
          <cell r="Q10">
            <v>-2.550344582790649E-3</v>
          </cell>
          <cell r="R10">
            <v>-1.8864672607851621E-3</v>
          </cell>
          <cell r="AA10">
            <v>2.8014113581143737E-4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  <cell r="AF10" t="e">
            <v>#DIV/0!</v>
          </cell>
          <cell r="AG10" t="e">
            <v>#DIV/0!</v>
          </cell>
          <cell r="AH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</row>
        <row r="11">
          <cell r="G11">
            <v>2.0508547063634808E-2</v>
          </cell>
          <cell r="H11">
            <v>1.8466186819985155E-2</v>
          </cell>
          <cell r="I11">
            <v>1.6353956052112432E-2</v>
          </cell>
          <cell r="J11">
            <v>1.8182665223183445E-2</v>
          </cell>
          <cell r="K11">
            <v>1.8221638746380931E-2</v>
          </cell>
          <cell r="L11">
            <v>1.5609257019219518E-2</v>
          </cell>
          <cell r="M11">
            <v>1.8496639799662703E-2</v>
          </cell>
          <cell r="N11">
            <v>1.7818261725409183E-2</v>
          </cell>
          <cell r="O11">
            <v>1.6661386640241208E-2</v>
          </cell>
          <cell r="P11">
            <v>2.0260542894284504E-2</v>
          </cell>
          <cell r="Q11">
            <v>2.0770211117805623E-2</v>
          </cell>
          <cell r="R11">
            <v>1.5363540886879702E-2</v>
          </cell>
          <cell r="AA11">
            <v>1.9566853345807159E-2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F11" t="e">
            <v>#DIV/0!</v>
          </cell>
          <cell r="AG11" t="e">
            <v>#DIV/0!</v>
          </cell>
          <cell r="AH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</row>
        <row r="12">
          <cell r="G12">
            <v>2.0297738277538842E-2</v>
          </cell>
          <cell r="H12">
            <v>1.8276371597323912E-2</v>
          </cell>
          <cell r="I12">
            <v>1.6185852596879088E-2</v>
          </cell>
          <cell r="J12">
            <v>1.7995764338796301E-2</v>
          </cell>
          <cell r="K12">
            <v>1.8034337250429761E-2</v>
          </cell>
          <cell r="L12">
            <v>1.5448808377301029E-2</v>
          </cell>
          <cell r="M12">
            <v>1.8306511548698726E-2</v>
          </cell>
          <cell r="N12">
            <v>1.763510656999916E-2</v>
          </cell>
          <cell r="O12">
            <v>1.6490123084543843E-2</v>
          </cell>
          <cell r="P12">
            <v>2.0052283360347905E-2</v>
          </cell>
          <cell r="Q12">
            <v>2.0556712668641199E-2</v>
          </cell>
          <cell r="R12">
            <v>1.520561797822852E-2</v>
          </cell>
          <cell r="AA12">
            <v>1.9703666999660932E-2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  <cell r="AF12" t="e">
            <v>#DIV/0!</v>
          </cell>
          <cell r="AG12" t="e">
            <v>#DIV/0!</v>
          </cell>
          <cell r="AH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</row>
        <row r="13">
          <cell r="G13">
            <v>2.9230207768112182E-4</v>
          </cell>
          <cell r="H13">
            <v>2.6319293890401778E-4</v>
          </cell>
          <cell r="I13">
            <v>2.330879568165269E-4</v>
          </cell>
          <cell r="J13">
            <v>2.5915199190004599E-4</v>
          </cell>
          <cell r="K13">
            <v>2.5970746966109026E-4</v>
          </cell>
          <cell r="L13">
            <v>2.2247398821668887E-4</v>
          </cell>
          <cell r="M13">
            <v>2.6362697595226441E-4</v>
          </cell>
          <cell r="N13">
            <v>2.5395825978517784E-4</v>
          </cell>
          <cell r="O13">
            <v>2.3746967139503611E-4</v>
          </cell>
          <cell r="P13">
            <v>2.8876734975769833E-4</v>
          </cell>
          <cell r="Q13">
            <v>2.9603149578428015E-4</v>
          </cell>
          <cell r="R13">
            <v>2.1897187098820649E-4</v>
          </cell>
          <cell r="AA13">
            <v>2.0639826232468777E-2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</row>
        <row r="14">
          <cell r="G14">
            <v>4.5071109244499748E-3</v>
          </cell>
          <cell r="H14">
            <v>4.0582666383455748E-3</v>
          </cell>
          <cell r="I14">
            <v>3.5940670858712201E-3</v>
          </cell>
          <cell r="J14">
            <v>3.9959578223042686E-3</v>
          </cell>
          <cell r="K14">
            <v>4.0045229337976693E-3</v>
          </cell>
          <cell r="L14">
            <v>3.4304064844563821E-3</v>
          </cell>
          <cell r="M14">
            <v>4.0649592117863384E-3</v>
          </cell>
          <cell r="N14">
            <v>3.9158737977934132E-3</v>
          </cell>
          <cell r="O14">
            <v>3.6616303197739395E-3</v>
          </cell>
          <cell r="P14">
            <v>4.4526076825811287E-3</v>
          </cell>
          <cell r="Q14">
            <v>4.5646161642619327E-3</v>
          </cell>
          <cell r="R14">
            <v>3.3764060786282135E-3</v>
          </cell>
          <cell r="AA14">
            <v>1.1924260254348822E-3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  <cell r="AF14" t="e">
            <v>#DIV/0!</v>
          </cell>
          <cell r="AG14" t="e">
            <v>#DIV/0!</v>
          </cell>
          <cell r="AH14" t="e">
            <v>#DIV/0!</v>
          </cell>
          <cell r="AI14" t="e">
            <v>#DIV/0!</v>
          </cell>
          <cell r="AJ14" t="e">
            <v>#DIV/0!</v>
          </cell>
          <cell r="AK14" t="e">
            <v>#DIV/0!</v>
          </cell>
          <cell r="AL14" t="e">
            <v>#DIV/0!</v>
          </cell>
        </row>
        <row r="15">
          <cell r="G15">
            <v>0.16602283556565389</v>
          </cell>
          <cell r="H15">
            <v>0.14072255263057271</v>
          </cell>
          <cell r="I15">
            <v>0.11563088690298623</v>
          </cell>
          <cell r="J15">
            <v>0.13157497682178129</v>
          </cell>
          <cell r="K15">
            <v>0.13627632229783071</v>
          </cell>
          <cell r="L15">
            <v>0.11900429199448369</v>
          </cell>
          <cell r="M15">
            <v>0.15092368810340306</v>
          </cell>
          <cell r="N15">
            <v>0.13643211716303374</v>
          </cell>
          <cell r="O15">
            <v>0.11883641703790684</v>
          </cell>
          <cell r="P15">
            <v>0.16389113121970286</v>
          </cell>
          <cell r="Q15">
            <v>0.17038137129743922</v>
          </cell>
          <cell r="R15">
            <v>0.11727732513660251</v>
          </cell>
          <cell r="AA15">
            <v>3.958193948801416E-2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e">
            <v>#DIV/0!</v>
          </cell>
          <cell r="AF15" t="e">
            <v>#DIV/0!</v>
          </cell>
          <cell r="AG15" t="e">
            <v>#DIV/0!</v>
          </cell>
          <cell r="AH15" t="e">
            <v>#DIV/0!</v>
          </cell>
          <cell r="AI15" t="e">
            <v>#DIV/0!</v>
          </cell>
          <cell r="AJ15" t="e">
            <v>#DIV/0!</v>
          </cell>
          <cell r="AK15" t="e">
            <v>#DIV/0!</v>
          </cell>
          <cell r="AL15" t="e">
            <v>#DIV/0!</v>
          </cell>
        </row>
        <row r="16">
          <cell r="G16">
            <v>0.48974096539007378</v>
          </cell>
          <cell r="H16">
            <v>0.43220295072048348</v>
          </cell>
          <cell r="I16">
            <v>0.3737706786685322</v>
          </cell>
          <cell r="J16">
            <v>0.41858011487514724</v>
          </cell>
          <cell r="K16">
            <v>0.42389663976897851</v>
          </cell>
          <cell r="L16">
            <v>0.36538934670029855</v>
          </cell>
          <cell r="M16">
            <v>0.44288477268944687</v>
          </cell>
          <cell r="N16">
            <v>0.41768531099358686</v>
          </cell>
          <cell r="O16">
            <v>0.38182886144291439</v>
          </cell>
          <cell r="P16">
            <v>0.48369462751881098</v>
          </cell>
          <cell r="Q16">
            <v>0.49822974974432965</v>
          </cell>
          <cell r="R16">
            <v>0.35978386194537049</v>
          </cell>
          <cell r="AA16">
            <v>0.32737418871070662</v>
          </cell>
          <cell r="AB16" t="e">
            <v>#DIV/0!</v>
          </cell>
          <cell r="AC16" t="e">
            <v>#DIV/0!</v>
          </cell>
          <cell r="AD16" t="e">
            <v>#DIV/0!</v>
          </cell>
          <cell r="AE16" t="e">
            <v>#DIV/0!</v>
          </cell>
          <cell r="AF16" t="e">
            <v>#DIV/0!</v>
          </cell>
          <cell r="AG16" t="e">
            <v>#DIV/0!</v>
          </cell>
          <cell r="AH16" t="e">
            <v>#DIV/0!</v>
          </cell>
          <cell r="AI16" t="e">
            <v>#DIV/0!</v>
          </cell>
          <cell r="AJ16" t="e">
            <v>#DIV/0!</v>
          </cell>
          <cell r="AK16" t="e">
            <v>#DIV/0!</v>
          </cell>
          <cell r="AL16" t="e">
            <v>#DIV/0!</v>
          </cell>
        </row>
        <row r="19"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nual Page"/>
      <sheetName val="TNZ Submitted Budget"/>
      <sheetName val="TB 4-24"/>
      <sheetName val="Input Sheet"/>
      <sheetName val="Export"/>
      <sheetName val="OVERALL"/>
      <sheetName val="LEX NEW VEHICLE"/>
      <sheetName val="LEX USED VEHICLE"/>
      <sheetName val="LEX F&amp;I"/>
      <sheetName val="LEX PARTS"/>
      <sheetName val="LEX SERVICE"/>
      <sheetName val="Retail Detailing"/>
      <sheetName val="Bridgestone"/>
      <sheetName val="Bridgestone 935"/>
      <sheetName val="Bridgestone 936"/>
      <sheetName val="LEX ADMIN &amp; OTHER"/>
    </sheetNames>
    <sheetDataSet>
      <sheetData sheetId="0"/>
      <sheetData sheetId="1"/>
      <sheetData sheetId="2"/>
      <sheetData sheetId="3"/>
      <sheetData sheetId="4"/>
      <sheetData sheetId="5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3432698.6395181161</v>
          </cell>
          <cell r="E6">
            <v>3487684.3630887684</v>
          </cell>
          <cell r="F6">
            <v>3452705.7777327904</v>
          </cell>
          <cell r="G6">
            <v>3496684.3630887684</v>
          </cell>
          <cell r="H6">
            <v>3524686.7424936593</v>
          </cell>
          <cell r="I6">
            <v>3516693.8807083336</v>
          </cell>
          <cell r="J6">
            <v>3523689.121898551</v>
          </cell>
          <cell r="K6">
            <v>3543691.5013034423</v>
          </cell>
          <cell r="L6">
            <v>3512698.6395181161</v>
          </cell>
          <cell r="M6">
            <v>3344698.6395181161</v>
          </cell>
          <cell r="N6">
            <v>3304703.3983278987</v>
          </cell>
          <cell r="O6">
            <v>3786691.5013034423</v>
          </cell>
        </row>
        <row r="7">
          <cell r="D7">
            <v>185192.20058150971</v>
          </cell>
          <cell r="E7">
            <v>185192.20058150971</v>
          </cell>
          <cell r="F7">
            <v>249259.42058150971</v>
          </cell>
          <cell r="G7">
            <v>185192.20058150971</v>
          </cell>
          <cell r="H7">
            <v>185192.20058150971</v>
          </cell>
          <cell r="I7">
            <v>249259.42058150971</v>
          </cell>
          <cell r="J7">
            <v>185192.20058150971</v>
          </cell>
          <cell r="K7">
            <v>185192.20058150971</v>
          </cell>
          <cell r="L7">
            <v>249259.42058150971</v>
          </cell>
          <cell r="M7">
            <v>167549.20058150971</v>
          </cell>
          <cell r="N7">
            <v>167549.20058150971</v>
          </cell>
          <cell r="O7">
            <v>271086.21558150975</v>
          </cell>
          <cell r="T7">
            <v>209875.00999999919</v>
          </cell>
        </row>
        <row r="8">
          <cell r="D8">
            <v>39062.231929228961</v>
          </cell>
          <cell r="E8">
            <v>39062.231929228961</v>
          </cell>
          <cell r="F8">
            <v>60417.971929228959</v>
          </cell>
          <cell r="G8">
            <v>39062.231929228961</v>
          </cell>
          <cell r="H8">
            <v>39062.231929228961</v>
          </cell>
          <cell r="I8">
            <v>60417.971929228959</v>
          </cell>
          <cell r="J8">
            <v>39062.231929228961</v>
          </cell>
          <cell r="K8">
            <v>39062.231929228961</v>
          </cell>
          <cell r="L8">
            <v>60417.971929228959</v>
          </cell>
          <cell r="M8">
            <v>39062.231929228961</v>
          </cell>
          <cell r="N8">
            <v>39062.231929228961</v>
          </cell>
          <cell r="O8">
            <v>60163.736929228966</v>
          </cell>
          <cell r="T8">
            <v>-1527.5000000000255</v>
          </cell>
        </row>
        <row r="9">
          <cell r="D9">
            <v>23114.837553085858</v>
          </cell>
          <cell r="E9">
            <v>23114.837553085858</v>
          </cell>
          <cell r="F9">
            <v>58814.837553085861</v>
          </cell>
          <cell r="G9">
            <v>23114.837553085858</v>
          </cell>
          <cell r="H9">
            <v>23114.837553085858</v>
          </cell>
          <cell r="I9">
            <v>58814.837553085861</v>
          </cell>
          <cell r="J9">
            <v>23114.837553085858</v>
          </cell>
          <cell r="K9">
            <v>23114.837553085858</v>
          </cell>
          <cell r="L9">
            <v>58814.837553085861</v>
          </cell>
          <cell r="M9">
            <v>21409.934324170197</v>
          </cell>
          <cell r="N9">
            <v>21409.934324170197</v>
          </cell>
          <cell r="O9">
            <v>60947.192396459366</v>
          </cell>
          <cell r="T9">
            <v>47972.42</v>
          </cell>
        </row>
        <row r="10">
          <cell r="D10">
            <v>692.01260301354341</v>
          </cell>
          <cell r="E10">
            <v>1469.9874894494214</v>
          </cell>
          <cell r="F10">
            <v>21723.025159795608</v>
          </cell>
          <cell r="G10">
            <v>1469.9874894494214</v>
          </cell>
          <cell r="H10">
            <v>1340.3250083767707</v>
          </cell>
          <cell r="I10">
            <v>22371.337565158836</v>
          </cell>
          <cell r="J10">
            <v>1210.6625273041273</v>
          </cell>
          <cell r="K10">
            <v>1081.000046231482</v>
          </cell>
          <cell r="L10">
            <v>22112.012603013543</v>
          </cell>
          <cell r="M10">
            <v>692.01260301354341</v>
          </cell>
          <cell r="N10">
            <v>432.68764086825104</v>
          </cell>
          <cell r="O10">
            <v>22246.000046231482</v>
          </cell>
          <cell r="T10">
            <v>35954.409999999996</v>
          </cell>
        </row>
        <row r="11">
          <cell r="D11">
            <v>21881.313067932268</v>
          </cell>
          <cell r="E11">
            <v>30025.365087334416</v>
          </cell>
          <cell r="F11">
            <v>17809.287058231155</v>
          </cell>
          <cell r="G11">
            <v>30025.365087334416</v>
          </cell>
          <cell r="H11">
            <v>28668.023084100743</v>
          </cell>
          <cell r="I11">
            <v>24595.997074399635</v>
          </cell>
          <cell r="J11">
            <v>27310.681080867027</v>
          </cell>
          <cell r="K11">
            <v>25953.339077633354</v>
          </cell>
          <cell r="L11">
            <v>21881.313067932268</v>
          </cell>
          <cell r="M11">
            <v>21881.313067932268</v>
          </cell>
          <cell r="N11">
            <v>19166.62906146485</v>
          </cell>
          <cell r="O11">
            <v>25953.339077633354</v>
          </cell>
          <cell r="T11">
            <v>16927.309999999998</v>
          </cell>
        </row>
        <row r="12">
          <cell r="D12">
            <v>22159.76737640021</v>
          </cell>
          <cell r="E12">
            <v>37105.124492724644</v>
          </cell>
          <cell r="F12">
            <v>33847.688650681186</v>
          </cell>
          <cell r="G12">
            <v>41358.036227588047</v>
          </cell>
          <cell r="H12">
            <v>53742.219784764675</v>
          </cell>
          <cell r="I12">
            <v>54107.846730303674</v>
          </cell>
          <cell r="J12">
            <v>54578.448500389466</v>
          </cell>
          <cell r="K12">
            <v>64020.120689163145</v>
          </cell>
          <cell r="L12">
            <v>54909.083837746177</v>
          </cell>
          <cell r="M12">
            <v>51704.135407976137</v>
          </cell>
          <cell r="N12">
            <v>37978.129756906623</v>
          </cell>
          <cell r="O12">
            <v>65221.976350326891</v>
          </cell>
          <cell r="T12">
            <v>45622.219999999994</v>
          </cell>
        </row>
        <row r="13">
          <cell r="D13">
            <v>-3005.8703471897315</v>
          </cell>
          <cell r="E13">
            <v>-3005.8703471897315</v>
          </cell>
          <cell r="F13">
            <v>-3005.8703471897315</v>
          </cell>
          <cell r="G13">
            <v>-3005.8703471897315</v>
          </cell>
          <cell r="H13">
            <v>-3005.8703471897315</v>
          </cell>
          <cell r="I13">
            <v>-3005.8703471897315</v>
          </cell>
          <cell r="J13">
            <v>-3005.8703471897315</v>
          </cell>
          <cell r="K13">
            <v>-3005.8703471897315</v>
          </cell>
          <cell r="L13">
            <v>-3005.8703471897315</v>
          </cell>
          <cell r="M13">
            <v>-3005.8703471897315</v>
          </cell>
          <cell r="N13">
            <v>-3005.8703471897315</v>
          </cell>
          <cell r="O13">
            <v>-3005.8703471897315</v>
          </cell>
          <cell r="T13">
            <v>-13154.659999999998</v>
          </cell>
        </row>
        <row r="14">
          <cell r="D14">
            <v>289096.49276398087</v>
          </cell>
          <cell r="E14">
            <v>312963.87678614329</v>
          </cell>
          <cell r="F14">
            <v>438866.36058534274</v>
          </cell>
          <cell r="G14">
            <v>317216.7885210067</v>
          </cell>
          <cell r="H14">
            <v>328113.96759387699</v>
          </cell>
          <cell r="I14">
            <v>466561.54108649696</v>
          </cell>
          <cell r="J14">
            <v>327463.19182519539</v>
          </cell>
          <cell r="K14">
            <v>335417.85952966282</v>
          </cell>
          <cell r="L14">
            <v>464388.76922532683</v>
          </cell>
          <cell r="M14">
            <v>299292.9575666411</v>
          </cell>
          <cell r="N14">
            <v>282592.94294695888</v>
          </cell>
          <cell r="O14">
            <v>502612.59003420011</v>
          </cell>
          <cell r="T14">
            <v>341669.20999999915</v>
          </cell>
        </row>
        <row r="15">
          <cell r="D15">
            <v>198915.12452138335</v>
          </cell>
          <cell r="E15">
            <v>196326.53511548741</v>
          </cell>
          <cell r="F15">
            <v>193327.41505438602</v>
          </cell>
          <cell r="G15">
            <v>194231.29748219447</v>
          </cell>
          <cell r="H15">
            <v>195553.71700607982</v>
          </cell>
          <cell r="I15">
            <v>196345.09215967884</v>
          </cell>
          <cell r="J15">
            <v>199265.28565356304</v>
          </cell>
          <cell r="K15">
            <v>196524.55789019007</v>
          </cell>
          <cell r="L15">
            <v>193665.09189193745</v>
          </cell>
          <cell r="M15">
            <v>198881.74357588988</v>
          </cell>
          <cell r="N15">
            <v>199503.24155091945</v>
          </cell>
          <cell r="O15">
            <v>196397.03654173171</v>
          </cell>
          <cell r="T15">
            <v>187535.90000000008</v>
          </cell>
        </row>
        <row r="16">
          <cell r="D16">
            <v>2.6271274502342342E-2</v>
          </cell>
          <cell r="E16">
            <v>3.3442631135163658E-2</v>
          </cell>
          <cell r="F16">
            <v>7.1114934586806636E-2</v>
          </cell>
          <cell r="G16">
            <v>3.5172031063785802E-2</v>
          </cell>
          <cell r="H16">
            <v>3.7609087068546952E-2</v>
          </cell>
          <cell r="I16">
            <v>7.6838206023320685E-2</v>
          </cell>
          <cell r="J16">
            <v>3.6381729981491605E-2</v>
          </cell>
          <cell r="K16">
            <v>3.9194524012145231E-2</v>
          </cell>
          <cell r="L16">
            <v>7.7069998060103492E-2</v>
          </cell>
          <cell r="M16">
            <v>3.0021004823686553E-2</v>
          </cell>
          <cell r="N16">
            <v>2.5142861970027578E-2</v>
          </cell>
          <cell r="O16">
            <v>8.0866253136032851E-2</v>
          </cell>
          <cell r="T16" t="e">
            <v>#DIV/0!</v>
          </cell>
        </row>
        <row r="17">
          <cell r="D17">
            <v>90181.368242597528</v>
          </cell>
          <cell r="E17">
            <v>116637.34167065588</v>
          </cell>
          <cell r="F17">
            <v>245538.94553095673</v>
          </cell>
          <cell r="G17">
            <v>122985.49103881224</v>
          </cell>
          <cell r="H17">
            <v>132560.25058779717</v>
          </cell>
          <cell r="I17">
            <v>270216.44892681809</v>
          </cell>
          <cell r="J17">
            <v>128197.90617163235</v>
          </cell>
          <cell r="K17">
            <v>138893.30163947275</v>
          </cell>
          <cell r="L17">
            <v>270723.67733338941</v>
          </cell>
          <cell r="M17">
            <v>100411.21399075122</v>
          </cell>
          <cell r="N17">
            <v>83089.701396039425</v>
          </cell>
          <cell r="O17">
            <v>306215.55349246843</v>
          </cell>
          <cell r="T17">
            <v>154133.30999999907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9">
          <cell r="B19">
            <v>0</v>
          </cell>
          <cell r="C19">
            <v>114782.61</v>
          </cell>
          <cell r="D19">
            <v>0</v>
          </cell>
          <cell r="E19">
            <v>0</v>
          </cell>
          <cell r="F19">
            <v>142800</v>
          </cell>
          <cell r="G19">
            <v>0</v>
          </cell>
          <cell r="H19">
            <v>0</v>
          </cell>
          <cell r="I19">
            <v>142800</v>
          </cell>
          <cell r="J19">
            <v>0</v>
          </cell>
          <cell r="K19">
            <v>0</v>
          </cell>
          <cell r="L19">
            <v>142800</v>
          </cell>
          <cell r="M19">
            <v>0</v>
          </cell>
          <cell r="N19">
            <v>0</v>
          </cell>
          <cell r="O19">
            <v>141100</v>
          </cell>
          <cell r="T19">
            <v>114782.61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</sheetData>
      <sheetData sheetId="6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28</v>
          </cell>
          <cell r="E6">
            <v>28</v>
          </cell>
          <cell r="F6">
            <v>28</v>
          </cell>
          <cell r="G6">
            <v>28</v>
          </cell>
          <cell r="H6">
            <v>28</v>
          </cell>
          <cell r="I6">
            <v>28</v>
          </cell>
          <cell r="J6">
            <v>28</v>
          </cell>
          <cell r="K6">
            <v>28</v>
          </cell>
          <cell r="L6">
            <v>28</v>
          </cell>
          <cell r="M6">
            <v>26</v>
          </cell>
          <cell r="N6">
            <v>26</v>
          </cell>
          <cell r="O6">
            <v>31</v>
          </cell>
          <cell r="T6">
            <v>26</v>
          </cell>
        </row>
        <row r="7">
          <cell r="D7">
            <v>7</v>
          </cell>
          <cell r="E7">
            <v>7</v>
          </cell>
          <cell r="F7">
            <v>7</v>
          </cell>
          <cell r="G7">
            <v>7</v>
          </cell>
          <cell r="H7">
            <v>7</v>
          </cell>
          <cell r="I7">
            <v>7</v>
          </cell>
          <cell r="J7">
            <v>7</v>
          </cell>
          <cell r="K7">
            <v>7</v>
          </cell>
          <cell r="L7">
            <v>7</v>
          </cell>
          <cell r="M7">
            <v>6.5</v>
          </cell>
          <cell r="N7">
            <v>6.5</v>
          </cell>
          <cell r="O7">
            <v>7.75</v>
          </cell>
          <cell r="T7">
            <v>6.5</v>
          </cell>
        </row>
        <row r="8">
          <cell r="D8">
            <v>9500</v>
          </cell>
          <cell r="E8">
            <v>9500</v>
          </cell>
          <cell r="F8">
            <v>9500</v>
          </cell>
          <cell r="G8">
            <v>9500</v>
          </cell>
          <cell r="H8">
            <v>9500</v>
          </cell>
          <cell r="I8">
            <v>9500</v>
          </cell>
          <cell r="J8">
            <v>9500</v>
          </cell>
          <cell r="K8">
            <v>9500</v>
          </cell>
          <cell r="L8">
            <v>9500</v>
          </cell>
          <cell r="M8">
            <v>9500</v>
          </cell>
          <cell r="N8">
            <v>9500</v>
          </cell>
          <cell r="O8">
            <v>9500</v>
          </cell>
          <cell r="T8">
            <v>9578.7269230768907</v>
          </cell>
        </row>
        <row r="9">
          <cell r="D9">
            <v>0</v>
          </cell>
          <cell r="E9">
            <v>0</v>
          </cell>
          <cell r="F9">
            <v>2295</v>
          </cell>
          <cell r="G9">
            <v>0</v>
          </cell>
          <cell r="H9">
            <v>0</v>
          </cell>
          <cell r="I9">
            <v>2295</v>
          </cell>
          <cell r="J9">
            <v>0</v>
          </cell>
          <cell r="K9">
            <v>0</v>
          </cell>
          <cell r="L9">
            <v>2295</v>
          </cell>
          <cell r="M9">
            <v>0</v>
          </cell>
          <cell r="N9">
            <v>0</v>
          </cell>
          <cell r="O9">
            <v>2048.2258064516127</v>
          </cell>
          <cell r="T9">
            <v>1324.4146153846154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T10">
            <v>0</v>
          </cell>
        </row>
        <row r="11">
          <cell r="D11">
            <v>9500</v>
          </cell>
          <cell r="E11">
            <v>9500</v>
          </cell>
          <cell r="F11">
            <v>11795</v>
          </cell>
          <cell r="G11">
            <v>9500</v>
          </cell>
          <cell r="H11">
            <v>9500</v>
          </cell>
          <cell r="I11">
            <v>11795</v>
          </cell>
          <cell r="J11">
            <v>9500</v>
          </cell>
          <cell r="K11">
            <v>9500</v>
          </cell>
          <cell r="L11">
            <v>11795</v>
          </cell>
          <cell r="M11">
            <v>9500</v>
          </cell>
          <cell r="N11">
            <v>9500</v>
          </cell>
          <cell r="O11">
            <v>11548.225806451614</v>
          </cell>
          <cell r="T11">
            <v>10903.141538461507</v>
          </cell>
        </row>
        <row r="12">
          <cell r="D12">
            <v>266000</v>
          </cell>
          <cell r="E12">
            <v>266000</v>
          </cell>
          <cell r="F12">
            <v>330260</v>
          </cell>
          <cell r="G12">
            <v>266000</v>
          </cell>
          <cell r="H12">
            <v>266000</v>
          </cell>
          <cell r="I12">
            <v>330260</v>
          </cell>
          <cell r="J12">
            <v>266000</v>
          </cell>
          <cell r="K12">
            <v>266000</v>
          </cell>
          <cell r="L12">
            <v>330260</v>
          </cell>
          <cell r="M12">
            <v>247000</v>
          </cell>
          <cell r="N12">
            <v>247000</v>
          </cell>
          <cell r="O12">
            <v>357995</v>
          </cell>
          <cell r="T12">
            <v>283481.67999999918</v>
          </cell>
        </row>
        <row r="13">
          <cell r="D13">
            <v>929.13301876660262</v>
          </cell>
          <cell r="E13">
            <v>929.13301876660262</v>
          </cell>
          <cell r="F13">
            <v>936.01801876660261</v>
          </cell>
          <cell r="G13">
            <v>929.13301876660262</v>
          </cell>
          <cell r="H13">
            <v>929.13301876660262</v>
          </cell>
          <cell r="I13">
            <v>936.01801876660261</v>
          </cell>
          <cell r="J13">
            <v>929.13301876660262</v>
          </cell>
          <cell r="K13">
            <v>929.13301876660262</v>
          </cell>
          <cell r="L13">
            <v>936.01801876660261</v>
          </cell>
          <cell r="M13">
            <v>948.41248174864893</v>
          </cell>
          <cell r="N13">
            <v>948.41248174864893</v>
          </cell>
          <cell r="O13">
            <v>1036.0228879182218</v>
          </cell>
          <cell r="T13">
            <v>1200.9019230769229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T14">
            <v>524.23346153846148</v>
          </cell>
        </row>
        <row r="15">
          <cell r="D15">
            <v>929.13301876660262</v>
          </cell>
          <cell r="E15">
            <v>929.13301876660262</v>
          </cell>
          <cell r="F15">
            <v>936.01801876660261</v>
          </cell>
          <cell r="G15">
            <v>929.13301876660262</v>
          </cell>
          <cell r="H15">
            <v>929.13301876660262</v>
          </cell>
          <cell r="I15">
            <v>936.01801876660261</v>
          </cell>
          <cell r="J15">
            <v>929.13301876660262</v>
          </cell>
          <cell r="K15">
            <v>929.13301876660262</v>
          </cell>
          <cell r="L15">
            <v>936.01801876660261</v>
          </cell>
          <cell r="M15">
            <v>948.41248174864893</v>
          </cell>
          <cell r="N15">
            <v>948.41248174864893</v>
          </cell>
          <cell r="O15">
            <v>1036.0228879182218</v>
          </cell>
          <cell r="T15">
            <v>1725.1353846153843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528.8042307692308</v>
          </cell>
        </row>
        <row r="17">
          <cell r="D17">
            <v>1956.8598176080507</v>
          </cell>
          <cell r="E17">
            <v>1956.8598176080507</v>
          </cell>
          <cell r="F17">
            <v>1956.8598176080507</v>
          </cell>
          <cell r="G17">
            <v>1956.8598176080507</v>
          </cell>
          <cell r="H17">
            <v>1956.8598176080507</v>
          </cell>
          <cell r="I17">
            <v>1956.8598176080507</v>
          </cell>
          <cell r="J17">
            <v>1956.8598176080507</v>
          </cell>
          <cell r="K17">
            <v>1956.8598176080507</v>
          </cell>
          <cell r="L17">
            <v>1956.8598176080507</v>
          </cell>
          <cell r="M17">
            <v>2107.3874958855931</v>
          </cell>
          <cell r="N17">
            <v>2107.3874958855931</v>
          </cell>
          <cell r="O17">
            <v>1767.4862868717878</v>
          </cell>
          <cell r="T17">
            <v>392.42692307692312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145.07961538461538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39.57961538461538</v>
          </cell>
        </row>
        <row r="20">
          <cell r="D20">
            <v>1956.8598176080507</v>
          </cell>
          <cell r="E20">
            <v>1956.8598176080507</v>
          </cell>
          <cell r="F20">
            <v>1956.8598176080507</v>
          </cell>
          <cell r="G20">
            <v>1956.8598176080507</v>
          </cell>
          <cell r="H20">
            <v>1956.8598176080507</v>
          </cell>
          <cell r="I20">
            <v>1956.8598176080507</v>
          </cell>
          <cell r="J20">
            <v>1956.8598176080507</v>
          </cell>
          <cell r="K20">
            <v>1956.8598176080507</v>
          </cell>
          <cell r="L20">
            <v>1956.8598176080507</v>
          </cell>
          <cell r="M20">
            <v>2107.3874958855931</v>
          </cell>
          <cell r="N20">
            <v>2107.3874958855931</v>
          </cell>
          <cell r="O20">
            <v>1767.4862868717878</v>
          </cell>
          <cell r="T20">
            <v>1105.8903846153846</v>
          </cell>
        </row>
        <row r="21">
          <cell r="D21">
            <v>2885.9928363746531</v>
          </cell>
          <cell r="E21">
            <v>2885.9928363746531</v>
          </cell>
          <cell r="F21">
            <v>2892.8778363746533</v>
          </cell>
          <cell r="G21">
            <v>2885.9928363746531</v>
          </cell>
          <cell r="H21">
            <v>2885.9928363746531</v>
          </cell>
          <cell r="I21">
            <v>2892.8778363746533</v>
          </cell>
          <cell r="J21">
            <v>2885.9928363746531</v>
          </cell>
          <cell r="K21">
            <v>2885.9928363746531</v>
          </cell>
          <cell r="L21">
            <v>2892.8778363746533</v>
          </cell>
          <cell r="M21">
            <v>3055.7999776342422</v>
          </cell>
          <cell r="N21">
            <v>3055.7999776342422</v>
          </cell>
          <cell r="O21">
            <v>2803.5091747900096</v>
          </cell>
          <cell r="T21">
            <v>2831.0257692307687</v>
          </cell>
        </row>
        <row r="22">
          <cell r="D22">
            <v>6614.0071636253469</v>
          </cell>
          <cell r="E22">
            <v>6614.0071636253469</v>
          </cell>
          <cell r="F22">
            <v>8902.1221636253467</v>
          </cell>
          <cell r="G22">
            <v>6614.0071636253469</v>
          </cell>
          <cell r="H22">
            <v>6614.0071636253469</v>
          </cell>
          <cell r="I22">
            <v>8902.1221636253467</v>
          </cell>
          <cell r="J22">
            <v>6614.0071636253469</v>
          </cell>
          <cell r="K22">
            <v>6614.0071636253469</v>
          </cell>
          <cell r="L22">
            <v>8902.1221636253467</v>
          </cell>
          <cell r="M22">
            <v>6444.2000223657578</v>
          </cell>
          <cell r="N22">
            <v>6444.2000223657578</v>
          </cell>
          <cell r="O22">
            <v>8744.716631661604</v>
          </cell>
          <cell r="T22">
            <v>8072.1157692307379</v>
          </cell>
        </row>
        <row r="23">
          <cell r="D23">
            <v>185192.20058150971</v>
          </cell>
          <cell r="E23">
            <v>185192.20058150971</v>
          </cell>
          <cell r="F23">
            <v>249259.42058150971</v>
          </cell>
          <cell r="G23">
            <v>185192.20058150971</v>
          </cell>
          <cell r="H23">
            <v>185192.20058150971</v>
          </cell>
          <cell r="I23">
            <v>249259.42058150971</v>
          </cell>
          <cell r="J23">
            <v>185192.20058150971</v>
          </cell>
          <cell r="K23">
            <v>185192.20058150971</v>
          </cell>
          <cell r="L23">
            <v>249259.42058150971</v>
          </cell>
          <cell r="M23">
            <v>167549.20058150971</v>
          </cell>
          <cell r="N23">
            <v>167549.20058150971</v>
          </cell>
          <cell r="O23">
            <v>271086.21558150975</v>
          </cell>
          <cell r="T23">
            <v>209875.00999999919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T24">
            <v>0</v>
          </cell>
        </row>
        <row r="25">
          <cell r="B25">
            <v>185192.20058150971</v>
          </cell>
          <cell r="C25">
            <v>209875.00999999919</v>
          </cell>
          <cell r="D25">
            <v>185192.20058150971</v>
          </cell>
          <cell r="E25">
            <v>185192.20058150971</v>
          </cell>
          <cell r="F25">
            <v>249259.42058150971</v>
          </cell>
          <cell r="G25">
            <v>185192.20058150971</v>
          </cell>
          <cell r="H25">
            <v>185192.20058150971</v>
          </cell>
          <cell r="I25">
            <v>249259.42058150971</v>
          </cell>
          <cell r="J25">
            <v>185192.20058150971</v>
          </cell>
          <cell r="K25">
            <v>185192.20058150971</v>
          </cell>
          <cell r="L25">
            <v>249259.42058150971</v>
          </cell>
          <cell r="M25">
            <v>167549.20058150971</v>
          </cell>
          <cell r="N25">
            <v>167549.20058150971</v>
          </cell>
          <cell r="O25">
            <v>271086.21558150975</v>
          </cell>
          <cell r="T25">
            <v>209875.00999999919</v>
          </cell>
        </row>
        <row r="27">
          <cell r="D27">
            <v>4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T27">
            <v>4</v>
          </cell>
        </row>
        <row r="28">
          <cell r="D28">
            <v>0</v>
          </cell>
          <cell r="E28">
            <v>0</v>
          </cell>
          <cell r="F28">
            <v>64260</v>
          </cell>
          <cell r="G28">
            <v>0</v>
          </cell>
          <cell r="H28">
            <v>0</v>
          </cell>
          <cell r="I28">
            <v>64260</v>
          </cell>
          <cell r="J28">
            <v>0</v>
          </cell>
          <cell r="K28">
            <v>0</v>
          </cell>
          <cell r="L28">
            <v>64260</v>
          </cell>
          <cell r="M28">
            <v>0</v>
          </cell>
          <cell r="N28">
            <v>0</v>
          </cell>
          <cell r="O28">
            <v>63494.999999999993</v>
          </cell>
          <cell r="T28">
            <v>34434.78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T29">
            <v>209875.00999999919</v>
          </cell>
        </row>
      </sheetData>
      <sheetData sheetId="7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13</v>
          </cell>
          <cell r="E6">
            <v>13</v>
          </cell>
          <cell r="F6">
            <v>13</v>
          </cell>
          <cell r="G6">
            <v>13</v>
          </cell>
          <cell r="H6">
            <v>13</v>
          </cell>
          <cell r="I6">
            <v>13</v>
          </cell>
          <cell r="J6">
            <v>13</v>
          </cell>
          <cell r="K6">
            <v>13</v>
          </cell>
          <cell r="L6">
            <v>13</v>
          </cell>
          <cell r="M6">
            <v>13</v>
          </cell>
          <cell r="N6">
            <v>13</v>
          </cell>
          <cell r="O6">
            <v>13</v>
          </cell>
          <cell r="T6">
            <v>6</v>
          </cell>
        </row>
        <row r="7">
          <cell r="D7">
            <v>13</v>
          </cell>
          <cell r="E7">
            <v>13</v>
          </cell>
          <cell r="F7">
            <v>13</v>
          </cell>
          <cell r="G7">
            <v>13</v>
          </cell>
          <cell r="H7">
            <v>13</v>
          </cell>
          <cell r="I7">
            <v>13</v>
          </cell>
          <cell r="J7">
            <v>13</v>
          </cell>
          <cell r="K7">
            <v>13</v>
          </cell>
          <cell r="L7">
            <v>13</v>
          </cell>
          <cell r="M7">
            <v>13</v>
          </cell>
          <cell r="N7">
            <v>13</v>
          </cell>
          <cell r="O7">
            <v>13</v>
          </cell>
          <cell r="T7">
            <v>6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0</v>
          </cell>
        </row>
        <row r="9">
          <cell r="D9">
            <v>3.25</v>
          </cell>
          <cell r="E9">
            <v>3.25</v>
          </cell>
          <cell r="F9">
            <v>3.25</v>
          </cell>
          <cell r="G9">
            <v>3.25</v>
          </cell>
          <cell r="H9">
            <v>3.25</v>
          </cell>
          <cell r="I9">
            <v>3.25</v>
          </cell>
          <cell r="J9">
            <v>3.25</v>
          </cell>
          <cell r="K9">
            <v>3.25</v>
          </cell>
          <cell r="L9">
            <v>3.25</v>
          </cell>
          <cell r="M9">
            <v>3.25</v>
          </cell>
          <cell r="N9">
            <v>3.25</v>
          </cell>
          <cell r="O9">
            <v>3.25</v>
          </cell>
          <cell r="T9">
            <v>1.5</v>
          </cell>
        </row>
        <row r="10">
          <cell r="T10">
            <v>1797.7341493197059</v>
          </cell>
        </row>
        <row r="11">
          <cell r="D11">
            <v>5000</v>
          </cell>
          <cell r="E11">
            <v>5000</v>
          </cell>
          <cell r="F11">
            <v>5000</v>
          </cell>
          <cell r="G11">
            <v>5000</v>
          </cell>
          <cell r="H11">
            <v>5000</v>
          </cell>
          <cell r="I11">
            <v>5000</v>
          </cell>
          <cell r="J11">
            <v>5000</v>
          </cell>
          <cell r="K11">
            <v>5000</v>
          </cell>
          <cell r="L11">
            <v>5000</v>
          </cell>
          <cell r="M11">
            <v>5000</v>
          </cell>
          <cell r="N11">
            <v>5000</v>
          </cell>
          <cell r="O11">
            <v>5000</v>
          </cell>
          <cell r="T11">
            <v>2642.4733333333293</v>
          </cell>
        </row>
        <row r="12">
          <cell r="D12">
            <v>5000</v>
          </cell>
          <cell r="E12">
            <v>5000</v>
          </cell>
          <cell r="F12">
            <v>5000</v>
          </cell>
          <cell r="G12">
            <v>5000</v>
          </cell>
          <cell r="H12">
            <v>5000</v>
          </cell>
          <cell r="I12">
            <v>5000</v>
          </cell>
          <cell r="J12">
            <v>5000</v>
          </cell>
          <cell r="K12">
            <v>5000</v>
          </cell>
          <cell r="L12">
            <v>5000</v>
          </cell>
          <cell r="M12">
            <v>5000</v>
          </cell>
          <cell r="N12">
            <v>5000</v>
          </cell>
          <cell r="O12">
            <v>5000</v>
          </cell>
          <cell r="T12">
            <v>2642.4733333333293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T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T14">
            <v>0</v>
          </cell>
        </row>
        <row r="15">
          <cell r="D15">
            <v>5000</v>
          </cell>
          <cell r="E15">
            <v>5000</v>
          </cell>
          <cell r="F15">
            <v>6647.6923076923076</v>
          </cell>
          <cell r="G15">
            <v>5000</v>
          </cell>
          <cell r="H15">
            <v>5000</v>
          </cell>
          <cell r="I15">
            <v>6647.6923076923076</v>
          </cell>
          <cell r="J15">
            <v>5000</v>
          </cell>
          <cell r="K15">
            <v>5000</v>
          </cell>
          <cell r="L15">
            <v>6647.6923076923076</v>
          </cell>
          <cell r="M15">
            <v>5000</v>
          </cell>
          <cell r="N15">
            <v>5000</v>
          </cell>
          <cell r="O15">
            <v>6628.0769230769229</v>
          </cell>
          <cell r="T15">
            <v>5512.0383333333293</v>
          </cell>
        </row>
        <row r="16">
          <cell r="D16">
            <v>65000</v>
          </cell>
          <cell r="E16">
            <v>65000</v>
          </cell>
          <cell r="F16">
            <v>86420</v>
          </cell>
          <cell r="G16">
            <v>65000</v>
          </cell>
          <cell r="H16">
            <v>65000</v>
          </cell>
          <cell r="I16">
            <v>86420</v>
          </cell>
          <cell r="J16">
            <v>65000</v>
          </cell>
          <cell r="K16">
            <v>65000</v>
          </cell>
          <cell r="L16">
            <v>86420</v>
          </cell>
          <cell r="M16">
            <v>65000</v>
          </cell>
          <cell r="N16">
            <v>65000</v>
          </cell>
          <cell r="O16">
            <v>86165</v>
          </cell>
          <cell r="T16">
            <v>33072.229999999974</v>
          </cell>
        </row>
        <row r="17">
          <cell r="D17">
            <v>713.54389080371959</v>
          </cell>
          <cell r="E17">
            <v>713.54389080371959</v>
          </cell>
          <cell r="F17">
            <v>718.48696772679659</v>
          </cell>
          <cell r="G17">
            <v>713.54389080371959</v>
          </cell>
          <cell r="H17">
            <v>713.54389080371959</v>
          </cell>
          <cell r="I17">
            <v>718.48696772679659</v>
          </cell>
          <cell r="J17">
            <v>713.54389080371959</v>
          </cell>
          <cell r="K17">
            <v>713.54389080371959</v>
          </cell>
          <cell r="L17">
            <v>718.48696772679659</v>
          </cell>
          <cell r="M17">
            <v>713.54389080371959</v>
          </cell>
          <cell r="N17">
            <v>713.54389080371959</v>
          </cell>
          <cell r="O17">
            <v>718.42812157295043</v>
          </cell>
          <cell r="T17">
            <v>655.09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1646.3616666666667</v>
          </cell>
        </row>
        <row r="19">
          <cell r="D19">
            <v>713.54389080371959</v>
          </cell>
          <cell r="E19">
            <v>713.54389080371959</v>
          </cell>
          <cell r="F19">
            <v>718.48696772679659</v>
          </cell>
          <cell r="G19">
            <v>713.54389080371959</v>
          </cell>
          <cell r="H19">
            <v>713.54389080371959</v>
          </cell>
          <cell r="I19">
            <v>718.48696772679659</v>
          </cell>
          <cell r="J19">
            <v>713.54389080371959</v>
          </cell>
          <cell r="K19">
            <v>713.54389080371959</v>
          </cell>
          <cell r="L19">
            <v>718.48696772679659</v>
          </cell>
          <cell r="M19">
            <v>713.54389080371959</v>
          </cell>
          <cell r="N19">
            <v>713.54389080371959</v>
          </cell>
          <cell r="O19">
            <v>718.42812157295043</v>
          </cell>
          <cell r="T19">
            <v>2301.4516666666668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T20">
            <v>2043.2799999999997</v>
          </cell>
        </row>
        <row r="21">
          <cell r="D21">
            <v>1281.6690377171292</v>
          </cell>
          <cell r="E21">
            <v>1281.6690377171292</v>
          </cell>
          <cell r="F21">
            <v>1281.6690377171292</v>
          </cell>
          <cell r="G21">
            <v>1281.6690377171292</v>
          </cell>
          <cell r="H21">
            <v>1281.6690377171292</v>
          </cell>
          <cell r="I21">
            <v>1281.6690377171292</v>
          </cell>
          <cell r="J21">
            <v>1281.6690377171292</v>
          </cell>
          <cell r="K21">
            <v>1281.6690377171292</v>
          </cell>
          <cell r="L21">
            <v>1281.6690377171292</v>
          </cell>
          <cell r="M21">
            <v>1281.6690377171292</v>
          </cell>
          <cell r="N21">
            <v>1281.6690377171292</v>
          </cell>
          <cell r="O21">
            <v>1281.6690377171292</v>
          </cell>
          <cell r="T21">
            <v>1421.89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T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T23">
            <v>0</v>
          </cell>
        </row>
        <row r="24">
          <cell r="D24">
            <v>1281.6690377171292</v>
          </cell>
          <cell r="E24">
            <v>1281.6690377171292</v>
          </cell>
          <cell r="F24">
            <v>1281.6690377171292</v>
          </cell>
          <cell r="G24">
            <v>1281.6690377171292</v>
          </cell>
          <cell r="H24">
            <v>1281.6690377171292</v>
          </cell>
          <cell r="I24">
            <v>1281.6690377171292</v>
          </cell>
          <cell r="J24">
            <v>1281.6690377171292</v>
          </cell>
          <cell r="K24">
            <v>1281.6690377171292</v>
          </cell>
          <cell r="L24">
            <v>1281.6690377171292</v>
          </cell>
          <cell r="M24">
            <v>1281.6690377171292</v>
          </cell>
          <cell r="N24">
            <v>1281.6690377171292</v>
          </cell>
          <cell r="O24">
            <v>1281.6690377171292</v>
          </cell>
          <cell r="T24">
            <v>3465.17</v>
          </cell>
        </row>
        <row r="25">
          <cell r="D25">
            <v>1995.2129285208489</v>
          </cell>
          <cell r="E25">
            <v>1995.2129285208489</v>
          </cell>
          <cell r="F25">
            <v>2000.1560054439258</v>
          </cell>
          <cell r="G25">
            <v>1995.2129285208489</v>
          </cell>
          <cell r="H25">
            <v>1995.2129285208489</v>
          </cell>
          <cell r="I25">
            <v>2000.1560054439258</v>
          </cell>
          <cell r="J25">
            <v>1995.2129285208489</v>
          </cell>
          <cell r="K25">
            <v>1995.2129285208489</v>
          </cell>
          <cell r="L25">
            <v>2000.1560054439258</v>
          </cell>
          <cell r="M25">
            <v>1995.2129285208489</v>
          </cell>
          <cell r="N25">
            <v>1995.2129285208489</v>
          </cell>
          <cell r="O25">
            <v>2000.0971592900796</v>
          </cell>
          <cell r="T25">
            <v>5766.6216666666669</v>
          </cell>
        </row>
        <row r="26">
          <cell r="D26">
            <v>3004.7870714791511</v>
          </cell>
          <cell r="E26">
            <v>3004.7870714791511</v>
          </cell>
          <cell r="F26">
            <v>4647.5363022483816</v>
          </cell>
          <cell r="G26">
            <v>3004.7870714791511</v>
          </cell>
          <cell r="H26">
            <v>3004.7870714791511</v>
          </cell>
          <cell r="I26">
            <v>4647.5363022483816</v>
          </cell>
          <cell r="J26">
            <v>3004.7870714791511</v>
          </cell>
          <cell r="K26">
            <v>3004.7870714791511</v>
          </cell>
          <cell r="L26">
            <v>4647.5363022483816</v>
          </cell>
          <cell r="M26">
            <v>3004.7870714791511</v>
          </cell>
          <cell r="N26">
            <v>3004.7870714791511</v>
          </cell>
          <cell r="O26">
            <v>4627.9797637868433</v>
          </cell>
          <cell r="T26">
            <v>-254.58333333333758</v>
          </cell>
        </row>
        <row r="27">
          <cell r="B27">
            <v>39062.231929228961</v>
          </cell>
          <cell r="C27">
            <v>-1527.5000000000255</v>
          </cell>
          <cell r="D27">
            <v>39062.231929228961</v>
          </cell>
          <cell r="E27">
            <v>39062.231929228961</v>
          </cell>
          <cell r="F27">
            <v>60417.971929228959</v>
          </cell>
          <cell r="G27">
            <v>39062.231929228961</v>
          </cell>
          <cell r="H27">
            <v>39062.231929228961</v>
          </cell>
          <cell r="I27">
            <v>60417.971929228959</v>
          </cell>
          <cell r="J27">
            <v>39062.231929228961</v>
          </cell>
          <cell r="K27">
            <v>39062.231929228961</v>
          </cell>
          <cell r="L27">
            <v>60417.971929228959</v>
          </cell>
          <cell r="M27">
            <v>39062.231929228961</v>
          </cell>
          <cell r="N27">
            <v>39062.231929228961</v>
          </cell>
          <cell r="O27">
            <v>60163.736929228966</v>
          </cell>
          <cell r="T27">
            <v>-1527.5000000000255</v>
          </cell>
        </row>
        <row r="29">
          <cell r="D29">
            <v>4</v>
          </cell>
          <cell r="E29">
            <v>4</v>
          </cell>
          <cell r="F29">
            <v>4</v>
          </cell>
          <cell r="G29">
            <v>4</v>
          </cell>
          <cell r="H29">
            <v>4</v>
          </cell>
          <cell r="I29">
            <v>4</v>
          </cell>
          <cell r="J29">
            <v>4</v>
          </cell>
          <cell r="K29">
            <v>4</v>
          </cell>
          <cell r="L29">
            <v>4</v>
          </cell>
          <cell r="M29">
            <v>4</v>
          </cell>
          <cell r="N29">
            <v>4</v>
          </cell>
          <cell r="O29">
            <v>4</v>
          </cell>
          <cell r="T29">
            <v>4</v>
          </cell>
        </row>
        <row r="31">
          <cell r="T31">
            <v>950092.91</v>
          </cell>
        </row>
        <row r="32">
          <cell r="D32">
            <v>0</v>
          </cell>
          <cell r="E32">
            <v>0</v>
          </cell>
          <cell r="F32">
            <v>21420</v>
          </cell>
          <cell r="G32">
            <v>0</v>
          </cell>
          <cell r="H32">
            <v>0</v>
          </cell>
          <cell r="I32">
            <v>21420</v>
          </cell>
          <cell r="J32">
            <v>0</v>
          </cell>
          <cell r="K32">
            <v>0</v>
          </cell>
          <cell r="L32">
            <v>21420</v>
          </cell>
          <cell r="M32">
            <v>0</v>
          </cell>
          <cell r="N32">
            <v>0</v>
          </cell>
          <cell r="O32">
            <v>21165</v>
          </cell>
          <cell r="T32">
            <v>17217.39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</sheetData>
      <sheetData sheetId="8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852.45161445783117</v>
          </cell>
          <cell r="E6">
            <v>852.45161445783117</v>
          </cell>
          <cell r="F6">
            <v>852.45161445783117</v>
          </cell>
          <cell r="G6">
            <v>852.45161445783117</v>
          </cell>
          <cell r="H6">
            <v>852.45161445783117</v>
          </cell>
          <cell r="I6">
            <v>852.45161445783117</v>
          </cell>
          <cell r="J6">
            <v>852.45161445783117</v>
          </cell>
          <cell r="K6">
            <v>852.45161445783117</v>
          </cell>
          <cell r="L6">
            <v>852.45161445783117</v>
          </cell>
          <cell r="M6">
            <v>852.45161445783128</v>
          </cell>
          <cell r="N6">
            <v>852.45161445783128</v>
          </cell>
          <cell r="O6">
            <v>852.45161445783128</v>
          </cell>
          <cell r="T6">
            <v>731.20093750000001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T7">
            <v>44.5778125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20.470937500000002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224.11781250000001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T10">
            <v>0</v>
          </cell>
        </row>
        <row r="11">
          <cell r="D11">
            <v>0</v>
          </cell>
          <cell r="E11">
            <v>0</v>
          </cell>
          <cell r="F11">
            <v>870.73170731707319</v>
          </cell>
          <cell r="G11">
            <v>0</v>
          </cell>
          <cell r="H11">
            <v>0</v>
          </cell>
          <cell r="I11">
            <v>870.73170731707319</v>
          </cell>
          <cell r="J11">
            <v>0</v>
          </cell>
          <cell r="K11">
            <v>0</v>
          </cell>
          <cell r="L11">
            <v>870.73170731707319</v>
          </cell>
          <cell r="M11">
            <v>0</v>
          </cell>
          <cell r="N11">
            <v>0</v>
          </cell>
          <cell r="O11">
            <v>801.7045454545455</v>
          </cell>
          <cell r="T11">
            <v>896.739375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T12">
            <v>0</v>
          </cell>
        </row>
        <row r="13">
          <cell r="D13">
            <v>852.45161445783117</v>
          </cell>
          <cell r="E13">
            <v>852.45161445783117</v>
          </cell>
          <cell r="F13">
            <v>1723.1833217749045</v>
          </cell>
          <cell r="G13">
            <v>852.45161445783117</v>
          </cell>
          <cell r="H13">
            <v>852.45161445783117</v>
          </cell>
          <cell r="I13">
            <v>1723.1833217749045</v>
          </cell>
          <cell r="J13">
            <v>852.45161445783117</v>
          </cell>
          <cell r="K13">
            <v>852.45161445783117</v>
          </cell>
          <cell r="L13">
            <v>1723.1833217749045</v>
          </cell>
          <cell r="M13">
            <v>852.45161445783128</v>
          </cell>
          <cell r="N13">
            <v>852.45161445783128</v>
          </cell>
          <cell r="O13">
            <v>1654.1561599123768</v>
          </cell>
          <cell r="T13">
            <v>1917.1068749999999</v>
          </cell>
        </row>
        <row r="14">
          <cell r="D14">
            <v>34950.51619277108</v>
          </cell>
          <cell r="E14">
            <v>34950.51619277108</v>
          </cell>
          <cell r="F14">
            <v>70650.516192771087</v>
          </cell>
          <cell r="G14">
            <v>34950.51619277108</v>
          </cell>
          <cell r="H14">
            <v>34950.51619277108</v>
          </cell>
          <cell r="I14">
            <v>70650.516192771087</v>
          </cell>
          <cell r="J14">
            <v>34950.51619277108</v>
          </cell>
          <cell r="K14">
            <v>34950.51619277108</v>
          </cell>
          <cell r="L14">
            <v>70650.516192771087</v>
          </cell>
          <cell r="M14">
            <v>33245.612963855419</v>
          </cell>
          <cell r="N14">
            <v>33245.612963855419</v>
          </cell>
          <cell r="O14">
            <v>72782.871036144585</v>
          </cell>
          <cell r="T14">
            <v>61347.42</v>
          </cell>
        </row>
        <row r="15">
          <cell r="D15">
            <v>288.67508877281023</v>
          </cell>
          <cell r="E15">
            <v>288.67508877281023</v>
          </cell>
          <cell r="F15">
            <v>288.67508877281023</v>
          </cell>
          <cell r="G15">
            <v>288.67508877281023</v>
          </cell>
          <cell r="H15">
            <v>288.67508877281023</v>
          </cell>
          <cell r="I15">
            <v>288.67508877281023</v>
          </cell>
          <cell r="J15">
            <v>288.67508877281023</v>
          </cell>
          <cell r="K15">
            <v>288.67508877281023</v>
          </cell>
          <cell r="L15">
            <v>288.67508877281023</v>
          </cell>
          <cell r="M15">
            <v>303.47893947910819</v>
          </cell>
          <cell r="N15">
            <v>303.47893947910819</v>
          </cell>
          <cell r="O15">
            <v>268.99269635648221</v>
          </cell>
          <cell r="T15">
            <v>417.96875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</v>
          </cell>
        </row>
        <row r="17">
          <cell r="D17">
            <v>288.67508877281023</v>
          </cell>
          <cell r="E17">
            <v>288.67508877281023</v>
          </cell>
          <cell r="F17">
            <v>288.67508877281023</v>
          </cell>
          <cell r="G17">
            <v>288.67508877281023</v>
          </cell>
          <cell r="H17">
            <v>288.67508877281023</v>
          </cell>
          <cell r="I17">
            <v>288.67508877281023</v>
          </cell>
          <cell r="J17">
            <v>288.67508877281023</v>
          </cell>
          <cell r="K17">
            <v>288.67508877281023</v>
          </cell>
          <cell r="L17">
            <v>288.67508877281023</v>
          </cell>
          <cell r="M17">
            <v>303.47893947910819</v>
          </cell>
          <cell r="N17">
            <v>303.47893947910819</v>
          </cell>
          <cell r="O17">
            <v>268.99269635648221</v>
          </cell>
          <cell r="T17">
            <v>417.96875</v>
          </cell>
        </row>
        <row r="18">
          <cell r="D18">
            <v>563.77652568502094</v>
          </cell>
          <cell r="E18">
            <v>563.77652568502094</v>
          </cell>
          <cell r="F18">
            <v>1434.5082330020941</v>
          </cell>
          <cell r="G18">
            <v>563.77652568502094</v>
          </cell>
          <cell r="H18">
            <v>563.77652568502094</v>
          </cell>
          <cell r="I18">
            <v>1434.5082330020941</v>
          </cell>
          <cell r="J18">
            <v>563.77652568502094</v>
          </cell>
          <cell r="K18">
            <v>563.77652568502094</v>
          </cell>
          <cell r="L18">
            <v>1434.5082330020941</v>
          </cell>
          <cell r="M18">
            <v>548.97267497872303</v>
          </cell>
          <cell r="N18">
            <v>548.97267497872303</v>
          </cell>
          <cell r="O18">
            <v>1385.1634635558946</v>
          </cell>
          <cell r="T18">
            <v>1499.1381249999999</v>
          </cell>
        </row>
        <row r="19">
          <cell r="B19">
            <v>23114.837553085858</v>
          </cell>
          <cell r="C19">
            <v>47972.42</v>
          </cell>
          <cell r="D19">
            <v>23114.837553085858</v>
          </cell>
          <cell r="E19">
            <v>23114.837553085858</v>
          </cell>
          <cell r="F19">
            <v>58814.837553085861</v>
          </cell>
          <cell r="G19">
            <v>23114.837553085858</v>
          </cell>
          <cell r="H19">
            <v>23114.837553085858</v>
          </cell>
          <cell r="I19">
            <v>58814.837553085861</v>
          </cell>
          <cell r="J19">
            <v>23114.837553085858</v>
          </cell>
          <cell r="K19">
            <v>23114.837553085858</v>
          </cell>
          <cell r="L19">
            <v>58814.837553085861</v>
          </cell>
          <cell r="M19">
            <v>21409.934324170197</v>
          </cell>
          <cell r="N19">
            <v>21409.934324170197</v>
          </cell>
          <cell r="O19">
            <v>60947.192396459366</v>
          </cell>
          <cell r="T19">
            <v>47972.42</v>
          </cell>
        </row>
        <row r="21">
          <cell r="D21">
            <v>0</v>
          </cell>
          <cell r="E21">
            <v>0</v>
          </cell>
          <cell r="F21">
            <v>35700</v>
          </cell>
          <cell r="G21">
            <v>0</v>
          </cell>
          <cell r="H21">
            <v>0</v>
          </cell>
          <cell r="I21">
            <v>35700</v>
          </cell>
          <cell r="J21">
            <v>0</v>
          </cell>
          <cell r="K21">
            <v>0</v>
          </cell>
          <cell r="L21">
            <v>35700</v>
          </cell>
          <cell r="M21">
            <v>0</v>
          </cell>
          <cell r="N21">
            <v>0</v>
          </cell>
          <cell r="O21">
            <v>35275</v>
          </cell>
          <cell r="T21">
            <v>28695.66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</sheetData>
      <sheetData sheetId="9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T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T7">
            <v>0</v>
          </cell>
        </row>
        <row r="8">
          <cell r="D8">
            <v>0.3</v>
          </cell>
          <cell r="E8">
            <v>0.3</v>
          </cell>
          <cell r="F8">
            <v>0.3</v>
          </cell>
          <cell r="G8">
            <v>0.3</v>
          </cell>
          <cell r="H8">
            <v>0.29999999999999993</v>
          </cell>
          <cell r="I8">
            <v>0.3</v>
          </cell>
          <cell r="J8">
            <v>0.3</v>
          </cell>
          <cell r="K8">
            <v>0.29999999999999993</v>
          </cell>
          <cell r="L8">
            <v>0.3</v>
          </cell>
          <cell r="M8">
            <v>0.3</v>
          </cell>
          <cell r="N8">
            <v>0.29999999999999993</v>
          </cell>
          <cell r="O8">
            <v>0.29999999999999993</v>
          </cell>
          <cell r="T8">
            <v>0.42974628631331663</v>
          </cell>
        </row>
        <row r="9">
          <cell r="D9">
            <v>0.5</v>
          </cell>
          <cell r="E9">
            <v>0.5</v>
          </cell>
          <cell r="F9">
            <v>0.5</v>
          </cell>
          <cell r="G9">
            <v>0.5</v>
          </cell>
          <cell r="H9">
            <v>0.49999999999999994</v>
          </cell>
          <cell r="I9">
            <v>0.5</v>
          </cell>
          <cell r="J9">
            <v>0.50000000000000011</v>
          </cell>
          <cell r="K9">
            <v>0.49999999999999994</v>
          </cell>
          <cell r="L9">
            <v>0.5</v>
          </cell>
          <cell r="M9">
            <v>0.5</v>
          </cell>
          <cell r="N9">
            <v>0.49999999999999994</v>
          </cell>
          <cell r="O9">
            <v>0.49999999999999994</v>
          </cell>
          <cell r="T9">
            <v>0.44268802403799296</v>
          </cell>
        </row>
        <row r="10">
          <cell r="D10">
            <v>0.20000000000000004</v>
          </cell>
          <cell r="E10">
            <v>0.2</v>
          </cell>
          <cell r="F10">
            <v>0.2</v>
          </cell>
          <cell r="G10">
            <v>0.2</v>
          </cell>
          <cell r="H10">
            <v>0.19999999999999998</v>
          </cell>
          <cell r="I10">
            <v>0.2</v>
          </cell>
          <cell r="J10">
            <v>0.20000000000000004</v>
          </cell>
          <cell r="K10">
            <v>0.19999999999999998</v>
          </cell>
          <cell r="L10">
            <v>0.20000000000000004</v>
          </cell>
          <cell r="M10">
            <v>0.20000000000000004</v>
          </cell>
          <cell r="N10">
            <v>0.19999999999999998</v>
          </cell>
          <cell r="O10">
            <v>0.19999999999999998</v>
          </cell>
          <cell r="T10">
            <v>0.12756568964869036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0.99999999999999978</v>
          </cell>
          <cell r="I12">
            <v>1</v>
          </cell>
          <cell r="J12">
            <v>1</v>
          </cell>
          <cell r="K12">
            <v>0.99999999999999978</v>
          </cell>
          <cell r="L12">
            <v>1</v>
          </cell>
          <cell r="M12">
            <v>1</v>
          </cell>
          <cell r="N12">
            <v>0.99999999999999978</v>
          </cell>
          <cell r="O12">
            <v>0.99999999999999978</v>
          </cell>
          <cell r="T12">
            <v>1</v>
          </cell>
        </row>
        <row r="13">
          <cell r="D13">
            <v>27024.274032608697</v>
          </cell>
          <cell r="E13">
            <v>30709.40230978261</v>
          </cell>
          <cell r="F13">
            <v>25181.70989402174</v>
          </cell>
          <cell r="G13">
            <v>30709.40230978261</v>
          </cell>
          <cell r="H13">
            <v>30095.21426358696</v>
          </cell>
          <cell r="I13">
            <v>28252.650125</v>
          </cell>
          <cell r="J13">
            <v>29481.0262173913</v>
          </cell>
          <cell r="K13">
            <v>28866.838171195661</v>
          </cell>
          <cell r="L13">
            <v>27024.274032608697</v>
          </cell>
          <cell r="M13">
            <v>27024.274032608697</v>
          </cell>
          <cell r="N13">
            <v>25795.897940217394</v>
          </cell>
          <cell r="O13">
            <v>28866.838171195661</v>
          </cell>
          <cell r="T13">
            <v>27396.63</v>
          </cell>
        </row>
        <row r="14">
          <cell r="D14">
            <v>27024.274032608697</v>
          </cell>
          <cell r="E14">
            <v>30709.40230978261</v>
          </cell>
          <cell r="F14">
            <v>25181.70989402174</v>
          </cell>
          <cell r="G14">
            <v>30709.40230978261</v>
          </cell>
          <cell r="H14">
            <v>30095.21426358696</v>
          </cell>
          <cell r="I14">
            <v>28252.650125</v>
          </cell>
          <cell r="J14">
            <v>29481.0262173913</v>
          </cell>
          <cell r="K14">
            <v>28866.838171195661</v>
          </cell>
          <cell r="L14">
            <v>27024.274032608697</v>
          </cell>
          <cell r="M14">
            <v>27024.274032608697</v>
          </cell>
          <cell r="N14">
            <v>25795.897940217394</v>
          </cell>
          <cell r="O14">
            <v>28866.838171195661</v>
          </cell>
          <cell r="T14">
            <v>54793.26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T17">
            <v>0</v>
          </cell>
        </row>
        <row r="18">
          <cell r="D18">
            <v>0.21111202322446543</v>
          </cell>
          <cell r="E18">
            <v>0.21111202322446562</v>
          </cell>
          <cell r="F18">
            <v>0.21111202322446559</v>
          </cell>
          <cell r="G18">
            <v>0.21111202322446562</v>
          </cell>
          <cell r="H18">
            <v>0.21111202322446543</v>
          </cell>
          <cell r="I18">
            <v>0.21111202322446557</v>
          </cell>
          <cell r="J18">
            <v>0.21111202322446554</v>
          </cell>
          <cell r="K18">
            <v>0.21111202322446546</v>
          </cell>
          <cell r="L18">
            <v>0.21111202322446543</v>
          </cell>
          <cell r="M18">
            <v>0.21111202322446543</v>
          </cell>
          <cell r="N18">
            <v>0.2111120232244654</v>
          </cell>
          <cell r="O18">
            <v>0.21111202322446546</v>
          </cell>
          <cell r="T18">
            <v>0.28511330434191745</v>
          </cell>
        </row>
        <row r="19">
          <cell r="D19">
            <v>0.21111202322446548</v>
          </cell>
          <cell r="E19">
            <v>0.21111202322446559</v>
          </cell>
          <cell r="F19">
            <v>0.21111202322446557</v>
          </cell>
          <cell r="G19">
            <v>0.21111202322446559</v>
          </cell>
          <cell r="H19">
            <v>0.21111202322446546</v>
          </cell>
          <cell r="I19">
            <v>0.21111202322446554</v>
          </cell>
          <cell r="J19">
            <v>0.21111202322446559</v>
          </cell>
          <cell r="K19">
            <v>0.21111202322446551</v>
          </cell>
          <cell r="L19">
            <v>0.21111202322446548</v>
          </cell>
          <cell r="M19">
            <v>0.21111202322446548</v>
          </cell>
          <cell r="N19">
            <v>0.21111202322446546</v>
          </cell>
          <cell r="O19">
            <v>0.21111202322446551</v>
          </cell>
          <cell r="T19">
            <v>0.14765636337251481</v>
          </cell>
        </row>
        <row r="20">
          <cell r="D20">
            <v>0.21111202322446557</v>
          </cell>
          <cell r="E20">
            <v>0.21111202322446568</v>
          </cell>
          <cell r="F20">
            <v>0.21111202322446559</v>
          </cell>
          <cell r="G20">
            <v>0.21111202322446568</v>
          </cell>
          <cell r="H20">
            <v>0.21111202322446551</v>
          </cell>
          <cell r="I20">
            <v>0.21111202322446548</v>
          </cell>
          <cell r="J20">
            <v>0.21111202322446551</v>
          </cell>
          <cell r="K20">
            <v>0.21111202322446559</v>
          </cell>
          <cell r="L20">
            <v>0.21111202322446557</v>
          </cell>
          <cell r="M20">
            <v>0.21111202322446557</v>
          </cell>
          <cell r="N20">
            <v>0.21111202322446546</v>
          </cell>
          <cell r="O20">
            <v>0.21111202322446559</v>
          </cell>
          <cell r="T20">
            <v>0.15451790767610812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>
            <v>0</v>
          </cell>
        </row>
        <row r="22">
          <cell r="D22">
            <v>0.21111202322446548</v>
          </cell>
          <cell r="E22">
            <v>0.21111202322446562</v>
          </cell>
          <cell r="F22">
            <v>0.21111202322446557</v>
          </cell>
          <cell r="G22">
            <v>0.21111202322446562</v>
          </cell>
          <cell r="H22">
            <v>0.21111202322446546</v>
          </cell>
          <cell r="I22">
            <v>0.21111202322446554</v>
          </cell>
          <cell r="J22">
            <v>0.21111202322446557</v>
          </cell>
          <cell r="K22">
            <v>0.21111202322446548</v>
          </cell>
          <cell r="L22">
            <v>0.21111202322446548</v>
          </cell>
          <cell r="M22">
            <v>0.21111202322446548</v>
          </cell>
          <cell r="N22">
            <v>0.21111202322446543</v>
          </cell>
          <cell r="O22">
            <v>0.21111202322446548</v>
          </cell>
          <cell r="T22">
            <v>0.20760327091324732</v>
          </cell>
        </row>
        <row r="23">
          <cell r="D23">
            <v>0</v>
          </cell>
          <cell r="E23">
            <v>0</v>
          </cell>
          <cell r="F23">
            <v>21420</v>
          </cell>
          <cell r="G23">
            <v>0</v>
          </cell>
          <cell r="H23">
            <v>0</v>
          </cell>
          <cell r="I23">
            <v>21420</v>
          </cell>
          <cell r="J23">
            <v>0</v>
          </cell>
          <cell r="K23">
            <v>0</v>
          </cell>
          <cell r="L23">
            <v>21420</v>
          </cell>
          <cell r="M23">
            <v>0</v>
          </cell>
          <cell r="N23">
            <v>0</v>
          </cell>
          <cell r="O23">
            <v>21165</v>
          </cell>
          <cell r="T23">
            <v>34434.78</v>
          </cell>
        </row>
        <row r="24">
          <cell r="D24">
            <v>5705.1491671964068</v>
          </cell>
          <cell r="E24">
            <v>6483.1240536322848</v>
          </cell>
          <cell r="F24">
            <v>26736.161723978472</v>
          </cell>
          <cell r="G24">
            <v>6483.1240536322848</v>
          </cell>
          <cell r="H24">
            <v>6353.4615725596341</v>
          </cell>
          <cell r="I24">
            <v>27384.474129341699</v>
          </cell>
          <cell r="J24">
            <v>6223.7990914869906</v>
          </cell>
          <cell r="K24">
            <v>6094.1366104143453</v>
          </cell>
          <cell r="L24">
            <v>27125.149167196407</v>
          </cell>
          <cell r="M24">
            <v>5705.1491671964068</v>
          </cell>
          <cell r="N24">
            <v>5445.8242050511144</v>
          </cell>
          <cell r="O24">
            <v>27259.136610414345</v>
          </cell>
          <cell r="T24">
            <v>40122.409999999996</v>
          </cell>
        </row>
        <row r="25">
          <cell r="D25">
            <v>0.21111202322446548</v>
          </cell>
          <cell r="E25">
            <v>0.21111202322446562</v>
          </cell>
          <cell r="F25">
            <v>1.0617293994926758</v>
          </cell>
          <cell r="G25">
            <v>0.21111202322446562</v>
          </cell>
          <cell r="H25">
            <v>0.21111202322446546</v>
          </cell>
          <cell r="I25">
            <v>0.96927098902873976</v>
          </cell>
          <cell r="J25">
            <v>0.21111202322446557</v>
          </cell>
          <cell r="K25">
            <v>0.21111202322446548</v>
          </cell>
          <cell r="L25">
            <v>1.0037327602016612</v>
          </cell>
          <cell r="M25">
            <v>0.21111202322446548</v>
          </cell>
          <cell r="N25">
            <v>0.21111202322446543</v>
          </cell>
          <cell r="O25">
            <v>0.94430628144146611</v>
          </cell>
          <cell r="T25">
            <v>1.4645016558605928</v>
          </cell>
        </row>
        <row r="26">
          <cell r="D26">
            <v>0.18550494855601998</v>
          </cell>
          <cell r="E26">
            <v>0.1632443547292976</v>
          </cell>
          <cell r="F26">
            <v>0.1990784813771922</v>
          </cell>
          <cell r="G26">
            <v>0.1632443547292976</v>
          </cell>
          <cell r="H26">
            <v>0.16657587217275263</v>
          </cell>
          <cell r="I26">
            <v>0.1774395160101061</v>
          </cell>
          <cell r="J26">
            <v>0.17004620284301836</v>
          </cell>
          <cell r="K26">
            <v>0.17366420715882719</v>
          </cell>
          <cell r="L26">
            <v>0.18550494855601998</v>
          </cell>
          <cell r="M26">
            <v>0.18550494855601998</v>
          </cell>
          <cell r="N26">
            <v>0.19433851753487807</v>
          </cell>
          <cell r="O26">
            <v>0.17366420715882719</v>
          </cell>
          <cell r="T26">
            <v>0.15213549987717467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T27">
            <v>0</v>
          </cell>
        </row>
        <row r="28">
          <cell r="D28">
            <v>0.18550494855601998</v>
          </cell>
          <cell r="E28">
            <v>0.1632443547292976</v>
          </cell>
          <cell r="F28">
            <v>0.1990784813771922</v>
          </cell>
          <cell r="G28">
            <v>0.1632443547292976</v>
          </cell>
          <cell r="H28">
            <v>0.16657587217275263</v>
          </cell>
          <cell r="I28">
            <v>0.1774395160101061</v>
          </cell>
          <cell r="J28">
            <v>0.17004620284301836</v>
          </cell>
          <cell r="K28">
            <v>0.17366420715882719</v>
          </cell>
          <cell r="L28">
            <v>0.18550494855601998</v>
          </cell>
          <cell r="M28">
            <v>0.18550494855601998</v>
          </cell>
          <cell r="N28">
            <v>0.19433851753487807</v>
          </cell>
          <cell r="O28">
            <v>0.17366420715882719</v>
          </cell>
          <cell r="T28">
            <v>0.15213549987717467</v>
          </cell>
        </row>
        <row r="29">
          <cell r="D29">
            <v>2.5607074668445501E-2</v>
          </cell>
          <cell r="E29">
            <v>4.786766849516802E-2</v>
          </cell>
          <cell r="F29">
            <v>0.86265091811548356</v>
          </cell>
          <cell r="G29">
            <v>4.786766849516802E-2</v>
          </cell>
          <cell r="H29">
            <v>4.4536151051712825E-2</v>
          </cell>
          <cell r="I29">
            <v>0.79183147301863366</v>
          </cell>
          <cell r="J29">
            <v>4.106582038144721E-2</v>
          </cell>
          <cell r="K29">
            <v>3.7447816065638295E-2</v>
          </cell>
          <cell r="L29">
            <v>0.81822781164564129</v>
          </cell>
          <cell r="M29">
            <v>2.5607074668445501E-2</v>
          </cell>
          <cell r="N29">
            <v>1.6773505689587354E-2</v>
          </cell>
          <cell r="O29">
            <v>0.77064207428263898</v>
          </cell>
          <cell r="T29">
            <v>1.3123661559834181</v>
          </cell>
        </row>
        <row r="30">
          <cell r="B30">
            <v>692.01260301354341</v>
          </cell>
          <cell r="C30">
            <v>35954.409999999996</v>
          </cell>
          <cell r="D30">
            <v>692.01260301354341</v>
          </cell>
          <cell r="E30">
            <v>1469.9874894494214</v>
          </cell>
          <cell r="F30">
            <v>21723.025159795608</v>
          </cell>
          <cell r="G30">
            <v>1469.9874894494214</v>
          </cell>
          <cell r="H30">
            <v>1340.3250083767707</v>
          </cell>
          <cell r="I30">
            <v>22371.337565158836</v>
          </cell>
          <cell r="J30">
            <v>1210.6625273041273</v>
          </cell>
          <cell r="K30">
            <v>1081.000046231482</v>
          </cell>
          <cell r="L30">
            <v>22112.012603013543</v>
          </cell>
          <cell r="M30">
            <v>692.01260301354341</v>
          </cell>
          <cell r="N30">
            <v>432.68764086825104</v>
          </cell>
          <cell r="O30">
            <v>22246.000046231482</v>
          </cell>
          <cell r="T30">
            <v>35954.409999999996</v>
          </cell>
        </row>
        <row r="32">
          <cell r="D32">
            <v>0</v>
          </cell>
          <cell r="E32">
            <v>0</v>
          </cell>
          <cell r="F32">
            <v>21420</v>
          </cell>
          <cell r="G32">
            <v>0</v>
          </cell>
          <cell r="H32">
            <v>0</v>
          </cell>
          <cell r="I32">
            <v>21420</v>
          </cell>
          <cell r="J32">
            <v>0</v>
          </cell>
          <cell r="K32">
            <v>0</v>
          </cell>
          <cell r="L32">
            <v>21420</v>
          </cell>
          <cell r="M32">
            <v>0</v>
          </cell>
          <cell r="N32">
            <v>0</v>
          </cell>
          <cell r="O32">
            <v>21165</v>
          </cell>
          <cell r="T32">
            <v>17217.39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T33">
            <v>0.5</v>
          </cell>
        </row>
      </sheetData>
      <sheetData sheetId="10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0.34</v>
          </cell>
          <cell r="E6">
            <v>0.34</v>
          </cell>
          <cell r="F6">
            <v>0.34</v>
          </cell>
          <cell r="G6">
            <v>0.34</v>
          </cell>
          <cell r="H6">
            <v>0.34</v>
          </cell>
          <cell r="I6">
            <v>0.34</v>
          </cell>
          <cell r="J6">
            <v>0.33999999999999997</v>
          </cell>
          <cell r="K6">
            <v>0.33999999999999997</v>
          </cell>
          <cell r="L6">
            <v>0.34</v>
          </cell>
          <cell r="M6">
            <v>0.34</v>
          </cell>
          <cell r="N6">
            <v>0.34</v>
          </cell>
          <cell r="O6">
            <v>0.33999999999999997</v>
          </cell>
          <cell r="T6">
            <v>0.58381573178201096</v>
          </cell>
        </row>
        <row r="7">
          <cell r="D7">
            <v>0.39</v>
          </cell>
          <cell r="E7">
            <v>0.39</v>
          </cell>
          <cell r="F7">
            <v>0.39</v>
          </cell>
          <cell r="G7">
            <v>0.39</v>
          </cell>
          <cell r="H7">
            <v>0.39</v>
          </cell>
          <cell r="I7">
            <v>0.39</v>
          </cell>
          <cell r="J7">
            <v>0.38999999999999996</v>
          </cell>
          <cell r="K7">
            <v>0.38999999999999996</v>
          </cell>
          <cell r="L7">
            <v>0.39</v>
          </cell>
          <cell r="M7">
            <v>0.39</v>
          </cell>
          <cell r="N7">
            <v>0.39</v>
          </cell>
          <cell r="O7">
            <v>0.38999999999999996</v>
          </cell>
          <cell r="T7">
            <v>6.0134922086424195E-2</v>
          </cell>
        </row>
        <row r="8">
          <cell r="D8">
            <v>0.27</v>
          </cell>
          <cell r="E8">
            <v>0.27</v>
          </cell>
          <cell r="F8">
            <v>0.27</v>
          </cell>
          <cell r="G8">
            <v>0.27</v>
          </cell>
          <cell r="H8">
            <v>0.27</v>
          </cell>
          <cell r="I8">
            <v>0.27</v>
          </cell>
          <cell r="J8">
            <v>0.26999999999999996</v>
          </cell>
          <cell r="K8">
            <v>0.26999999999999996</v>
          </cell>
          <cell r="L8">
            <v>0.27</v>
          </cell>
          <cell r="M8">
            <v>0.27</v>
          </cell>
          <cell r="N8">
            <v>0.27</v>
          </cell>
          <cell r="O8">
            <v>0.26999999999999996</v>
          </cell>
          <cell r="T8">
            <v>0.35604934613156491</v>
          </cell>
        </row>
        <row r="9">
          <cell r="D9">
            <v>72041.995945652176</v>
          </cell>
          <cell r="E9">
            <v>81865.904483695645</v>
          </cell>
          <cell r="F9">
            <v>67130.041676630426</v>
          </cell>
          <cell r="G9">
            <v>81865.904483695645</v>
          </cell>
          <cell r="H9">
            <v>80228.586394021739</v>
          </cell>
          <cell r="I9">
            <v>75316.632125000004</v>
          </cell>
          <cell r="J9">
            <v>78591.268304347846</v>
          </cell>
          <cell r="K9">
            <v>76953.95021467394</v>
          </cell>
          <cell r="L9">
            <v>72041.995945652176</v>
          </cell>
          <cell r="M9">
            <v>72041.995945652176</v>
          </cell>
          <cell r="N9">
            <v>68767.359766304347</v>
          </cell>
          <cell r="O9">
            <v>76953.95021467394</v>
          </cell>
          <cell r="T9">
            <v>71135.87</v>
          </cell>
        </row>
        <row r="10">
          <cell r="D10">
            <v>0.25043358901157697</v>
          </cell>
          <cell r="E10">
            <v>0.25043358901157692</v>
          </cell>
          <cell r="F10">
            <v>0.25043358901157692</v>
          </cell>
          <cell r="G10">
            <v>0.25043358901157692</v>
          </cell>
          <cell r="H10">
            <v>0.25043358901157697</v>
          </cell>
          <cell r="I10">
            <v>0.25043358901157686</v>
          </cell>
          <cell r="J10">
            <v>0.25043358901157681</v>
          </cell>
          <cell r="K10">
            <v>0.25043358901157686</v>
          </cell>
          <cell r="L10">
            <v>0.25043358901157697</v>
          </cell>
          <cell r="M10">
            <v>0.25043358901157697</v>
          </cell>
          <cell r="N10">
            <v>0.25043358901157686</v>
          </cell>
          <cell r="O10">
            <v>0.25043358901157686</v>
          </cell>
          <cell r="T10">
            <v>0.15296290423980519</v>
          </cell>
        </row>
        <row r="11">
          <cell r="D11">
            <v>6.2608397252894243E-2</v>
          </cell>
          <cell r="E11">
            <v>6.260839725289423E-2</v>
          </cell>
          <cell r="F11">
            <v>6.260839725289423E-2</v>
          </cell>
          <cell r="G11">
            <v>6.260839725289423E-2</v>
          </cell>
          <cell r="H11">
            <v>6.2608397252894243E-2</v>
          </cell>
          <cell r="I11">
            <v>6.2608397252894216E-2</v>
          </cell>
          <cell r="J11">
            <v>6.2608397252894202E-2</v>
          </cell>
          <cell r="K11">
            <v>6.2608397252894216E-2</v>
          </cell>
          <cell r="L11">
            <v>6.2608397252894243E-2</v>
          </cell>
          <cell r="M11">
            <v>6.2608397252894243E-2</v>
          </cell>
          <cell r="N11">
            <v>6.2608397252894216E-2</v>
          </cell>
          <cell r="O11">
            <v>6.2608397252894216E-2</v>
          </cell>
          <cell r="T11">
            <v>-0.19129454450255992</v>
          </cell>
        </row>
        <row r="12">
          <cell r="D12">
            <v>104871.03215217392</v>
          </cell>
          <cell r="E12">
            <v>119171.62744565216</v>
          </cell>
          <cell r="F12">
            <v>97720.734505434768</v>
          </cell>
          <cell r="G12">
            <v>119171.62744565216</v>
          </cell>
          <cell r="H12">
            <v>116788.19489673914</v>
          </cell>
          <cell r="I12">
            <v>109637.89724999999</v>
          </cell>
          <cell r="J12">
            <v>114404.76234782609</v>
          </cell>
          <cell r="K12">
            <v>112021.32979891307</v>
          </cell>
          <cell r="L12">
            <v>104871.03215217392</v>
          </cell>
          <cell r="M12">
            <v>104871.03215217392</v>
          </cell>
          <cell r="N12">
            <v>100104.16705434781</v>
          </cell>
          <cell r="O12">
            <v>112021.32979891307</v>
          </cell>
          <cell r="T12">
            <v>108481.4</v>
          </cell>
        </row>
        <row r="13">
          <cell r="D13">
            <v>0.67</v>
          </cell>
          <cell r="E13">
            <v>0.67000000000000015</v>
          </cell>
          <cell r="F13">
            <v>0.67</v>
          </cell>
          <cell r="G13">
            <v>0.67000000000000015</v>
          </cell>
          <cell r="H13">
            <v>0.67</v>
          </cell>
          <cell r="I13">
            <v>0.67</v>
          </cell>
          <cell r="J13">
            <v>0.67</v>
          </cell>
          <cell r="K13">
            <v>0.67</v>
          </cell>
          <cell r="L13">
            <v>0.67</v>
          </cell>
          <cell r="M13">
            <v>0.67</v>
          </cell>
          <cell r="N13">
            <v>0.66999999999999993</v>
          </cell>
          <cell r="O13">
            <v>0.67</v>
          </cell>
          <cell r="T13">
            <v>0.80045769058883354</v>
          </cell>
        </row>
        <row r="14">
          <cell r="D14">
            <v>0.67000000000000015</v>
          </cell>
          <cell r="E14">
            <v>0.67</v>
          </cell>
          <cell r="F14">
            <v>0.66999999999999993</v>
          </cell>
          <cell r="G14">
            <v>0.67</v>
          </cell>
          <cell r="H14">
            <v>0.67</v>
          </cell>
          <cell r="I14">
            <v>0.67</v>
          </cell>
          <cell r="J14">
            <v>0.67</v>
          </cell>
          <cell r="K14">
            <v>0.67</v>
          </cell>
          <cell r="L14">
            <v>0.67000000000000015</v>
          </cell>
          <cell r="M14">
            <v>0.67000000000000015</v>
          </cell>
          <cell r="N14">
            <v>0.67</v>
          </cell>
          <cell r="O14">
            <v>0.67</v>
          </cell>
          <cell r="T14">
            <v>0.78314768277716096</v>
          </cell>
        </row>
        <row r="15">
          <cell r="D15">
            <v>0.67</v>
          </cell>
          <cell r="E15">
            <v>0.67</v>
          </cell>
          <cell r="F15">
            <v>0.67</v>
          </cell>
          <cell r="G15">
            <v>0.67</v>
          </cell>
          <cell r="H15">
            <v>0.67</v>
          </cell>
          <cell r="I15">
            <v>0.66999999999999993</v>
          </cell>
          <cell r="J15">
            <v>0.67</v>
          </cell>
          <cell r="K15">
            <v>0.67</v>
          </cell>
          <cell r="L15">
            <v>0.67</v>
          </cell>
          <cell r="M15">
            <v>0.67</v>
          </cell>
          <cell r="N15">
            <v>0.66999999999999993</v>
          </cell>
          <cell r="O15">
            <v>0.67</v>
          </cell>
          <cell r="T15">
            <v>0.6176501941733773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T16">
            <v>0.38115175359749037</v>
          </cell>
        </row>
        <row r="17">
          <cell r="D17">
            <v>0.67</v>
          </cell>
          <cell r="E17">
            <v>0.67</v>
          </cell>
          <cell r="F17">
            <v>0.66999999999999993</v>
          </cell>
          <cell r="G17">
            <v>0.67</v>
          </cell>
          <cell r="H17">
            <v>0.67</v>
          </cell>
          <cell r="I17">
            <v>0.67</v>
          </cell>
          <cell r="J17">
            <v>0.66999999999999993</v>
          </cell>
          <cell r="K17">
            <v>0.67</v>
          </cell>
          <cell r="L17">
            <v>0.67</v>
          </cell>
          <cell r="M17">
            <v>0.67</v>
          </cell>
          <cell r="N17">
            <v>0.67</v>
          </cell>
          <cell r="O17">
            <v>0.67</v>
          </cell>
          <cell r="T17">
            <v>0.57069970466376529</v>
          </cell>
        </row>
        <row r="18">
          <cell r="D18">
            <v>0.34892620016727899</v>
          </cell>
          <cell r="E18">
            <v>0.34892620016727893</v>
          </cell>
          <cell r="F18">
            <v>0.34892620016727899</v>
          </cell>
          <cell r="G18">
            <v>0.34892620016727893</v>
          </cell>
          <cell r="H18">
            <v>0.34892620016727904</v>
          </cell>
          <cell r="I18">
            <v>0.34892620016727893</v>
          </cell>
          <cell r="J18">
            <v>0.34892620016727893</v>
          </cell>
          <cell r="K18">
            <v>0.34892620016727888</v>
          </cell>
          <cell r="L18">
            <v>0.34892620016727899</v>
          </cell>
          <cell r="M18">
            <v>0.34892620016727899</v>
          </cell>
          <cell r="N18">
            <v>0.34892620016727882</v>
          </cell>
          <cell r="O18">
            <v>0.34892620016727888</v>
          </cell>
          <cell r="T18">
            <v>7.9629954386110827E-2</v>
          </cell>
        </row>
        <row r="19">
          <cell r="D19">
            <v>0.34892620016727899</v>
          </cell>
          <cell r="E19">
            <v>0.34892620016727893</v>
          </cell>
          <cell r="F19">
            <v>0.34892620016727899</v>
          </cell>
          <cell r="G19">
            <v>0.34892620016727893</v>
          </cell>
          <cell r="H19">
            <v>0.34892620016727904</v>
          </cell>
          <cell r="I19">
            <v>0.34892620016727893</v>
          </cell>
          <cell r="J19">
            <v>0.34892620016727893</v>
          </cell>
          <cell r="K19">
            <v>0.34892620016727888</v>
          </cell>
          <cell r="L19">
            <v>0.34892620016727899</v>
          </cell>
          <cell r="M19">
            <v>0.34892620016727899</v>
          </cell>
          <cell r="N19">
            <v>0.34892620016727882</v>
          </cell>
          <cell r="O19">
            <v>0.34892620016727888</v>
          </cell>
          <cell r="T19">
            <v>1.0861829519224746</v>
          </cell>
        </row>
        <row r="20">
          <cell r="D20">
            <v>0.56949041996288385</v>
          </cell>
          <cell r="E20">
            <v>0.56949041996288374</v>
          </cell>
          <cell r="F20">
            <v>0.56949041996288374</v>
          </cell>
          <cell r="G20">
            <v>0.56949041996288374</v>
          </cell>
          <cell r="H20">
            <v>0.56949041996288396</v>
          </cell>
          <cell r="I20">
            <v>0.56949041996288374</v>
          </cell>
          <cell r="J20">
            <v>0.56949041996288374</v>
          </cell>
          <cell r="K20">
            <v>0.56949041996288374</v>
          </cell>
          <cell r="L20">
            <v>0.56949041996288385</v>
          </cell>
          <cell r="M20">
            <v>0.56949041996288385</v>
          </cell>
          <cell r="N20">
            <v>0.56949041996288374</v>
          </cell>
          <cell r="O20">
            <v>0.56949041996288374</v>
          </cell>
          <cell r="T20">
            <v>0.59419338246003461</v>
          </cell>
        </row>
        <row r="21">
          <cell r="D21">
            <v>59723.048142282627</v>
          </cell>
          <cell r="E21">
            <v>67867.100161684779</v>
          </cell>
          <cell r="F21">
            <v>55651.022132581515</v>
          </cell>
          <cell r="G21">
            <v>67867.100161684779</v>
          </cell>
          <cell r="H21">
            <v>66509.758158451106</v>
          </cell>
          <cell r="I21">
            <v>62437.732148749994</v>
          </cell>
          <cell r="J21">
            <v>65152.41615521739</v>
          </cell>
          <cell r="K21">
            <v>63795.07415198371</v>
          </cell>
          <cell r="L21">
            <v>59723.048142282627</v>
          </cell>
          <cell r="M21">
            <v>59723.048142282627</v>
          </cell>
          <cell r="N21">
            <v>57008.364135815209</v>
          </cell>
          <cell r="O21">
            <v>63795.07415198371</v>
          </cell>
          <cell r="T21">
            <v>64458.93</v>
          </cell>
        </row>
        <row r="22">
          <cell r="D22">
            <v>0.28867254796874559</v>
          </cell>
          <cell r="E22">
            <v>0.25403184221249614</v>
          </cell>
          <cell r="F22">
            <v>0.30979492952743437</v>
          </cell>
          <cell r="G22">
            <v>0.25403184221249614</v>
          </cell>
          <cell r="H22">
            <v>0.25921616552295523</v>
          </cell>
          <cell r="I22">
            <v>0.27612156762227841</v>
          </cell>
          <cell r="J22">
            <v>0.26461650230468348</v>
          </cell>
          <cell r="K22">
            <v>0.2702466406515916</v>
          </cell>
          <cell r="L22">
            <v>0.28867254796874559</v>
          </cell>
          <cell r="M22">
            <v>0.28867254796874559</v>
          </cell>
          <cell r="N22">
            <v>0.30241885977678118</v>
          </cell>
          <cell r="O22">
            <v>0.2702466406515916</v>
          </cell>
          <cell r="T22">
            <v>0.31622582304431918</v>
          </cell>
        </row>
        <row r="23">
          <cell r="D23">
            <v>7.2168136992186396E-2</v>
          </cell>
          <cell r="E23">
            <v>6.3507960553124035E-2</v>
          </cell>
          <cell r="F23">
            <v>7.7448732381858593E-2</v>
          </cell>
          <cell r="G23">
            <v>6.3507960553124035E-2</v>
          </cell>
          <cell r="H23">
            <v>6.4804041380738808E-2</v>
          </cell>
          <cell r="I23">
            <v>6.9030391905569602E-2</v>
          </cell>
          <cell r="J23">
            <v>6.6154125576170869E-2</v>
          </cell>
          <cell r="K23">
            <v>6.7561660162897899E-2</v>
          </cell>
          <cell r="L23">
            <v>7.2168136992186396E-2</v>
          </cell>
          <cell r="M23">
            <v>7.2168136992186396E-2</v>
          </cell>
          <cell r="N23">
            <v>7.5604714944195295E-2</v>
          </cell>
          <cell r="O23">
            <v>6.7561660162897899E-2</v>
          </cell>
          <cell r="T23">
            <v>0.12192873617044028</v>
          </cell>
        </row>
        <row r="24">
          <cell r="D24">
            <v>0.36084068496093197</v>
          </cell>
          <cell r="E24">
            <v>0.31753980276562016</v>
          </cell>
          <cell r="F24">
            <v>0.38724366190929294</v>
          </cell>
          <cell r="G24">
            <v>0.31753980276562016</v>
          </cell>
          <cell r="H24">
            <v>0.32402020690369404</v>
          </cell>
          <cell r="I24">
            <v>0.345151959527848</v>
          </cell>
          <cell r="J24">
            <v>0.33077062788085432</v>
          </cell>
          <cell r="K24">
            <v>0.33780830081448948</v>
          </cell>
          <cell r="L24">
            <v>0.36084068496093197</v>
          </cell>
          <cell r="M24">
            <v>0.36084068496093197</v>
          </cell>
          <cell r="N24">
            <v>0.37802357472097647</v>
          </cell>
          <cell r="O24">
            <v>0.33780830081448948</v>
          </cell>
          <cell r="T24">
            <v>0.43815455921475943</v>
          </cell>
        </row>
        <row r="25">
          <cell r="D25">
            <v>0.20864973500195189</v>
          </cell>
          <cell r="E25">
            <v>0.25195061719726358</v>
          </cell>
          <cell r="F25">
            <v>0.18224675805359081</v>
          </cell>
          <cell r="G25">
            <v>0.25195061719726358</v>
          </cell>
          <cell r="H25">
            <v>0.24547021305918992</v>
          </cell>
          <cell r="I25">
            <v>0.22433846043503575</v>
          </cell>
          <cell r="J25">
            <v>0.23871979208202943</v>
          </cell>
          <cell r="K25">
            <v>0.23168211914839426</v>
          </cell>
          <cell r="L25">
            <v>0.20864973500195189</v>
          </cell>
          <cell r="M25">
            <v>0.20864973500195189</v>
          </cell>
          <cell r="N25">
            <v>0.19146684524190727</v>
          </cell>
          <cell r="O25">
            <v>0.23168211914839426</v>
          </cell>
          <cell r="T25">
            <v>0.15603882324527518</v>
          </cell>
        </row>
        <row r="26">
          <cell r="B26">
            <v>21881.313067932268</v>
          </cell>
          <cell r="C26">
            <v>16927.309999999998</v>
          </cell>
          <cell r="D26">
            <v>21881.313067932268</v>
          </cell>
          <cell r="E26">
            <v>30025.365087334416</v>
          </cell>
          <cell r="F26">
            <v>17809.287058231155</v>
          </cell>
          <cell r="G26">
            <v>30025.365087334416</v>
          </cell>
          <cell r="H26">
            <v>28668.023084100743</v>
          </cell>
          <cell r="I26">
            <v>24595.997074399635</v>
          </cell>
          <cell r="J26">
            <v>27310.681080867027</v>
          </cell>
          <cell r="K26">
            <v>25953.339077633354</v>
          </cell>
          <cell r="L26">
            <v>21881.313067932268</v>
          </cell>
          <cell r="M26">
            <v>21881.313067932268</v>
          </cell>
          <cell r="N26">
            <v>19166.62906146485</v>
          </cell>
          <cell r="O26">
            <v>25953.339077633354</v>
          </cell>
          <cell r="T26">
            <v>16927.309999999998</v>
          </cell>
        </row>
        <row r="27">
          <cell r="T27">
            <v>0.28349462945554854</v>
          </cell>
        </row>
        <row r="28">
          <cell r="D28">
            <v>28816.798378260872</v>
          </cell>
          <cell r="E28">
            <v>27288.63482789855</v>
          </cell>
          <cell r="F28">
            <v>22376.680558876807</v>
          </cell>
          <cell r="G28">
            <v>27288.63482789855</v>
          </cell>
          <cell r="H28">
            <v>26742.862131340578</v>
          </cell>
          <cell r="I28">
            <v>25105.544041666668</v>
          </cell>
          <cell r="J28">
            <v>26197.089434782614</v>
          </cell>
          <cell r="K28">
            <v>25651.316738224647</v>
          </cell>
          <cell r="L28">
            <v>24013.998648550725</v>
          </cell>
          <cell r="M28">
            <v>24013.998648550725</v>
          </cell>
          <cell r="N28">
            <v>22922.453255434782</v>
          </cell>
          <cell r="O28">
            <v>25651.316738224647</v>
          </cell>
          <cell r="T28">
            <v>28454.347999999998</v>
          </cell>
        </row>
        <row r="29">
          <cell r="D29">
            <v>19307.254913434786</v>
          </cell>
          <cell r="E29">
            <v>18283.385334692026</v>
          </cell>
          <cell r="F29">
            <v>14992.375974447459</v>
          </cell>
          <cell r="G29">
            <v>18283.385334692026</v>
          </cell>
          <cell r="H29">
            <v>17917.71762799819</v>
          </cell>
          <cell r="I29">
            <v>16820.714507916669</v>
          </cell>
          <cell r="J29">
            <v>17552.049921304351</v>
          </cell>
          <cell r="K29">
            <v>17186.382214610512</v>
          </cell>
          <cell r="L29">
            <v>16089.379094528987</v>
          </cell>
          <cell r="M29">
            <v>16089.379094528987</v>
          </cell>
          <cell r="N29">
            <v>15358.043681141304</v>
          </cell>
          <cell r="O29">
            <v>17186.382214610512</v>
          </cell>
          <cell r="T29">
            <v>16238.887999999997</v>
          </cell>
        </row>
        <row r="30">
          <cell r="D30">
            <v>8752.5252271729078</v>
          </cell>
          <cell r="E30">
            <v>10008.455029111472</v>
          </cell>
          <cell r="F30">
            <v>5936.4290194103851</v>
          </cell>
          <cell r="G30">
            <v>10008.455029111472</v>
          </cell>
          <cell r="H30">
            <v>9556.0076947002472</v>
          </cell>
          <cell r="I30">
            <v>8198.6656914665455</v>
          </cell>
          <cell r="J30">
            <v>9103.5603602890096</v>
          </cell>
          <cell r="K30">
            <v>8651.1130258777848</v>
          </cell>
          <cell r="L30">
            <v>7293.7710226440895</v>
          </cell>
          <cell r="M30">
            <v>7293.7710226440895</v>
          </cell>
          <cell r="N30">
            <v>6388.8763538216162</v>
          </cell>
          <cell r="O30">
            <v>8651.1130258777848</v>
          </cell>
          <cell r="T30">
            <v>6770.9239999999991</v>
          </cell>
        </row>
        <row r="32">
          <cell r="D32">
            <v>2.5</v>
          </cell>
          <cell r="E32">
            <v>3</v>
          </cell>
          <cell r="F32">
            <v>3</v>
          </cell>
          <cell r="G32">
            <v>3</v>
          </cell>
          <cell r="H32">
            <v>3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  <cell r="N32">
            <v>3</v>
          </cell>
          <cell r="O32">
            <v>3</v>
          </cell>
          <cell r="T32">
            <v>2.5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T33">
            <v>17217.39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</sheetData>
      <sheetData sheetId="11"/>
      <sheetData sheetId="12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30">
          <cell r="D30">
            <v>22159.76737640021</v>
          </cell>
          <cell r="E30">
            <v>37105.124492724644</v>
          </cell>
          <cell r="F30">
            <v>33847.688650681186</v>
          </cell>
          <cell r="G30">
            <v>41358.036227588047</v>
          </cell>
          <cell r="H30">
            <v>53742.219784764675</v>
          </cell>
          <cell r="I30">
            <v>54107.846730303674</v>
          </cell>
          <cell r="J30">
            <v>54578.448500389466</v>
          </cell>
          <cell r="K30">
            <v>64020.120689163145</v>
          </cell>
          <cell r="L30">
            <v>54909.083837746177</v>
          </cell>
          <cell r="M30">
            <v>51704.135407976137</v>
          </cell>
          <cell r="N30">
            <v>37978.129756906623</v>
          </cell>
          <cell r="O30">
            <v>65221.976350326891</v>
          </cell>
          <cell r="T30">
            <v>45622.219999999994</v>
          </cell>
        </row>
      </sheetData>
      <sheetData sheetId="13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0.75</v>
          </cell>
          <cell r="E6">
            <v>0.75</v>
          </cell>
          <cell r="F6">
            <v>0.75</v>
          </cell>
          <cell r="G6">
            <v>0.75</v>
          </cell>
          <cell r="H6">
            <v>0.75</v>
          </cell>
          <cell r="I6">
            <v>0.75</v>
          </cell>
          <cell r="J6">
            <v>0.75</v>
          </cell>
          <cell r="K6">
            <v>0.75</v>
          </cell>
          <cell r="L6">
            <v>0.75</v>
          </cell>
          <cell r="M6">
            <v>0.75</v>
          </cell>
          <cell r="N6">
            <v>0.75</v>
          </cell>
          <cell r="O6">
            <v>0.75</v>
          </cell>
          <cell r="T6">
            <v>0.7675448748873549</v>
          </cell>
        </row>
        <row r="7">
          <cell r="D7">
            <v>0.1</v>
          </cell>
          <cell r="E7">
            <v>0.1</v>
          </cell>
          <cell r="F7">
            <v>0.1</v>
          </cell>
          <cell r="G7">
            <v>0.1</v>
          </cell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T7">
            <v>8.8175044296201557E-2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0</v>
          </cell>
        </row>
        <row r="10">
          <cell r="D10">
            <v>0.15</v>
          </cell>
          <cell r="E10">
            <v>0.15</v>
          </cell>
          <cell r="F10">
            <v>0.15</v>
          </cell>
          <cell r="G10">
            <v>0.15</v>
          </cell>
          <cell r="H10">
            <v>0.15</v>
          </cell>
          <cell r="I10">
            <v>0.15</v>
          </cell>
          <cell r="J10">
            <v>0.15</v>
          </cell>
          <cell r="K10">
            <v>0.15</v>
          </cell>
          <cell r="L10">
            <v>0.15</v>
          </cell>
          <cell r="M10">
            <v>0.15</v>
          </cell>
          <cell r="N10">
            <v>0.15</v>
          </cell>
          <cell r="O10">
            <v>0.15</v>
          </cell>
          <cell r="T10">
            <v>0.14428008081644347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T12">
            <v>1</v>
          </cell>
        </row>
        <row r="13">
          <cell r="D13">
            <v>130000</v>
          </cell>
          <cell r="E13">
            <v>160000</v>
          </cell>
          <cell r="F13">
            <v>155000</v>
          </cell>
          <cell r="G13">
            <v>132000</v>
          </cell>
          <cell r="H13">
            <v>165000</v>
          </cell>
          <cell r="I13">
            <v>168000</v>
          </cell>
          <cell r="J13">
            <v>165000</v>
          </cell>
          <cell r="K13">
            <v>175000</v>
          </cell>
          <cell r="L13">
            <v>170000</v>
          </cell>
          <cell r="M13">
            <v>162000</v>
          </cell>
          <cell r="N13">
            <v>134000</v>
          </cell>
          <cell r="O13">
            <v>178000</v>
          </cell>
          <cell r="T13">
            <v>167361.98000000001</v>
          </cell>
        </row>
        <row r="14">
          <cell r="D14">
            <v>32500</v>
          </cell>
          <cell r="E14">
            <v>40000</v>
          </cell>
          <cell r="F14">
            <v>38750</v>
          </cell>
          <cell r="G14">
            <v>26400</v>
          </cell>
          <cell r="H14">
            <v>33000</v>
          </cell>
          <cell r="I14">
            <v>33600</v>
          </cell>
          <cell r="J14">
            <v>33000</v>
          </cell>
          <cell r="K14">
            <v>35000</v>
          </cell>
          <cell r="L14">
            <v>34000</v>
          </cell>
          <cell r="M14">
            <v>32400</v>
          </cell>
          <cell r="N14">
            <v>26800</v>
          </cell>
          <cell r="O14">
            <v>35600</v>
          </cell>
          <cell r="T14">
            <v>33472.396000000001</v>
          </cell>
        </row>
        <row r="15">
          <cell r="T15">
            <v>48.651163765067679</v>
          </cell>
        </row>
        <row r="16">
          <cell r="D16">
            <v>0.40061855372125527</v>
          </cell>
          <cell r="E16">
            <v>0.40061855372125538</v>
          </cell>
          <cell r="F16">
            <v>0.40061855372125532</v>
          </cell>
          <cell r="G16">
            <v>0.40061855372125532</v>
          </cell>
          <cell r="H16">
            <v>0.40061855372125532</v>
          </cell>
          <cell r="I16">
            <v>0.40061855372125543</v>
          </cell>
          <cell r="J16">
            <v>0.40061855372125532</v>
          </cell>
          <cell r="K16">
            <v>0.40061855372125527</v>
          </cell>
          <cell r="L16">
            <v>0.40061855372125532</v>
          </cell>
          <cell r="M16">
            <v>0.40061855372125532</v>
          </cell>
          <cell r="N16">
            <v>0.40061855372125538</v>
          </cell>
          <cell r="O16">
            <v>0.40061855372125527</v>
          </cell>
          <cell r="T16">
            <v>0.42637657821247643</v>
          </cell>
        </row>
        <row r="17">
          <cell r="D17">
            <v>0.40061855372125527</v>
          </cell>
          <cell r="E17">
            <v>0.40061855372125538</v>
          </cell>
          <cell r="F17">
            <v>0.40061855372125527</v>
          </cell>
          <cell r="G17">
            <v>0.40061855372125532</v>
          </cell>
          <cell r="H17">
            <v>0.40061855372125521</v>
          </cell>
          <cell r="I17">
            <v>0.40061855372125527</v>
          </cell>
          <cell r="J17">
            <v>0.40061855372125521</v>
          </cell>
          <cell r="K17">
            <v>0.40061855372125532</v>
          </cell>
          <cell r="L17">
            <v>0.40061855372125521</v>
          </cell>
          <cell r="M17">
            <v>0.40061855372125532</v>
          </cell>
          <cell r="N17">
            <v>0.40061855372125538</v>
          </cell>
          <cell r="O17">
            <v>0.40061855372125527</v>
          </cell>
          <cell r="T17">
            <v>0.50440904917277385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0</v>
          </cell>
        </row>
        <row r="20">
          <cell r="D20">
            <v>0.40061855372125527</v>
          </cell>
          <cell r="E20">
            <v>0.40061855372125538</v>
          </cell>
          <cell r="F20">
            <v>0.40061855372125527</v>
          </cell>
          <cell r="G20">
            <v>0.40061855372125532</v>
          </cell>
          <cell r="H20">
            <v>0.40061855372125532</v>
          </cell>
          <cell r="I20">
            <v>0.40061855372125543</v>
          </cell>
          <cell r="J20">
            <v>0.40061855372125532</v>
          </cell>
          <cell r="K20">
            <v>0.40061855372125532</v>
          </cell>
          <cell r="L20">
            <v>0.40061855372125538</v>
          </cell>
          <cell r="M20">
            <v>0.40061855372125532</v>
          </cell>
          <cell r="N20">
            <v>0.40061855372125543</v>
          </cell>
          <cell r="O20">
            <v>0.40061855372125532</v>
          </cell>
          <cell r="T20">
            <v>0.42410154470534644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>
            <v>0</v>
          </cell>
        </row>
        <row r="22">
          <cell r="D22">
            <v>0.40061855372125527</v>
          </cell>
          <cell r="E22">
            <v>0.40061855372125543</v>
          </cell>
          <cell r="F22">
            <v>0.40061855372125538</v>
          </cell>
          <cell r="G22">
            <v>0.40061855372125532</v>
          </cell>
          <cell r="H22">
            <v>0.40061855372125532</v>
          </cell>
          <cell r="I22">
            <v>0.40061855372125538</v>
          </cell>
          <cell r="J22">
            <v>0.40061855372125532</v>
          </cell>
          <cell r="K22">
            <v>0.40061855372125532</v>
          </cell>
          <cell r="L22">
            <v>0.40061855372125532</v>
          </cell>
          <cell r="M22">
            <v>0.40061855372125532</v>
          </cell>
          <cell r="N22">
            <v>0.40061855372125532</v>
          </cell>
          <cell r="O22">
            <v>0.40061855372125521</v>
          </cell>
          <cell r="T22">
            <v>0.42456751527437708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T23">
            <v>0</v>
          </cell>
        </row>
        <row r="24">
          <cell r="D24">
            <v>52080.411983763188</v>
          </cell>
          <cell r="E24">
            <v>64098.968595400867</v>
          </cell>
          <cell r="F24">
            <v>62095.875826794581</v>
          </cell>
          <cell r="G24">
            <v>52881.649091205705</v>
          </cell>
          <cell r="H24">
            <v>66102.061364007124</v>
          </cell>
          <cell r="I24">
            <v>67303.9170251709</v>
          </cell>
          <cell r="J24">
            <v>66102.061364007124</v>
          </cell>
          <cell r="K24">
            <v>70108.246901219682</v>
          </cell>
          <cell r="L24">
            <v>68105.154132613403</v>
          </cell>
          <cell r="M24">
            <v>64900.205702843363</v>
          </cell>
          <cell r="N24">
            <v>53682.886198648215</v>
          </cell>
          <cell r="O24">
            <v>71310.102562383428</v>
          </cell>
          <cell r="T24">
            <v>71056.459999999992</v>
          </cell>
        </row>
        <row r="25">
          <cell r="D25">
            <v>0.40061855372125527</v>
          </cell>
          <cell r="E25">
            <v>0.40061855372125543</v>
          </cell>
          <cell r="F25">
            <v>0.40061855372125538</v>
          </cell>
          <cell r="G25">
            <v>0.40061855372125532</v>
          </cell>
          <cell r="H25">
            <v>0.40061855372125532</v>
          </cell>
          <cell r="I25">
            <v>0.40061855372125538</v>
          </cell>
          <cell r="J25">
            <v>0.40061855372125532</v>
          </cell>
          <cell r="K25">
            <v>0.40061855372125532</v>
          </cell>
          <cell r="L25">
            <v>0.40061855372125532</v>
          </cell>
          <cell r="M25">
            <v>0.40061855372125532</v>
          </cell>
          <cell r="N25">
            <v>0.40061855372125532</v>
          </cell>
          <cell r="O25">
            <v>0.40061855372125521</v>
          </cell>
          <cell r="T25">
            <v>0.42456751527437708</v>
          </cell>
        </row>
        <row r="26">
          <cell r="D26">
            <v>0.28101724227798119</v>
          </cell>
          <cell r="E26">
            <v>0.22832650935085971</v>
          </cell>
          <cell r="F26">
            <v>0.23569188062024229</v>
          </cell>
          <cell r="G26">
            <v>0.27675940527376935</v>
          </cell>
          <cell r="H26">
            <v>0.22140752421901549</v>
          </cell>
          <cell r="I26">
            <v>0.21745381842939021</v>
          </cell>
          <cell r="J26">
            <v>0.22140752421901549</v>
          </cell>
          <cell r="K26">
            <v>0.2087556656922146</v>
          </cell>
          <cell r="L26">
            <v>0.21489553821257384</v>
          </cell>
          <cell r="M26">
            <v>0.22550766355640467</v>
          </cell>
          <cell r="N26">
            <v>0.27262866788162354</v>
          </cell>
          <cell r="O26">
            <v>0.20523731177605367</v>
          </cell>
          <cell r="T26">
            <v>0.20313418854150744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T27">
            <v>2.7280150485791341E-2</v>
          </cell>
        </row>
        <row r="28">
          <cell r="D28">
            <v>0.28101724227798119</v>
          </cell>
          <cell r="E28">
            <v>0.22832650935085971</v>
          </cell>
          <cell r="F28">
            <v>0.23569188062024229</v>
          </cell>
          <cell r="G28">
            <v>0.27675940527376935</v>
          </cell>
          <cell r="H28">
            <v>0.22140752421901549</v>
          </cell>
          <cell r="I28">
            <v>0.21745381842939021</v>
          </cell>
          <cell r="J28">
            <v>0.22140752421901549</v>
          </cell>
          <cell r="K28">
            <v>0.2087556656922146</v>
          </cell>
          <cell r="L28">
            <v>0.21489553821257384</v>
          </cell>
          <cell r="M28">
            <v>0.22550766355640467</v>
          </cell>
          <cell r="N28">
            <v>0.27262866788162354</v>
          </cell>
          <cell r="O28">
            <v>0.20523731177605367</v>
          </cell>
          <cell r="T28">
            <v>0.2304143390272988</v>
          </cell>
        </row>
        <row r="29">
          <cell r="D29">
            <v>0.11960131144327407</v>
          </cell>
          <cell r="E29">
            <v>0.17229204437039572</v>
          </cell>
          <cell r="F29">
            <v>0.16492667310101308</v>
          </cell>
          <cell r="G29">
            <v>0.12385914844748597</v>
          </cell>
          <cell r="H29">
            <v>0.17921102950223983</v>
          </cell>
          <cell r="I29">
            <v>0.18316473529186517</v>
          </cell>
          <cell r="J29">
            <v>0.17921102950223983</v>
          </cell>
          <cell r="K29">
            <v>0.19186288802904072</v>
          </cell>
          <cell r="L29">
            <v>0.18572301550868148</v>
          </cell>
          <cell r="M29">
            <v>0.17511089016485065</v>
          </cell>
          <cell r="N29">
            <v>0.12798988583963178</v>
          </cell>
          <cell r="O29">
            <v>0.19538124194520154</v>
          </cell>
          <cell r="T29">
            <v>0.19415317624707829</v>
          </cell>
        </row>
        <row r="30">
          <cell r="B30">
            <v>15548.170487625634</v>
          </cell>
          <cell r="C30">
            <v>32493.85999999999</v>
          </cell>
          <cell r="D30">
            <v>15548.170487625634</v>
          </cell>
          <cell r="E30">
            <v>27566.727099263313</v>
          </cell>
          <cell r="F30">
            <v>25563.634330657027</v>
          </cell>
          <cell r="G30">
            <v>16349.407595068151</v>
          </cell>
          <cell r="H30">
            <v>29569.81986786957</v>
          </cell>
          <cell r="I30">
            <v>30771.675529033346</v>
          </cell>
          <cell r="J30">
            <v>29569.81986786957</v>
          </cell>
          <cell r="K30">
            <v>33576.005405082127</v>
          </cell>
          <cell r="L30">
            <v>31572.912636475849</v>
          </cell>
          <cell r="M30">
            <v>28367.964206705808</v>
          </cell>
          <cell r="N30">
            <v>17150.644702510661</v>
          </cell>
          <cell r="O30">
            <v>34777.861066245874</v>
          </cell>
          <cell r="T30">
            <v>32493.85999999999</v>
          </cell>
        </row>
        <row r="33">
          <cell r="D33">
            <v>4</v>
          </cell>
          <cell r="E33">
            <v>4</v>
          </cell>
          <cell r="F33">
            <v>4</v>
          </cell>
          <cell r="G33">
            <v>5</v>
          </cell>
          <cell r="H33">
            <v>5</v>
          </cell>
          <cell r="I33">
            <v>5</v>
          </cell>
          <cell r="J33">
            <v>5</v>
          </cell>
          <cell r="K33">
            <v>5</v>
          </cell>
          <cell r="L33">
            <v>5</v>
          </cell>
          <cell r="M33">
            <v>5</v>
          </cell>
          <cell r="N33">
            <v>5</v>
          </cell>
          <cell r="O33">
            <v>5</v>
          </cell>
          <cell r="T33">
            <v>5</v>
          </cell>
        </row>
        <row r="35">
          <cell r="T35">
            <v>156179.1875</v>
          </cell>
        </row>
      </sheetData>
      <sheetData sheetId="14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0.75</v>
          </cell>
          <cell r="E6">
            <v>0.75</v>
          </cell>
          <cell r="F6">
            <v>0.75</v>
          </cell>
          <cell r="G6">
            <v>0.75</v>
          </cell>
          <cell r="H6">
            <v>0.75</v>
          </cell>
          <cell r="I6">
            <v>0.75</v>
          </cell>
          <cell r="J6">
            <v>0.75</v>
          </cell>
          <cell r="K6">
            <v>0.75</v>
          </cell>
          <cell r="L6">
            <v>0.75</v>
          </cell>
          <cell r="M6">
            <v>0.75</v>
          </cell>
          <cell r="N6">
            <v>0.75</v>
          </cell>
          <cell r="O6">
            <v>0.75</v>
          </cell>
          <cell r="T6">
            <v>0.91082511928344245</v>
          </cell>
        </row>
        <row r="7">
          <cell r="D7">
            <v>0.1</v>
          </cell>
          <cell r="E7">
            <v>0.1</v>
          </cell>
          <cell r="F7">
            <v>0.1</v>
          </cell>
          <cell r="G7">
            <v>0.1</v>
          </cell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T7">
            <v>8.917488071655752E-2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T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T9">
            <v>0</v>
          </cell>
        </row>
        <row r="10">
          <cell r="D10">
            <v>0.15</v>
          </cell>
          <cell r="E10">
            <v>0.15</v>
          </cell>
          <cell r="F10">
            <v>0.15</v>
          </cell>
          <cell r="G10">
            <v>0.15</v>
          </cell>
          <cell r="H10">
            <v>0.15</v>
          </cell>
          <cell r="I10">
            <v>0.15</v>
          </cell>
          <cell r="J10">
            <v>0.15</v>
          </cell>
          <cell r="K10">
            <v>0.15</v>
          </cell>
          <cell r="L10">
            <v>0.15</v>
          </cell>
          <cell r="M10">
            <v>0.15</v>
          </cell>
          <cell r="N10">
            <v>0.15</v>
          </cell>
          <cell r="O10">
            <v>0.15</v>
          </cell>
          <cell r="T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T11">
            <v>0</v>
          </cell>
        </row>
        <row r="12"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T12">
            <v>1</v>
          </cell>
        </row>
        <row r="13">
          <cell r="D13">
            <v>38000</v>
          </cell>
          <cell r="E13">
            <v>45000</v>
          </cell>
          <cell r="F13">
            <v>42000</v>
          </cell>
          <cell r="G13">
            <v>82000</v>
          </cell>
          <cell r="H13">
            <v>80000</v>
          </cell>
          <cell r="I13">
            <v>78000</v>
          </cell>
          <cell r="J13">
            <v>82000</v>
          </cell>
          <cell r="K13">
            <v>95000</v>
          </cell>
          <cell r="L13">
            <v>78000</v>
          </cell>
          <cell r="M13">
            <v>78000</v>
          </cell>
          <cell r="N13">
            <v>72000</v>
          </cell>
          <cell r="O13">
            <v>95000</v>
          </cell>
          <cell r="T13">
            <v>55317.82</v>
          </cell>
        </row>
        <row r="14">
          <cell r="D14">
            <v>38000</v>
          </cell>
          <cell r="E14">
            <v>45000</v>
          </cell>
          <cell r="F14">
            <v>42000</v>
          </cell>
          <cell r="G14">
            <v>41000</v>
          </cell>
          <cell r="H14">
            <v>40000</v>
          </cell>
          <cell r="I14">
            <v>39000</v>
          </cell>
          <cell r="J14">
            <v>41000</v>
          </cell>
          <cell r="K14">
            <v>38000</v>
          </cell>
          <cell r="L14">
            <v>31200</v>
          </cell>
          <cell r="M14">
            <v>31200</v>
          </cell>
          <cell r="N14">
            <v>28800</v>
          </cell>
          <cell r="O14">
            <v>38000</v>
          </cell>
          <cell r="T14">
            <v>27658.91</v>
          </cell>
        </row>
        <row r="15">
          <cell r="T15">
            <v>56.979202738187574</v>
          </cell>
        </row>
        <row r="16">
          <cell r="D16">
            <v>0.41811435781239342</v>
          </cell>
          <cell r="E16">
            <v>0.41811435781239353</v>
          </cell>
          <cell r="F16">
            <v>0.41811435781239353</v>
          </cell>
          <cell r="G16">
            <v>0.41811435781239353</v>
          </cell>
          <cell r="H16">
            <v>0.41811435781239353</v>
          </cell>
          <cell r="I16">
            <v>0.41811435781239353</v>
          </cell>
          <cell r="J16">
            <v>0.41811435781239353</v>
          </cell>
          <cell r="K16">
            <v>0.41811435781239353</v>
          </cell>
          <cell r="L16">
            <v>0.41811435781239353</v>
          </cell>
          <cell r="M16">
            <v>0.41811435781239353</v>
          </cell>
          <cell r="N16">
            <v>0.41811435781239359</v>
          </cell>
          <cell r="O16">
            <v>0.41811435781239353</v>
          </cell>
          <cell r="T16">
            <v>0.40986657499891832</v>
          </cell>
        </row>
        <row r="17">
          <cell r="D17">
            <v>0.41811435781239353</v>
          </cell>
          <cell r="E17">
            <v>0.41811435781239348</v>
          </cell>
          <cell r="F17">
            <v>0.41811435781239348</v>
          </cell>
          <cell r="G17">
            <v>0.41811435781239353</v>
          </cell>
          <cell r="H17">
            <v>0.41811435781239348</v>
          </cell>
          <cell r="I17">
            <v>0.41811435781239348</v>
          </cell>
          <cell r="J17">
            <v>0.41811435781239353</v>
          </cell>
          <cell r="K17">
            <v>0.41811435781239348</v>
          </cell>
          <cell r="L17">
            <v>0.41811435781239348</v>
          </cell>
          <cell r="M17">
            <v>0.41811435781239348</v>
          </cell>
          <cell r="N17">
            <v>0.41811435781239359</v>
          </cell>
          <cell r="O17">
            <v>0.41811435781239348</v>
          </cell>
          <cell r="T17">
            <v>0.47288240731731052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T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T19">
            <v>0</v>
          </cell>
        </row>
        <row r="20">
          <cell r="D20">
            <v>0.41811435781239348</v>
          </cell>
          <cell r="E20">
            <v>0.41811435781239353</v>
          </cell>
          <cell r="F20">
            <v>0.41811435781239353</v>
          </cell>
          <cell r="G20">
            <v>0.41811435781239359</v>
          </cell>
          <cell r="H20">
            <v>0.41811435781239359</v>
          </cell>
          <cell r="I20">
            <v>0.41811435781239359</v>
          </cell>
          <cell r="J20">
            <v>0.41811435781239359</v>
          </cell>
          <cell r="K20">
            <v>0.41811435781239359</v>
          </cell>
          <cell r="L20">
            <v>0.41811435781239359</v>
          </cell>
          <cell r="M20">
            <v>0.41811435781239359</v>
          </cell>
          <cell r="N20">
            <v>0.41811435781239359</v>
          </cell>
          <cell r="O20">
            <v>0.41811435781239359</v>
          </cell>
          <cell r="T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T21">
            <v>0</v>
          </cell>
        </row>
        <row r="22">
          <cell r="D22">
            <v>0.41811435781239342</v>
          </cell>
          <cell r="E22">
            <v>0.41811435781239353</v>
          </cell>
          <cell r="F22">
            <v>0.41811435781239353</v>
          </cell>
          <cell r="G22">
            <v>0.41811435781239348</v>
          </cell>
          <cell r="H22">
            <v>0.41811435781239353</v>
          </cell>
          <cell r="I22">
            <v>0.41811435781239353</v>
          </cell>
          <cell r="J22">
            <v>0.41811435781239348</v>
          </cell>
          <cell r="K22">
            <v>0.41811435781239353</v>
          </cell>
          <cell r="L22">
            <v>0.41811435781239353</v>
          </cell>
          <cell r="M22">
            <v>0.41811435781239353</v>
          </cell>
          <cell r="N22">
            <v>0.41811435781239353</v>
          </cell>
          <cell r="O22">
            <v>0.41811435781239353</v>
          </cell>
          <cell r="T22">
            <v>0.40540263517253577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T23">
            <v>0</v>
          </cell>
        </row>
        <row r="24">
          <cell r="D24">
            <v>15888.34559687095</v>
          </cell>
          <cell r="E24">
            <v>18815.146101557708</v>
          </cell>
          <cell r="F24">
            <v>17560.803028120528</v>
          </cell>
          <cell r="G24">
            <v>34285.377340616265</v>
          </cell>
          <cell r="H24">
            <v>33449.148624991481</v>
          </cell>
          <cell r="I24">
            <v>32612.919909366698</v>
          </cell>
          <cell r="J24">
            <v>34285.377340616265</v>
          </cell>
          <cell r="K24">
            <v>39720.863992177387</v>
          </cell>
          <cell r="L24">
            <v>32612.919909366698</v>
          </cell>
          <cell r="M24">
            <v>32612.919909366698</v>
          </cell>
          <cell r="N24">
            <v>30104.233762492335</v>
          </cell>
          <cell r="O24">
            <v>39720.863992177387</v>
          </cell>
          <cell r="T24">
            <v>22425.99</v>
          </cell>
        </row>
        <row r="25">
          <cell r="D25">
            <v>0.41811435781239342</v>
          </cell>
          <cell r="E25">
            <v>0.41811435781239353</v>
          </cell>
          <cell r="F25">
            <v>0.41811435781239353</v>
          </cell>
          <cell r="G25">
            <v>0.41811435781239348</v>
          </cell>
          <cell r="H25">
            <v>0.41811435781239353</v>
          </cell>
          <cell r="I25">
            <v>0.41811435781239353</v>
          </cell>
          <cell r="J25">
            <v>0.41811435781239348</v>
          </cell>
          <cell r="K25">
            <v>0.41811435781239353</v>
          </cell>
          <cell r="L25">
            <v>0.41811435781239353</v>
          </cell>
          <cell r="M25">
            <v>0.41811435781239353</v>
          </cell>
          <cell r="N25">
            <v>0.41811435781239353</v>
          </cell>
          <cell r="O25">
            <v>0.41811435781239353</v>
          </cell>
          <cell r="T25">
            <v>0.40540263517253577</v>
          </cell>
        </row>
        <row r="26">
          <cell r="D26">
            <v>0.24412496600253614</v>
          </cell>
          <cell r="E26">
            <v>0.20614997129103052</v>
          </cell>
          <cell r="F26">
            <v>0.22087496924038982</v>
          </cell>
          <cell r="G26">
            <v>0.11313108180605333</v>
          </cell>
          <cell r="H26">
            <v>0.11595935885120466</v>
          </cell>
          <cell r="I26">
            <v>0.11893267574482529</v>
          </cell>
          <cell r="J26">
            <v>0.11313108180605333</v>
          </cell>
          <cell r="K26">
            <v>9.7649986401014452E-2</v>
          </cell>
          <cell r="L26">
            <v>0.11893267574482529</v>
          </cell>
          <cell r="M26">
            <v>0.11893267574482529</v>
          </cell>
          <cell r="N26">
            <v>0.12884373205689406</v>
          </cell>
          <cell r="O26">
            <v>9.7649986401014452E-2</v>
          </cell>
          <cell r="T26">
            <v>0.15247455521566106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T27">
            <v>1.5602024808642133E-2</v>
          </cell>
        </row>
        <row r="28">
          <cell r="D28">
            <v>0.24412496600253614</v>
          </cell>
          <cell r="E28">
            <v>0.20614997129103052</v>
          </cell>
          <cell r="F28">
            <v>0.22087496924038982</v>
          </cell>
          <cell r="G28">
            <v>0.11313108180605333</v>
          </cell>
          <cell r="H28">
            <v>0.11595935885120466</v>
          </cell>
          <cell r="I28">
            <v>0.11893267574482529</v>
          </cell>
          <cell r="J28">
            <v>0.11313108180605333</v>
          </cell>
          <cell r="K28">
            <v>9.7649986401014452E-2</v>
          </cell>
          <cell r="L28">
            <v>0.11893267574482529</v>
          </cell>
          <cell r="M28">
            <v>0.11893267574482529</v>
          </cell>
          <cell r="N28">
            <v>0.12884373205689406</v>
          </cell>
          <cell r="O28">
            <v>9.7649986401014452E-2</v>
          </cell>
          <cell r="T28">
            <v>0.1680765800243032</v>
          </cell>
        </row>
        <row r="29">
          <cell r="D29">
            <v>0.17398939180985729</v>
          </cell>
          <cell r="E29">
            <v>0.21196438652136301</v>
          </cell>
          <cell r="F29">
            <v>0.19723938857200371</v>
          </cell>
          <cell r="G29">
            <v>0.30498327600634012</v>
          </cell>
          <cell r="H29">
            <v>0.30215499896118886</v>
          </cell>
          <cell r="I29">
            <v>0.29918168206756823</v>
          </cell>
          <cell r="J29">
            <v>0.30498327600634012</v>
          </cell>
          <cell r="K29">
            <v>0.32046437141137907</v>
          </cell>
          <cell r="L29">
            <v>0.29918168206756823</v>
          </cell>
          <cell r="M29">
            <v>0.29918168206756823</v>
          </cell>
          <cell r="N29">
            <v>0.28927062575549944</v>
          </cell>
          <cell r="O29">
            <v>0.32046437141137907</v>
          </cell>
          <cell r="T29">
            <v>0.23732605514823257</v>
          </cell>
        </row>
        <row r="30">
          <cell r="B30">
            <v>6611.5968887745767</v>
          </cell>
          <cell r="C30">
            <v>13128.360000000002</v>
          </cell>
          <cell r="D30">
            <v>6611.5968887745767</v>
          </cell>
          <cell r="E30">
            <v>9538.397393461335</v>
          </cell>
          <cell r="F30">
            <v>8284.0543200241555</v>
          </cell>
          <cell r="G30">
            <v>25008.628632519893</v>
          </cell>
          <cell r="H30">
            <v>24172.399916895109</v>
          </cell>
          <cell r="I30">
            <v>23336.171201270325</v>
          </cell>
          <cell r="J30">
            <v>25008.628632519893</v>
          </cell>
          <cell r="K30">
            <v>30444.115284081014</v>
          </cell>
          <cell r="L30">
            <v>23336.171201270325</v>
          </cell>
          <cell r="M30">
            <v>23336.171201270325</v>
          </cell>
          <cell r="N30">
            <v>20827.485054395962</v>
          </cell>
          <cell r="O30">
            <v>30444.115284081014</v>
          </cell>
          <cell r="T30">
            <v>13128.360000000002</v>
          </cell>
        </row>
        <row r="33">
          <cell r="D33">
            <v>1</v>
          </cell>
          <cell r="E33">
            <v>1</v>
          </cell>
          <cell r="F33">
            <v>1</v>
          </cell>
          <cell r="G33">
            <v>2</v>
          </cell>
          <cell r="H33">
            <v>2</v>
          </cell>
          <cell r="I33">
            <v>2</v>
          </cell>
          <cell r="J33">
            <v>2</v>
          </cell>
          <cell r="K33">
            <v>2.5</v>
          </cell>
          <cell r="L33">
            <v>2.5</v>
          </cell>
          <cell r="M33">
            <v>2.5</v>
          </cell>
          <cell r="N33">
            <v>2.5</v>
          </cell>
          <cell r="O33">
            <v>2.5</v>
          </cell>
          <cell r="T33">
            <v>2</v>
          </cell>
        </row>
        <row r="34">
          <cell r="T34">
            <v>62471.675000000003</v>
          </cell>
        </row>
      </sheetData>
      <sheetData sheetId="15">
        <row r="1">
          <cell r="AI1">
            <v>45383</v>
          </cell>
        </row>
        <row r="5">
          <cell r="D5">
            <v>45383</v>
          </cell>
          <cell r="E5">
            <v>45413</v>
          </cell>
          <cell r="F5">
            <v>45444</v>
          </cell>
          <cell r="G5">
            <v>45474</v>
          </cell>
          <cell r="H5">
            <v>45505</v>
          </cell>
          <cell r="I5">
            <v>45536</v>
          </cell>
          <cell r="J5">
            <v>45566</v>
          </cell>
          <cell r="K5">
            <v>45597</v>
          </cell>
          <cell r="L5">
            <v>45627</v>
          </cell>
          <cell r="M5">
            <v>45658</v>
          </cell>
          <cell r="N5">
            <v>45689</v>
          </cell>
          <cell r="O5">
            <v>45717</v>
          </cell>
          <cell r="T5">
            <v>45383</v>
          </cell>
          <cell r="U5">
            <v>45413</v>
          </cell>
          <cell r="V5">
            <v>45444</v>
          </cell>
          <cell r="W5">
            <v>45474</v>
          </cell>
          <cell r="X5">
            <v>45505</v>
          </cell>
          <cell r="Y5">
            <v>45536</v>
          </cell>
          <cell r="Z5">
            <v>45566</v>
          </cell>
          <cell r="AA5">
            <v>45597</v>
          </cell>
          <cell r="AB5">
            <v>45627</v>
          </cell>
          <cell r="AC5">
            <v>45658</v>
          </cell>
          <cell r="AD5">
            <v>45689</v>
          </cell>
          <cell r="AE5">
            <v>45717</v>
          </cell>
        </row>
        <row r="6">
          <cell r="D6">
            <v>198915.12452138335</v>
          </cell>
          <cell r="E6">
            <v>196326.53511548741</v>
          </cell>
          <cell r="F6">
            <v>193327.41505438602</v>
          </cell>
          <cell r="G6">
            <v>194231.29748219447</v>
          </cell>
          <cell r="H6">
            <v>195553.71700607982</v>
          </cell>
          <cell r="I6">
            <v>196345.09215967884</v>
          </cell>
          <cell r="J6">
            <v>199265.28565356304</v>
          </cell>
          <cell r="K6">
            <v>196524.55789019007</v>
          </cell>
          <cell r="L6">
            <v>193665.09189193745</v>
          </cell>
          <cell r="M6">
            <v>198881.74357588988</v>
          </cell>
          <cell r="N6">
            <v>199503.24155091945</v>
          </cell>
          <cell r="O6">
            <v>196397.03654173171</v>
          </cell>
          <cell r="T6">
            <v>187535.90000000008</v>
          </cell>
        </row>
        <row r="7">
          <cell r="D7">
            <v>0.10971316018280243</v>
          </cell>
          <cell r="E7">
            <v>0.10509381335132607</v>
          </cell>
          <cell r="F7">
            <v>8.5962452470275411E-2</v>
          </cell>
          <cell r="G7">
            <v>0.10431122310120895</v>
          </cell>
          <cell r="H7">
            <v>0.10235819885197199</v>
          </cell>
          <cell r="I7">
            <v>8.2659183167670652E-2</v>
          </cell>
          <cell r="J7">
            <v>0.1024727771562014</v>
          </cell>
          <cell r="K7">
            <v>0.10108960284668261</v>
          </cell>
          <cell r="L7">
            <v>8.2909129903766962E-2</v>
          </cell>
          <cell r="M7">
            <v>0.10795576110525408</v>
          </cell>
          <cell r="N7">
            <v>0.1113247075952073</v>
          </cell>
          <cell r="O7">
            <v>7.811174142622794E-2</v>
          </cell>
          <cell r="T7">
            <v>9.7283105906234402E-2</v>
          </cell>
        </row>
        <row r="8">
          <cell r="D8">
            <v>9.2591274529241471E-2</v>
          </cell>
          <cell r="E8">
            <v>8.8692825064233233E-2</v>
          </cell>
          <cell r="F8">
            <v>7.2547113059366383E-2</v>
          </cell>
          <cell r="G8">
            <v>8.8032366204313706E-2</v>
          </cell>
          <cell r="H8">
            <v>8.6384131807254474E-2</v>
          </cell>
          <cell r="I8">
            <v>6.9759353465787238E-2</v>
          </cell>
          <cell r="J8">
            <v>8.6480828969238713E-2</v>
          </cell>
          <cell r="K8">
            <v>8.5313513471252322E-2</v>
          </cell>
          <cell r="L8">
            <v>6.9970293400622954E-2</v>
          </cell>
          <cell r="M8">
            <v>9.1108135950646221E-2</v>
          </cell>
          <cell r="N8">
            <v>9.3951323119859473E-2</v>
          </cell>
          <cell r="O8">
            <v>6.5921587549774049E-2</v>
          </cell>
          <cell r="T8">
            <v>0.10965568567967576</v>
          </cell>
        </row>
        <row r="9">
          <cell r="D9">
            <v>3.7815198906008887E-2</v>
          </cell>
          <cell r="E9">
            <v>3.6223033308399002E-2</v>
          </cell>
          <cell r="F9">
            <v>2.9628963683076426E-2</v>
          </cell>
          <cell r="G9">
            <v>3.5953295330559583E-2</v>
          </cell>
          <cell r="H9">
            <v>3.5280139983196512E-2</v>
          </cell>
          <cell r="I9">
            <v>2.8490414893578585E-2</v>
          </cell>
          <cell r="J9">
            <v>3.5319632067441729E-2</v>
          </cell>
          <cell r="K9">
            <v>3.4842888789342871E-2</v>
          </cell>
          <cell r="L9">
            <v>2.8576564864335432E-2</v>
          </cell>
          <cell r="M9">
            <v>3.7209470335580343E-2</v>
          </cell>
          <cell r="N9">
            <v>3.8370656299133062E-2</v>
          </cell>
          <cell r="O9">
            <v>2.692303306190386E-2</v>
          </cell>
          <cell r="T9">
            <v>4.4783053686265763E-2</v>
          </cell>
        </row>
        <row r="10">
          <cell r="D10">
            <v>-2.6783228091905569E-3</v>
          </cell>
          <cell r="E10">
            <v>-2.5655550978085214E-3</v>
          </cell>
          <cell r="F10">
            <v>-2.0985194191971441E-3</v>
          </cell>
          <cell r="G10">
            <v>-2.546450467938719E-3</v>
          </cell>
          <cell r="H10">
            <v>-2.4987731484182704E-3</v>
          </cell>
          <cell r="I10">
            <v>-2.0178798541410992E-3</v>
          </cell>
          <cell r="J10">
            <v>-2.5015702393519803E-3</v>
          </cell>
          <cell r="K10">
            <v>-2.4678041232716668E-3</v>
          </cell>
          <cell r="L10">
            <v>-2.0239815655789441E-3</v>
          </cell>
          <cell r="M10">
            <v>-2.635421100531307E-3</v>
          </cell>
          <cell r="N10">
            <v>-2.7176639801635223E-3</v>
          </cell>
          <cell r="O10">
            <v>-1.9068674931875191E-3</v>
          </cell>
          <cell r="T10">
            <v>5.2340317642157463E-3</v>
          </cell>
        </row>
        <row r="11">
          <cell r="D11">
            <v>8.5941985049362533E-3</v>
          </cell>
          <cell r="E11">
            <v>8.2323496294986181E-3</v>
          </cell>
          <cell r="F11">
            <v>6.7337261935555698E-3</v>
          </cell>
          <cell r="G11">
            <v>8.1710467197444198E-3</v>
          </cell>
          <cell r="H11">
            <v>8.0180598031800807E-3</v>
          </cell>
          <cell r="I11">
            <v>6.4749700693627526E-3</v>
          </cell>
          <cell r="J11">
            <v>8.0270351046777839E-3</v>
          </cell>
          <cell r="K11">
            <v>7.9186864383634942E-3</v>
          </cell>
          <cell r="L11">
            <v>6.4945492325378306E-3</v>
          </cell>
          <cell r="M11">
            <v>8.4565355618610814E-3</v>
          </cell>
          <cell r="N11">
            <v>8.7204363996359162E-3</v>
          </cell>
          <cell r="O11">
            <v>6.1187537599384821E-3</v>
          </cell>
          <cell r="T11">
            <v>8.679098904422599E-3</v>
          </cell>
        </row>
        <row r="12">
          <cell r="D12">
            <v>1.1469571776159211E-2</v>
          </cell>
          <cell r="E12">
            <v>1.0986658605539441E-2</v>
          </cell>
          <cell r="F12">
            <v>8.9866385857423035E-3</v>
          </cell>
          <cell r="G12">
            <v>1.0904845493693196E-2</v>
          </cell>
          <cell r="H12">
            <v>1.0700673525901186E-2</v>
          </cell>
          <cell r="I12">
            <v>8.6413100554266903E-3</v>
          </cell>
          <cell r="J12">
            <v>1.0712651706842834E-2</v>
          </cell>
          <cell r="K12">
            <v>1.0568052672455966E-2</v>
          </cell>
          <cell r="L12">
            <v>8.6674398471954881E-3</v>
          </cell>
          <cell r="M12">
            <v>1.128585074555803E-2</v>
          </cell>
          <cell r="N12">
            <v>1.1638045263628388E-2</v>
          </cell>
          <cell r="O12">
            <v>8.1659139464778999E-3</v>
          </cell>
          <cell r="T12">
            <v>9.9937067313048099E-3</v>
          </cell>
        </row>
        <row r="13">
          <cell r="D13">
            <v>1.1704796105368992E-4</v>
          </cell>
          <cell r="E13">
            <v>1.1211979084035134E-4</v>
          </cell>
          <cell r="F13">
            <v>9.1709415461698152E-5</v>
          </cell>
          <cell r="G13">
            <v>1.1128488103587499E-4</v>
          </cell>
          <cell r="H13">
            <v>1.0920128864020692E-4</v>
          </cell>
          <cell r="I13">
            <v>8.8185308271303514E-5</v>
          </cell>
          <cell r="J13">
            <v>1.0932352700129957E-4</v>
          </cell>
          <cell r="K13">
            <v>1.078478814867481E-4</v>
          </cell>
          <cell r="L13">
            <v>8.845196503138E-5</v>
          </cell>
          <cell r="M13">
            <v>1.1517307222137539E-4</v>
          </cell>
          <cell r="N13">
            <v>1.187672474041063E-4</v>
          </cell>
          <cell r="O13">
            <v>8.333385031530761E-5</v>
          </cell>
          <cell r="T13">
            <v>8.4754451486478838E-3</v>
          </cell>
        </row>
        <row r="14">
          <cell r="D14">
            <v>2.2099367584121794E-3</v>
          </cell>
          <cell r="E14">
            <v>2.1168899047282158E-3</v>
          </cell>
          <cell r="F14">
            <v>1.731529592628575E-3</v>
          </cell>
          <cell r="G14">
            <v>2.101126299362851E-3</v>
          </cell>
          <cell r="H14">
            <v>2.0617868065320203E-3</v>
          </cell>
          <cell r="I14">
            <v>1.6649923035504219E-3</v>
          </cell>
          <cell r="J14">
            <v>2.0640947412028585E-3</v>
          </cell>
          <cell r="K14">
            <v>2.036233655579184E-3</v>
          </cell>
          <cell r="L14">
            <v>1.6700269455097278E-3</v>
          </cell>
          <cell r="M14">
            <v>2.174537715907135E-3</v>
          </cell>
          <cell r="N14">
            <v>2.2423979313349494E-3</v>
          </cell>
          <cell r="O14">
            <v>1.573393823984181E-3</v>
          </cell>
          <cell r="T14">
            <v>1.5366766433871418E-3</v>
          </cell>
        </row>
        <row r="15">
          <cell r="D15">
            <v>0.10649280542719383</v>
          </cell>
          <cell r="E15">
            <v>9.7442582290114307E-2</v>
          </cell>
          <cell r="F15">
            <v>7.5376503279971113E-2</v>
          </cell>
          <cell r="G15">
            <v>9.3048335187360331E-2</v>
          </cell>
          <cell r="H15">
            <v>9.3578309157934914E-2</v>
          </cell>
          <cell r="I15">
            <v>7.6667026661963067E-2</v>
          </cell>
          <cell r="J15">
            <v>0.10006725048491605</v>
          </cell>
          <cell r="K15">
            <v>9.4065910804629047E-2</v>
          </cell>
          <cell r="L15">
            <v>7.3169126960040035E-2</v>
          </cell>
          <cell r="M15">
            <v>0.10472650028945645</v>
          </cell>
          <cell r="N15">
            <v>0.10915604358095908</v>
          </cell>
          <cell r="O15">
            <v>7.251734702752928E-2</v>
          </cell>
          <cell r="T15">
            <v>2.3534216806725301E-2</v>
          </cell>
        </row>
        <row r="16">
          <cell r="D16">
            <v>0.36632487123661739</v>
          </cell>
          <cell r="E16">
            <v>0.34633471684687073</v>
          </cell>
          <cell r="F16">
            <v>0.27896011686088029</v>
          </cell>
          <cell r="G16">
            <v>0.34008707274934014</v>
          </cell>
          <cell r="H16">
            <v>0.3359917280761931</v>
          </cell>
          <cell r="I16">
            <v>0.27242755607146962</v>
          </cell>
          <cell r="J16">
            <v>0.34275202351817069</v>
          </cell>
          <cell r="K16">
            <v>0.3334749324365206</v>
          </cell>
          <cell r="L16">
            <v>0.26952160155346083</v>
          </cell>
          <cell r="M16">
            <v>0.36039654367595342</v>
          </cell>
          <cell r="N16">
            <v>0.37280471345699878</v>
          </cell>
          <cell r="O16">
            <v>0.25750823695296349</v>
          </cell>
          <cell r="T16">
            <v>0.30917502127087937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5109-8E40-4CC9-90C6-83293466F2A0}">
  <dimension ref="B1:AM110"/>
  <sheetViews>
    <sheetView showGridLines="0" tabSelected="1" zoomScale="70" zoomScaleNormal="70" workbookViewId="0">
      <selection activeCell="P43" sqref="P43"/>
    </sheetView>
  </sheetViews>
  <sheetFormatPr defaultRowHeight="15" outlineLevelRow="1" x14ac:dyDescent="0.25"/>
  <cols>
    <col min="1" max="1" width="2.7109375" customWidth="1"/>
    <col min="2" max="2" width="23.42578125" bestFit="1" customWidth="1"/>
    <col min="3" max="3" width="15" bestFit="1" customWidth="1"/>
    <col min="4" max="4" width="17" customWidth="1"/>
    <col min="5" max="5" width="16.7109375" bestFit="1" customWidth="1"/>
    <col min="6" max="6" width="14.5703125" bestFit="1" customWidth="1"/>
    <col min="7" max="8" width="8.85546875" style="18" customWidth="1"/>
    <col min="9" max="9" width="6.140625" customWidth="1"/>
    <col min="10" max="10" width="23.42578125" bestFit="1" customWidth="1"/>
    <col min="11" max="11" width="17.140625" bestFit="1" customWidth="1"/>
    <col min="12" max="12" width="16.7109375" bestFit="1" customWidth="1"/>
    <col min="13" max="13" width="15" bestFit="1" customWidth="1"/>
    <col min="14" max="14" width="14.5703125" bestFit="1" customWidth="1"/>
    <col min="15" max="16" width="11.140625" style="19" customWidth="1"/>
    <col min="17" max="17" width="7" customWidth="1"/>
    <col min="18" max="18" width="23.42578125" bestFit="1" customWidth="1"/>
    <col min="19" max="19" width="17.140625" bestFit="1" customWidth="1"/>
    <col min="20" max="20" width="17.42578125" bestFit="1" customWidth="1"/>
    <col min="21" max="22" width="14.5703125" bestFit="1" customWidth="1"/>
    <col min="24" max="24" width="9.140625" style="24"/>
    <col min="25" max="25" width="23.42578125" style="24" bestFit="1" customWidth="1"/>
    <col min="26" max="26" width="14.28515625" style="24" bestFit="1" customWidth="1"/>
    <col min="27" max="27" width="15" style="24" bestFit="1" customWidth="1"/>
    <col min="28" max="28" width="14" style="24" bestFit="1" customWidth="1"/>
    <col min="29" max="29" width="14.5703125" style="24" bestFit="1" customWidth="1"/>
    <col min="30" max="30" width="9.140625" style="24"/>
    <col min="31" max="31" width="23.42578125" style="24" bestFit="1" customWidth="1"/>
    <col min="32" max="33" width="14.5703125" style="24" bestFit="1" customWidth="1"/>
    <col min="34" max="34" width="14" style="24" bestFit="1" customWidth="1"/>
    <col min="35" max="35" width="14.5703125" style="24" bestFit="1" customWidth="1"/>
    <col min="36" max="36" width="9.140625" style="24"/>
    <col min="37" max="37" width="23.42578125" style="24" bestFit="1" customWidth="1"/>
    <col min="38" max="39" width="14.5703125" style="24" bestFit="1" customWidth="1"/>
    <col min="40" max="40" width="14" bestFit="1" customWidth="1"/>
    <col min="41" max="41" width="14.5703125" bestFit="1" customWidth="1"/>
  </cols>
  <sheetData>
    <row r="1" spans="2:22" x14ac:dyDescent="0.25">
      <c r="B1" t="s">
        <v>23</v>
      </c>
    </row>
    <row r="3" spans="2:22" ht="30" x14ac:dyDescent="0.25">
      <c r="B3" s="25" t="s">
        <v>20</v>
      </c>
      <c r="C3" s="25"/>
      <c r="D3" s="25"/>
      <c r="E3" s="25"/>
      <c r="F3" s="25"/>
      <c r="G3" s="18" t="s">
        <v>24</v>
      </c>
      <c r="H3" s="18" t="s">
        <v>25</v>
      </c>
      <c r="J3" s="25" t="s">
        <v>21</v>
      </c>
      <c r="K3" s="25"/>
      <c r="L3" s="25"/>
      <c r="M3" s="25"/>
      <c r="N3" s="25"/>
      <c r="O3" s="19" t="s">
        <v>24</v>
      </c>
      <c r="P3" s="19" t="s">
        <v>25</v>
      </c>
      <c r="R3" s="25" t="s">
        <v>22</v>
      </c>
      <c r="S3" s="25"/>
      <c r="T3" s="25"/>
      <c r="U3" s="25"/>
      <c r="V3" s="25"/>
    </row>
    <row r="4" spans="2:22" x14ac:dyDescent="0.25">
      <c r="B4" s="1" t="s">
        <v>19</v>
      </c>
      <c r="C4" s="2" t="s">
        <v>12</v>
      </c>
      <c r="D4" s="2" t="s">
        <v>13</v>
      </c>
      <c r="E4" s="2" t="s">
        <v>14</v>
      </c>
      <c r="F4" s="2" t="s">
        <v>15</v>
      </c>
      <c r="J4" s="1" t="s">
        <v>19</v>
      </c>
      <c r="K4" s="2" t="s">
        <v>12</v>
      </c>
      <c r="L4" s="2" t="s">
        <v>13</v>
      </c>
      <c r="M4" s="2" t="s">
        <v>14</v>
      </c>
      <c r="N4" s="2" t="s">
        <v>15</v>
      </c>
      <c r="R4" s="1" t="s">
        <v>19</v>
      </c>
      <c r="S4" s="2" t="s">
        <v>12</v>
      </c>
      <c r="T4" s="2" t="s">
        <v>13</v>
      </c>
      <c r="U4" s="2" t="s">
        <v>14</v>
      </c>
      <c r="V4" s="2" t="s">
        <v>15</v>
      </c>
    </row>
    <row r="5" spans="2:22" x14ac:dyDescent="0.25">
      <c r="B5" s="3" t="s">
        <v>0</v>
      </c>
      <c r="C5" s="22">
        <f>SUM(C6:C8)</f>
        <v>267586.07870596077</v>
      </c>
      <c r="D5" s="22">
        <f>SUM(D6:D8)</f>
        <v>372737.81999999913</v>
      </c>
      <c r="E5" s="12">
        <f>D5-C5</f>
        <v>105151.74129403837</v>
      </c>
      <c r="F5" s="9">
        <f>IF(C5&gt;0,D5/C5,(D5-C5)/ABS(C5))</f>
        <v>1.3929641698945978</v>
      </c>
      <c r="G5" s="20">
        <v>0</v>
      </c>
      <c r="H5" s="20">
        <v>0</v>
      </c>
      <c r="I5" s="20"/>
      <c r="J5" s="3" t="s">
        <v>0</v>
      </c>
      <c r="K5" s="22">
        <f>SUM(K6:K8)</f>
        <v>267586.07870596077</v>
      </c>
      <c r="L5" s="22">
        <f>SUM(L6:L8)</f>
        <v>372737.81999999913</v>
      </c>
      <c r="M5" s="12">
        <f>L5-K5</f>
        <v>105151.74129403837</v>
      </c>
      <c r="N5" s="9">
        <f>IF(K5&gt;0,L5/K5,(L5-K5)/ABS(K5))</f>
        <v>1.3929641698945978</v>
      </c>
      <c r="O5" s="20">
        <f>IF('[1]NEW VEHICLE GROUP'!$AQ$1='[1]NEW VEHICLE GROUP'!$G$5,'[1]NEW VEHICLE GROUP'!$G$25,IF('[1]NEW VEHICLE GROUP'!$AQ$1='[1]NEW VEHICLE GROUP'!$H$5,'[1]NEW VEHICLE GROUP'!$G$25+'[1]NEW VEHICLE GROUP'!$H$25,IF('[1]NEW VEHICLE GROUP'!$AQ$1='[1]NEW VEHICLE GROUP'!$I$5,'[1]NEW VEHICLE GROUP'!$G$25+'[1]NEW VEHICLE GROUP'!$H$25+'[1]NEW VEHICLE GROUP'!$I$25,IF('[1]NEW VEHICLE GROUP'!$AQ$1='[1]NEW VEHICLE GROUP'!$J$5,'[1]NEW VEHICLE GROUP'!$J$25,IF('[1]NEW VEHICLE GROUP'!$AQ$1='[1]NEW VEHICLE GROUP'!$K$5,'[1]NEW VEHICLE GROUP'!$J$25+'[1]NEW VEHICLE GROUP'!$K$25,IF('[1]NEW VEHICLE GROUP'!$AQ$1='[1]NEW VEHICLE GROUP'!$L$5,'[1]NEW VEHICLE GROUP'!$J$25+'[1]NEW VEHICLE GROUP'!$K$25+'[1]NEW VEHICLE GROUP'!$L$25,IF('[1]NEW VEHICLE GROUP'!$AQ$1='[1]NEW VEHICLE GROUP'!$M$5,'[1]NEW VEHICLE GROUP'!$M$25,IF('[1]NEW VEHICLE GROUP'!$AQ$1='[1]NEW VEHICLE GROUP'!$N$5,'[1]NEW VEHICLE GROUP'!$M$25+'[1]NEW VEHICLE GROUP'!$N$25,IF('[1]NEW VEHICLE GROUP'!$AQ$1='[1]NEW VEHICLE GROUP'!$O$5,'[1]NEW VEHICLE GROUP'!$M$25+'[1]NEW VEHICLE GROUP'!$N$25+'[1]NEW VEHICLE GROUP'!$O$25,IF('[1]NEW VEHICLE GROUP'!$AQ$1='[1]NEW VEHICLE GROUP'!$P$5,'[1]NEW VEHICLE GROUP'!$P$25,IF('[1]NEW VEHICLE GROUP'!$AQ$1='[1]NEW VEHICLE GROUP'!$Q$5,'[1]NEW VEHICLE GROUP'!$P$25+'[1]NEW VEHICLE GROUP'!$Q$25,IF('[1]NEW VEHICLE GROUP'!$AQ$1='[1]NEW VEHICLE GROUP'!$R$5,'[1]NEW VEHICLE GROUP'!$P$25+'[1]NEW VEHICLE GROUP'!$Q$25+'[1]NEW VEHICLE GROUP'!$R$25))))))))))))-K6-K7</f>
        <v>0</v>
      </c>
      <c r="P5" s="20">
        <f>IF('[1]NEW VEHICLE GROUP'!$AQ$1='[1]NEW VEHICLE GROUP'!$AA$5,'[1]NEW VEHICLE GROUP'!$AA$25,IF('[1]NEW VEHICLE GROUP'!$AQ$1='[1]NEW VEHICLE GROUP'!$AB$5,'[1]NEW VEHICLE GROUP'!$AA$25+'[1]NEW VEHICLE GROUP'!$AB$25,IF('[1]NEW VEHICLE GROUP'!$AQ$1='[1]NEW VEHICLE GROUP'!$AC$5,'[1]NEW VEHICLE GROUP'!$AA$25+'[1]NEW VEHICLE GROUP'!$AB$25+'[1]NEW VEHICLE GROUP'!$AC$25,IF('[1]NEW VEHICLE GROUP'!$AQ$1='[1]NEW VEHICLE GROUP'!$AD$5,'[1]NEW VEHICLE GROUP'!$AD$25,IF('[1]NEW VEHICLE GROUP'!$AQ$1='[1]NEW VEHICLE GROUP'!$AE$5,'[1]NEW VEHICLE GROUP'!$AD$25+'[1]NEW VEHICLE GROUP'!$AE$25,IF('[1]NEW VEHICLE GROUP'!$AQ$1='[1]NEW VEHICLE GROUP'!$AF$5,'[1]NEW VEHICLE GROUP'!$AD$25+'[1]NEW VEHICLE GROUP'!$AE$25+'[1]NEW VEHICLE GROUP'!$AF$25,IF('[1]NEW VEHICLE GROUP'!$AQ$1='[1]NEW VEHICLE GROUP'!$AG$5,'[1]NEW VEHICLE GROUP'!$AG$25,IF('[1]NEW VEHICLE GROUP'!$AQ$1='[1]NEW VEHICLE GROUP'!$AH$5,'[1]NEW VEHICLE GROUP'!$AG$25+'[1]NEW VEHICLE GROUP'!$AH$25,IF('[1]NEW VEHICLE GROUP'!$AQ$1='[1]NEW VEHICLE GROUP'!$AI$5,'[1]NEW VEHICLE GROUP'!$AG$25+'[1]NEW VEHICLE GROUP'!$AH$25+'[1]NEW VEHICLE GROUP'!$AI$25,IF('[1]NEW VEHICLE GROUP'!$AQ$1='[1]NEW VEHICLE GROUP'!$AJ$5,'[1]NEW VEHICLE GROUP'!$AJ$25,IF('[1]NEW VEHICLE GROUP'!$AQ$1='[1]NEW VEHICLE GROUP'!$AK$5,'[1]NEW VEHICLE GROUP'!$AJ$25+'[1]NEW VEHICLE GROUP'!$AK$25,IF('[1]NEW VEHICLE GROUP'!$AQ$1='[1]NEW VEHICLE GROUP'!$AL$5,'[1]NEW VEHICLE GROUP'!$AJ$25+'[1]NEW VEHICLE GROUP'!$AK$25+'[1]NEW VEHICLE GROUP'!$AL$25))))))))))))-L6-L7</f>
        <v>0</v>
      </c>
      <c r="R5" s="3" t="s">
        <v>0</v>
      </c>
      <c r="S5" s="12">
        <f ca="1">SUM(S6:S8)</f>
        <v>267586.07870596077</v>
      </c>
      <c r="T5" s="12">
        <f ca="1">SUM(T6:T8)</f>
        <v>372737.81999999913</v>
      </c>
      <c r="U5" s="12">
        <f ca="1">T5-S5</f>
        <v>105151.74129403837</v>
      </c>
      <c r="V5" s="9">
        <f ca="1">IF(S5&gt;0,T5/S5,(T5-S5)/ABS(S5))</f>
        <v>1.3929641698945978</v>
      </c>
    </row>
    <row r="6" spans="2:22" outlineLevel="1" x14ac:dyDescent="0.25">
      <c r="B6" s="4" t="s">
        <v>10</v>
      </c>
      <c r="C6" s="11">
        <f>'[1]NS NEW VEHICLE'!$B$25</f>
        <v>44794.222282811519</v>
      </c>
      <c r="D6" s="11">
        <f>'[1]NS NEW VEHICLE'!$C$25</f>
        <v>77663.049999999988</v>
      </c>
      <c r="E6" s="11">
        <f>D6-C6</f>
        <v>32868.827717188469</v>
      </c>
      <c r="F6" s="8">
        <f t="shared" ref="F6:F38" si="0">IF(C6&gt;0,D6/C6,(D6-C6)/ABS(C6))</f>
        <v>1.7337738226521442</v>
      </c>
      <c r="G6" s="20"/>
      <c r="H6" s="20"/>
      <c r="I6" s="20"/>
      <c r="J6" s="4" t="s">
        <v>10</v>
      </c>
      <c r="K6" s="11">
        <f>IF('[1]NS NEW VEHICLE'!$AQ$1='[1]NS NEW VEHICLE'!$G$5,'[1]NS NEW VEHICLE'!$G$25,IF('[1]NS NEW VEHICLE'!$AQ$1='[1]NS NEW VEHICLE'!$H$5,'[1]NS NEW VEHICLE'!$G$25+'[1]NS NEW VEHICLE'!$H$25,IF('[1]NS NEW VEHICLE'!$AQ$1='[1]NS NEW VEHICLE'!$I$5,'[1]NS NEW VEHICLE'!$G$25+'[1]NS NEW VEHICLE'!$H$25+'[1]NS NEW VEHICLE'!$I$25,IF('[1]NS NEW VEHICLE'!$AQ$1='[1]NS NEW VEHICLE'!$J$5,'[1]NS NEW VEHICLE'!$J$25,IF('[1]NS NEW VEHICLE'!$AQ$1='[1]NS NEW VEHICLE'!$K$5,'[1]NS NEW VEHICLE'!$J$25+'[1]NS NEW VEHICLE'!$K$25,IF('[1]NS NEW VEHICLE'!$AQ$1='[1]NS NEW VEHICLE'!$L$5,'[1]NS NEW VEHICLE'!$J$25+'[1]NS NEW VEHICLE'!$K$25+'[1]NS NEW VEHICLE'!$L$25,IF('[1]NS NEW VEHICLE'!$AQ$1='[1]NS NEW VEHICLE'!$M$5,'[1]NS NEW VEHICLE'!$M$25,IF('[1]NS NEW VEHICLE'!$AQ$1='[1]NS NEW VEHICLE'!$N$5,'[1]NS NEW VEHICLE'!$M$25+'[1]NS NEW VEHICLE'!$N$25,IF('[1]NS NEW VEHICLE'!$AQ$1='[1]NS NEW VEHICLE'!$O$5,'[1]NS NEW VEHICLE'!$M$25+'[1]NS NEW VEHICLE'!$N$25+'[1]NS NEW VEHICLE'!$O$25,IF('[1]NS NEW VEHICLE'!$AQ$1='[1]NS NEW VEHICLE'!$P$5,'[1]NS NEW VEHICLE'!$P$25,IF('[1]NS NEW VEHICLE'!$AQ$1='[1]NS NEW VEHICLE'!$Q$5,'[1]NS NEW VEHICLE'!$P$25+'[1]NS NEW VEHICLE'!$Q$25,IF('[1]NS NEW VEHICLE'!$AQ$1='[1]NS NEW VEHICLE'!$R$5,'[1]NS NEW VEHICLE'!$P$25+'[1]NS NEW VEHICLE'!$Q$25+'[1]NS NEW VEHICLE'!$R$25))))))))))))</f>
        <v>44794.222282811519</v>
      </c>
      <c r="L6" s="11">
        <f>IF('[1]NS NEW VEHICLE'!$AQ$1='[1]NS NEW VEHICLE'!$AA$5,'[1]NS NEW VEHICLE'!$AA$25,IF('[1]NS NEW VEHICLE'!$AQ$1='[1]NS NEW VEHICLE'!$AB$5,'[1]NS NEW VEHICLE'!$AA$25+'[1]NS NEW VEHICLE'!$AB$25,IF('[1]NS NEW VEHICLE'!$AQ$1='[1]NS NEW VEHICLE'!$AC$5,'[1]NS NEW VEHICLE'!$AA$25+'[1]NS NEW VEHICLE'!$AB$25+'[1]NS NEW VEHICLE'!$AC$25,IF('[1]NS NEW VEHICLE'!$AQ$1='[1]NS NEW VEHICLE'!$AD$5,'[1]NS NEW VEHICLE'!$AD$25,IF('[1]NS NEW VEHICLE'!$AQ$1='[1]NS NEW VEHICLE'!$AE$5,'[1]NS NEW VEHICLE'!$AD$25+'[1]NS NEW VEHICLE'!$AE$25,IF('[1]NS NEW VEHICLE'!$AQ$1='[1]NS NEW VEHICLE'!$AF$5,'[1]NS NEW VEHICLE'!$AD$25+'[1]NS NEW VEHICLE'!$AE$25+'[1]NS NEW VEHICLE'!$AF$25,IF('[1]NS NEW VEHICLE'!$AQ$1='[1]NS NEW VEHICLE'!$AG$5,'[1]NS NEW VEHICLE'!$AG$25,IF('[1]NS NEW VEHICLE'!$AQ$1='[1]NS NEW VEHICLE'!$AH$5,'[1]NS NEW VEHICLE'!$AG$25+'[1]NS NEW VEHICLE'!$AH$25,IF('[1]NS NEW VEHICLE'!$AQ$1='[1]NS NEW VEHICLE'!$AI$5,'[1]NS NEW VEHICLE'!$AG$25+'[1]NS NEW VEHICLE'!$AH$25+'[1]NS NEW VEHICLE'!$AI$25,IF('[1]NS NEW VEHICLE'!$AQ$1='[1]NS NEW VEHICLE'!$AJ$5,'[1]NS NEW VEHICLE'!$AJ$25,IF('[1]NS NEW VEHICLE'!$AQ$1='[1]NS NEW VEHICLE'!$AK$5,'[1]NS NEW VEHICLE'!$AJ$25+'[1]NS NEW VEHICLE'!$AK$25,IF('[1]NS NEW VEHICLE'!$AQ$1='[1]NS NEW VEHICLE'!$AL$5,'[1]NS NEW VEHICLE'!$AJ$25+'[1]NS NEW VEHICLE'!$AK$25+'[1]NS NEW VEHICLE'!$AL$25))))))))))))</f>
        <v>77663.049999999988</v>
      </c>
      <c r="M6" s="11">
        <f t="shared" ref="M6:M38" si="1">L6-K6</f>
        <v>32868.827717188469</v>
      </c>
      <c r="N6" s="8">
        <f t="shared" ref="N6:N38" si="2">IF(K6&gt;0,L6/K6,(L6-K6)/ABS(K6))</f>
        <v>1.7337738226521442</v>
      </c>
      <c r="R6" s="4" t="s">
        <v>10</v>
      </c>
      <c r="S6" s="11">
        <f ca="1">SUM(OFFSET('[1]NS NEW VEHICLE'!$G$25,0,0):INDEX('[1]NS NEW VEHICLE'!$G:$R,25,MATCH('[1]NS NEW VEHICLE'!$AQ$1,'[1]NS NEW VEHICLE'!$G$5:$R$5,0)))</f>
        <v>44794.222282811519</v>
      </c>
      <c r="T6" s="11">
        <f ca="1">SUM(OFFSET('[1]NS NEW VEHICLE'!$AA$25,0,0):INDEX('[1]NS NEW VEHICLE'!$AA:$AL,25,MATCH('[1]NS NEW VEHICLE'!$AQ$1,'[1]NS NEW VEHICLE'!$AA$5:$AL$5,0)))</f>
        <v>77663.049999999988</v>
      </c>
      <c r="U6" s="11">
        <f t="shared" ref="U6:U38" ca="1" si="3">T6-S6</f>
        <v>32868.827717188469</v>
      </c>
      <c r="V6" s="8">
        <f t="shared" ref="V6:V38" ca="1" si="4">IF(S6&gt;0,T6/S6,(T6-S6)/ABS(S6))</f>
        <v>1.7337738226521442</v>
      </c>
    </row>
    <row r="7" spans="2:22" outlineLevel="1" x14ac:dyDescent="0.25">
      <c r="B7" s="4" t="s">
        <v>5</v>
      </c>
      <c r="C7" s="11">
        <f>'[1]NW NEW VEHICLE'!$B$25</f>
        <v>37599.655841639542</v>
      </c>
      <c r="D7" s="11">
        <f>'[1]NW NEW VEHICLE'!$C$25</f>
        <v>85199.759999999951</v>
      </c>
      <c r="E7" s="11">
        <f t="shared" ref="E7:E8" si="5">D7-C7</f>
        <v>47600.104158360409</v>
      </c>
      <c r="F7" s="8">
        <f t="shared" si="0"/>
        <v>2.2659718046048156</v>
      </c>
      <c r="G7" s="20"/>
      <c r="H7" s="20"/>
      <c r="I7" s="20"/>
      <c r="J7" s="4" t="s">
        <v>5</v>
      </c>
      <c r="K7" s="11">
        <f>IF('[1]NW NEW VEHICLE'!$AQ$1='[1]NW NEW VEHICLE'!$G$5,'[1]NW NEW VEHICLE'!$G$25,IF('[1]NW NEW VEHICLE'!$AQ$1='[1]NW NEW VEHICLE'!$H$5,'[1]NW NEW VEHICLE'!$G$25+'[1]NW NEW VEHICLE'!$H$25,IF('[1]NW NEW VEHICLE'!$AQ$1='[1]NW NEW VEHICLE'!$I$5,'[1]NW NEW VEHICLE'!$G$25+'[1]NW NEW VEHICLE'!$H$25+'[1]NW NEW VEHICLE'!$I$25,IF('[1]NW NEW VEHICLE'!$AQ$1='[1]NW NEW VEHICLE'!$J$5,'[1]NW NEW VEHICLE'!$J$25,IF('[1]NW NEW VEHICLE'!$AQ$1='[1]NW NEW VEHICLE'!$K$5,'[1]NW NEW VEHICLE'!$J$25+'[1]NW NEW VEHICLE'!$K$25,IF('[1]NW NEW VEHICLE'!$AQ$1='[1]NW NEW VEHICLE'!$L$5,'[1]NW NEW VEHICLE'!$J$25+'[1]NW NEW VEHICLE'!$K$25+'[1]NW NEW VEHICLE'!$L$25,IF('[1]NW NEW VEHICLE'!$AQ$1='[1]NW NEW VEHICLE'!$M$5,'[1]NW NEW VEHICLE'!$M$25,IF('[1]NW NEW VEHICLE'!$AQ$1='[1]NW NEW VEHICLE'!$N$5,'[1]NW NEW VEHICLE'!$M$25+'[1]NW NEW VEHICLE'!$N$25,IF('[1]NW NEW VEHICLE'!$AQ$1='[1]NW NEW VEHICLE'!$O$5,'[1]NW NEW VEHICLE'!$M$25+'[1]NW NEW VEHICLE'!$N$25+'[1]NW NEW VEHICLE'!$O$25,IF('[1]NW NEW VEHICLE'!$AQ$1='[1]NW NEW VEHICLE'!$P$5,'[1]NW NEW VEHICLE'!$P$25,IF('[1]NW NEW VEHICLE'!$AQ$1='[1]NW NEW VEHICLE'!$Q$5,'[1]NW NEW VEHICLE'!$P$25+'[1]NW NEW VEHICLE'!$Q$25,IF('[1]NW NEW VEHICLE'!$AQ$1='[1]NW NEW VEHICLE'!$R$5,'[1]NW NEW VEHICLE'!$P$25+'[1]NW NEW VEHICLE'!$Q$25+'[1]NW NEW VEHICLE'!$R$25))))))))))))</f>
        <v>37599.655841639542</v>
      </c>
      <c r="L7" s="11">
        <f>IF('[1]NW NEW VEHICLE'!$AQ$1='[1]NW NEW VEHICLE'!$AA$5,'[1]NW NEW VEHICLE'!$AA$25,IF('[1]NW NEW VEHICLE'!$AQ$1='[1]NW NEW VEHICLE'!$AB$5,'[1]NW NEW VEHICLE'!$AA$25+'[1]NW NEW VEHICLE'!$AB$25,IF('[1]NW NEW VEHICLE'!$AQ$1='[1]NW NEW VEHICLE'!$AC$5,'[1]NW NEW VEHICLE'!$AA$25+'[1]NW NEW VEHICLE'!$AB$25+'[1]NW NEW VEHICLE'!$AC$25,IF('[1]NW NEW VEHICLE'!$AQ$1='[1]NW NEW VEHICLE'!$AD$5,'[1]NW NEW VEHICLE'!$AD$25,IF('[1]NW NEW VEHICLE'!$AQ$1='[1]NW NEW VEHICLE'!$AE$5,'[1]NW NEW VEHICLE'!$AD$25+'[1]NW NEW VEHICLE'!$AE$25,IF('[1]NW NEW VEHICLE'!$AQ$1='[1]NW NEW VEHICLE'!$AF$5,'[1]NW NEW VEHICLE'!$AD$25+'[1]NW NEW VEHICLE'!$AE$25+'[1]NW NEW VEHICLE'!$AF$25,IF('[1]NW NEW VEHICLE'!$AQ$1='[1]NW NEW VEHICLE'!$AG$5,'[1]NW NEW VEHICLE'!$AG$25,IF('[1]NW NEW VEHICLE'!$AQ$1='[1]NW NEW VEHICLE'!$AH$5,'[1]NW NEW VEHICLE'!$AG$25+'[1]NW NEW VEHICLE'!$AH$25,IF('[1]NW NEW VEHICLE'!$AQ$1='[1]NW NEW VEHICLE'!$AI$5,'[1]NW NEW VEHICLE'!$AG$25+'[1]NW NEW VEHICLE'!$AH$25+'[1]NW NEW VEHICLE'!$AI$25,IF('[1]NW NEW VEHICLE'!$AQ$1='[1]NW NEW VEHICLE'!$AJ$5,'[1]NW NEW VEHICLE'!$AJ$25,IF('[1]NW NEW VEHICLE'!$AQ$1='[1]NW NEW VEHICLE'!$AK$5,'[1]NW NEW VEHICLE'!$AJ$25+'[1]NW NEW VEHICLE'!$AK$25,IF('[1]NW NEW VEHICLE'!$AQ$1='[1]NW NEW VEHICLE'!$AL$5,'[1]NW NEW VEHICLE'!$AJ$25+'[1]NW NEW VEHICLE'!$AK$25+'[1]NW NEW VEHICLE'!$AL$25))))))))))))</f>
        <v>85199.759999999951</v>
      </c>
      <c r="M7" s="11">
        <f t="shared" si="1"/>
        <v>47600.104158360409</v>
      </c>
      <c r="N7" s="8">
        <f t="shared" si="2"/>
        <v>2.2659718046048156</v>
      </c>
      <c r="R7" s="4" t="s">
        <v>5</v>
      </c>
      <c r="S7" s="11">
        <f ca="1">SUM(OFFSET('[1]NW NEW VEHICLE'!$G$25,0,0):INDEX('[1]NW NEW VEHICLE'!$G:$R,25,MATCH('[1]NW NEW VEHICLE'!$AQ$1,'[1]NW NEW VEHICLE'!$G$5:$R$5,0)))</f>
        <v>37599.655841639542</v>
      </c>
      <c r="T7" s="11">
        <f ca="1">SUM(OFFSET('[1]NW NEW VEHICLE'!$AA$25,0,0):INDEX('[1]NW NEW VEHICLE'!$AA:$AL,25,MATCH('[1]NW NEW VEHICLE'!$AQ$1,'[1]NW NEW VEHICLE'!$AA$5:$AL$5,0)))</f>
        <v>85199.759999999951</v>
      </c>
      <c r="U7" s="11">
        <f t="shared" ca="1" si="3"/>
        <v>47600.104158360409</v>
      </c>
      <c r="V7" s="8">
        <f t="shared" ca="1" si="4"/>
        <v>2.2659718046048156</v>
      </c>
    </row>
    <row r="8" spans="2:22" outlineLevel="1" x14ac:dyDescent="0.25">
      <c r="B8" s="4" t="s">
        <v>1</v>
      </c>
      <c r="C8" s="11">
        <f>'[2]LEX NEW VEHICLE'!$B$25</f>
        <v>185192.20058150971</v>
      </c>
      <c r="D8" s="11">
        <f>'[2]LEX NEW VEHICLE'!$C$25</f>
        <v>209875.00999999919</v>
      </c>
      <c r="E8" s="11">
        <f t="shared" si="5"/>
        <v>24682.809418489487</v>
      </c>
      <c r="F8" s="8">
        <f t="shared" si="0"/>
        <v>1.1332821217145466</v>
      </c>
      <c r="G8" s="20"/>
      <c r="H8" s="20"/>
      <c r="I8" s="20"/>
      <c r="J8" s="4" t="s">
        <v>1</v>
      </c>
      <c r="K8" s="11">
        <f>IF('[2]LEX NEW VEHICLE'!$AI$1='[2]LEX NEW VEHICLE'!$D$5,'[2]LEX NEW VEHICLE'!$D$25,IF('[2]LEX NEW VEHICLE'!$AI$1='[2]LEX NEW VEHICLE'!$E$5,'[2]LEX NEW VEHICLE'!$D$25+'[2]LEX NEW VEHICLE'!$E$25,IF('[2]LEX NEW VEHICLE'!$AI$1='[2]LEX NEW VEHICLE'!$F$5,'[2]LEX NEW VEHICLE'!$D$25+'[2]LEX NEW VEHICLE'!$E$25+'[2]LEX NEW VEHICLE'!$F$25,IF('[2]LEX NEW VEHICLE'!$AI$1='[2]LEX NEW VEHICLE'!$G$5,'[2]LEX NEW VEHICLE'!$G$25,IF('[2]LEX NEW VEHICLE'!$AI$1='[2]LEX NEW VEHICLE'!$H$5,'[2]LEX NEW VEHICLE'!$G$25+'[2]LEX NEW VEHICLE'!$H$25,IF('[2]LEX NEW VEHICLE'!$AI$1='[2]LEX NEW VEHICLE'!$I$5,'[2]LEX NEW VEHICLE'!$G$25+'[2]LEX NEW VEHICLE'!$H$25+'[2]LEX NEW VEHICLE'!$I$25,IF('[2]LEX NEW VEHICLE'!$AI$1='[2]LEX NEW VEHICLE'!$J$5,'[2]LEX NEW VEHICLE'!$J$25,IF('[2]LEX NEW VEHICLE'!$AI$1='[2]LEX NEW VEHICLE'!$K$5,'[2]LEX NEW VEHICLE'!$J$25+'[2]LEX NEW VEHICLE'!$K$25,IF('[2]LEX NEW VEHICLE'!$AI$1='[2]LEX NEW VEHICLE'!$L$5,'[2]LEX NEW VEHICLE'!$J$25+'[2]LEX NEW VEHICLE'!$K$25+'[2]LEX NEW VEHICLE'!$L$25,IF('[2]LEX NEW VEHICLE'!$AI$1='[2]LEX NEW VEHICLE'!$M$5,'[2]LEX NEW VEHICLE'!$M$25,IF('[2]LEX NEW VEHICLE'!$AI$1='[2]LEX NEW VEHICLE'!$N$5,'[2]LEX NEW VEHICLE'!$M$25+'[2]LEX NEW VEHICLE'!$N$25,IF('[2]LEX NEW VEHICLE'!$AI$1='[2]LEX NEW VEHICLE'!$O$5,'[2]LEX NEW VEHICLE'!$M$25+'[2]LEX NEW VEHICLE'!$N$25+'[2]LEX NEW VEHICLE'!$O$25))))))))))))</f>
        <v>185192.20058150971</v>
      </c>
      <c r="L8" s="11">
        <f>IF('[2]LEX NEW VEHICLE'!$AI$1='[2]LEX NEW VEHICLE'!$T$5,'[2]LEX NEW VEHICLE'!$T$25,IF('[2]LEX NEW VEHICLE'!$AI$1='[2]LEX NEW VEHICLE'!$U$5,'[2]LEX NEW VEHICLE'!$T$25+'[2]LEX NEW VEHICLE'!$U$25,IF('[2]LEX NEW VEHICLE'!$AI$1='[2]LEX NEW VEHICLE'!$V$5,'[2]LEX NEW VEHICLE'!$T$25+'[2]LEX NEW VEHICLE'!$U$25+'[2]LEX NEW VEHICLE'!$V$25,IF('[2]LEX NEW VEHICLE'!$AI$1='[2]LEX NEW VEHICLE'!$W$5,'[2]LEX NEW VEHICLE'!$W$25,IF('[2]LEX NEW VEHICLE'!$AI$1='[2]LEX NEW VEHICLE'!$X$5,'[2]LEX NEW VEHICLE'!$W$25+'[2]LEX NEW VEHICLE'!$X$25,IF('[2]LEX NEW VEHICLE'!$AI$1='[2]LEX NEW VEHICLE'!$Y$5,'[2]LEX NEW VEHICLE'!$W$25+'[2]LEX NEW VEHICLE'!$X$25+'[2]LEX NEW VEHICLE'!$Y$25,IF('[2]LEX NEW VEHICLE'!$AI$1='[2]LEX NEW VEHICLE'!$Z$5,'[2]LEX NEW VEHICLE'!$Z$25,IF('[2]LEX NEW VEHICLE'!$AI$1='[2]LEX NEW VEHICLE'!$AA$5,'[2]LEX NEW VEHICLE'!$Z$25+'[2]LEX NEW VEHICLE'!$AA$25,IF('[2]LEX NEW VEHICLE'!$AI$1='[2]LEX NEW VEHICLE'!$AB$5,'[2]LEX NEW VEHICLE'!$Z$25+'[2]LEX NEW VEHICLE'!$AA$25+'[2]LEX NEW VEHICLE'!$AB$25,IF('[2]LEX NEW VEHICLE'!$AI$1='[2]LEX NEW VEHICLE'!$AC$5,'[2]LEX NEW VEHICLE'!$AC$25,IF('[2]LEX NEW VEHICLE'!$AI$1='[2]LEX NEW VEHICLE'!$AD$5,'[2]LEX NEW VEHICLE'!$AC$25+'[2]LEX NEW VEHICLE'!$AD$25,IF('[2]LEX NEW VEHICLE'!$AI$1='[2]LEX NEW VEHICLE'!$AE$5,'[2]LEX NEW VEHICLE'!$AC$25+'[2]LEX NEW VEHICLE'!$AD$25+'[2]LEX NEW VEHICLE'!$AE$25))))))))))))</f>
        <v>209875.00999999919</v>
      </c>
      <c r="M8" s="11">
        <f t="shared" si="1"/>
        <v>24682.809418489487</v>
      </c>
      <c r="N8" s="8">
        <f t="shared" si="2"/>
        <v>1.1332821217145466</v>
      </c>
      <c r="R8" s="4" t="s">
        <v>1</v>
      </c>
      <c r="S8" s="11">
        <f ca="1">SUM(OFFSET('[2]LEX NEW VEHICLE'!$D$25,0,0):INDEX('[2]LEX NEW VEHICLE'!$D:$O,25,MATCH('[2]LEX NEW VEHICLE'!$AI$1,'[2]LEX NEW VEHICLE'!$D$5:$O$5,0)))</f>
        <v>185192.20058150971</v>
      </c>
      <c r="T8" s="11">
        <f ca="1">SUM(OFFSET('[2]LEX NEW VEHICLE'!$T$25,0,0):INDEX('[2]LEX NEW VEHICLE'!$T:$AE,25,MATCH('[2]LEX NEW VEHICLE'!$AI$1,'[2]LEX NEW VEHICLE'!$T$5:$AE$5,0)))</f>
        <v>209875.00999999919</v>
      </c>
      <c r="U8" s="11">
        <f t="shared" ca="1" si="3"/>
        <v>24682.809418489487</v>
      </c>
      <c r="V8" s="8">
        <f t="shared" ca="1" si="4"/>
        <v>1.1332821217145466</v>
      </c>
    </row>
    <row r="9" spans="2:22" x14ac:dyDescent="0.25">
      <c r="B9" s="3" t="s">
        <v>2</v>
      </c>
      <c r="C9" s="12">
        <f>SUM(C10:C12)</f>
        <v>91617.676032279414</v>
      </c>
      <c r="D9" s="12">
        <f>SUM(D10:D12)</f>
        <v>93054.529999999941</v>
      </c>
      <c r="E9" s="12">
        <f>D9-C9</f>
        <v>1436.8539677205263</v>
      </c>
      <c r="F9" s="9">
        <f t="shared" si="0"/>
        <v>1.0156831523123799</v>
      </c>
      <c r="G9" s="20">
        <v>0</v>
      </c>
      <c r="H9" s="20">
        <v>0</v>
      </c>
      <c r="I9" s="20"/>
      <c r="J9" s="3" t="s">
        <v>2</v>
      </c>
      <c r="K9" s="12">
        <f>SUM(K10:K12)</f>
        <v>91617.676032279414</v>
      </c>
      <c r="L9" s="12">
        <f>SUM(L10:L12)</f>
        <v>93054.529999999941</v>
      </c>
      <c r="M9" s="12">
        <f t="shared" si="1"/>
        <v>1436.8539677205263</v>
      </c>
      <c r="N9" s="9">
        <f t="shared" si="2"/>
        <v>1.0156831523123799</v>
      </c>
      <c r="O9" s="20">
        <f>IF('[1]USED VEHICLE GROUP'!$AQ$1='[1]USED VEHICLE GROUP'!$G$5,'[1]USED VEHICLE GROUP'!$G$36,IF('[1]USED VEHICLE GROUP'!$AQ$1='[1]USED VEHICLE GROUP'!$H$5,'[1]USED VEHICLE GROUP'!$G$36+'[1]USED VEHICLE GROUP'!$H$36,IF('[1]USED VEHICLE GROUP'!$AQ$1='[1]USED VEHICLE GROUP'!$I$5,'[1]USED VEHICLE GROUP'!$G$36+'[1]USED VEHICLE GROUP'!$H$36+'[1]USED VEHICLE GROUP'!$I$36,IF('[1]USED VEHICLE GROUP'!$AQ$1='[1]USED VEHICLE GROUP'!$J$5,'[1]USED VEHICLE GROUP'!$J$36,IF('[1]USED VEHICLE GROUP'!$AQ$1='[1]USED VEHICLE GROUP'!$K$5,'[1]USED VEHICLE GROUP'!$J$36+'[1]USED VEHICLE GROUP'!$K$36,IF('[1]USED VEHICLE GROUP'!$AQ$1='[1]USED VEHICLE GROUP'!$L$5,'[1]USED VEHICLE GROUP'!$J$36+'[1]USED VEHICLE GROUP'!$K$36+'[1]USED VEHICLE GROUP'!$L$36,IF('[1]USED VEHICLE GROUP'!$AQ$1='[1]USED VEHICLE GROUP'!$M$5,'[1]USED VEHICLE GROUP'!$M$36,IF('[1]USED VEHICLE GROUP'!$AQ$1='[1]USED VEHICLE GROUP'!$N$5,'[1]USED VEHICLE GROUP'!$M$36+'[1]USED VEHICLE GROUP'!$N$36,IF('[1]USED VEHICLE GROUP'!$AQ$1='[1]USED VEHICLE GROUP'!$O$5,'[1]USED VEHICLE GROUP'!$M$36+'[1]USED VEHICLE GROUP'!$N$36+'[1]USED VEHICLE GROUP'!$O$36,IF('[1]USED VEHICLE GROUP'!$AQ$1='[1]USED VEHICLE GROUP'!$P$5,'[1]USED VEHICLE GROUP'!$P$36,IF('[1]USED VEHICLE GROUP'!$AQ$1='[1]USED VEHICLE GROUP'!$Q$5,'[1]USED VEHICLE GROUP'!$P$36+'[1]USED VEHICLE GROUP'!$Q$36,IF('[1]USED VEHICLE GROUP'!$AQ$1='[1]USED VEHICLE GROUP'!$R$5,'[1]USED VEHICLE GROUP'!$P$36+'[1]USED VEHICLE GROUP'!$Q$36+'[1]USED VEHICLE GROUP'!$R$36))))))))))))-K10-K11</f>
        <v>0</v>
      </c>
      <c r="P9" s="20">
        <f>IF('[1]USED VEHICLE GROUP'!$AQ$1='[1]USED VEHICLE GROUP'!$AA$5,'[1]USED VEHICLE GROUP'!$AA$36,IF('[1]USED VEHICLE GROUP'!$AQ$1='[1]USED VEHICLE GROUP'!$AB$5,'[1]USED VEHICLE GROUP'!$AA$36+'[1]USED VEHICLE GROUP'!$AB$36,IF('[1]USED VEHICLE GROUP'!$AQ$1='[1]USED VEHICLE GROUP'!$AC$5,'[1]USED VEHICLE GROUP'!$AA$36+'[1]USED VEHICLE GROUP'!$AB$36+'[1]USED VEHICLE GROUP'!$AC$36,IF('[1]USED VEHICLE GROUP'!$AQ$1='[1]USED VEHICLE GROUP'!$AD$5,'[1]USED VEHICLE GROUP'!$AD$36,IF('[1]USED VEHICLE GROUP'!$AQ$1='[1]USED VEHICLE GROUP'!$AE$5,'[1]USED VEHICLE GROUP'!$AD$36+'[1]USED VEHICLE GROUP'!$AE$36,IF('[1]USED VEHICLE GROUP'!$AQ$1='[1]USED VEHICLE GROUP'!$AF$5,'[1]USED VEHICLE GROUP'!$AD$36+'[1]USED VEHICLE GROUP'!$AE$36+'[1]USED VEHICLE GROUP'!$AF$36,IF('[1]USED VEHICLE GROUP'!$AQ$1='[1]USED VEHICLE GROUP'!$AG$5,'[1]USED VEHICLE GROUP'!$AG$36,IF('[1]USED VEHICLE GROUP'!$AQ$1='[1]USED VEHICLE GROUP'!$AH$5,'[1]USED VEHICLE GROUP'!$AG$36+'[1]USED VEHICLE GROUP'!$AH$36,IF('[1]USED VEHICLE GROUP'!$AQ$1='[1]USED VEHICLE GROUP'!$AI$5,'[1]USED VEHICLE GROUP'!$AG$36+'[1]USED VEHICLE GROUP'!$AH$36+'[1]USED VEHICLE GROUP'!$AI$36,IF('[1]USED VEHICLE GROUP'!$AQ$1='[1]USED VEHICLE GROUP'!$AJ$5,'[1]USED VEHICLE GROUP'!$AJ$36,IF('[1]USED VEHICLE GROUP'!$AQ$1='[1]USED VEHICLE GROUP'!$AK$5,'[1]USED VEHICLE GROUP'!$AJ$36+'[1]USED VEHICLE GROUP'!$AK$36,IF('[1]USED VEHICLE GROUP'!$AQ$1='[1]USED VEHICLE GROUP'!$AL$5,'[1]USED VEHICLE GROUP'!$AJ$36+'[1]USED VEHICLE GROUP'!$AK$36+'[1]USED VEHICLE GROUP'!$AL$36))))))))))))-L10-L11</f>
        <v>0</v>
      </c>
      <c r="R9" s="3" t="s">
        <v>2</v>
      </c>
      <c r="S9" s="12">
        <f ca="1">SUM(S10:S12)</f>
        <v>91617.676032279414</v>
      </c>
      <c r="T9" s="12">
        <f ca="1">SUM(T10:T12)</f>
        <v>93054.529999999941</v>
      </c>
      <c r="U9" s="12">
        <f t="shared" ca="1" si="3"/>
        <v>1436.8539677205263</v>
      </c>
      <c r="V9" s="9">
        <f t="shared" ca="1" si="4"/>
        <v>1.0156831523123799</v>
      </c>
    </row>
    <row r="10" spans="2:22" outlineLevel="1" x14ac:dyDescent="0.25">
      <c r="B10" s="4" t="s">
        <v>10</v>
      </c>
      <c r="C10" s="11">
        <f>'[1]NS USED VEHICLE'!$B$36</f>
        <v>30185.989135685166</v>
      </c>
      <c r="D10" s="11">
        <f>'[1]NS USED VEHICLE'!$C$36</f>
        <v>80241.019999999946</v>
      </c>
      <c r="E10" s="11">
        <f>D10-C10</f>
        <v>50055.03086431478</v>
      </c>
      <c r="F10" s="8">
        <f t="shared" si="0"/>
        <v>2.6582206612252737</v>
      </c>
      <c r="G10" s="20"/>
      <c r="H10" s="20"/>
      <c r="I10" s="20"/>
      <c r="J10" s="4" t="s">
        <v>10</v>
      </c>
      <c r="K10" s="11">
        <f>IF('[1]NS USED VEHICLE'!$AQ$1='[1]NS USED VEHICLE'!$G$5,'[1]NS USED VEHICLE'!$G$36,IF('[1]NS USED VEHICLE'!$AQ$1='[1]NS USED VEHICLE'!$H$5,'[1]NS USED VEHICLE'!$G$36+'[1]NS USED VEHICLE'!$H$36,IF('[1]NS USED VEHICLE'!$AQ$1='[1]NS USED VEHICLE'!$I$5,'[1]NS USED VEHICLE'!$G$36+'[1]NS USED VEHICLE'!$H$36+'[1]NS USED VEHICLE'!$I$36,IF('[1]NS USED VEHICLE'!$AQ$1='[1]NS USED VEHICLE'!$J$5,'[1]NS USED VEHICLE'!$J$36,IF('[1]NS USED VEHICLE'!$AQ$1='[1]NS USED VEHICLE'!$K$5,'[1]NS USED VEHICLE'!$J$36+'[1]NS USED VEHICLE'!$K$36,IF('[1]NS USED VEHICLE'!$AQ$1='[1]NS USED VEHICLE'!$L$5,'[1]NS USED VEHICLE'!$J$36+'[1]NS USED VEHICLE'!$K$36+'[1]NS USED VEHICLE'!$L$36,IF('[1]NS USED VEHICLE'!$AQ$1='[1]NS USED VEHICLE'!$M$5,'[1]NS USED VEHICLE'!$M$36,IF('[1]NS USED VEHICLE'!$AQ$1='[1]NS USED VEHICLE'!$N$5,'[1]NS USED VEHICLE'!$M$36+'[1]NS USED VEHICLE'!$N$36,IF('[1]NS USED VEHICLE'!$AQ$1='[1]NS USED VEHICLE'!$O$5,'[1]NS USED VEHICLE'!$M$36+'[1]NS USED VEHICLE'!$N$36+'[1]NS USED VEHICLE'!$O$36,IF('[1]NS USED VEHICLE'!$AQ$1='[1]NS USED VEHICLE'!$P$5,'[1]NS USED VEHICLE'!$P$36,IF('[1]NS USED VEHICLE'!$AQ$1='[1]NS USED VEHICLE'!$Q$5,'[1]NS USED VEHICLE'!$P$36+'[1]NS USED VEHICLE'!$Q$36,IF('[1]NS USED VEHICLE'!$AQ$1='[1]NS USED VEHICLE'!$R$5,'[1]NS USED VEHICLE'!$P$36+'[1]NS USED VEHICLE'!$Q$36+'[1]NS USED VEHICLE'!$R$36))))))))))))</f>
        <v>30185.989135685166</v>
      </c>
      <c r="L10" s="11">
        <f>IF('[1]NS USED VEHICLE'!$AQ$1='[1]NS USED VEHICLE'!$AA$5,'[1]NS USED VEHICLE'!$AA$36,IF('[1]NS USED VEHICLE'!$AQ$1='[1]NS USED VEHICLE'!$AB$5,'[1]NS USED VEHICLE'!$AA$36+'[1]NS USED VEHICLE'!$AB$36,IF('[1]NS USED VEHICLE'!$AQ$1='[1]NS USED VEHICLE'!$AC$5,'[1]NS USED VEHICLE'!$AA$36+'[1]NS USED VEHICLE'!$AB$36+'[1]NS USED VEHICLE'!$AC$36,IF('[1]NS USED VEHICLE'!$AQ$1='[1]NS USED VEHICLE'!$AD$5,'[1]NS USED VEHICLE'!$AD$36,IF('[1]NS USED VEHICLE'!$AQ$1='[1]NS USED VEHICLE'!$AE$5,'[1]NS USED VEHICLE'!$AD$36+'[1]NS USED VEHICLE'!$AE$36,IF('[1]NS USED VEHICLE'!$AQ$1='[1]NS USED VEHICLE'!$AF$5,'[1]NS USED VEHICLE'!$AD$36+'[1]NS USED VEHICLE'!$AE$36+'[1]NS USED VEHICLE'!$AF$36,IF('[1]NS USED VEHICLE'!$AQ$1='[1]NS USED VEHICLE'!$AG$5,'[1]NS USED VEHICLE'!$AG$36,IF('[1]NS USED VEHICLE'!$AQ$1='[1]NS USED VEHICLE'!$AH$5,'[1]NS USED VEHICLE'!$AG$36+'[1]NS USED VEHICLE'!$AH$36,IF('[1]NS USED VEHICLE'!$AQ$1='[1]NS USED VEHICLE'!$AI$5,'[1]NS USED VEHICLE'!$AG$36+'[1]NS USED VEHICLE'!$AH$36+'[1]NS USED VEHICLE'!$AI$36,IF('[1]NS USED VEHICLE'!$AQ$1='[1]NS USED VEHICLE'!$AJ$5,'[1]NS USED VEHICLE'!$AJ$36,IF('[1]NS USED VEHICLE'!$AQ$1='[1]NS USED VEHICLE'!$AK$5,'[1]NS USED VEHICLE'!$AJ$36+'[1]NS USED VEHICLE'!$AK$36,IF('[1]NS USED VEHICLE'!$AQ$1='[1]NS USED VEHICLE'!$AL$5,'[1]NS USED VEHICLE'!$AJ$36+'[1]NS USED VEHICLE'!$AK$36+'[1]NS USED VEHICLE'!$AL$36))))))))))))</f>
        <v>80241.019999999946</v>
      </c>
      <c r="M10" s="11">
        <f t="shared" si="1"/>
        <v>50055.03086431478</v>
      </c>
      <c r="N10" s="8">
        <f t="shared" si="2"/>
        <v>2.6582206612252737</v>
      </c>
      <c r="R10" s="4" t="s">
        <v>10</v>
      </c>
      <c r="S10" s="11">
        <f ca="1">SUM(OFFSET('[1]NS USED VEHICLE'!$G$36,0,0):INDEX('[1]NS USED VEHICLE'!$G:$R,36,MATCH('[1]NS USED VEHICLE'!$AQ$1,'[1]NS USED VEHICLE'!$G$5:$R$5,0)))</f>
        <v>30185.989135685166</v>
      </c>
      <c r="T10" s="11">
        <f ca="1">SUM(OFFSET('[1]NS USED VEHICLE'!$AA$36,0,0):INDEX('[1]NS USED VEHICLE'!$AA:$AL,36,MATCH('[1]NS USED VEHICLE'!$AQ$1,'[1]NS USED VEHICLE'!$AA$5:$AL$5,0)))</f>
        <v>80241.019999999946</v>
      </c>
      <c r="U10" s="11">
        <f t="shared" ca="1" si="3"/>
        <v>50055.03086431478</v>
      </c>
      <c r="V10" s="8">
        <f t="shared" ca="1" si="4"/>
        <v>2.6582206612252737</v>
      </c>
    </row>
    <row r="11" spans="2:22" outlineLevel="1" x14ac:dyDescent="0.25">
      <c r="B11" s="4" t="s">
        <v>5</v>
      </c>
      <c r="C11" s="11">
        <f>'[1]NW USED VEHICLE'!$B$36</f>
        <v>22369.454967365284</v>
      </c>
      <c r="D11" s="11">
        <f>'[1]NW USED VEHICLE'!$C$36</f>
        <v>14341.010000000028</v>
      </c>
      <c r="E11" s="11">
        <f t="shared" ref="E11:E12" si="6">D11-C11</f>
        <v>-8028.4449673652562</v>
      </c>
      <c r="F11" s="8">
        <f t="shared" si="0"/>
        <v>0.64109787301130383</v>
      </c>
      <c r="G11" s="20"/>
      <c r="H11" s="20"/>
      <c r="I11" s="20"/>
      <c r="J11" s="4" t="s">
        <v>5</v>
      </c>
      <c r="K11" s="11">
        <f>IF('[1]NW USED VEHICLE'!$AQ$1='[1]NW USED VEHICLE'!$G$5,'[1]NW USED VEHICLE'!$G$36)</f>
        <v>22369.454967365284</v>
      </c>
      <c r="L11" s="11">
        <f>IF('[1]NW USED VEHICLE'!$AQ$1='[1]NW USED VEHICLE'!$AA$5,'[1]NW USED VEHICLE'!$AA$36,IF('[1]NW USED VEHICLE'!$AQ$1='[1]NW USED VEHICLE'!$AB$5,'[1]NW USED VEHICLE'!$AA$36+'[1]NW USED VEHICLE'!$AB$36,IF('[1]NW USED VEHICLE'!$AQ$1='[1]NW USED VEHICLE'!$AC$5,'[1]NW USED VEHICLE'!$AA$36+'[1]NW USED VEHICLE'!$AB$36+'[1]NW USED VEHICLE'!$AC$36,IF('[1]NW USED VEHICLE'!$AQ$1='[1]NW USED VEHICLE'!$AD$5,'[1]NW USED VEHICLE'!$AD$36,IF('[1]NW USED VEHICLE'!$AQ$1='[1]NW USED VEHICLE'!$AE$5,'[1]NW USED VEHICLE'!$AD$36+'[1]NW USED VEHICLE'!$AE$36,IF('[1]NW USED VEHICLE'!$AQ$1='[1]NW USED VEHICLE'!$AF$5,'[1]NW USED VEHICLE'!$AD$36+'[1]NW USED VEHICLE'!$AE$36+'[1]NW USED VEHICLE'!$AF$36,IF('[1]NW USED VEHICLE'!$AQ$1='[1]NW USED VEHICLE'!$AG$5,'[1]NW USED VEHICLE'!$AG$36,IF('[1]NW USED VEHICLE'!$AQ$1='[1]NW USED VEHICLE'!$AH$5,'[1]NW USED VEHICLE'!$AG$36+'[1]NW USED VEHICLE'!$AH$36,IF('[1]NW USED VEHICLE'!$AQ$1='[1]NW USED VEHICLE'!$AI$5,'[1]NW USED VEHICLE'!$AG$36+'[1]NW USED VEHICLE'!$AH$36+'[1]NW USED VEHICLE'!$AI$36,IF('[1]NW USED VEHICLE'!$AQ$1='[1]NW USED VEHICLE'!$AJ$5,'[1]NW USED VEHICLE'!$AJ$36,IF('[1]NW USED VEHICLE'!$AQ$1='[1]NW USED VEHICLE'!$AK$5,'[1]NW USED VEHICLE'!$AJ$36+'[1]NW USED VEHICLE'!$AK$36,IF('[1]NW USED VEHICLE'!$AQ$1='[1]NW USED VEHICLE'!$AL$5,'[1]NW USED VEHICLE'!$AJ$36+'[1]NW USED VEHICLE'!$AK$36+'[1]NW USED VEHICLE'!$AL$36))))))))))))</f>
        <v>14341.010000000028</v>
      </c>
      <c r="M11" s="11">
        <f t="shared" si="1"/>
        <v>-8028.4449673652562</v>
      </c>
      <c r="N11" s="8">
        <f t="shared" si="2"/>
        <v>0.64109787301130383</v>
      </c>
      <c r="R11" s="4" t="s">
        <v>5</v>
      </c>
      <c r="S11" s="11">
        <f ca="1">SUM(OFFSET('[1]NW USED VEHICLE'!$G$36,0,0):INDEX('[1]NW USED VEHICLE'!$G:$R,36,MATCH('[1]NW USED VEHICLE'!$AQ$1,'[1]NW USED VEHICLE'!$G$5:$R$5,0)))</f>
        <v>22369.454967365284</v>
      </c>
      <c r="T11" s="11">
        <f ca="1">SUM(OFFSET('[1]NW USED VEHICLE'!$AA$36,0,0):INDEX('[1]NW USED VEHICLE'!$AA:$AL,36,MATCH('[1]NW USED VEHICLE'!$AQ$1,'[1]NW USED VEHICLE'!$AA$5:$AL$5,0)))</f>
        <v>14341.010000000028</v>
      </c>
      <c r="U11" s="11">
        <f t="shared" ca="1" si="3"/>
        <v>-8028.4449673652562</v>
      </c>
      <c r="V11" s="8">
        <f t="shared" ca="1" si="4"/>
        <v>0.64109787301130383</v>
      </c>
    </row>
    <row r="12" spans="2:22" outlineLevel="1" x14ac:dyDescent="0.25">
      <c r="B12" s="4" t="s">
        <v>1</v>
      </c>
      <c r="C12" s="11">
        <f>'[2]LEX USED VEHICLE'!$B$27</f>
        <v>39062.231929228961</v>
      </c>
      <c r="D12" s="11">
        <f>'[2]LEX USED VEHICLE'!$C$27</f>
        <v>-1527.5000000000255</v>
      </c>
      <c r="E12" s="11">
        <f t="shared" si="6"/>
        <v>-40589.73192922899</v>
      </c>
      <c r="F12" s="8">
        <f t="shared" si="0"/>
        <v>-3.9104268357411709E-2</v>
      </c>
      <c r="G12" s="20"/>
      <c r="H12" s="20"/>
      <c r="I12" s="20"/>
      <c r="J12" s="4" t="s">
        <v>1</v>
      </c>
      <c r="K12" s="11">
        <f>IF('[2]LEX USED VEHICLE'!$AI$1='[2]LEX USED VEHICLE'!$D$5,'[2]LEX USED VEHICLE'!$D$27,IF('[2]LEX USED VEHICLE'!$AI$1='[2]LEX USED VEHICLE'!$E$5,'[2]LEX USED VEHICLE'!$D$27+'[2]LEX USED VEHICLE'!$E$27,IF('[2]LEX USED VEHICLE'!$AI$1='[2]LEX USED VEHICLE'!$F$5,'[2]LEX USED VEHICLE'!$D$27+'[2]LEX USED VEHICLE'!$E$27+'[2]LEX USED VEHICLE'!$F$27,IF('[2]LEX USED VEHICLE'!$AI$1='[2]LEX USED VEHICLE'!$G$5,'[2]LEX USED VEHICLE'!$G$27,IF('[2]LEX USED VEHICLE'!$AI$1='[2]LEX USED VEHICLE'!$H$5,'[2]LEX USED VEHICLE'!$G$27+'[2]LEX USED VEHICLE'!$H$27,IF('[2]LEX USED VEHICLE'!$AI$1='[2]LEX USED VEHICLE'!$I$5,'[2]LEX USED VEHICLE'!$G$27+'[2]LEX USED VEHICLE'!$H$27+'[2]LEX USED VEHICLE'!$I$27,IF('[2]LEX USED VEHICLE'!$AI$1='[2]LEX USED VEHICLE'!$J$5,'[2]LEX USED VEHICLE'!$J$27,IF('[2]LEX USED VEHICLE'!$AI$1='[2]LEX USED VEHICLE'!$K$5,'[2]LEX USED VEHICLE'!$J$27+'[2]LEX USED VEHICLE'!$K$27,IF('[2]LEX USED VEHICLE'!$AI$1='[2]LEX USED VEHICLE'!$L$5,'[2]LEX USED VEHICLE'!$J$27+'[2]LEX USED VEHICLE'!$K$27+'[2]LEX USED VEHICLE'!$L$27,IF('[2]LEX USED VEHICLE'!$AI$1='[2]LEX USED VEHICLE'!$M$5,'[2]LEX USED VEHICLE'!$M$27,IF('[2]LEX USED VEHICLE'!$AI$1='[2]LEX USED VEHICLE'!$N$5,'[2]LEX USED VEHICLE'!$M$27+'[2]LEX USED VEHICLE'!$N$27,IF('[2]LEX USED VEHICLE'!$AI$1='[2]LEX USED VEHICLE'!$O$5,'[2]LEX USED VEHICLE'!$M$27+'[2]LEX USED VEHICLE'!$N$27+'[2]LEX USED VEHICLE'!$O$27))))))))))))</f>
        <v>39062.231929228961</v>
      </c>
      <c r="L12" s="11">
        <v>-1527.5000000000255</v>
      </c>
      <c r="M12" s="11">
        <f t="shared" si="1"/>
        <v>-40589.73192922899</v>
      </c>
      <c r="N12" s="8">
        <f t="shared" si="2"/>
        <v>-3.9104268357411709E-2</v>
      </c>
      <c r="R12" s="4" t="s">
        <v>1</v>
      </c>
      <c r="S12" s="11">
        <f ca="1">SUM(OFFSET('[2]LEX USED VEHICLE'!$D$27,0,0):INDEX('[2]LEX USED VEHICLE'!$D:$O,27,MATCH('[2]LEX USED VEHICLE'!$AI$1,'[2]LEX USED VEHICLE'!$D$5:$O$5,0)))</f>
        <v>39062.231929228961</v>
      </c>
      <c r="T12" s="11">
        <f ca="1">SUM(OFFSET('[2]LEX USED VEHICLE'!$T$27,0,0):INDEX('[2]LEX USED VEHICLE'!$T:$AE,27,MATCH('[2]LEX USED VEHICLE'!$AI$1,'[2]LEX USED VEHICLE'!$T$5:$AE$5,0)))</f>
        <v>-1527.5000000000255</v>
      </c>
      <c r="U12" s="11">
        <f t="shared" ca="1" si="3"/>
        <v>-40589.73192922899</v>
      </c>
      <c r="V12" s="8">
        <f t="shared" ca="1" si="4"/>
        <v>-3.9104268357411709E-2</v>
      </c>
    </row>
    <row r="13" spans="2:22" x14ac:dyDescent="0.25">
      <c r="B13" s="3" t="s">
        <v>3</v>
      </c>
      <c r="C13" s="12">
        <f>SUM(C14:C16)</f>
        <v>108567.79729217578</v>
      </c>
      <c r="D13" s="12">
        <f>SUM(D14:D16)</f>
        <v>181016.28000000003</v>
      </c>
      <c r="E13" s="12">
        <f>D13-C13</f>
        <v>72448.482707824252</v>
      </c>
      <c r="F13" s="9">
        <f t="shared" si="0"/>
        <v>1.6673109753977244</v>
      </c>
      <c r="G13" s="20">
        <v>0</v>
      </c>
      <c r="H13" s="20">
        <v>0</v>
      </c>
      <c r="I13" s="20"/>
      <c r="J13" s="3" t="s">
        <v>3</v>
      </c>
      <c r="K13" s="12">
        <f>SUM(K14:K16)</f>
        <v>108567.79729217578</v>
      </c>
      <c r="L13" s="12">
        <f>SUM(L14:L16)</f>
        <v>181016.28000000003</v>
      </c>
      <c r="M13" s="12">
        <f t="shared" si="1"/>
        <v>72448.482707824252</v>
      </c>
      <c r="N13" s="9">
        <f t="shared" si="2"/>
        <v>1.6673109753977244</v>
      </c>
      <c r="O13" s="20">
        <f>IF('[1]F&amp;I GROUP'!$AQ$1='[1]F&amp;I GROUP'!$G$5,'[1]F&amp;I GROUP'!$G$19,IF('[1]F&amp;I GROUP'!$AQ$1='[1]F&amp;I GROUP'!$H$5,'[1]F&amp;I GROUP'!$G$19+'[1]F&amp;I GROUP'!$H$19,IF('[1]F&amp;I GROUP'!$AQ$1='[1]F&amp;I GROUP'!$I$5,'[1]F&amp;I GROUP'!$G$19+'[1]F&amp;I GROUP'!$H$19+'[1]F&amp;I GROUP'!$I$19,IF('[1]F&amp;I GROUP'!$AQ$1='[1]F&amp;I GROUP'!$J$5,'[1]F&amp;I GROUP'!$J$19,IF('[1]F&amp;I GROUP'!$AQ$1='[1]F&amp;I GROUP'!$K$5,'[1]F&amp;I GROUP'!$J$19+'[1]F&amp;I GROUP'!$K$19,IF('[1]F&amp;I GROUP'!$AQ$1='[1]F&amp;I GROUP'!$L$5,'[1]F&amp;I GROUP'!$J$19+'[1]F&amp;I GROUP'!$K$19+'[1]F&amp;I GROUP'!$L$19,IF('[1]F&amp;I GROUP'!$AQ$1='[1]F&amp;I GROUP'!$M$5,'[1]F&amp;I GROUP'!$M$19,IF('[1]F&amp;I GROUP'!$AQ$1='[1]F&amp;I GROUP'!$N$5,'[1]F&amp;I GROUP'!$M$19+'[1]F&amp;I GROUP'!$N$19,IF('[1]F&amp;I GROUP'!$AQ$1='[1]F&amp;I GROUP'!$O$5,'[1]F&amp;I GROUP'!$M$19+'[1]F&amp;I GROUP'!$N$19+'[1]F&amp;I GROUP'!$O$19,IF('[1]F&amp;I GROUP'!$AQ$1='[1]F&amp;I GROUP'!$P$5,'[1]F&amp;I GROUP'!$P$19,IF('[1]F&amp;I GROUP'!$AQ$1='[1]F&amp;I GROUP'!$Q$5,'[1]F&amp;I GROUP'!$P$19+'[1]F&amp;I GROUP'!$Q$19,IF('[1]F&amp;I GROUP'!$AQ$1='[1]F&amp;I GROUP'!$R$5,'[1]F&amp;I GROUP'!$P$19+'[1]F&amp;I GROUP'!$Q$19+'[1]F&amp;I GROUP'!$R$19))))))))))))-K14-K15</f>
        <v>0</v>
      </c>
      <c r="P13" s="20">
        <f>IF('[1]F&amp;I GROUP'!$AQ$1='[1]F&amp;I GROUP'!$AA$5,'[1]F&amp;I GROUP'!$AA$19,IF('[1]F&amp;I GROUP'!$AQ$1='[1]F&amp;I GROUP'!$AB$5,'[1]F&amp;I GROUP'!$AA$19+'[1]F&amp;I GROUP'!$AB$19,IF('[1]F&amp;I GROUP'!$AQ$1='[1]F&amp;I GROUP'!$AC$5,'[1]F&amp;I GROUP'!$AA$19+'[1]F&amp;I GROUP'!$AB$19+'[1]F&amp;I GROUP'!$AC$19,IF('[1]F&amp;I GROUP'!$AQ$1='[1]F&amp;I GROUP'!$AD$5,'[1]F&amp;I GROUP'!$AD$19,IF('[1]F&amp;I GROUP'!$AQ$1='[1]F&amp;I GROUP'!$AE$5,'[1]F&amp;I GROUP'!$AD$19+'[1]F&amp;I GROUP'!$AE$19,IF('[1]F&amp;I GROUP'!$AQ$1='[1]F&amp;I GROUP'!$AF$5,'[1]F&amp;I GROUP'!$AD$19+'[1]F&amp;I GROUP'!$AE$19+'[1]F&amp;I GROUP'!$AF$19,IF('[1]F&amp;I GROUP'!$AQ$1='[1]F&amp;I GROUP'!$AG$5,'[1]F&amp;I GROUP'!$AG$19,IF('[1]F&amp;I GROUP'!$AQ$1='[1]F&amp;I GROUP'!$AH$5,'[1]F&amp;I GROUP'!$AG$19+'[1]F&amp;I GROUP'!$AH$19,IF('[1]F&amp;I GROUP'!$AQ$1='[1]F&amp;I GROUP'!$AI$5,'[1]F&amp;I GROUP'!$AG$19+'[1]F&amp;I GROUP'!$AH$19+'[1]F&amp;I GROUP'!$AI$19,IF('[1]F&amp;I GROUP'!$AQ$1='[1]F&amp;I GROUP'!$AJ$5,'[1]F&amp;I GROUP'!$AJ$19,IF('[1]F&amp;I GROUP'!$AQ$1='[1]F&amp;I GROUP'!$AK$5,'[1]F&amp;I GROUP'!$AJ$19+'[1]F&amp;I GROUP'!$AK$19,IF('[1]F&amp;I GROUP'!$AQ$1='[1]F&amp;I GROUP'!$AL$5,'[1]F&amp;I GROUP'!$AJ$19+'[1]F&amp;I GROUP'!$AK$19+'[1]F&amp;I GROUP'!$AL$19))))))))))))-L14-L15</f>
        <v>0</v>
      </c>
      <c r="R13" s="3" t="s">
        <v>3</v>
      </c>
      <c r="S13" s="12">
        <f ca="1">SUM(S14:S16)</f>
        <v>108567.79729217578</v>
      </c>
      <c r="T13" s="12">
        <f ca="1">SUM(T14:T16)</f>
        <v>181016.28000000003</v>
      </c>
      <c r="U13" s="12">
        <f t="shared" ca="1" si="3"/>
        <v>72448.482707824252</v>
      </c>
      <c r="V13" s="9">
        <f t="shared" ca="1" si="4"/>
        <v>1.6673109753977244</v>
      </c>
    </row>
    <row r="14" spans="2:22" outlineLevel="1" x14ac:dyDescent="0.25">
      <c r="B14" s="4" t="s">
        <v>10</v>
      </c>
      <c r="C14" s="11">
        <f>'[1]NS F&amp;I'!$B$19</f>
        <v>51908.576978565055</v>
      </c>
      <c r="D14" s="11">
        <f>'[1]NS F&amp;I'!$C$19</f>
        <v>95423.930000000008</v>
      </c>
      <c r="E14" s="11">
        <f>D14-C14</f>
        <v>43515.353021434952</v>
      </c>
      <c r="F14" s="8">
        <f t="shared" si="0"/>
        <v>1.838307569853129</v>
      </c>
      <c r="G14" s="20"/>
      <c r="H14" s="20"/>
      <c r="I14" s="20"/>
      <c r="J14" s="4" t="s">
        <v>10</v>
      </c>
      <c r="K14" s="11">
        <f>IF('[1]NS F&amp;I'!$AQ$1='[1]NS F&amp;I'!$G$5,'[1]NS F&amp;I'!$G$19,IF('[1]NS F&amp;I'!$AQ$1='[1]NS F&amp;I'!$H$5,'[1]NS F&amp;I'!$G$19+'[1]NS F&amp;I'!$H$19,IF('[1]NS F&amp;I'!$AQ$1='[1]NS F&amp;I'!$I$5,'[1]NS F&amp;I'!$G$19+'[1]NS F&amp;I'!$H$19+'[1]NS F&amp;I'!$I$19,IF('[1]NS F&amp;I'!$AQ$1='[1]NS F&amp;I'!$J$5,'[1]NS F&amp;I'!$J$19,IF('[1]NS F&amp;I'!$AQ$1='[1]NS F&amp;I'!$K$5,'[1]NS F&amp;I'!$J$19+'[1]NS F&amp;I'!$K$19,IF('[1]NS F&amp;I'!$AQ$1='[1]NS F&amp;I'!$L$5,'[1]NS F&amp;I'!$J$19+'[1]NS F&amp;I'!$K$19+'[1]NS F&amp;I'!$L$19,IF('[1]NS F&amp;I'!$AQ$1='[1]NS F&amp;I'!$M$5,'[1]NS F&amp;I'!$M$19,IF('[1]NS F&amp;I'!$AQ$1='[1]NS F&amp;I'!$N$5,'[1]NS F&amp;I'!$M$19+'[1]NS F&amp;I'!$N$19,IF('[1]NS F&amp;I'!$AQ$1='[1]NS F&amp;I'!$O$5,'[1]NS F&amp;I'!$M$19+'[1]NS F&amp;I'!$N$19+'[1]NS F&amp;I'!$O$19,IF('[1]NS F&amp;I'!$AQ$1='[1]NS F&amp;I'!$P$5,'[1]NS F&amp;I'!$P$19,IF('[1]NS F&amp;I'!$AQ$1='[1]NS F&amp;I'!$Q$5,'[1]NS F&amp;I'!$P$19+'[1]NS F&amp;I'!$Q$19,IF('[1]NS F&amp;I'!$AQ$1='[1]NS F&amp;I'!$R$5,'[1]NS F&amp;I'!$P$19+'[1]NS F&amp;I'!$Q$19+'[1]NS F&amp;I'!$R$19))))))))))))</f>
        <v>51908.576978565055</v>
      </c>
      <c r="L14" s="11">
        <f>IF('[1]NS F&amp;I'!$AQ$1='[1]NS F&amp;I'!$AA$5,'[1]NS F&amp;I'!$AA$19,IF('[1]NS F&amp;I'!$AQ$1='[1]NS F&amp;I'!$AB$5,'[1]NS F&amp;I'!$AA$19+'[1]NS F&amp;I'!$AB$19,IF('[1]NS F&amp;I'!$AQ$1='[1]NS F&amp;I'!$AC$5,'[1]NS F&amp;I'!$AA$19+'[1]NS F&amp;I'!$AB$19+'[1]NS F&amp;I'!$AC$19,IF('[1]NS F&amp;I'!$AQ$1='[1]NS F&amp;I'!$AD$5,'[1]NS F&amp;I'!$AD$19,IF('[1]NS F&amp;I'!$AQ$1='[1]NS F&amp;I'!$AE$5,'[1]NS F&amp;I'!$AD$19+'[1]NS F&amp;I'!$AE$19,IF('[1]NS F&amp;I'!$AQ$1='[1]NS F&amp;I'!$AF$5,'[1]NS F&amp;I'!$AD$19+'[1]NS F&amp;I'!$AE$19+'[1]NS F&amp;I'!$AF$19,IF('[1]NS F&amp;I'!$AQ$1='[1]NS F&amp;I'!$AG$5,'[1]NS F&amp;I'!$AG$19,IF('[1]NS F&amp;I'!$AQ$1='[1]NS F&amp;I'!$AH$5,'[1]NS F&amp;I'!$AG$19+'[1]NS F&amp;I'!$AH$19,IF('[1]NS F&amp;I'!$AQ$1='[1]NS F&amp;I'!$AI$5,'[1]NS F&amp;I'!$AG$19+'[1]NS F&amp;I'!$AH$19+'[1]NS F&amp;I'!$AI$19,IF('[1]NS F&amp;I'!$AQ$1='[1]NS F&amp;I'!$AJ$5,'[1]NS F&amp;I'!$AJ$19,IF('[1]NS F&amp;I'!$AQ$1='[1]NS F&amp;I'!$AK$5,'[1]NS F&amp;I'!$AJ$19+'[1]NS F&amp;I'!$AK$19,IF('[1]NS F&amp;I'!$AQ$1='[1]NS F&amp;I'!$AL$5,'[1]NS F&amp;I'!$AJ$19+'[1]NS F&amp;I'!$AK$19+'[1]NS F&amp;I'!$AL$19))))))))))))</f>
        <v>95423.930000000008</v>
      </c>
      <c r="M14" s="11">
        <f t="shared" si="1"/>
        <v>43515.353021434952</v>
      </c>
      <c r="N14" s="8">
        <f t="shared" si="2"/>
        <v>1.838307569853129</v>
      </c>
      <c r="R14" s="4" t="s">
        <v>10</v>
      </c>
      <c r="S14" s="11">
        <f ca="1">SUM(OFFSET('[1]NS F&amp;I'!$G$19,0,0):INDEX('[1]NS F&amp;I'!$G:$R,19,MATCH('[1]NS F&amp;I'!$AQ$1,'[1]NS F&amp;I'!$G$5:$R$5,0)))</f>
        <v>51908.576978565055</v>
      </c>
      <c r="T14" s="11">
        <f ca="1">SUM(OFFSET('[1]NS F&amp;I'!$AA$19,0,0):INDEX('[1]NS F&amp;I'!$AA:$AL,19,MATCH('[1]NS F&amp;I'!$AQ$1,'[1]NS F&amp;I'!$AA$5:$AL$5,0)))</f>
        <v>95423.930000000008</v>
      </c>
      <c r="U14" s="11">
        <f t="shared" ca="1" si="3"/>
        <v>43515.353021434952</v>
      </c>
      <c r="V14" s="8">
        <f t="shared" ca="1" si="4"/>
        <v>1.838307569853129</v>
      </c>
    </row>
    <row r="15" spans="2:22" outlineLevel="1" x14ac:dyDescent="0.25">
      <c r="B15" s="4" t="s">
        <v>5</v>
      </c>
      <c r="C15" s="11">
        <f>'[1]NW F&amp;I'!$B$19</f>
        <v>33544.382760524852</v>
      </c>
      <c r="D15" s="11">
        <f>'[1]NW F&amp;I'!$C$19</f>
        <v>37619.930000000015</v>
      </c>
      <c r="E15" s="11">
        <f t="shared" ref="E15:E16" si="7">D15-C15</f>
        <v>4075.5472394751632</v>
      </c>
      <c r="F15" s="8">
        <f t="shared" si="0"/>
        <v>1.1214971600035306</v>
      </c>
      <c r="G15" s="20"/>
      <c r="H15" s="20"/>
      <c r="I15" s="20"/>
      <c r="J15" s="4" t="s">
        <v>5</v>
      </c>
      <c r="K15" s="11">
        <f>IF('[1]NW F&amp;I'!$AQ$1='[1]NW F&amp;I'!$G$5,'[1]NW F&amp;I'!$G$19,IF('[1]NW F&amp;I'!$AQ$1='[1]NW F&amp;I'!$H$5,'[1]NW F&amp;I'!$G$19+'[1]NW F&amp;I'!$H$19,IF('[1]NW F&amp;I'!$AQ$1='[1]NW F&amp;I'!$I$5,'[1]NW F&amp;I'!$G$19+'[1]NW F&amp;I'!$H$19+'[1]NW F&amp;I'!$I$19,IF('[1]NW F&amp;I'!$AQ$1='[1]NW F&amp;I'!$J$5,'[1]NW F&amp;I'!$J$19,IF('[1]NW F&amp;I'!$AQ$1='[1]NW F&amp;I'!$K$5,'[1]NW F&amp;I'!$J$19+'[1]NW F&amp;I'!$K$19,IF('[1]NW F&amp;I'!$AQ$1='[1]NW F&amp;I'!$L$5,'[1]NW F&amp;I'!$J$19+'[1]NW F&amp;I'!$K$19+'[1]NW F&amp;I'!$L$19,IF('[1]NW F&amp;I'!$AQ$1='[1]NW F&amp;I'!$M$5,'[1]NW F&amp;I'!$M$19,IF('[1]NW F&amp;I'!$AQ$1='[1]NW F&amp;I'!$N$5,'[1]NW F&amp;I'!$M$19+'[1]NW F&amp;I'!$N$19,IF('[1]NW F&amp;I'!$AQ$1='[1]NW F&amp;I'!$O$5,'[1]NW F&amp;I'!$M$19+'[1]NW F&amp;I'!$N$19+'[1]NW F&amp;I'!$O$19,IF('[1]NW F&amp;I'!$AQ$1='[1]NW F&amp;I'!$P$5,'[1]NW F&amp;I'!$P$19,IF('[1]NW F&amp;I'!$AQ$1='[1]NW F&amp;I'!$Q$5,'[1]NW F&amp;I'!$P$19+'[1]NW F&amp;I'!$Q$19,IF('[1]NW F&amp;I'!$AQ$1='[1]NW F&amp;I'!$R$5,'[1]NW F&amp;I'!$P$19+'[1]NW F&amp;I'!$Q$19+'[1]NW F&amp;I'!$R$19))))))))))))</f>
        <v>33544.382760524852</v>
      </c>
      <c r="L15" s="11">
        <f>IF('[1]NW F&amp;I'!$AQ$1='[1]NW F&amp;I'!$AA$5,'[1]NW F&amp;I'!$AA$19,IF('[1]NW F&amp;I'!$AQ$1='[1]NW F&amp;I'!$AB$5,'[1]NW F&amp;I'!$AA$19+'[1]NW F&amp;I'!$AB$19,IF('[1]NW F&amp;I'!$AQ$1='[1]NW F&amp;I'!$AC$5,'[1]NW F&amp;I'!$AA$19+'[1]NW F&amp;I'!$AB$19+'[1]NW F&amp;I'!$AC$19,IF('[1]NW F&amp;I'!$AQ$1='[1]NW F&amp;I'!$AD$5,'[1]NW F&amp;I'!$AD$19,IF('[1]NW F&amp;I'!$AQ$1='[1]NW F&amp;I'!$AE$5,'[1]NW F&amp;I'!$AD$19+'[1]NW F&amp;I'!$AE$19,IF('[1]NW F&amp;I'!$AQ$1='[1]NW F&amp;I'!$AF$5,'[1]NW F&amp;I'!$AD$19+'[1]NW F&amp;I'!$AE$19+'[1]NW F&amp;I'!$AF$19,IF('[1]NW F&amp;I'!$AQ$1='[1]NW F&amp;I'!$AG$5,'[1]NW F&amp;I'!$AG$19,IF('[1]NW F&amp;I'!$AQ$1='[1]NW F&amp;I'!$AH$5,'[1]NW F&amp;I'!$AG$19+'[1]NW F&amp;I'!$AH$19,IF('[1]NW F&amp;I'!$AQ$1='[1]NW F&amp;I'!$AI$5,'[1]NW F&amp;I'!$AG$19+'[1]NW F&amp;I'!$AH$19+'[1]NW F&amp;I'!$AI$19,IF('[1]NW F&amp;I'!$AQ$1='[1]NW F&amp;I'!$AJ$5,'[1]NW F&amp;I'!$AJ$19,IF('[1]NW F&amp;I'!$AQ$1='[1]NW F&amp;I'!$AK$5,'[1]NW F&amp;I'!$AJ$19+'[1]NW F&amp;I'!$AK$19,IF('[1]NW F&amp;I'!$AQ$1='[1]NW F&amp;I'!$AL$5,'[1]NW F&amp;I'!$AJ$19+'[1]NW F&amp;I'!$AK$19+'[1]NW F&amp;I'!$AL$19))))))))))))</f>
        <v>37619.930000000015</v>
      </c>
      <c r="M15" s="11">
        <f t="shared" si="1"/>
        <v>4075.5472394751632</v>
      </c>
      <c r="N15" s="8">
        <f t="shared" si="2"/>
        <v>1.1214971600035306</v>
      </c>
      <c r="R15" s="4" t="s">
        <v>5</v>
      </c>
      <c r="S15" s="11">
        <f ca="1">SUM(OFFSET('[1]NW F&amp;I'!$G$19,0,0):INDEX('[1]NW F&amp;I'!$G:$R,19,MATCH('[1]NW F&amp;I'!$AQ$1,'[1]NW F&amp;I'!$G$5:$R$5,0)))</f>
        <v>33544.382760524852</v>
      </c>
      <c r="T15" s="11">
        <f ca="1">SUM(OFFSET('[1]NW F&amp;I'!$AA$19,0,0):INDEX('[1]NW F&amp;I'!$AA:$AL,19,MATCH('[1]NW F&amp;I'!$AQ$1,'[1]NW F&amp;I'!$AA$5:$AL$5,0)))</f>
        <v>37619.930000000015</v>
      </c>
      <c r="U15" s="11">
        <f t="shared" ca="1" si="3"/>
        <v>4075.5472394751632</v>
      </c>
      <c r="V15" s="8">
        <f t="shared" ca="1" si="4"/>
        <v>1.1214971600035306</v>
      </c>
    </row>
    <row r="16" spans="2:22" outlineLevel="1" x14ac:dyDescent="0.25">
      <c r="B16" s="4" t="s">
        <v>1</v>
      </c>
      <c r="C16" s="11">
        <f>'[2]LEX F&amp;I'!$B$19</f>
        <v>23114.837553085858</v>
      </c>
      <c r="D16" s="11">
        <f>'[2]LEX F&amp;I'!$C$19</f>
        <v>47972.42</v>
      </c>
      <c r="E16" s="11">
        <f t="shared" si="7"/>
        <v>24857.582446914141</v>
      </c>
      <c r="F16" s="8">
        <f t="shared" si="0"/>
        <v>2.0753950742602396</v>
      </c>
      <c r="G16" s="20"/>
      <c r="H16" s="20"/>
      <c r="I16" s="20"/>
      <c r="J16" s="4" t="s">
        <v>1</v>
      </c>
      <c r="K16" s="11">
        <f>IF('[2]LEX F&amp;I'!$AI$1='[2]LEX F&amp;I'!$D$5,'[2]LEX F&amp;I'!$D$19,IF('[2]LEX F&amp;I'!$AI$1='[2]LEX F&amp;I'!$E$5,'[2]LEX F&amp;I'!$D$19+'[2]LEX F&amp;I'!$E$19,IF('[2]LEX F&amp;I'!$AI$1='[2]LEX F&amp;I'!$F$5,'[2]LEX F&amp;I'!$D$19+'[2]LEX F&amp;I'!$E$19+'[2]LEX F&amp;I'!$F$19,IF('[2]LEX F&amp;I'!$AI$1='[2]LEX F&amp;I'!$G$5,'[2]LEX F&amp;I'!$G$19,IF('[2]LEX F&amp;I'!$AI$1='[2]LEX F&amp;I'!$H$5,'[2]LEX F&amp;I'!$G$19+'[2]LEX F&amp;I'!$H$19,IF('[2]LEX F&amp;I'!$AI$1='[2]LEX F&amp;I'!$I$5,'[2]LEX F&amp;I'!$G$19+'[2]LEX F&amp;I'!$H$19+'[2]LEX F&amp;I'!$I$19,IF('[2]LEX F&amp;I'!$AI$1='[2]LEX F&amp;I'!$J$5,'[2]LEX F&amp;I'!$J$19,IF('[2]LEX F&amp;I'!$AI$1='[2]LEX F&amp;I'!$K$5,'[2]LEX F&amp;I'!$J$19+'[2]LEX F&amp;I'!$K$19,IF('[2]LEX F&amp;I'!$AI$1='[2]LEX F&amp;I'!$L$5,'[2]LEX F&amp;I'!$J$19+'[2]LEX F&amp;I'!$K$19+'[2]LEX F&amp;I'!$L$19,IF('[2]LEX F&amp;I'!$AI$1='[2]LEX F&amp;I'!$M$5,'[2]LEX F&amp;I'!$M$19,IF('[2]LEX F&amp;I'!$AI$1='[2]LEX F&amp;I'!$N$5,'[2]LEX F&amp;I'!$M$19+'[2]LEX F&amp;I'!$N$19,IF('[2]LEX F&amp;I'!$AI$1='[2]LEX F&amp;I'!$O$5,'[2]LEX F&amp;I'!$M$19+'[2]LEX F&amp;I'!$N$19+'[2]LEX F&amp;I'!$O$19))))))))))))</f>
        <v>23114.837553085858</v>
      </c>
      <c r="L16" s="11">
        <f>IF('[2]LEX F&amp;I'!$AI$1='[2]LEX F&amp;I'!$T$5,'[2]LEX F&amp;I'!$T$19,IF('[2]LEX F&amp;I'!$AI$1='[2]LEX F&amp;I'!$U$5,'[2]LEX F&amp;I'!$T$19+'[2]LEX F&amp;I'!$U$19,IF('[2]LEX F&amp;I'!$AI$1='[2]LEX F&amp;I'!$V$5,'[2]LEX F&amp;I'!$T$19+'[2]LEX F&amp;I'!$U$19+'[2]LEX F&amp;I'!$V$19,IF('[2]LEX F&amp;I'!$AI$1='[2]LEX F&amp;I'!$W$5,'[2]LEX F&amp;I'!$W$19,IF('[2]LEX F&amp;I'!$AI$1='[2]LEX F&amp;I'!$X$5,'[2]LEX F&amp;I'!$W$19+'[2]LEX F&amp;I'!$X$19,IF('[2]LEX F&amp;I'!$AI$1='[2]LEX F&amp;I'!$Y$5,'[2]LEX F&amp;I'!$W$19+'[2]LEX F&amp;I'!$X$19+'[2]LEX F&amp;I'!$Y$19,IF('[2]LEX F&amp;I'!$AI$1='[2]LEX F&amp;I'!$Z$5,'[2]LEX F&amp;I'!$Z$19,IF('[2]LEX F&amp;I'!$AI$1='[2]LEX F&amp;I'!$AA$5,'[2]LEX F&amp;I'!$Z$19+'[2]LEX F&amp;I'!$AA$19,IF('[2]LEX F&amp;I'!$AI$1='[2]LEX F&amp;I'!$AB$5,'[2]LEX F&amp;I'!$Z$19+'[2]LEX F&amp;I'!$AA$19+'[2]LEX F&amp;I'!$AB$19,IF('[2]LEX F&amp;I'!$AI$1='[2]LEX F&amp;I'!$AC$5,'[2]LEX F&amp;I'!$AC$19,IF('[2]LEX F&amp;I'!$AI$1='[2]LEX F&amp;I'!$AD$5,'[2]LEX F&amp;I'!$AC$19+'[2]LEX F&amp;I'!$AD$19,IF('[2]LEX F&amp;I'!$AI$1='[2]LEX F&amp;I'!$AE$5,'[2]LEX F&amp;I'!$AC$19+'[2]LEX F&amp;I'!$AD$19+'[2]LEX F&amp;I'!$AE$19))))))))))))</f>
        <v>47972.42</v>
      </c>
      <c r="M16" s="11">
        <f t="shared" si="1"/>
        <v>24857.582446914141</v>
      </c>
      <c r="N16" s="8">
        <f t="shared" si="2"/>
        <v>2.0753950742602396</v>
      </c>
      <c r="R16" s="4" t="s">
        <v>1</v>
      </c>
      <c r="S16" s="11">
        <f ca="1">SUM(OFFSET('[2]LEX F&amp;I'!$D$19,0,0):INDEX('[2]LEX F&amp;I'!$D:$O,19,MATCH('[2]LEX F&amp;I'!$AI$1,'[2]LEX F&amp;I'!$D$5:$O$5,0)))</f>
        <v>23114.837553085858</v>
      </c>
      <c r="T16" s="11">
        <f ca="1">SUM(OFFSET('[2]LEX F&amp;I'!$T$19,0,0):INDEX('[2]LEX F&amp;I'!$T:$AE,19,MATCH('[2]LEX F&amp;I'!$AI$1,'[2]LEX F&amp;I'!$T$5:$AE$5,0)))</f>
        <v>47972.42</v>
      </c>
      <c r="U16" s="11">
        <f t="shared" ca="1" si="3"/>
        <v>24857.582446914141</v>
      </c>
      <c r="V16" s="8">
        <f t="shared" ca="1" si="4"/>
        <v>2.0753950742602396</v>
      </c>
    </row>
    <row r="17" spans="2:26" x14ac:dyDescent="0.25">
      <c r="B17" s="3" t="s">
        <v>4</v>
      </c>
      <c r="C17" s="12">
        <f>SUM(C18:C22)</f>
        <v>148608.29763651555</v>
      </c>
      <c r="D17" s="12">
        <f>SUM(D18:D22)</f>
        <v>322477.76999999996</v>
      </c>
      <c r="E17" s="12">
        <f>D17-C17</f>
        <v>173869.47236348441</v>
      </c>
      <c r="F17" s="9">
        <f t="shared" si="0"/>
        <v>2.1699849546002858</v>
      </c>
      <c r="G17" s="20">
        <v>0</v>
      </c>
      <c r="H17" s="20">
        <v>0</v>
      </c>
      <c r="I17" s="20"/>
      <c r="J17" s="3" t="s">
        <v>4</v>
      </c>
      <c r="K17" s="12">
        <f>SUM(K18:K22)</f>
        <v>148608.29763651555</v>
      </c>
      <c r="L17" s="12">
        <f>SUM(L18:L22)</f>
        <v>322477.76999999996</v>
      </c>
      <c r="M17" s="12">
        <f t="shared" si="1"/>
        <v>173869.47236348441</v>
      </c>
      <c r="N17" s="9">
        <f t="shared" si="2"/>
        <v>2.1699849546002858</v>
      </c>
      <c r="O17" s="20">
        <f>IF('[1]PARTS GROUP'!$AQ$1='[1]PARTS GROUP'!$G$5,'[1]PARTS GROUP'!$G$30,IF('[1]PARTS GROUP'!$AQ$1='[1]PARTS GROUP'!$H$5,'[1]PARTS GROUP'!$G$30+'[1]PARTS GROUP'!$H$30,IF('[1]PARTS GROUP'!$AQ$1='[1]PARTS GROUP'!$I$5,'[1]PARTS GROUP'!$G$30+'[1]PARTS GROUP'!$H$30+'[1]PARTS GROUP'!$I$30,IF('[1]PARTS GROUP'!$AQ$1='[1]PARTS GROUP'!$J$5,'[1]PARTS GROUP'!$J$30,IF('[1]PARTS GROUP'!$AQ$1='[1]PARTS GROUP'!$K$5,'[1]PARTS GROUP'!$J$30+'[1]PARTS GROUP'!$K$30,IF('[1]PARTS GROUP'!$AQ$1='[1]PARTS GROUP'!$L$5,'[1]PARTS GROUP'!$J$30+'[1]PARTS GROUP'!$K$30+'[1]PARTS GROUP'!$L$30,IF('[1]PARTS GROUP'!$AQ$1='[1]PARTS GROUP'!$M$5,'[1]PARTS GROUP'!$M$30,IF('[1]PARTS GROUP'!$AQ$1='[1]PARTS GROUP'!$N$5,'[1]PARTS GROUP'!$M$30+'[1]PARTS GROUP'!$N$30,IF('[1]PARTS GROUP'!$AQ$1='[1]PARTS GROUP'!$O$5,'[1]PARTS GROUP'!$M$30+'[1]PARTS GROUP'!$N$30+'[1]PARTS GROUP'!$O$30,IF('[1]PARTS GROUP'!$AQ$1='[1]PARTS GROUP'!$P$5,'[1]PARTS GROUP'!$O$30,IF('[1]PARTS GROUP'!$AQ$1='[1]PARTS GROUP'!$Q$5,'[1]PARTS GROUP'!$P$30+'[1]PARTS GROUP'!$Q$30,IF('[1]PARTS GROUP'!$AQ$1='[1]PARTS GROUP'!$R$5,'[1]PARTS GROUP'!$P$30+'[1]PARTS GROUP'!$Q$30+'[1]PARTS GROUP'!$R$30))))))))))))-SUM(K18:K21)</f>
        <v>0</v>
      </c>
      <c r="P17" s="20">
        <f>IF('[1]PARTS GROUP'!$AQ$1='[1]PARTS GROUP'!$AA$5,'[1]PARTS GROUP'!$AA$30,IF('[1]PARTS GROUP'!$AQ$1='[1]PARTS GROUP'!$AB$5,'[1]PARTS GROUP'!$AA$30+'[1]PARTS GROUP'!$AB$30,IF('[1]PARTS GROUP'!$AQ$1='[1]PARTS GROUP'!$AC$5,'[1]PARTS GROUP'!$AA$30+'[1]PARTS GROUP'!$AB$30+'[1]PARTS GROUP'!$AC$30,IF('[1]PARTS GROUP'!$AQ$1='[1]PARTS GROUP'!$AD$5,'[1]PARTS GROUP'!$AD$30,IF('[1]PARTS GROUP'!$AQ$1='[1]PARTS GROUP'!$AE$5,'[1]PARTS GROUP'!$AD$30+'[1]PARTS GROUP'!$AE$30,IF('[1]PARTS GROUP'!$AQ$1='[1]PARTS GROUP'!$AF$5,'[1]PARTS GROUP'!$AD$30+'[1]PARTS GROUP'!$AE$30+'[1]PARTS GROUP'!$AF$30,IF('[1]PARTS GROUP'!$AQ$1='[1]PARTS GROUP'!$AG$5,'[1]PARTS GROUP'!$AG$30,IF('[1]PARTS GROUP'!$AQ$1='[1]PARTS GROUP'!$AH$5,'[1]PARTS GROUP'!$AG$30+'[1]PARTS GROUP'!$AH$30,IF('[1]PARTS GROUP'!$AQ$1='[1]PARTS GROUP'!$AI$5,'[1]PARTS GROUP'!$AG$30+'[1]PARTS GROUP'!$AH$30+'[1]PARTS GROUP'!$AI$30,IF('[1]PARTS GROUP'!$AQ$1='[1]PARTS GROUP'!$AJ$5,'[1]PARTS GROUP'!$AJ$30,IF('[1]PARTS GROUP'!$AQ$1='[1]PARTS GROUP'!$AK$5,'[1]PARTS GROUP'!$AJ$30+'[1]PARTS GROUP'!$AK$30,IF('[1]PARTS GROUP'!$AQ$1='[1]PARTS GROUP'!$AL$5,'[1]PARTS GROUP'!$AJ$30+'[1]PARTS GROUP'!$AK$30+'[1]PARTS GROUP'!$AL$30))))))))))))-SUM(L18:L21)</f>
        <v>0</v>
      </c>
      <c r="R17" s="3" t="s">
        <v>4</v>
      </c>
      <c r="S17" s="12">
        <f ca="1">SUM(S18:S22)</f>
        <v>148608.29763651555</v>
      </c>
      <c r="T17" s="12">
        <f ca="1">SUM(T18:T22)</f>
        <v>322477.76999999996</v>
      </c>
      <c r="U17" s="12">
        <f t="shared" ca="1" si="3"/>
        <v>173869.47236348441</v>
      </c>
      <c r="V17" s="9">
        <f t="shared" ca="1" si="4"/>
        <v>2.1699849546002858</v>
      </c>
    </row>
    <row r="18" spans="2:26" outlineLevel="1" x14ac:dyDescent="0.25">
      <c r="B18" s="4" t="s">
        <v>10</v>
      </c>
      <c r="C18" s="11">
        <f>'[1]NS PARTS 130'!$B$30</f>
        <v>72281.7871545503</v>
      </c>
      <c r="D18" s="11">
        <f>'[1]NS PARTS 130'!$C$30</f>
        <v>125282.45000000004</v>
      </c>
      <c r="E18" s="11">
        <f>D18-C18</f>
        <v>53000.66284544974</v>
      </c>
      <c r="F18" s="8">
        <f t="shared" si="0"/>
        <v>1.7332505867920178</v>
      </c>
      <c r="G18" s="20"/>
      <c r="H18" s="20"/>
      <c r="I18" s="20"/>
      <c r="J18" s="4" t="s">
        <v>10</v>
      </c>
      <c r="K18" s="11">
        <f>IF('[1]NS PARTS 130'!$AQ$1='[1]NS PARTS 130'!$G$5,'[1]NS PARTS 130'!$G$30,IF('[1]NS PARTS 130'!$AQ$1='[1]NS PARTS 130'!$H$5,'[1]NS PARTS 130'!$G$30+'[1]NS PARTS 130'!$H$30,IF('[1]NS PARTS 130'!$AQ$1='[1]NS PARTS 130'!$I$5,'[1]NS PARTS 130'!$G$30+'[1]NS PARTS 130'!$H$30+'[1]NS PARTS 130'!$I$30,IF('[1]NS PARTS 130'!$AQ$1='[1]NS PARTS 130'!$J$5,'[1]NS PARTS 130'!$J$30,IF('[1]NS PARTS 130'!$AQ$1='[1]NS PARTS 130'!$K$5,'[1]NS PARTS 130'!$J$30+'[1]NS PARTS 130'!$K$30,IF('[1]NS PARTS 130'!$AQ$1='[1]NS PARTS 130'!$L$5,'[1]NS PARTS 130'!$J$30+'[1]NS PARTS 130'!$K$30+'[1]NS PARTS 130'!$L$30,IF('[1]NS PARTS 130'!$AQ$1='[1]NS PARTS 130'!$M$5,'[1]NS PARTS 130'!$M$30,IF('[1]NS PARTS 130'!$AQ$1='[1]NS PARTS 130'!$N$5,'[1]NS PARTS 130'!$M$30+'[1]NS PARTS 130'!$N$30,IF('[1]NS PARTS 130'!$AQ$1='[1]NS PARTS 130'!$O$5,'[1]NS PARTS 130'!$M$30+'[1]NS PARTS 130'!$N$30+'[1]NS PARTS 130'!$O$30,IF('[1]NS PARTS 130'!$AQ$1='[1]NS PARTS 130'!$P$5,'[1]NS PARTS 130'!$P$30,IF('[1]NS PARTS 130'!$AQ$1='[1]NS PARTS 130'!$Q$5,'[1]NS PARTS 130'!$P$30+'[1]NS PARTS 130'!$Q$30,IF('[1]NS PARTS 130'!$AQ$1='[1]NS PARTS 130'!$R$5,'[1]NS PARTS 130'!$P$30+'[1]NS PARTS 130'!$Q$30+'[1]NS PARTS 130'!$R$30))))))))))))</f>
        <v>72281.7871545503</v>
      </c>
      <c r="L18" s="11">
        <f>IF('[1]NS PARTS 130'!$AQ$1='[1]NS PARTS 130'!$AA$5,'[1]NS PARTS 130'!$AA$30,IF('[1]NS PARTS 130'!$AQ$1='[1]NS PARTS 130'!$AB$5,'[1]NS PARTS 130'!$AA$30+'[1]NS PARTS 130'!$AB$30,IF('[1]NS PARTS 130'!$AQ$1='[1]NS PARTS 130'!$AC$5,'[1]NS PARTS 130'!$AA$30+'[1]NS PARTS 130'!$AB$30+'[1]NS PARTS 130'!$AC$30,IF('[1]NS PARTS 130'!$AQ$1='[1]NS PARTS 130'!$AD$5,'[1]NS PARTS 130'!$AD$30,IF('[1]NS PARTS 130'!$AQ$1='[1]NS PARTS 130'!$AE$5,'[1]NS PARTS 130'!$AD$30+'[1]NS PARTS 130'!$AE$30,IF('[1]NS PARTS 130'!$AQ$1='[1]NS PARTS 130'!$AF$5,'[1]NS PARTS 130'!$AD$30+'[1]NS PARTS 130'!$AE$30+'[1]NS PARTS 130'!$AF$30,IF('[1]NS PARTS 130'!$AQ$1='[1]NS PARTS 130'!$AG$5,'[1]NS PARTS 130'!$AG$30,IF('[1]NS PARTS 130'!$AQ$1='[1]NS PARTS 130'!$AH$5,'[1]NS PARTS 130'!$AG$30+'[1]NS PARTS 130'!$AH$30,IF('[1]NS PARTS 130'!$AQ$1='[1]NS PARTS 130'!$AI$5,'[1]NS PARTS 130'!$AG$30+'[1]NS PARTS 130'!$AH$30+'[1]NS PARTS 130'!$AI$30,IF('[1]NS PARTS 130'!$AQ$1='[1]NS PARTS 130'!$AJ$5,'[1]NS PARTS 130'!$AJ$30,IF('[1]NS PARTS 130'!$AQ$1='[1]NS PARTS 130'!$AK$5,'[1]NS PARTS 130'!$AJ$30+'[1]NS PARTS 130'!$AK$30,IF('[1]NS PARTS 130'!$AQ$1='[1]NS PARTS 130'!$AL$5,'[1]NS PARTS 130'!$AJ$30+'[1]NS PARTS 130'!$AK$30+'[1]NS PARTS 130'!$AL$30))))))))))))</f>
        <v>125282.45000000004</v>
      </c>
      <c r="M18" s="11">
        <f t="shared" si="1"/>
        <v>53000.66284544974</v>
      </c>
      <c r="N18" s="8">
        <f t="shared" si="2"/>
        <v>1.7332505867920178</v>
      </c>
      <c r="R18" s="4" t="s">
        <v>10</v>
      </c>
      <c r="S18" s="11">
        <f ca="1">SUM(OFFSET('[1]NS PARTS 130'!$G$30,0,0):INDEX('[1]NS PARTS 130'!$G:$R,30,MATCH('[1]NS PARTS 130'!$AQ$1,'[1]NS PARTS 130'!$G$5:$R$5,0)))</f>
        <v>72281.7871545503</v>
      </c>
      <c r="T18" s="11">
        <f ca="1">SUM(OFFSET('[1]NS PARTS 130'!$AA$30,0,0):INDEX('[1]NS PARTS 130'!$AA:$AL,30,MATCH('[1]NS PARTS 130'!$AQ$1,'[1]NS PARTS 130'!$AA$5:$AL$5,0)))</f>
        <v>125282.45000000004</v>
      </c>
      <c r="U18" s="11">
        <f t="shared" ca="1" si="3"/>
        <v>53000.66284544974</v>
      </c>
      <c r="V18" s="8">
        <f t="shared" ca="1" si="4"/>
        <v>1.7332505867920178</v>
      </c>
    </row>
    <row r="19" spans="2:26" outlineLevel="1" x14ac:dyDescent="0.25">
      <c r="B19" s="4" t="s">
        <v>5</v>
      </c>
      <c r="C19" s="11">
        <f>'[1]NW PARTS 230'!$B$30</f>
        <v>39447.301582831489</v>
      </c>
      <c r="D19" s="11">
        <f>'[1]NW PARTS 230'!$C$30</f>
        <v>80883.669999999969</v>
      </c>
      <c r="E19" s="11">
        <f t="shared" ref="E19:E31" si="8">D19-C19</f>
        <v>41436.36841716848</v>
      </c>
      <c r="F19" s="8">
        <f t="shared" si="0"/>
        <v>2.050423394111264</v>
      </c>
      <c r="G19" s="20"/>
      <c r="H19" s="20"/>
      <c r="I19" s="20"/>
      <c r="J19" s="4" t="s">
        <v>5</v>
      </c>
      <c r="K19" s="11">
        <f>IF('[1]NW PARTS 230'!$AQ$1='[1]NW PARTS 230'!$G$5,'[1]NW PARTS 230'!$G$30,IF('[1]NW PARTS 230'!$AQ$1='[1]NW PARTS 230'!$H$5,'[1]NW PARTS 230'!$G$30+'[1]NW PARTS 230'!$H$30,IF('[1]NW PARTS 230'!$AQ$1='[1]NW PARTS 230'!$I$5,'[1]NW PARTS 230'!$G$30+'[1]NW PARTS 230'!$H$30+'[1]NW PARTS 230'!$I$30,IF('[1]NW PARTS 230'!$AQ$1='[1]NW PARTS 230'!$J$5,'[1]NW PARTS 230'!$J$30,IF('[1]NW PARTS 230'!$AQ$1='[1]NW PARTS 230'!$K$5,'[1]NW PARTS 230'!$J$30+'[1]NW PARTS 230'!$K$30,IF('[1]NW PARTS 230'!$AQ$1='[1]NW PARTS 230'!$L$5,'[1]NW PARTS 230'!$J$30+'[1]NW PARTS 230'!$K$30+'[1]NW PARTS 230'!$L$30,IF('[1]NW PARTS 230'!$AQ$1='[1]NW PARTS 230'!$M$5,'[1]NW PARTS 230'!$M$30,IF('[1]NW PARTS 230'!$AQ$1='[1]NW PARTS 230'!$N$5,'[1]NW PARTS 230'!$M$30+'[1]NW PARTS 230'!$N$30,IF('[1]NW PARTS 230'!$AQ$1='[1]NW PARTS 230'!$O$5,'[1]NW PARTS 230'!$M$30+'[1]NW PARTS 230'!$N$30+'[1]NW PARTS 230'!$O$30,IF('[1]NW PARTS 230'!$AQ$1='[1]NW PARTS 230'!$P$5,'[1]NW PARTS 230'!$P$30,IF('[1]NW PARTS 230'!$AQ$1='[1]NW PARTS 230'!$Q$5,'[1]NW PARTS 230'!$P$30+'[1]NW PARTS 230'!$Q$30,IF('[1]NW PARTS 230'!$AQ$1='[1]NW PARTS 230'!$R$5,'[1]NW PARTS 230'!$P$30+'[1]NW PARTS 230'!$Q$30+'[1]NW PARTS 230'!$R$30))))))))))))</f>
        <v>39447.301582831489</v>
      </c>
      <c r="L19" s="11">
        <f>IF('[1]NW PARTS 230'!$AQ$1='[1]NW PARTS 230'!$AA$5,'[1]NW PARTS 230'!$AA$30,IF('[1]NW PARTS 230'!$AQ$1='[1]NW PARTS 230'!$AB$5,'[1]NW PARTS 230'!$AA$30+'[1]NW PARTS 230'!$AB$30,IF('[1]NW PARTS 230'!$AQ$1='[1]NW PARTS 230'!$AC$5,'[1]NW PARTS 230'!$AA$30+'[1]NW PARTS 230'!$AB$30+'[1]NW PARTS 230'!$AC$30,IF('[1]NW PARTS 230'!$AQ$1='[1]NW PARTS 230'!$AD$5,'[1]NW PARTS 230'!$AD$30,IF('[1]NW PARTS 230'!$AQ$1='[1]NW PARTS 230'!$AE$5,'[1]NW PARTS 230'!$AD$30+'[1]NW PARTS 230'!$AE$30,IF('[1]NW PARTS 230'!$AQ$1='[1]NW PARTS 230'!$AF$5,'[1]NW PARTS 230'!$AD$30+'[1]NW PARTS 230'!$AE$30+'[1]NW PARTS 230'!$AF$30,IF('[1]NW PARTS 230'!$AQ$1='[1]NW PARTS 230'!$AG$5,'[1]NW PARTS 230'!$AG$30,IF('[1]NW PARTS 230'!$AQ$1='[1]NW PARTS 230'!$AH$5,'[1]NW PARTS 230'!$AG$30+'[1]NW PARTS 230'!$AH$30,IF('[1]NW PARTS 230'!$AQ$1='[1]NW PARTS 230'!$AI$5,'[1]NW PARTS 230'!$AG$30+'[1]NW PARTS 230'!$AH$30+'[1]NW PARTS 230'!$AI$30,IF('[1]NW PARTS 230'!$AQ$1='[1]NW PARTS 230'!$AJ$5,'[1]NW PARTS 230'!$AJ$30,IF('[1]NW PARTS 230'!$AQ$1='[1]NW PARTS 230'!$AK$5,'[1]NW PARTS 230'!$AJ$30+'[1]NW PARTS 230'!$AK$30,IF('[1]NW PARTS 230'!$AQ$1='[1]NW PARTS 230'!$AL$5,'[1]NW PARTS 230'!$AJ$30+'[1]NW PARTS 230'!$AK$30+'[1]NW PARTS 230'!$AL$30))))))))))))</f>
        <v>80883.669999999969</v>
      </c>
      <c r="M19" s="11">
        <f t="shared" si="1"/>
        <v>41436.36841716848</v>
      </c>
      <c r="N19" s="8">
        <f t="shared" si="2"/>
        <v>2.050423394111264</v>
      </c>
      <c r="R19" s="4" t="s">
        <v>5</v>
      </c>
      <c r="S19" s="11">
        <f ca="1">SUM(OFFSET('[1]NW PARTS 230'!$G$30,0,0):INDEX('[1]NW PARTS 230'!$G:$R,30,MATCH('[1]NW PARTS 230'!$AQ$1,'[1]NW PARTS 230'!$G$5:$R$5,0)))</f>
        <v>39447.301582831489</v>
      </c>
      <c r="T19" s="11">
        <f ca="1">SUM(OFFSET('[1]NW PARTS 230'!$AA$30,0,0):INDEX('[1]NW PARTS 230'!$AA:$AL,30,MATCH('[1]NW PARTS 230'!$AQ$1,'[1]NW PARTS 230'!$AA$5:$AL$5,0)))</f>
        <v>80883.669999999969</v>
      </c>
      <c r="U19" s="11">
        <f t="shared" ca="1" si="3"/>
        <v>41436.36841716848</v>
      </c>
      <c r="V19" s="8">
        <f t="shared" ca="1" si="4"/>
        <v>2.050423394111264</v>
      </c>
    </row>
    <row r="20" spans="2:26" outlineLevel="1" x14ac:dyDescent="0.25">
      <c r="B20" s="4" t="s">
        <v>6</v>
      </c>
      <c r="C20" s="11">
        <f>'[1]NW PARTS 330'!$B$30</f>
        <v>12220.28176594961</v>
      </c>
      <c r="D20" s="11">
        <f>'[1]NW PARTS 330'!$C$30</f>
        <v>40072.5</v>
      </c>
      <c r="E20" s="11">
        <f t="shared" si="8"/>
        <v>27852.21823405039</v>
      </c>
      <c r="F20" s="8">
        <f t="shared" si="0"/>
        <v>3.2791797085773706</v>
      </c>
      <c r="G20" s="20"/>
      <c r="H20" s="20"/>
      <c r="I20" s="20"/>
      <c r="J20" s="4" t="s">
        <v>6</v>
      </c>
      <c r="K20" s="11">
        <f>IF('[1]NW PARTS 330'!$AQ$1='[1]NW PARTS 330'!$G$5,'[1]NW PARTS 330'!$G$30,IF('[1]NW PARTS 330'!$AQ$1='[1]NW PARTS 330'!$H$5,'[1]NW PARTS 330'!$G$30+'[1]NW PARTS 330'!$H$30,IF('[1]NW PARTS 330'!$AQ$1='[1]NW PARTS 330'!$I$5,'[1]NW PARTS 330'!$G$30+'[1]NW PARTS 330'!$H$30+'[1]NW PARTS 330'!$I$30,IF('[1]NW PARTS 330'!$AQ$1='[1]NW PARTS 330'!$J$5,'[1]NW PARTS 330'!$J$30,IF('[1]NW PARTS 330'!$AQ$1='[1]NW PARTS 330'!$K$5,'[1]NW PARTS 330'!$J$30+'[1]NW PARTS 330'!$K$30,IF('[1]NW PARTS 330'!$AQ$1='[1]NW PARTS 330'!$L$5,'[1]NW PARTS 330'!$J$30+'[1]NW PARTS 330'!$K$30+'[1]NW PARTS 330'!$L$30,IF('[1]NW PARTS 330'!$AQ$1='[1]NW PARTS 330'!$M$5,'[1]NW PARTS 330'!$M$30,IF('[1]NW PARTS 330'!$AQ$1='[1]NW PARTS 330'!$N$5,'[1]NW PARTS 330'!$M$30+'[1]NW PARTS 330'!$N$30,IF('[1]NW PARTS 330'!$AQ$1='[1]NW PARTS 330'!$O$5,'[1]NW PARTS 330'!$M$30+'[1]NW PARTS 330'!$N$30+'[1]NW PARTS 330'!$O$30,IF('[1]NW PARTS 330'!$AQ$1='[1]NW PARTS 330'!$P$5,'[1]NW PARTS 330'!$P$30,IF('[1]NW PARTS 330'!$AQ$1='[1]NW PARTS 330'!$Q$5,'[1]NW PARTS 330'!$P$30+'[1]NW PARTS 330'!$Q$30,IF('[1]NW PARTS 330'!$AQ$1='[1]NW PARTS 330'!$R$5,'[1]NW PARTS 330'!$P$30+'[1]NW PARTS 330'!$Q$30+'[1]NW PARTS 330'!$R$30))))))))))))</f>
        <v>12220.28176594961</v>
      </c>
      <c r="L20" s="11">
        <f>IF('[1]NW PARTS 330'!$AQ$1='[1]NW PARTS 330'!$AA$5,'[1]NW PARTS 330'!$AA$30,IF('[1]NW PARTS 330'!$AQ$1='[1]NW PARTS 330'!$AB$5,'[1]NW PARTS 330'!$AA$30+'[1]NW PARTS 330'!$AB$30,IF('[1]NW PARTS 330'!$AQ$1='[1]NW PARTS 330'!$AC$5,'[1]NW PARTS 330'!$AA$30+'[1]NW PARTS 330'!$AB$30+'[1]NW PARTS 330'!$AC$30,IF('[1]NW PARTS 330'!$AQ$1='[1]NW PARTS 330'!$AD$5,'[1]NW PARTS 330'!$AD$30,IF('[1]NW PARTS 330'!$AQ$1='[1]NW PARTS 330'!$AE$5,'[1]NW PARTS 330'!$AD$30+'[1]NW PARTS 330'!$AE$30,IF('[1]NW PARTS 330'!$AQ$1='[1]NW PARTS 330'!$AF$5,'[1]NW PARTS 330'!$AD$30+'[1]NW PARTS 330'!$AE$30+'[1]NW PARTS 330'!$AF$30,IF('[1]NW PARTS 330'!$AQ$1='[1]NW PARTS 330'!$AG$5,'[1]NW PARTS 330'!$AG$30,IF('[1]NW PARTS 330'!$AQ$1='[1]NW PARTS 330'!$AH$5,'[1]NW PARTS 330'!$AG$30+'[1]NW PARTS 330'!$AH$30,IF('[1]NW PARTS 330'!$AQ$1='[1]NW PARTS 330'!$AI$5,'[1]NW PARTS 330'!$AG$30+'[1]NW PARTS 330'!$AH$30+'[1]NW PARTS 330'!$AI$30,IF('[1]NW PARTS 330'!$AQ$1='[1]NW PARTS 330'!$AJ$5,'[1]NW PARTS 330'!$AJ$30,IF('[1]NW PARTS 330'!$AQ$1='[1]NW PARTS 330'!$AK$5,'[1]NW PARTS 330'!$AJ$30+'[1]NW PARTS 330'!$AK$30,IF('[1]NW PARTS 330'!$AQ$1='[1]NW PARTS 330'!$AL$5,'[1]NW PARTS 330'!$AJ$30+'[1]NW PARTS 330'!$AK$30+'[1]NW PARTS 330'!$AL$30))))))))))))</f>
        <v>40072.5</v>
      </c>
      <c r="M20" s="11">
        <f t="shared" si="1"/>
        <v>27852.21823405039</v>
      </c>
      <c r="N20" s="8">
        <f t="shared" si="2"/>
        <v>3.2791797085773706</v>
      </c>
      <c r="R20" s="4" t="s">
        <v>6</v>
      </c>
      <c r="S20" s="11">
        <f ca="1">SUM(OFFSET('[1]NW PARTS 330'!$G$30,0,0):INDEX('[1]NW PARTS 330'!$G:$R,30,MATCH('[1]NW PARTS 330'!$AQ$1,'[1]NW PARTS 330'!$G$5:$R$5,0)))</f>
        <v>12220.28176594961</v>
      </c>
      <c r="T20" s="11">
        <f ca="1">SUM(OFFSET('[1]NW PARTS 330'!$AA$30,0,0):INDEX('[1]NW PARTS 330'!$AA:$AL,30,MATCH('[1]NW PARTS 330'!$AQ$1,'[1]NW PARTS 330'!$AA$5:$AL$5,0)))</f>
        <v>40072.5</v>
      </c>
      <c r="U20" s="11">
        <f t="shared" ca="1" si="3"/>
        <v>27852.21823405039</v>
      </c>
      <c r="V20" s="8">
        <f t="shared" ca="1" si="4"/>
        <v>3.2791797085773706</v>
      </c>
    </row>
    <row r="21" spans="2:26" outlineLevel="1" x14ac:dyDescent="0.25">
      <c r="B21" s="4" t="s">
        <v>7</v>
      </c>
      <c r="C21" s="11">
        <f>'[1]NW PARTS 430'!$B$30</f>
        <v>23966.914530170601</v>
      </c>
      <c r="D21" s="11">
        <f>'[1]NW PARTS 430'!$C$30</f>
        <v>40284.739999999991</v>
      </c>
      <c r="E21" s="11">
        <f t="shared" si="8"/>
        <v>16317.825469829389</v>
      </c>
      <c r="F21" s="8">
        <f t="shared" si="0"/>
        <v>1.680847985220951</v>
      </c>
      <c r="G21" s="20"/>
      <c r="H21" s="20"/>
      <c r="I21" s="20"/>
      <c r="J21" s="4" t="s">
        <v>7</v>
      </c>
      <c r="K21" s="11">
        <f>IF('[1]NW PARTS 430'!$AQ$1='[1]NW PARTS 430'!$G$5,'[1]NW PARTS 430'!$G$30,IF('[1]NW PARTS 430'!$AQ$1='[1]NW PARTS 430'!$H$5,'[1]NW PARTS 430'!$G$30+'[1]NW PARTS 430'!$H$30,IF('[1]NW PARTS 430'!$AQ$1='[1]NW PARTS 430'!$I$5,'[1]NW PARTS 430'!$G$30+'[1]NW PARTS 430'!$H$30+'[1]NW PARTS 430'!$I$30,IF('[1]NW PARTS 430'!$AQ$1='[1]NW PARTS 430'!$J$5,'[1]NW PARTS 430'!$J$30,IF('[1]NW PARTS 430'!$AQ$1='[1]NW PARTS 430'!$K$5,'[1]NW PARTS 430'!$J$30+'[1]NW PARTS 430'!$K$30,IF('[1]NW PARTS 430'!$AQ$1='[1]NW PARTS 430'!$L$5,'[1]NW PARTS 430'!$J$30+'[1]NW PARTS 430'!$K$30+'[1]NW PARTS 430'!$L$30,IF('[1]NW PARTS 430'!$AQ$1='[1]NW PARTS 430'!$M$5,'[1]NW PARTS 430'!$M$30,IF('[1]NW PARTS 430'!$AQ$1='[1]NW PARTS 430'!$N$5,'[1]NW PARTS 430'!$M$30+'[1]NW PARTS 430'!$N$30,IF('[1]NW PARTS 430'!$AQ$1='[1]NW PARTS 430'!$O$5,'[1]NW PARTS 430'!$M$30+'[1]NW PARTS 430'!$N$30+'[1]NW PARTS 430'!$O$30,IF('[1]NW PARTS 430'!$AQ$1='[1]NW PARTS 430'!$P$5,'[1]NW PARTS 430'!$P$30,IF('[1]NW PARTS 430'!$AQ$1='[1]NW PARTS 430'!$Q$5,'[1]NW PARTS 430'!$P$30+'[1]NW PARTS 430'!$Q$30,IF('[1]NW PARTS 430'!$AQ$1='[1]NW PARTS 430'!$R$5,'[1]NW PARTS 430'!$P$30+'[1]NW PARTS 430'!$Q$30+'[1]NW PARTS 430'!$R$30))))))))))))</f>
        <v>23966.914530170601</v>
      </c>
      <c r="L21" s="11">
        <f>IF('[1]NW PARTS 430'!$AQ$1='[1]NW PARTS 430'!$AA$5,'[1]NW PARTS 430'!$AA$30,IF('[1]NW PARTS 430'!$AQ$1='[1]NW PARTS 430'!$AB$5,'[1]NW PARTS 430'!$AA$30+'[1]NW PARTS 430'!$AB$30,IF('[1]NW PARTS 430'!$AQ$1='[1]NW PARTS 430'!$AC$5,'[1]NW PARTS 430'!$AA$30+'[1]NW PARTS 430'!$AB$30+'[1]NW PARTS 430'!$AC$30,IF('[1]NW PARTS 430'!$AQ$1='[1]NW PARTS 430'!$AD$5,'[1]NW PARTS 430'!$AD$30,IF('[1]NW PARTS 430'!$AQ$1='[1]NW PARTS 430'!$AE$5,'[1]NW PARTS 430'!$AD$30+'[1]NW PARTS 430'!$AE$30,IF('[1]NW PARTS 430'!$AQ$1='[1]NW PARTS 430'!$AF$5,'[1]NW PARTS 430'!$AD$30+'[1]NW PARTS 430'!$AE$30+'[1]NW PARTS 430'!$AF$30,IF('[1]NW PARTS 430'!$AQ$1='[1]NW PARTS 430'!$AG$5,'[1]NW PARTS 430'!$AG$30,IF('[1]NW PARTS 430'!$AQ$1='[1]NW PARTS 430'!$AH$5,'[1]NW PARTS 430'!$AG$30+'[1]NW PARTS 430'!$AH$30,IF('[1]NW PARTS 430'!$AQ$1='[1]NW PARTS 430'!$AI$5,'[1]NW PARTS 430'!$AG$30+'[1]NW PARTS 430'!$AH$30+'[1]NW PARTS 430'!$AI$30,IF('[1]NW PARTS 430'!$AQ$1='[1]NW PARTS 430'!$AJ$5,'[1]NW PARTS 430'!$AJ$30,IF('[1]NW PARTS 430'!$AQ$1='[1]NW PARTS 430'!$AK$5,'[1]NW PARTS 430'!$AJ$30+'[1]NW PARTS 430'!$AK$30,IF('[1]NW PARTS 430'!$AQ$1='[1]NW PARTS 430'!$AL$5,'[1]NW PARTS 430'!$AJ$30+'[1]NW PARTS 430'!$AK$30+'[1]NW PARTS 430'!$AL$30))))))))))))</f>
        <v>40284.739999999991</v>
      </c>
      <c r="M21" s="11">
        <f t="shared" si="1"/>
        <v>16317.825469829389</v>
      </c>
      <c r="N21" s="8">
        <f t="shared" si="2"/>
        <v>1.680847985220951</v>
      </c>
      <c r="R21" s="4" t="s">
        <v>7</v>
      </c>
      <c r="S21" s="11">
        <f ca="1">SUM(OFFSET('[1]NW PARTS 430'!$G$30,0,0):INDEX('[1]NW PARTS 430'!$G:$R,30,MATCH('[1]NW PARTS 430'!$AQ$1,'[1]NW PARTS 430'!$G$5:$R$5,0)))</f>
        <v>23966.914530170601</v>
      </c>
      <c r="T21" s="11">
        <f ca="1">SUM(OFFSET('[1]NW PARTS 430'!$AA$30,0,0):INDEX('[1]NW PARTS 430'!$AA:$AL,30,MATCH('[1]NW PARTS 430'!$AQ$1,'[1]NW PARTS 430'!$AA$5:$AL$5,0)))</f>
        <v>40284.739999999991</v>
      </c>
      <c r="U21" s="11">
        <f t="shared" ca="1" si="3"/>
        <v>16317.825469829389</v>
      </c>
      <c r="V21" s="8">
        <f t="shared" ca="1" si="4"/>
        <v>1.680847985220951</v>
      </c>
    </row>
    <row r="22" spans="2:26" ht="19.5" customHeight="1" outlineLevel="1" x14ac:dyDescent="0.25">
      <c r="B22" s="4" t="s">
        <v>1</v>
      </c>
      <c r="C22" s="11">
        <f>'[2]LEX PARTS'!$B$30</f>
        <v>692.01260301354341</v>
      </c>
      <c r="D22" s="11">
        <f>'[2]LEX PARTS'!$C$30</f>
        <v>35954.409999999996</v>
      </c>
      <c r="E22" s="11">
        <f t="shared" si="8"/>
        <v>35262.397396986453</v>
      </c>
      <c r="F22" s="8">
        <f t="shared" si="0"/>
        <v>51.956293633132475</v>
      </c>
      <c r="G22" s="20"/>
      <c r="H22" s="20"/>
      <c r="I22" s="20"/>
      <c r="J22" s="4" t="s">
        <v>1</v>
      </c>
      <c r="K22" s="11">
        <f>IF('[2]LEX PARTS'!$AI$1='[2]LEX PARTS'!$D$5,'[2]LEX PARTS'!$D$30,IF('[2]LEX PARTS'!$AI$1='[2]LEX PARTS'!$E$5,'[2]LEX PARTS'!$D$30+'[2]LEX PARTS'!$E$30,IF('[2]LEX PARTS'!$AI$1='[2]LEX PARTS'!$F$5,'[2]LEX PARTS'!$D$30+'[2]LEX PARTS'!$E$30+'[2]LEX PARTS'!$F$30,IF('[2]LEX PARTS'!$AI$1='[2]LEX PARTS'!$G$5,'[2]LEX PARTS'!$G$30,IF('[2]LEX PARTS'!$AI$1='[2]LEX PARTS'!$H$5,'[2]LEX PARTS'!$G$30+'[2]LEX PARTS'!$H$30,IF('[2]LEX PARTS'!$AI$1='[2]LEX PARTS'!$I$5,'[2]LEX PARTS'!$G$30+'[2]LEX PARTS'!$H$30+'[2]LEX PARTS'!$I$30,IF('[2]LEX PARTS'!$AI$1='[2]LEX PARTS'!$J$5,'[2]LEX PARTS'!$J$30,IF('[2]LEX PARTS'!$AI$1='[2]LEX PARTS'!$K$5,'[2]LEX PARTS'!$J$30+'[2]LEX PARTS'!$K$30,IF('[2]LEX PARTS'!$AI$1='[2]LEX PARTS'!$L$5,'[2]LEX PARTS'!$J$30+'[2]LEX PARTS'!$K$30+'[2]LEX PARTS'!$L$30,IF('[2]LEX PARTS'!$AI$1='[2]LEX PARTS'!$M$5,'[2]LEX PARTS'!$M$30,IF('[2]LEX PARTS'!$AI$1='[2]LEX PARTS'!$N$5,'[2]LEX PARTS'!$N$30,IF('[2]LEX PARTS'!$AI$1='[2]LEX PARTS'!$O$5,'[2]LEX PARTS'!$O$30))))))))))))</f>
        <v>692.01260301354341</v>
      </c>
      <c r="L22" s="11">
        <f>IF('[2]LEX PARTS'!$AI$1='[2]LEX PARTS'!$T$5,'[2]LEX PARTS'!$T$30,IF('[2]LEX PARTS'!$AI$1='[2]LEX PARTS'!$U$5,'[2]LEX PARTS'!$T$30+'[2]LEX PARTS'!$U$30,IF('[2]LEX PARTS'!$AI$1='[2]LEX PARTS'!$V$5,'[2]LEX PARTS'!$T$30+'[2]LEX PARTS'!$U$30+'[2]LEX PARTS'!$V$30,IF('[2]LEX PARTS'!$AI$1='[2]LEX PARTS'!$W$5,'[2]LEX PARTS'!$W$30,IF('[2]LEX PARTS'!$AI$1='[2]LEX PARTS'!$X$5,'[2]LEX PARTS'!$W$30+'[2]LEX PARTS'!$X$30,IF('[2]LEX PARTS'!$AI$1='[2]LEX PARTS'!$Y$5,'[2]LEX PARTS'!$W$30+'[2]LEX PARTS'!$X$30+'[2]LEX PARTS'!$Y$30,IF('[2]LEX PARTS'!$AI$1='[2]LEX PARTS'!$Z$5,'[2]LEX PARTS'!$Z$30,IF('[2]LEX PARTS'!$AI$1='[2]LEX PARTS'!$AA$5,'[2]LEX PARTS'!$Z$30+'[2]LEX PARTS'!$AA$30,IF('[2]LEX PARTS'!$AI$1='[2]LEX PARTS'!$AB$5,'[2]LEX PARTS'!$Z$30+'[2]LEX PARTS'!$AA$30+'[2]LEX PARTS'!$AB$30,IF('[2]LEX PARTS'!$AI$1='[2]LEX PARTS'!$AC$5,'[2]LEX PARTS'!$AC$30,IF('[2]LEX PARTS'!$AI$1='[2]LEX PARTS'!$AD$5,'[2]LEX PARTS'!$AC$30+'[2]LEX PARTS'!$AD$30,IF('[2]LEX PARTS'!$AI$1='[2]LEX PARTS'!$AE$5,'[2]LEX PARTS'!$AC$30+'[2]LEX PARTS'!$AD$30+'[2]LEX PARTS'!$AE$30))))))))))))</f>
        <v>35954.409999999996</v>
      </c>
      <c r="M22" s="11">
        <f t="shared" si="1"/>
        <v>35262.397396986453</v>
      </c>
      <c r="N22" s="8">
        <f t="shared" si="2"/>
        <v>51.956293633132475</v>
      </c>
      <c r="R22" s="4" t="s">
        <v>1</v>
      </c>
      <c r="S22" s="11">
        <f ca="1">SUM(OFFSET('[2]LEX PARTS'!$D$30,0,0):INDEX('[2]LEX PARTS'!$D:$O,30,MATCH('[2]LEX PARTS'!$AI$1,'[2]LEX PARTS'!$D$5:$O$5,0)))</f>
        <v>692.01260301354341</v>
      </c>
      <c r="T22" s="11">
        <f ca="1">SUM(OFFSET('[2]LEX PARTS'!$T$30,0,0):INDEX('[2]LEX PARTS'!$T:$AE,30,MATCH('[2]LEX PARTS'!$AI$1,'[2]LEX PARTS'!$T$5:$AE$5,0)))</f>
        <v>35954.409999999996</v>
      </c>
      <c r="U22" s="11">
        <f t="shared" ca="1" si="3"/>
        <v>35262.397396986453</v>
      </c>
      <c r="V22" s="8">
        <f t="shared" ca="1" si="4"/>
        <v>51.956293633132475</v>
      </c>
    </row>
    <row r="23" spans="2:26" ht="23.25" customHeight="1" x14ac:dyDescent="0.25">
      <c r="B23" s="3" t="s">
        <v>8</v>
      </c>
      <c r="C23" s="12">
        <f>SUM(C24:C28)</f>
        <v>236138.74783906847</v>
      </c>
      <c r="D23" s="12">
        <f>SUM(D24:D28)</f>
        <v>236532.32000000007</v>
      </c>
      <c r="E23" s="12">
        <f t="shared" si="8"/>
        <v>393.57216093159514</v>
      </c>
      <c r="F23" s="9">
        <f t="shared" si="0"/>
        <v>1.0016666987715197</v>
      </c>
      <c r="G23" s="20">
        <v>0</v>
      </c>
      <c r="H23" s="20">
        <v>0</v>
      </c>
      <c r="I23" s="20"/>
      <c r="J23" s="3" t="s">
        <v>8</v>
      </c>
      <c r="K23" s="12">
        <f>SUM(K24:K28)</f>
        <v>236138.74783906847</v>
      </c>
      <c r="L23" s="12">
        <f>SUM(L24:L28)</f>
        <v>236532.32000000007</v>
      </c>
      <c r="M23" s="12">
        <f t="shared" si="1"/>
        <v>393.57216093159514</v>
      </c>
      <c r="N23" s="9">
        <f t="shared" si="2"/>
        <v>1.0016666987715197</v>
      </c>
      <c r="O23" s="20">
        <f>IF('[1]SERVICE GROUP'!$AQ$1='[1]SERVICE GROUP'!$G$5,'[1]SERVICE GROUP'!$G$28,IF('[1]SERVICE GROUP'!$AQ$1='[1]SERVICE GROUP'!$H$5,'[1]SERVICE GROUP'!$G$28+'[1]SERVICE GROUP'!$H$28,IF('[1]SERVICE GROUP'!$AQ$1='[1]SERVICE GROUP'!$I$5,'[1]SERVICE GROUP'!$G$28+'[1]SERVICE GROUP'!$H$28+'[1]SERVICE GROUP'!$I$28,IF('[1]SERVICE GROUP'!$AQ$1='[1]SERVICE GROUP'!$J$5,'[1]SERVICE GROUP'!$J$28,IF('[1]SERVICE GROUP'!$AQ$1='[1]SERVICE GROUP'!$K$5,'[1]SERVICE GROUP'!$J$28+'[1]SERVICE GROUP'!$K$28,IF('[1]SERVICE GROUP'!$AQ$1='[1]SERVICE GROUP'!$L$5,'[1]SERVICE GROUP'!$J$28+'[1]SERVICE GROUP'!$K$28+'[1]SERVICE GROUP'!$L$28,IF('[1]SERVICE GROUP'!$AQ$1='[1]SERVICE GROUP'!$M$5,'[1]SERVICE GROUP'!$M$28,IF('[1]SERVICE GROUP'!$AQ$1='[1]SERVICE GROUP'!$N$5,'[1]SERVICE GROUP'!$M$28+'[1]SERVICE GROUP'!$N$28,IF('[1]SERVICE GROUP'!$AQ$1='[1]SERVICE GROUP'!$O$5,'[1]SERVICE GROUP'!$M$28+'[1]SERVICE GROUP'!$N$28+'[1]SERVICE GROUP'!$O$28,IF('[1]SERVICE GROUP'!$AQ$1='[1]SERVICE GROUP'!$P$5,'[1]SERVICE GROUP'!$P$28,IF('[1]SERVICE GROUP'!$AQ$1='[1]SERVICE GROUP'!$Q$5,'[1]SERVICE GROUP'!$P$28+'[1]SERVICE GROUP'!$Q$28,IF('[1]SERVICE GROUP'!$AQ$1='[1]SERVICE GROUP'!$R$5,'[1]SERVICE GROUP'!$P$28+'[1]SERVICE GROUP'!$Q$28+'[1]SERVICE GROUP'!$R$28))))))))))))-SUM(K24:K27)</f>
        <v>0</v>
      </c>
      <c r="P23" s="20">
        <f>IF('[1]SERVICE GROUP'!$AQ$1='[1]SERVICE GROUP'!$AA$5,'[1]SERVICE GROUP'!$AA$28,IF('[1]SERVICE GROUP'!$AQ$1='[1]SERVICE GROUP'!$AB$5,'[1]SERVICE GROUP'!$AA$28+'[1]SERVICE GROUP'!$AB$28,IF('[1]SERVICE GROUP'!$AQ$1='[1]SERVICE GROUP'!$AC$5,'[1]SERVICE GROUP'!$AA$28+'[1]SERVICE GROUP'!$AB$28+'[1]SERVICE GROUP'!$AC$28,IF('[1]SERVICE GROUP'!$AQ$1='[1]SERVICE GROUP'!$AD$5,'[1]SERVICE GROUP'!$AD$28,IF('[1]SERVICE GROUP'!$AQ$1='[1]SERVICE GROUP'!$AE$5,'[1]SERVICE GROUP'!$AD$28+'[1]SERVICE GROUP'!$AE$28,IF('[1]SERVICE GROUP'!$AQ$1='[1]SERVICE GROUP'!$AF$5,'[1]SERVICE GROUP'!$AD$28+'[1]SERVICE GROUP'!$AE$28+'[1]SERVICE GROUP'!$AF$28,IF('[1]SERVICE GROUP'!$AQ$1='[1]SERVICE GROUP'!$AG$5,'[1]SERVICE GROUP'!$AG$28,IF('[1]SERVICE GROUP'!$AQ$1='[1]SERVICE GROUP'!$AH$5,'[1]SERVICE GROUP'!$AG$28+'[1]SERVICE GROUP'!$AH$28,IF('[1]SERVICE GROUP'!$AQ$1='[1]SERVICE GROUP'!$AI$5,'[1]SERVICE GROUP'!$AG$28+'[1]SERVICE GROUP'!$AH$28+'[1]SERVICE GROUP'!$AI$28,IF('[1]SERVICE GROUP'!$AQ$1='[1]SERVICE GROUP'!$AJ$5,'[1]SERVICE GROUP'!$AJ$28,IF('[1]SERVICE GROUP'!$AQ$1='[1]SERVICE GROUP'!$AK$5,'[1]SERVICE GROUP'!$AJ$28+'[1]SERVICE GROUP'!$AK$28,IF('[1]SERVICE GROUP'!$AQ$1='[1]SERVICE GROUP'!$AL$5,'[1]SERVICE GROUP'!$AJ$28+'[1]SERVICE GROUP'!$AK$28+'[1]SERVICE GROUP'!$AL$28))))))))))))-SUM(L24:L27)</f>
        <v>0</v>
      </c>
      <c r="R23" s="3" t="s">
        <v>8</v>
      </c>
      <c r="S23" s="12">
        <f ca="1">SUM(S24:S28)</f>
        <v>236138.74783906847</v>
      </c>
      <c r="T23" s="12">
        <f ca="1">SUM(T24:T28)</f>
        <v>236532.32000000007</v>
      </c>
      <c r="U23" s="12">
        <f t="shared" ca="1" si="3"/>
        <v>393.57216093159514</v>
      </c>
      <c r="V23" s="9">
        <f t="shared" ca="1" si="4"/>
        <v>1.0016666987715197</v>
      </c>
    </row>
    <row r="24" spans="2:26" outlineLevel="1" x14ac:dyDescent="0.25">
      <c r="B24" s="4" t="s">
        <v>10</v>
      </c>
      <c r="C24" s="11">
        <f>'[1]NS SERVICE 140'!$B$28</f>
        <v>88018.353922469047</v>
      </c>
      <c r="D24" s="11">
        <f>'[1]NS SERVICE 140'!$C$28</f>
        <v>112187.56000000004</v>
      </c>
      <c r="E24" s="11">
        <f t="shared" si="8"/>
        <v>24169.206077530995</v>
      </c>
      <c r="F24" s="8">
        <f t="shared" si="0"/>
        <v>1.2745927979841618</v>
      </c>
      <c r="G24" s="20"/>
      <c r="H24" s="20"/>
      <c r="I24" s="20"/>
      <c r="J24" s="4" t="s">
        <v>10</v>
      </c>
      <c r="K24" s="11">
        <f>IF('[1]NS SERVICE 140'!$AQ$1='[1]NS SERVICE 140'!$G$5,'[1]NS SERVICE 140'!$G$28,IF('[1]NS SERVICE 140'!$AQ$1='[1]NS SERVICE 140'!$H$5,'[1]NS SERVICE 140'!$G$28+'[1]NS SERVICE 140'!$H$28,IF('[1]NS SERVICE 140'!$AQ$1='[1]NS SERVICE 140'!$I$5,'[1]NS SERVICE 140'!$G$28+'[1]NS SERVICE 140'!$H$28+'[1]NS SERVICE 140'!$I$28,IF('[1]NS SERVICE 140'!$AQ$1='[1]NS SERVICE 140'!$J$5,'[1]NS SERVICE 140'!$J$28,IF('[1]NS SERVICE 140'!$AQ$1='[1]NS SERVICE 140'!$K$5,'[1]NS SERVICE 140'!$J$28+'[1]NS SERVICE 140'!$K$28,IF('[1]NS SERVICE 140'!$AQ$1='[1]NS SERVICE 140'!$L$5,'[1]NS SERVICE 140'!$J$28+'[1]NS SERVICE 140'!$K$28+'[1]NS SERVICE 140'!$L$28,IF('[1]NS SERVICE 140'!$AQ$1='[1]NS SERVICE 140'!$M$5,'[1]NS SERVICE 140'!$M$28,IF('[1]NS SERVICE 140'!$AQ$1='[1]NS SERVICE 140'!$N$5,'[1]NS SERVICE 140'!$M$28+'[1]NS SERVICE 140'!$N$28,IF('[1]NS SERVICE 140'!$AQ$1='[1]NS SERVICE 140'!$O$5,'[1]NS SERVICE 140'!$M$28+'[1]NS SERVICE 140'!$N$28+'[1]NS SERVICE 140'!$O$28,IF('[1]NS SERVICE 140'!$AQ$1='[1]NS SERVICE 140'!$P$5,'[1]NS SERVICE 140'!$P$28,IF('[1]NS SERVICE 140'!$AQ$1='[1]NS SERVICE 140'!$Q$5,'[1]NS SERVICE 140'!$P$28+'[1]NS SERVICE 140'!$Q$28,IF('[1]NS SERVICE 140'!$AQ$1='[1]NS SERVICE 140'!$R$5,'[1]NS SERVICE 140'!$P$28+'[1]NS SERVICE 140'!$Q$28+'[1]NS SERVICE 140'!$R$28))))))))))))</f>
        <v>88018.353922469047</v>
      </c>
      <c r="L24" s="11">
        <f>IF('[1]NS SERVICE 140'!$AQ$1='[1]NS SERVICE 140'!$AA$5,'[1]NS SERVICE 140'!$AA$28,IF('[1]NS SERVICE 140'!$AQ$1='[1]NS SERVICE 140'!$AB$5,'[1]NS SERVICE 140'!$AA$28+'[1]NS SERVICE 140'!$AB$28,IF('[1]NS SERVICE 140'!$AQ$1='[1]NS SERVICE 140'!$AC$5,'[1]NS SERVICE 140'!$AA$28+'[1]NS SERVICE 140'!$AB$28+'[1]NS SERVICE 140'!$AC$28,IF('[1]NS SERVICE 140'!$AQ$1='[1]NS SERVICE 140'!$AD$5,'[1]NS SERVICE 140'!$AD$28,IF('[1]NS SERVICE 140'!$AQ$1='[1]NS SERVICE 140'!$AE$5,'[1]NS SERVICE 140'!$AD$28+'[1]NS SERVICE 140'!$AE$28,IF('[1]NS SERVICE 140'!$AQ$1='[1]NS SERVICE 140'!$AF$5,'[1]NS SERVICE 140'!$AD$28+'[1]NS SERVICE 140'!$AE$28+'[1]NS SERVICE 140'!$AF$28,IF('[1]NS SERVICE 140'!$AQ$1='[1]NS SERVICE 140'!$AG$5,'[1]NS SERVICE 140'!$AG$28,IF('[1]NS SERVICE 140'!$AQ$1='[1]NS SERVICE 140'!$AH$5,'[1]NS SERVICE 140'!$AG$28+'[1]NS SERVICE 140'!$AH$28,IF('[1]NS SERVICE 140'!$AQ$1='[1]NS SERVICE 140'!$AI$5,'[1]NS SERVICE 140'!$AG$28+'[1]NS SERVICE 140'!$AH$28+'[1]NS SERVICE 140'!$AI$28,IF('[1]NS SERVICE 140'!$AQ$1='[1]NS SERVICE 140'!$AJ$5,'[1]NS SERVICE 140'!$AJ$28,IF('[1]NS SERVICE 140'!$AQ$1='[1]NS SERVICE 140'!$AK$5,'[1]NS SERVICE 140'!$AJ$28+'[1]NS SERVICE 140'!$AK$28,IF('[1]NS SERVICE 140'!$AQ$1='[1]NS SERVICE 140'!$AL$5,'[1]NS SERVICE 140'!$AJ$28+'[1]NS SERVICE 140'!$AK$28+'[1]NS SERVICE 140'!$AL$28))))))))))))</f>
        <v>112187.56000000004</v>
      </c>
      <c r="M24" s="11">
        <f t="shared" si="1"/>
        <v>24169.206077530995</v>
      </c>
      <c r="N24" s="8">
        <f t="shared" si="2"/>
        <v>1.2745927979841618</v>
      </c>
      <c r="R24" s="4" t="s">
        <v>10</v>
      </c>
      <c r="S24" s="11">
        <f ca="1">SUM(OFFSET('[1]NS SERVICE 140'!$G$28,0,0):INDEX('[1]NS SERVICE 140'!$G:$R,28,MATCH('[1]NS SERVICE 140'!$AQ$1,'[1]NS SERVICE 140'!$G$5:$R$5,0)))</f>
        <v>88018.353922469047</v>
      </c>
      <c r="T24" s="11">
        <f ca="1">SUM(OFFSET('[1]NS SERVICE 140'!$AA$28,0,0):INDEX('[1]NS SERVICE 140'!$AA:$AL,28,MATCH('[1]NS SERVICE 140'!$AQ$1,'[1]NS SERVICE 140'!$AA$5:$AL$5,0)))</f>
        <v>112187.56000000004</v>
      </c>
      <c r="U24" s="11">
        <f t="shared" ca="1" si="3"/>
        <v>24169.206077530995</v>
      </c>
      <c r="V24" s="8">
        <f t="shared" ca="1" si="4"/>
        <v>1.2745927979841618</v>
      </c>
    </row>
    <row r="25" spans="2:26" outlineLevel="1" x14ac:dyDescent="0.25">
      <c r="B25" s="4" t="s">
        <v>5</v>
      </c>
      <c r="C25" s="11">
        <f>'[1]NW SERVICE 240'!$B$28</f>
        <v>52526.214172054912</v>
      </c>
      <c r="D25" s="11">
        <f>'[1]NW SERVICE 240'!$C$28</f>
        <v>54264.909999999989</v>
      </c>
      <c r="E25" s="11">
        <f t="shared" si="8"/>
        <v>1738.6958279450773</v>
      </c>
      <c r="F25" s="8">
        <f t="shared" si="0"/>
        <v>1.0331014876162559</v>
      </c>
      <c r="G25" s="20"/>
      <c r="H25" s="20"/>
      <c r="I25" s="20"/>
      <c r="J25" s="4" t="s">
        <v>5</v>
      </c>
      <c r="K25" s="11">
        <f>IF('[1]NW SERVICE 240'!$AQ$1='[1]NW SERVICE 240'!$G$5,'[1]NW SERVICE 240'!$G$28,IF('[1]NW SERVICE 240'!$AQ$1='[1]NW SERVICE 240'!$H$5,'[1]NW SERVICE 240'!$G$28+'[1]NW SERVICE 240'!$H$28,IF('[1]NW SERVICE 240'!$AQ$1='[1]NW SERVICE 240'!$I$5,'[1]NW SERVICE 240'!$G$28+'[1]NW SERVICE 240'!$H$28+'[1]NW SERVICE 240'!$I$28,IF('[1]NW SERVICE 240'!$AQ$1='[1]NW SERVICE 240'!$J$5,'[1]NW SERVICE 240'!$J$28,IF('[1]NW SERVICE 240'!$AQ$1='[1]NW SERVICE 240'!$K$5,'[1]NW SERVICE 240'!$J$28+'[1]NW SERVICE 240'!$K$28,IF('[1]NW SERVICE 240'!$AQ$1='[1]NW SERVICE 240'!$L$5,'[1]NW SERVICE 240'!$J$28+'[1]NW SERVICE 240'!$K$28+'[1]NW SERVICE 240'!$L$28,IF('[1]NW SERVICE 240'!$AQ$1='[1]NW SERVICE 240'!$M$5,'[1]NW SERVICE 240'!$M$28,IF('[1]NW SERVICE 240'!$AQ$1='[1]NW SERVICE 240'!$N$5,'[1]NW SERVICE 240'!$M$28+'[1]NW SERVICE 240'!$O$28,IF('[1]NW SERVICE 240'!$AQ$1='[1]NW SERVICE 240'!$O$5,'[1]NW SERVICE 240'!$M$28+'[1]NW SERVICE 240'!$N$28+'[1]NW SERVICE 240'!$O$28,IF('[1]NW SERVICE 240'!$AQ$1='[1]NW SERVICE 240'!$P$5,'[1]NW SERVICE 240'!$P$28,IF('[1]NW SERVICE 240'!$AQ$1='[1]NW SERVICE 240'!$Q$5,'[1]NW SERVICE 240'!$P$28+'[1]NW SERVICE 240'!$Q$28,IF('[1]NW SERVICE 240'!$AQ$1='[1]NW SERVICE 240'!$R$5,'[1]NW SERVICE 240'!$P$28+'[1]NW SERVICE 240'!$Q$28+'[1]NW SERVICE 240'!$R$28))))))))))))</f>
        <v>52526.214172054912</v>
      </c>
      <c r="L25" s="11">
        <f>IF('[1]NW SERVICE 240'!$AQ$1='[1]NW SERVICE 240'!$AA$5,'[1]NW SERVICE 240'!$AA$28,IF('[1]NW SERVICE 240'!$AQ$1='[1]NW SERVICE 240'!$AB$5,'[1]NW SERVICE 240'!$AA$28+'[1]NW SERVICE 240'!$AB$28,IF('[1]NW SERVICE 240'!$AQ$1='[1]NW SERVICE 240'!$AC$5,'[1]NW SERVICE 240'!$AA$28+'[1]NW SERVICE 240'!$AB$28+'[1]NW SERVICE 240'!$AC$28,IF('[1]NW SERVICE 240'!$AQ$1='[1]NW SERVICE 240'!$AD$5,'[1]NW SERVICE 240'!$AD$28,IF('[1]NW SERVICE 240'!$AQ$1='[1]NW SERVICE 240'!$AE$5,'[1]NW SERVICE 240'!$AD$28+'[1]NW SERVICE 240'!$AE$28,IF('[1]NW SERVICE 240'!$AQ$1='[1]NW SERVICE 240'!$AF$5,'[1]NW SERVICE 240'!$AD$28+'[1]NW SERVICE 240'!$AE$28+'[1]NW SERVICE 240'!$AF$28,IF('[1]NW SERVICE 240'!$AQ$1='[1]NW SERVICE 240'!$AG$5,'[1]NW SERVICE 240'!$AG$28,IF('[1]NW SERVICE 240'!$AQ$1='[1]NW SERVICE 240'!$AH$5,'[1]NW SERVICE 240'!$AG$28+'[1]NW SERVICE 240'!$AH$28,IF('[1]NW SERVICE 240'!$AQ$1='[1]NW SERVICE 240'!$AI$5,'[1]NW SERVICE 240'!$AG$28+'[1]NW SERVICE 240'!$AH$28+'[1]NW SERVICE 240'!$AI$28,IF('[1]NW SERVICE 240'!$AQ$1='[1]NW SERVICE 240'!$AJ$5,'[1]NW SERVICE 240'!$AJ$28,IF('[1]NW SERVICE 240'!$AQ$1='[1]NW SERVICE 240'!$AK$5,'[1]NW SERVICE 240'!$AJ$28+'[1]NW SERVICE 240'!$AK$28,IF('[1]NW SERVICE 240'!$AQ$1='[1]NW SERVICE 240'!$AL$5,'[1]NW SERVICE 240'!$AJ$28+'[1]NW SERVICE 240'!$AK$28+'[1]NW SERVICE 240'!$AL$28))))))))))))</f>
        <v>54264.909999999989</v>
      </c>
      <c r="M25" s="11">
        <f t="shared" si="1"/>
        <v>1738.6958279450773</v>
      </c>
      <c r="N25" s="8">
        <f t="shared" si="2"/>
        <v>1.0331014876162559</v>
      </c>
      <c r="R25" s="4" t="s">
        <v>5</v>
      </c>
      <c r="S25" s="11">
        <f ca="1">SUM(OFFSET('[1]NW SERVICE 240'!$G$28,0,0):INDEX('[1]NW SERVICE 240'!$G:$R,28,MATCH('[1]NW SERVICE 240'!$AQ$1,'[1]NW SERVICE 240'!$G$5:$R$5,0)))</f>
        <v>52526.214172054912</v>
      </c>
      <c r="T25" s="11">
        <f ca="1">SUM(OFFSET('[1]NW SERVICE 240'!$AA$28,0,0):INDEX('[1]NW SERVICE 240'!$AA:$AL,28,MATCH('[1]NW SERVICE 240'!$AQ$1,'[1]NW SERVICE 240'!$AA$5:$AL$5,0)))</f>
        <v>54264.909999999989</v>
      </c>
      <c r="U25" s="11">
        <f t="shared" ca="1" si="3"/>
        <v>1738.6958279450773</v>
      </c>
      <c r="V25" s="8">
        <f t="shared" ca="1" si="4"/>
        <v>1.0331014876162559</v>
      </c>
    </row>
    <row r="26" spans="2:26" outlineLevel="1" x14ac:dyDescent="0.25">
      <c r="B26" s="4" t="s">
        <v>6</v>
      </c>
      <c r="C26" s="11">
        <f>'[1]NW SERVICE 340'!$B$28</f>
        <v>33018.204686612095</v>
      </c>
      <c r="D26" s="11">
        <f>'[1]NW SERVICE 340'!$C$28</f>
        <v>34790.130000000026</v>
      </c>
      <c r="E26" s="11">
        <f t="shared" si="8"/>
        <v>1771.925313387932</v>
      </c>
      <c r="F26" s="8">
        <f t="shared" si="0"/>
        <v>1.0536651017281504</v>
      </c>
      <c r="G26" s="20"/>
      <c r="H26" s="20"/>
      <c r="I26" s="20"/>
      <c r="J26" s="4" t="s">
        <v>6</v>
      </c>
      <c r="K26" s="11">
        <f>IF('[1]NW SERVICE 340'!$AQ$1='[1]NW SERVICE 340'!$G$5,'[1]NW SERVICE 340'!$G$28,IF('[1]NW SERVICE 340'!$AQ$1='[1]NW SERVICE 340'!$H$5,'[1]NW SERVICE 340'!$G$28+'[1]NW SERVICE 340'!$H$28,IF('[1]NW SERVICE 340'!$AQ$1='[1]NW SERVICE 340'!$I$5,'[1]NW SERVICE 340'!$G$28+'[1]NW SERVICE 340'!$H$28+'[1]NW SERVICE 340'!$I$28,IF('[1]NW SERVICE 340'!$AQ$1='[1]NW SERVICE 340'!$J$5,'[1]NW SERVICE 340'!$J$28,IF('[1]NW SERVICE 340'!$AQ$1='[1]NW SERVICE 340'!$K$5,'[1]NW SERVICE 340'!$J$28+'[1]NW SERVICE 340'!$K$28,IF('[1]NW SERVICE 340'!$AQ$1='[1]NW SERVICE 340'!$L$5,'[1]NW SERVICE 340'!$J$28+'[1]NW SERVICE 340'!$K$28+'[1]NW SERVICE 340'!$L$28,IF('[1]NW SERVICE 340'!$AQ$1='[1]NW SERVICE 340'!$M$5,'[1]NW SERVICE 340'!$M$28,IF('[1]NW SERVICE 340'!$AQ$1='[1]NW SERVICE 340'!$N$5,'[1]NW SERVICE 340'!$M$28+'[1]NW SERVICE 340'!$N$28,IF('[1]NW SERVICE 340'!$AQ$1='[1]NW SERVICE 340'!$O$5,'[1]NW SERVICE 340'!$M$28+'[1]NW SERVICE 340'!$N$28+'[1]NW SERVICE 340'!$O$28,IF('[1]NW SERVICE 340'!$AQ$1='[1]NW SERVICE 340'!$P$5,'[1]NW SERVICE 340'!$P$28,IF('[1]NW SERVICE 340'!$AQ$1='[1]NW SERVICE 340'!$Q$5,'[1]NW SERVICE 340'!$P$28+'[1]NW SERVICE 340'!$Q$28,IF('[1]NW SERVICE 340'!$AQ$1='[1]NW SERVICE 340'!$R$5,'[1]NW SERVICE 340'!$P$28+'[1]NW SERVICE 340'!$Q$28+'[1]NW SERVICE 340'!$R$28))))))))))))</f>
        <v>33018.204686612095</v>
      </c>
      <c r="L26" s="11">
        <f>IF('[1]NW SERVICE 340'!$AQ$1='[1]NW SERVICE 340'!$AA$5,'[1]NW SERVICE 340'!$AA$28,IF('[1]NW SERVICE 340'!$AQ$1='[1]NW SERVICE 340'!$AB$5,'[1]NW SERVICE 340'!$AA$28+'[1]NW SERVICE 340'!$AB$28,IF('[1]NW SERVICE 340'!$AQ$1='[1]NW SERVICE 340'!$AC$5,'[1]NW SERVICE 340'!$AA$28+'[1]NW SERVICE 340'!$AB$28+'[1]NW SERVICE 340'!$AC$28,IF('[1]NW SERVICE 340'!$AQ$1='[1]NW SERVICE 340'!$AD$5,'[1]NW SERVICE 340'!$AD$28,IF('[1]NW SERVICE 340'!$AQ$1='[1]NW SERVICE 340'!$AE$5,'[1]NW SERVICE 340'!$AD$28+'[1]NW SERVICE 340'!$AE$28,IF('[1]NW SERVICE 340'!$AQ$1='[1]NW SERVICE 340'!$AF$5,'[1]NW SERVICE 340'!$AD$28+'[1]NW SERVICE 340'!$AE$28+'[1]NW SERVICE 340'!$AF$28,IF('[1]NW SERVICE 340'!$AQ$1='[1]NW SERVICE 340'!$AG$5,'[1]NW SERVICE 340'!$AG$28,IF('[1]NW SERVICE 340'!$AQ$1='[1]NW SERVICE 340'!$AH$5,'[1]NW SERVICE 340'!$AG$28+'[1]NW SERVICE 340'!$AH$28,IF('[1]NW SERVICE 340'!$AQ$1='[1]NW SERVICE 340'!$AI$5,'[1]NW SERVICE 340'!$AG$28+'[1]NW SERVICE 340'!$AH$28+'[1]NW SERVICE 340'!$AI$28,IF('[1]NW SERVICE 340'!$AQ$1='[1]NW SERVICE 340'!$AJ$5,'[1]NW SERVICE 340'!$AJ$28,IF('[1]NW SERVICE 340'!$AQ$1='[1]NW SERVICE 340'!$AK$5,'[1]NW SERVICE 340'!$AJ$28,IF('[1]NW SERVICE 340'!$AQ$1='[1]NW SERVICE 340'!$AK$5,'[1]NW SERVICE 340'!$AJ$28+'[1]NW SERVICE 340'!$AK$28,IF('[1]NW SERVICE 340'!$AQ$1='[1]NW SERVICE 340'!$AL$5,'[1]NW SERVICE 340'!$AJ$28+'[1]NW SERVICE 340'!$AK$28+'[1]NW SERVICE 340'!$AL$28)))))))))))))</f>
        <v>34790.130000000026</v>
      </c>
      <c r="M26" s="11">
        <f t="shared" si="1"/>
        <v>1771.925313387932</v>
      </c>
      <c r="N26" s="8">
        <f t="shared" si="2"/>
        <v>1.0536651017281504</v>
      </c>
      <c r="R26" s="4" t="s">
        <v>6</v>
      </c>
      <c r="S26" s="11">
        <f ca="1">SUM(OFFSET('[1]NW SERVICE 340'!$G$28,0,0):INDEX('[1]NW SERVICE 340'!$G:$R,28,MATCH('[1]NW SERVICE 340'!$AQ$1,'[1]NW SERVICE 340'!$G$5:$R$5,0)))</f>
        <v>33018.204686612095</v>
      </c>
      <c r="T26" s="11">
        <f ca="1">SUM(OFFSET('[1]NW SERVICE 340'!$AA$28,0,0):INDEX('[1]NW SERVICE 340'!$AA:$AL,28,MATCH('[1]NW SERVICE 340'!$AQ$1,'[1]NW SERVICE 340'!$AA$5:$AL$5,0)))</f>
        <v>34790.130000000026</v>
      </c>
      <c r="U26" s="11">
        <f t="shared" ca="1" si="3"/>
        <v>1771.925313387932</v>
      </c>
      <c r="V26" s="8">
        <f t="shared" ca="1" si="4"/>
        <v>1.0536651017281504</v>
      </c>
      <c r="Y26" s="24" t="s">
        <v>16</v>
      </c>
      <c r="Z26" s="24" t="s">
        <v>16</v>
      </c>
    </row>
    <row r="27" spans="2:26" outlineLevel="1" x14ac:dyDescent="0.25">
      <c r="B27" s="4" t="s">
        <v>7</v>
      </c>
      <c r="C27" s="11">
        <f>'[1]NW SERVICE 440'!$B$28</f>
        <v>40694.661990000124</v>
      </c>
      <c r="D27" s="11">
        <f>'[1]NW SERVICE 440'!$C$28</f>
        <v>18362.409999999996</v>
      </c>
      <c r="E27" s="11">
        <f t="shared" si="8"/>
        <v>-22332.251990000128</v>
      </c>
      <c r="F27" s="8">
        <f t="shared" si="0"/>
        <v>0.45122404517113768</v>
      </c>
      <c r="G27" s="20"/>
      <c r="H27" s="20"/>
      <c r="I27" s="20"/>
      <c r="J27" s="4" t="s">
        <v>7</v>
      </c>
      <c r="K27" s="11">
        <f>IF('[1]NW SERVICE 440'!$AQ$1='[1]NW SERVICE 440'!$G$5,'[1]NW SERVICE 440'!$G$28,IF('[1]NW SERVICE 440'!$AQ$1='[1]NW SERVICE 440'!$H$5,'[1]NW SERVICE 440'!$G$28+'[1]NW SERVICE 440'!$H$28,IF('[1]NW SERVICE 440'!$AQ$1='[1]NW SERVICE 440'!$I$5,'[1]NW SERVICE 440'!$G$28+'[1]NW SERVICE 440'!$H$28+'[1]NW SERVICE 440'!$I$28,IF('[1]NW SERVICE 440'!$AQ$1='[1]NW SERVICE 440'!$J$5,'[1]NW SERVICE 440'!$J$28,IF('[1]NW SERVICE 440'!$AQ$1='[1]NW SERVICE 440'!$K$5,'[1]NW SERVICE 440'!$J$28+'[1]NW SERVICE 440'!$K$28,IF('[1]NW SERVICE 440'!$AQ$1='[1]NW SERVICE 440'!$L$5,'[1]NW SERVICE 440'!$J$28+'[1]NW SERVICE 440'!$K$28+'[1]NW SERVICE 440'!$L$28,IF('[1]NW SERVICE 440'!$AQ$1='[1]NW SERVICE 440'!$M$5,'[1]NW SERVICE 440'!$M$28,IF('[1]NW SERVICE 440'!$AQ$1='[1]NW SERVICE 440'!$N$5,'[1]NW SERVICE 440'!$M$28+'[1]NW SERVICE 440'!$N$28,IF('[1]NW SERVICE 440'!$AQ$1='[1]NW SERVICE 440'!$O$5,'[1]NW SERVICE 440'!$M$28+'[1]NW SERVICE 440'!$N$28+'[1]NW SERVICE 440'!$O$28,IF('[1]NW SERVICE 440'!$AQ$1='[1]NW SERVICE 440'!$P$5,'[1]NW SERVICE 440'!$P$28,IF('[1]NW SERVICE 440'!$AQ$1='[1]NW SERVICE 440'!$Q$5,'[1]NW SERVICE 440'!$P$28+'[1]NW SERVICE 440'!$Q$28,IF('[1]NW SERVICE 440'!$AQ$1='[1]NW SERVICE 440'!$R$5,'[1]NW SERVICE 440'!$P$28+'[1]NW SERVICE 440'!$Q$28+'[1]NW SERVICE 440'!$R$28))))))))))))</f>
        <v>40694.661990000124</v>
      </c>
      <c r="L27" s="11">
        <f>IF('[1]NW SERVICE 440'!$AQ$1='[1]NW SERVICE 440'!$AA$5,'[1]NW SERVICE 440'!$AA$28,IF('[1]NW SERVICE 440'!$AQ$1='[1]NW SERVICE 440'!$AB$5,'[1]NW SERVICE 440'!$AA$28+'[1]NW SERVICE 440'!$AB$28))</f>
        <v>18362.409999999996</v>
      </c>
      <c r="M27" s="11">
        <f>L27-K28</f>
        <v>-3518.9030679322714</v>
      </c>
      <c r="N27" s="8">
        <f t="shared" si="2"/>
        <v>0.45122404517113768</v>
      </c>
      <c r="R27" s="4" t="s">
        <v>7</v>
      </c>
      <c r="S27" s="11">
        <f ca="1">SUM(OFFSET('[1]NW SERVICE 440'!$G$28,0,0):INDEX('[1]NW SERVICE 440'!$G:$R,28,MATCH('[1]NW SERVICE 440'!$AQ$1,'[1]NW SERVICE 440'!$G$5:$R$5,0)))</f>
        <v>40694.661990000124</v>
      </c>
      <c r="T27" s="11">
        <f ca="1">SUM(OFFSET('[1]NW SERVICE 440'!$AA$28,0,0):INDEX('[1]NW SERVICE 440'!$AA:$AL,28,MATCH('[1]NW SERVICE 440'!$AQ$1,'[1]NW SERVICE 440'!$AA$5:$AL$5,0)))</f>
        <v>18362.409999999996</v>
      </c>
      <c r="U27" s="11">
        <f t="shared" ca="1" si="3"/>
        <v>-22332.251990000128</v>
      </c>
      <c r="V27" s="8">
        <f t="shared" ca="1" si="4"/>
        <v>0.45122404517113768</v>
      </c>
      <c r="Y27" s="24" t="s">
        <v>29</v>
      </c>
      <c r="Z27" s="24" t="s">
        <v>13</v>
      </c>
    </row>
    <row r="28" spans="2:26" outlineLevel="1" x14ac:dyDescent="0.25">
      <c r="B28" s="4" t="s">
        <v>1</v>
      </c>
      <c r="C28" s="11">
        <f>'[2]LEX SERVICE'!$B$26</f>
        <v>21881.313067932268</v>
      </c>
      <c r="D28" s="11">
        <f>'[2]LEX SERVICE'!$C$26</f>
        <v>16927.309999999998</v>
      </c>
      <c r="E28" s="11">
        <f t="shared" si="8"/>
        <v>-4954.0030679322699</v>
      </c>
      <c r="F28" s="8">
        <f t="shared" si="0"/>
        <v>0.77359662774568527</v>
      </c>
      <c r="G28" s="20"/>
      <c r="H28" s="20"/>
      <c r="I28" s="20"/>
      <c r="J28" s="4" t="s">
        <v>1</v>
      </c>
      <c r="K28" s="11">
        <f>IF('[2]LEX SERVICE'!$AI$1='[2]LEX SERVICE'!$D$5,'[2]LEX SERVICE'!$D$26,IF('[2]LEX SERVICE'!$AI$1='[2]LEX SERVICE'!$E$5,'[2]LEX SERVICE'!$D$26+'[2]LEX SERVICE'!$E$26,IF('[2]LEX SERVICE'!$AI$1='[2]LEX SERVICE'!$F$5,'[2]LEX SERVICE'!$D$26+'[2]LEX SERVICE'!$E$26+'[2]LEX SERVICE'!$F$26,IF('[2]LEX SERVICE'!$AI$1='[2]LEX SERVICE'!$G$5,'[2]LEX SERVICE'!$G$26,IF('[2]LEX SERVICE'!$AI$1='[2]LEX SERVICE'!$H$5,'[2]LEX SERVICE'!$G$26+'[2]LEX SERVICE'!$H$26,IF('[2]LEX SERVICE'!$AI$1='[2]LEX SERVICE'!$I$5,'[2]LEX SERVICE'!$G$26+'[2]LEX SERVICE'!$H$26+'[2]LEX SERVICE'!$I$26,IF('[2]LEX SERVICE'!$AI$1='[2]LEX SERVICE'!$J$5,'[2]LEX SERVICE'!$J$26,IF('[2]LEX SERVICE'!$AI$1='[2]LEX SERVICE'!$K$5,'[2]LEX SERVICE'!$J$26+'[2]LEX SERVICE'!$K$26,IF('[2]LEX SERVICE'!$AI$1='[2]LEX SERVICE'!$L$5,'[2]LEX SERVICE'!$I$26+'[2]LEX SERVICE'!$J$26+'[2]LEX SERVICE'!$K$26,IF('[2]LEX SERVICE'!$AI$1='[2]LEX SERVICE'!$M$5,'[2]LEX SERVICE'!$M$26,IF('[2]LEX SERVICE'!$AI$1='[2]LEX SERVICE'!$N$5,'[2]LEX SERVICE'!$M$26+'[2]LEX SERVICE'!$N$26,IF('[2]LEX SERVICE'!$AI$1='[2]LEX SERVICE'!$O$5,'[2]LEX SERVICE'!$M$26+'[2]LEX SERVICE'!$N$26+'[2]LEX SERVICE'!$O$26))))))))))))</f>
        <v>21881.313067932268</v>
      </c>
      <c r="L28" s="11">
        <f>IF('[2]LEX SERVICE'!$AI$1='[2]LEX SERVICE'!$T$5,'[2]LEX SERVICE'!$T$26,IF('[2]LEX SERVICE'!$AI$1='[2]LEX SERVICE'!$U$5,'[2]LEX SERVICE'!$T$26+'[2]LEX SERVICE'!$U$26,IF('[2]LEX SERVICE'!$AI$1='[2]LEX SERVICE'!$V$5,'[2]LEX SERVICE'!$T$26+'[2]LEX SERVICE'!$U$26+'[2]LEX SERVICE'!$V$26,IF('[2]LEX SERVICE'!$AI$1='[2]LEX SERVICE'!$W$5,'[2]LEX SERVICE'!$W$26,IF('[2]LEX SERVICE'!$AI$1='[2]LEX SERVICE'!$X$5,'[2]LEX SERVICE'!$W$26+'[2]LEX SERVICE'!$X$26,IF('[2]LEX SERVICE'!$AI$1='[2]LEX SERVICE'!$Y$5,'[2]LEX SERVICE'!$W$26+'[2]LEX SERVICE'!$X$26+'[2]LEX SERVICE'!$Y$26,IF('[2]LEX SERVICE'!$AI$1='[2]LEX SERVICE'!$Z$5,'[2]LEX SERVICE'!$Z$26,IF('[2]LEX SERVICE'!$AI$1='[2]LEX SERVICE'!$AA$5,'[2]LEX SERVICE'!$Z$26+'[2]LEX SERVICE'!$AA$26,IF('[2]LEX SERVICE'!$AI$1='[2]LEX SERVICE'!$AB$5,'[2]LEX SERVICE'!$Z$26+'[2]LEX SERVICE'!$AA$26+'[2]LEX SERVICE'!$AB$26,IF('[2]LEX SERVICE'!$AI$1='[2]LEX SERVICE'!$AC$5,'[2]LEX SERVICE'!$AC$26,IF('[2]LEX SERVICE'!$AI$1='[2]LEX SERVICE'!$AD$5,'[2]LEX SERVICE'!$AC$26+'[2]LEX SERVICE'!$AD$26,IF('[2]LEX SERVICE'!$AI$1='[2]LEX SERVICE'!$AE$5,'[2]LEX SERVICE'!$AC$26+'[2]LEX SERVICE'!$AD$26+'[2]LEX SERVICE'!$AE$26))))))))))))</f>
        <v>16927.309999999998</v>
      </c>
      <c r="M28" s="11">
        <f>L28-K29</f>
        <v>-5232.4573764002125</v>
      </c>
      <c r="N28" s="8">
        <f t="shared" si="2"/>
        <v>0.77359662774568527</v>
      </c>
      <c r="R28" s="4" t="s">
        <v>1</v>
      </c>
      <c r="S28" s="11">
        <f ca="1">SUM(OFFSET('[2]LEX SERVICE'!$D$26,0,0):INDEX('[2]LEX SERVICE'!$D:$O,26,MATCH('[2]LEX SERVICE'!$AI$1,'[2]LEX SERVICE'!$D$5:$O$5,0)))</f>
        <v>21881.313067932268</v>
      </c>
      <c r="T28" s="11">
        <f ca="1">SUM(OFFSET('[2]LEX SERVICE'!$T$26,0,0):INDEX('[2]LEX SERVICE'!$T:$AE,26,MATCH('[2]LEX SERVICE'!$AI$1,'[2]LEX SERVICE'!$T$5:$AE$5,0)))</f>
        <v>16927.309999999998</v>
      </c>
      <c r="U28" s="11">
        <f t="shared" ca="1" si="3"/>
        <v>-4954.0030679322699</v>
      </c>
      <c r="V28" s="8">
        <f t="shared" ca="1" si="4"/>
        <v>0.77359662774568527</v>
      </c>
      <c r="X28" s="24" t="s">
        <v>26</v>
      </c>
      <c r="Y28" s="23"/>
      <c r="Z28" s="23"/>
    </row>
    <row r="29" spans="2:26" x14ac:dyDescent="0.25">
      <c r="B29" s="3" t="s">
        <v>9</v>
      </c>
      <c r="C29" s="12">
        <f>SUM(C30:C31)</f>
        <v>22159.76737640021</v>
      </c>
      <c r="D29" s="12">
        <f>SUM(D30:D31)</f>
        <v>45622.219999999994</v>
      </c>
      <c r="E29" s="12">
        <f t="shared" si="8"/>
        <v>23462.452623599784</v>
      </c>
      <c r="F29" s="9">
        <f t="shared" si="0"/>
        <v>2.0587860524468731</v>
      </c>
      <c r="G29" s="20">
        <v>0</v>
      </c>
      <c r="H29" s="20">
        <v>0</v>
      </c>
      <c r="I29" s="20"/>
      <c r="J29" s="3" t="s">
        <v>9</v>
      </c>
      <c r="K29" s="12">
        <f>SUM(K30:K31)</f>
        <v>22159.76737640021</v>
      </c>
      <c r="L29" s="12">
        <f>SUM(L30:L31)</f>
        <v>45622.219999999994</v>
      </c>
      <c r="M29" s="12">
        <f t="shared" si="1"/>
        <v>23462.452623599784</v>
      </c>
      <c r="N29" s="9">
        <f t="shared" si="2"/>
        <v>2.0587860524468731</v>
      </c>
      <c r="O29" s="20">
        <f>IF([2]Bridgestone!$AI$1=[2]Bridgestone!$D$5,[2]Bridgestone!$D$30,IF([2]Bridgestone!$AI$1=[2]Bridgestone!$E$5,[2]Bridgestone!$D$30+[2]Bridgestone!$E$30,IF([2]Bridgestone!$AI$1=[2]Bridgestone!$F$5,[2]Bridgestone!$D$30+[2]Bridgestone!$E$30+[2]Bridgestone!$F$30,IF([2]Bridgestone!$AI$1=[2]Bridgestone!$G$5,[2]Bridgestone!$G$30,IF([2]Bridgestone!$AI$1=[2]Bridgestone!$H$5,[2]Bridgestone!$G$30+[2]Bridgestone!$H$30,IF([2]Bridgestone!$AI$1=[2]Bridgestone!$I$5,[2]Bridgestone!$G$30+[2]Bridgestone!$H$30+[2]Bridgestone!$I$30,IF([2]Bridgestone!$AI$1=[2]Bridgestone!$J$5,[2]Bridgestone!$J$30,IF([2]Bridgestone!$AI$1=[2]Bridgestone!$K$5,[2]Bridgestone!$J$30+[2]Bridgestone!$K$30,IF([2]Bridgestone!$AI$1=[2]Bridgestone!$L$5,[2]Bridgestone!$J$30+[2]Bridgestone!$K$30+[2]Bridgestone!$L$30,IF([2]Bridgestone!$AI$1=[2]Bridgestone!$M$5,[2]Bridgestone!$M$30,IF([2]Bridgestone!$AI$1=[2]Bridgestone!$N$5,[2]Bridgestone!$M$30+[2]Bridgestone!$N$30,IF([2]Bridgestone!$AI$1=[2]Bridgestone!$O$5,[2]Bridgestone!$M$30+[2]Bridgestone!$N$30+[2]Bridgestone!$O$30))))))))))))-SUM(K30:K31)</f>
        <v>0</v>
      </c>
      <c r="P29" s="20">
        <f>IF([2]Bridgestone!$AI$1=[2]Bridgestone!$T$5,[2]Bridgestone!$T$30,IF([2]Bridgestone!$AI$1=[2]Bridgestone!$U$5,[2]Bridgestone!$T$30+[2]Bridgestone!$U$30,IF([2]Bridgestone!$AI$1=[2]Bridgestone!$V$5,[2]Bridgestone!$T$30+[2]Bridgestone!$U$30+[2]Bridgestone!$V$30,IF([2]Bridgestone!$AI$1=[2]Bridgestone!$W$5,[2]Bridgestone!$W$30,IF([2]Bridgestone!$AI$1=[2]Bridgestone!$X$5,[2]Bridgestone!$W$30+[2]Bridgestone!$X$30,IF([2]Bridgestone!$AI$1=[2]Bridgestone!$Y$5,[2]Bridgestone!$W$30+[2]Bridgestone!$X$30+[2]Bridgestone!$Y$30,IF([2]Bridgestone!$AI$1=[2]Bridgestone!$Z$5,[2]Bridgestone!$Z$30,IF([2]Bridgestone!$AI$1=[2]Bridgestone!$AA$5,[2]Bridgestone!$Z$30+[2]Bridgestone!$AA$30,IF([2]Bridgestone!$AI$1=[2]Bridgestone!$AB$5,[2]Bridgestone!$Z$30+[2]Bridgestone!$AA$30+[2]Bridgestone!$AB$30,IF([2]Bridgestone!$AI$1=[2]Bridgestone!$AC$5,[2]Bridgestone!$AC$30,IF([2]Bridgestone!$AI$1=[2]Bridgestone!$AD$5,[2]Bridgestone!$AC$30+[2]Bridgestone!$AD$30,IF([2]Bridgestone!$AI$1=[2]Bridgestone!$AE$5,[2]Bridgestone!$AC$30+[2]Bridgestone!$AD$30+[2]Bridgestone!$AE$30))))))))))))-SUM(L30:L31)</f>
        <v>0</v>
      </c>
      <c r="R29" s="3" t="s">
        <v>9</v>
      </c>
      <c r="S29" s="12">
        <f ca="1">SUM(S30:S31)</f>
        <v>22159.76737640021</v>
      </c>
      <c r="T29" s="12">
        <f ca="1">SUM(T30:T31)</f>
        <v>45622.219999999994</v>
      </c>
      <c r="U29" s="12">
        <f t="shared" ca="1" si="3"/>
        <v>23462.452623599784</v>
      </c>
      <c r="V29" s="9">
        <f t="shared" ca="1" si="4"/>
        <v>2.0587860524468731</v>
      </c>
      <c r="X29" s="24" t="s">
        <v>27</v>
      </c>
      <c r="Y29" s="23"/>
      <c r="Z29" s="23"/>
    </row>
    <row r="30" spans="2:26" outlineLevel="1" x14ac:dyDescent="0.25">
      <c r="B30" s="4" t="s">
        <v>10</v>
      </c>
      <c r="C30" s="11">
        <f>'[2]Bridgestone 935'!$B$30</f>
        <v>15548.170487625634</v>
      </c>
      <c r="D30" s="11">
        <f>'[2]Bridgestone 935'!$C$30</f>
        <v>32493.85999999999</v>
      </c>
      <c r="E30" s="11">
        <f t="shared" si="8"/>
        <v>16945.689512374356</v>
      </c>
      <c r="F30" s="8">
        <f t="shared" si="0"/>
        <v>2.0898831811666181</v>
      </c>
      <c r="G30" s="20"/>
      <c r="H30" s="20"/>
      <c r="I30" s="20"/>
      <c r="J30" s="4" t="s">
        <v>10</v>
      </c>
      <c r="K30" s="11">
        <f>IF('[2]Bridgestone 935'!$AI$1='[2]Bridgestone 935'!$D$5,'[2]Bridgestone 935'!$D$30,IF('[2]Bridgestone 935'!$AI$1='[2]Bridgestone 935'!$E$5,'[2]Bridgestone 935'!$D$30+'[2]Bridgestone 935'!$E$30,IF('[2]Bridgestone 935'!$AI$1='[2]Bridgestone 935'!$F$5,'[2]Bridgestone 935'!$D$30+'[2]Bridgestone 935'!$E$30+'[2]Bridgestone 935'!$F$30,IF('[2]Bridgestone 935'!$AI$1='[2]Bridgestone 935'!$G$5,'[2]Bridgestone 935'!$G$30,IF('[2]Bridgestone 935'!$AI$1='[2]Bridgestone 935'!$H$5,'[2]Bridgestone 935'!$G$30+'[2]Bridgestone 935'!$H$30,IF('[2]Bridgestone 935'!$AI$1='[2]Bridgestone 935'!$I$5,'[2]Bridgestone 935'!$G$30+'[2]Bridgestone 935'!$H$30+'[2]Bridgestone 935'!$I$30,IF('[2]Bridgestone 935'!$AI$1='[2]Bridgestone 935'!$J$5,'[2]Bridgestone 935'!$J$30,IF('[2]Bridgestone 935'!$AI$1='[2]Bridgestone 935'!$K$5,'[2]Bridgestone 935'!$J$30+'[2]Bridgestone 935'!$K$30,IF('[2]Bridgestone 935'!$AI$1='[2]Bridgestone 935'!$L$5,'[2]Bridgestone 935'!$J$30+'[2]Bridgestone 935'!$K$30+'[2]Bridgestone 935'!$L$30,IF('[2]Bridgestone 935'!$AI$1='[2]Bridgestone 935'!$M$5,'[2]Bridgestone 935'!$M$30,IF('[2]Bridgestone 935'!$AI$1='[2]Bridgestone 935'!$N$5,'[2]Bridgestone 935'!$M$30+'[2]Bridgestone 935'!$N$30,IF('[2]Bridgestone 935'!$AI$1='[2]Bridgestone 935'!$O$5,'[2]Bridgestone 935'!$M$30+'[2]Bridgestone 935'!$N$30+'[2]Bridgestone 935'!$O$30))))))))))))</f>
        <v>15548.170487625634</v>
      </c>
      <c r="L30" s="11">
        <f>IF('[2]Bridgestone 935'!$AI$1='[2]Bridgestone 935'!$T$5,'[2]Bridgestone 935'!$T$30,IF('[2]Bridgestone 935'!$AI$1='[2]Bridgestone 935'!$U$5,'[2]Bridgestone 935'!$T$30+'[2]Bridgestone 935'!$U$30,IF('[2]Bridgestone 935'!$AI$1='[2]Bridgestone 935'!$V$5,'[2]Bridgestone 935'!$T$30+'[2]Bridgestone 935'!$U$30+'[2]Bridgestone 935'!$V$30,IF('[2]Bridgestone 935'!$AI$1='[2]Bridgestone 935'!$W$5,'[2]Bridgestone 935'!$W$30,IF('[2]Bridgestone 935'!$AI$1='[2]Bridgestone 935'!$X$5,'[2]Bridgestone 935'!$W$30+'[2]Bridgestone 935'!$X$30,IF('[2]Bridgestone 935'!$AI$1='[2]Bridgestone 935'!$Y$5,'[2]Bridgestone 935'!$W$30+'[2]Bridgestone 935'!$X$30+'[2]Bridgestone 935'!$Y$30,IF('[2]Bridgestone 935'!$AI$1='[2]Bridgestone 935'!$Z$5,'[2]Bridgestone 935'!$Z$30,IF('[2]Bridgestone 935'!$AI$1='[2]Bridgestone 935'!$AA$5,'[2]Bridgestone 935'!$Z$30+'[2]Bridgestone 935'!$AA$30,IF('[2]Bridgestone 935'!$AI$1='[2]Bridgestone 935'!$AB$5,'[2]Bridgestone 935'!$Z$30+'[2]Bridgestone 935'!$AA$30+'[2]Bridgestone 935'!$AB$30,IF('[2]Bridgestone 935'!$AI$1='[2]Bridgestone 935'!$AC$5,'[2]Bridgestone 935'!$AC$30,IF('[2]Bridgestone 935'!$AI$1='[2]Bridgestone 935'!$AD$5,'[2]Bridgestone 935'!$AC$30+'[2]Bridgestone 935'!$AD$30,IF('[2]Bridgestone 935'!$AI$1='[2]Bridgestone 935'!$AE$5,'[2]Bridgestone 935'!$AC$30+'[2]Bridgestone 935'!$AD$30+'[2]Bridgestone 935'!$AE$30))))))))))))</f>
        <v>32493.85999999999</v>
      </c>
      <c r="M30" s="11">
        <f t="shared" si="1"/>
        <v>16945.689512374356</v>
      </c>
      <c r="N30" s="8">
        <f t="shared" si="2"/>
        <v>2.0898831811666181</v>
      </c>
      <c r="R30" s="4" t="s">
        <v>10</v>
      </c>
      <c r="S30" s="11">
        <f ca="1">SUM(OFFSET('[2]Bridgestone 935'!$D$30,0,0):INDEX('[2]Bridgestone 935'!$D:$O,30,MATCH('[2]Bridgestone 935'!$AI$1,'[2]Bridgestone 935'!$D$5:$O$5,0)))</f>
        <v>15548.170487625634</v>
      </c>
      <c r="T30" s="11">
        <f ca="1">SUM(OFFSET('[2]Bridgestone 935'!$T$30,0,0):INDEX('[2]Bridgestone 935'!$T:$AE,30,MATCH('[2]Bridgestone 935'!$AI$1,'[2]Bridgestone 935'!$T$5:$AE$5,0)))</f>
        <v>32493.85999999999</v>
      </c>
      <c r="U30" s="11">
        <f t="shared" ca="1" si="3"/>
        <v>16945.689512374356</v>
      </c>
      <c r="V30" s="8">
        <f t="shared" ca="1" si="4"/>
        <v>2.0898831811666181</v>
      </c>
    </row>
    <row r="31" spans="2:26" outlineLevel="1" x14ac:dyDescent="0.25">
      <c r="B31" s="4" t="s">
        <v>7</v>
      </c>
      <c r="C31" s="11">
        <f>'[2]Bridgestone 936'!$B$30</f>
        <v>6611.5968887745767</v>
      </c>
      <c r="D31" s="11">
        <f>'[2]Bridgestone 936'!$C$30</f>
        <v>13128.360000000002</v>
      </c>
      <c r="E31" s="11">
        <f t="shared" si="8"/>
        <v>6516.7631112254257</v>
      </c>
      <c r="F31" s="8">
        <f t="shared" si="0"/>
        <v>1.985656448941985</v>
      </c>
      <c r="G31" s="20"/>
      <c r="H31" s="20"/>
      <c r="I31" s="20"/>
      <c r="J31" s="4" t="s">
        <v>7</v>
      </c>
      <c r="K31" s="11">
        <f>IF('[2]Bridgestone 936'!$AI$1='[2]Bridgestone 936'!$D$5,'[2]Bridgestone 936'!$D$30,IF('[2]Bridgestone 936'!$AI$1='[2]Bridgestone 936'!$E$5,'[2]Bridgestone 936'!$D$30+'[2]Bridgestone 936'!$E$30,IF('[2]Bridgestone 936'!$AI$1='[2]Bridgestone 936'!$F$5,'[2]Bridgestone 936'!$D$30+'[2]Bridgestone 936'!$E$30+'[2]Bridgestone 936'!$F$30,IF('[2]Bridgestone 936'!$AI$1='[2]Bridgestone 936'!$G$5,'[2]Bridgestone 936'!$G$30,IF('[2]Bridgestone 936'!$AI$1='[2]Bridgestone 936'!$H$5,'[2]Bridgestone 936'!$G$30+'[2]Bridgestone 936'!$H$30,IF('[2]Bridgestone 936'!$AI$1='[2]Bridgestone 936'!$I$5,'[2]Bridgestone 936'!$G$30+'[2]Bridgestone 936'!$H$30+'[2]Bridgestone 936'!$I$30,IF('[2]Bridgestone 936'!$AI$1='[2]Bridgestone 936'!$J$5,'[2]Bridgestone 936'!$J$30,IF('[2]Bridgestone 936'!$AI$1='[2]Bridgestone 936'!$K$5,'[2]Bridgestone 936'!$J$30+'[2]Bridgestone 936'!$K$30,IF('[2]Bridgestone 936'!$AI$1='[2]Bridgestone 936'!$L$5,'[2]Bridgestone 936'!$J$30+'[2]Bridgestone 936'!$K$30+'[2]Bridgestone 936'!$L$30,IF('[2]Bridgestone 936'!$AI$1='[2]Bridgestone 936'!$M$5,'[2]Bridgestone 936'!$M$30,IF('[2]Bridgestone 936'!$AI$1='[2]Bridgestone 936'!$N$5,'[2]Bridgestone 936'!$M$30+'[2]Bridgestone 936'!$N$30,IF('[2]Bridgestone 936'!$AI$1='[2]Bridgestone 936'!$O$5,'[2]Bridgestone 936'!$M$30+'[2]Bridgestone 936'!$N$30+'[2]Bridgestone 936'!$O$30))))))))))))</f>
        <v>6611.5968887745767</v>
      </c>
      <c r="L31" s="11">
        <f>IF('[2]Bridgestone 936'!$AI$1='[2]Bridgestone 936'!$T$5,'[2]Bridgestone 936'!$T$30,IF('[2]Bridgestone 936'!$AI$1='[2]Bridgestone 936'!$U$5,'[2]Bridgestone 936'!$T$30+'[2]Bridgestone 936'!$U$30,IF('[2]Bridgestone 936'!$AI$1='[2]Bridgestone 936'!$V$5,'[2]Bridgestone 936'!$T$30+'[2]Bridgestone 936'!$U$30+'[2]Bridgestone 936'!$V$30,IF('[2]Bridgestone 936'!$AI$1='[2]Bridgestone 936'!$W$5,'[2]Bridgestone 936'!$W$30,IF('[2]Bridgestone 936'!$AI$1='[2]Bridgestone 936'!$X$5,'[2]Bridgestone 936'!$W$30+'[2]Bridgestone 936'!$X$30,IF('[2]Bridgestone 936'!$AI$1='[2]Bridgestone 936'!$Y$5,'[2]Bridgestone 936'!$W$30+'[2]Bridgestone 936'!$X$30+'[2]Bridgestone 936'!$Y$30,IF('[2]Bridgestone 936'!$AI$1='[2]Bridgestone 936'!$Z$5,'[2]Bridgestone 936'!$Z$30,IF('[2]Bridgestone 936'!$AI$1='[2]Bridgestone 936'!$AA$5,'[2]Bridgestone 936'!$Z$30+'[2]Bridgestone 936'!$AA$30,IF('[2]Bridgestone 936'!$AI$1='[2]Bridgestone 936'!$AB$5,'[2]Bridgestone 936'!$Z$30+'[2]Bridgestone 936'!$AA$30+'[2]Bridgestone 936'!$AB$30,IF('[2]Bridgestone 936'!$AI$1='[2]Bridgestone 936'!$AC$5,'[2]Bridgestone 936'!$AC$30,IF('[2]Bridgestone 936'!$AI$1='[2]Bridgestone 936'!$AD$5,'[2]Bridgestone 936'!$AC$30+'[2]Bridgestone 936'!$AD$30,IF('[2]Bridgestone 936'!$AI$1='[2]Bridgestone 936'!$AE$5,'[2]Bridgestone 936'!$AC$30+'[2]Bridgestone 936'!$AD$30+'[2]Bridgestone 936'!$AE$30))))))))))))</f>
        <v>13128.360000000002</v>
      </c>
      <c r="M31" s="11">
        <f>L31-K31</f>
        <v>6516.7631112254257</v>
      </c>
      <c r="N31" s="8">
        <f t="shared" si="2"/>
        <v>1.985656448941985</v>
      </c>
      <c r="R31" s="4" t="s">
        <v>7</v>
      </c>
      <c r="S31" s="11">
        <f ca="1">SUM(OFFSET('[2]Bridgestone 936'!$D$30,0,0):INDEX('[2]Bridgestone 936'!$D:$O,30,MATCH('[2]Bridgestone 936'!$AI$1,'[2]Bridgestone 936'!$D$5:$O$5,0)))</f>
        <v>6611.5968887745767</v>
      </c>
      <c r="T31" s="11">
        <f ca="1">SUM(OFFSET('[2]Bridgestone 936'!$T$30,0,0):INDEX('[2]Bridgestone 936'!$T:$AE,30,MATCH('[2]Bridgestone 936'!$AI$1,'[2]Bridgestone 936'!$T$5:$AE$5,0)))</f>
        <v>13128.360000000002</v>
      </c>
      <c r="U31" s="11">
        <f t="shared" ca="1" si="3"/>
        <v>6516.7631112254257</v>
      </c>
      <c r="V31" s="8">
        <f t="shared" ca="1" si="4"/>
        <v>1.985656448941985</v>
      </c>
    </row>
    <row r="32" spans="2:26" x14ac:dyDescent="0.25">
      <c r="B32" s="4"/>
      <c r="C32" s="11"/>
      <c r="D32" s="11"/>
      <c r="E32" s="11"/>
      <c r="F32" s="8"/>
      <c r="G32" s="20"/>
      <c r="H32" s="20"/>
      <c r="I32" s="20"/>
      <c r="J32" s="4"/>
      <c r="K32" s="11"/>
      <c r="L32" s="11"/>
      <c r="M32" s="11"/>
      <c r="N32" s="8"/>
      <c r="R32" s="4"/>
      <c r="S32" s="11"/>
      <c r="T32" s="11"/>
      <c r="U32" s="11"/>
      <c r="V32" s="8"/>
    </row>
    <row r="33" spans="2:26" x14ac:dyDescent="0.25">
      <c r="B33" s="5" t="s">
        <v>11</v>
      </c>
      <c r="C33" s="13">
        <f>C5+C9+C13+C17+C23+C29</f>
        <v>874678.36488240014</v>
      </c>
      <c r="D33" s="13">
        <f>D5+D9+D13+D17+D23+D29</f>
        <v>1251440.939999999</v>
      </c>
      <c r="E33" s="13">
        <f t="shared" ref="E33" si="9">SUM(E5:E31)</f>
        <v>753525.15023519797</v>
      </c>
      <c r="F33" s="10">
        <f t="shared" si="0"/>
        <v>1.4307441343518932</v>
      </c>
      <c r="G33" s="20"/>
      <c r="H33" s="20"/>
      <c r="I33" s="20"/>
      <c r="J33" s="5" t="s">
        <v>11</v>
      </c>
      <c r="K33" s="13">
        <f>SUM(K5:K31)</f>
        <v>1749356.7297648005</v>
      </c>
      <c r="L33" s="13">
        <f>SUM(L5:L31)</f>
        <v>2502881.879999998</v>
      </c>
      <c r="M33" s="13">
        <f t="shared" si="1"/>
        <v>753525.15023519751</v>
      </c>
      <c r="N33" s="10">
        <f t="shared" si="2"/>
        <v>1.430744134351893</v>
      </c>
      <c r="R33" s="5" t="s">
        <v>11</v>
      </c>
      <c r="S33" s="13">
        <f ca="1">SUM(S5:S31)</f>
        <v>1749356.7297648005</v>
      </c>
      <c r="T33" s="13">
        <f t="shared" ref="T33" ca="1" si="10">SUM(T5:T31)</f>
        <v>2502881.879999998</v>
      </c>
      <c r="U33" s="15">
        <f t="shared" ca="1" si="3"/>
        <v>753525.15023519751</v>
      </c>
      <c r="V33" s="10">
        <f t="shared" ca="1" si="4"/>
        <v>1.430744134351893</v>
      </c>
      <c r="Y33" s="24" t="s">
        <v>28</v>
      </c>
      <c r="Z33" s="24" t="s">
        <v>28</v>
      </c>
    </row>
    <row r="34" spans="2:26" x14ac:dyDescent="0.25">
      <c r="B34" s="4"/>
      <c r="C34" s="11"/>
      <c r="D34" s="11"/>
      <c r="E34" s="11"/>
      <c r="F34" s="8"/>
      <c r="G34" s="20"/>
      <c r="H34" s="20"/>
      <c r="I34" s="20"/>
      <c r="J34" s="4"/>
      <c r="K34" s="11"/>
      <c r="L34" s="11"/>
      <c r="M34" s="11"/>
      <c r="N34" s="8"/>
      <c r="R34" s="4"/>
      <c r="S34" s="11"/>
      <c r="T34" s="11"/>
      <c r="U34" s="11"/>
      <c r="V34" s="8"/>
      <c r="Y34" s="24" t="s">
        <v>29</v>
      </c>
      <c r="Z34" s="24" t="s">
        <v>13</v>
      </c>
    </row>
    <row r="35" spans="2:26" x14ac:dyDescent="0.25">
      <c r="B35" s="4" t="s">
        <v>16</v>
      </c>
      <c r="C35" s="11">
        <f>[1]OVERALL!$B$18+[2]OVERALL!$B$19</f>
        <v>0</v>
      </c>
      <c r="D35" s="11">
        <f>[1]OVERALL!$C$18+[2]OVERALL!$C$19</f>
        <v>482657.61</v>
      </c>
      <c r="E35" s="11">
        <f>D35-C35</f>
        <v>482657.61</v>
      </c>
      <c r="F35" s="8" t="e">
        <f t="shared" si="0"/>
        <v>#DIV/0!</v>
      </c>
      <c r="G35" s="20"/>
      <c r="H35" s="20"/>
      <c r="I35" s="20"/>
      <c r="J35" s="4" t="s">
        <v>16</v>
      </c>
      <c r="K35" s="11"/>
      <c r="L35" s="11"/>
      <c r="M35" s="11">
        <f t="shared" si="1"/>
        <v>0</v>
      </c>
      <c r="N35" s="8" t="e">
        <f t="shared" si="2"/>
        <v>#DIV/0!</v>
      </c>
      <c r="R35" s="4" t="s">
        <v>16</v>
      </c>
      <c r="S35" s="11">
        <f ca="1">SUM(OFFSET([1]OVERALL!$G$18,0,0):INDEX([1]OVERALL!$G:$R,18,MATCH([1]OVERALL!$AQ$1,[1]OVERALL!$G$5:$R$5,0)))+SUM(OFFSET([2]OVERALL!$D$19,0,0):INDEX([2]OVERALL!$D:$O,19,MATCH([2]OVERALL!$AI$1,[2]OVERALL!$D$5:$O$5,0)))</f>
        <v>0</v>
      </c>
      <c r="T35" s="11">
        <f ca="1">SUM(OFFSET([1]OVERALL!$AA$18,0,0):INDEX([1]OVERALL!$AA:$AL,18,MATCH([1]OVERALL!$AQ$1,[1]OVERALL!$AA$5:$AL$5,0)))+SUM(OFFSET([2]OVERALL!$T$19,0,0):INDEX([2]OVERALL!$T:$AE,19,MATCH([2]OVERALL!$AI$1,[2]OVERALL!$T$5:$AE$5,0)))</f>
        <v>482657.61</v>
      </c>
      <c r="U35" s="11">
        <f t="shared" ca="1" si="3"/>
        <v>482657.61</v>
      </c>
      <c r="V35" s="8" t="e">
        <f t="shared" ca="1" si="4"/>
        <v>#DIV/0!</v>
      </c>
      <c r="X35" s="24" t="s">
        <v>26</v>
      </c>
      <c r="Y35" s="23">
        <f>IF('[1]ADMIN &amp; OTHER'!$AQ$1='[1]ADMIN &amp; OTHER'!$G$5,'[1]ADMIN &amp; OTHER'!$G$6,IF('[1]ADMIN &amp; OTHER'!$AQ$1='[1]ADMIN &amp; OTHER'!$H$5,'[1]ADMIN &amp; OTHER'!$G$6+'[1]ADMIN &amp; OTHER'!$H$6,IF('[1]ADMIN &amp; OTHER'!$AQ$1='[1]ADMIN &amp; OTHER'!$I$5,'[1]ADMIN &amp; OTHER'!$G$6+'[1]ADMIN &amp; OTHER'!$H$6+'[1]ADMIN &amp; OTHER'!$I$6,IF('[1]ADMIN &amp; OTHER'!$AQ$1='[1]ADMIN &amp; OTHER'!$J$5,'[1]ADMIN &amp; OTHER'!$J$6,IF('[1]ADMIN &amp; OTHER'!$AQ$1='[1]ADMIN &amp; OTHER'!$K$5,'[1]ADMIN &amp; OTHER'!$J$6+'[1]ADMIN &amp; OTHER'!$K$6,IF('[1]ADMIN &amp; OTHER'!$AQ$1='[1]ADMIN &amp; OTHER'!$L$5,'[1]ADMIN &amp; OTHER'!$J$6+'[1]ADMIN &amp; OTHER'!$K$6+'[1]ADMIN &amp; OTHER'!$L$6,IF('[1]ADMIN &amp; OTHER'!$AQ$1='[1]ADMIN &amp; OTHER'!$M$5,'[1]ADMIN &amp; OTHER'!$M$6,IF('[1]ADMIN &amp; OTHER'!$AQ$1='[1]ADMIN &amp; OTHER'!$N$5,'[1]ADMIN &amp; OTHER'!$M$6+'[1]ADMIN &amp; OTHER'!$N$6,IF('[1]ADMIN &amp; OTHER'!$AQ$1='[1]ADMIN &amp; OTHER'!$O$5,'[1]ADMIN &amp; OTHER'!$M$6+'[1]ADMIN &amp; OTHER'!$N$6+'[1]ADMIN &amp; OTHER'!$O$6,IF('[1]ADMIN &amp; OTHER'!$AQ$1='[1]ADMIN &amp; OTHER'!$P$5,'[1]ADMIN &amp; OTHER'!$P$6,IF('[1]ADMIN &amp; OTHER'!$AQ$1='[1]ADMIN &amp; OTHER'!$Q$5,'[1]ADMIN &amp; OTHER'!$P$6+'[1]ADMIN &amp; OTHER'!$Q$6,IF('[1]ADMIN &amp; OTHER'!$AQ$1='[1]ADMIN &amp; OTHER'!$R$5,'[1]ADMIN &amp; OTHER'!$P$6+'[1]ADMIN &amp; OTHER'!$Q$6+'[1]ADMIN &amp; OTHER'!$R$6))))))))))))</f>
        <v>684555.61304695124</v>
      </c>
      <c r="Z35" s="23"/>
    </row>
    <row r="36" spans="2:26" x14ac:dyDescent="0.25">
      <c r="B36" s="4" t="s">
        <v>17</v>
      </c>
      <c r="C36" s="11">
        <f>'[1]ADMIN &amp; OTHER'!$G$6+'[2]LEX ADMIN &amp; OTHER'!$D$6</f>
        <v>883470.73756833456</v>
      </c>
      <c r="D36" s="11">
        <f>'[1]ADMIN &amp; OTHER'!$AA$6+'[2]LEX ADMIN &amp; OTHER'!$T$6</f>
        <v>749830.31</v>
      </c>
      <c r="E36" s="11">
        <f>C36-D36</f>
        <v>133640.4275683345</v>
      </c>
      <c r="F36" s="8">
        <f t="shared" si="0"/>
        <v>0.84873247988250689</v>
      </c>
      <c r="G36" s="20"/>
      <c r="H36" s="20"/>
      <c r="I36" s="20"/>
      <c r="J36" s="4" t="s">
        <v>17</v>
      </c>
      <c r="K36" s="11"/>
      <c r="L36" s="11"/>
      <c r="M36" s="11">
        <f>K36-L36</f>
        <v>0</v>
      </c>
      <c r="N36" s="8" t="e">
        <f t="shared" si="2"/>
        <v>#DIV/0!</v>
      </c>
      <c r="R36" s="4" t="s">
        <v>17</v>
      </c>
      <c r="S36" s="11">
        <f ca="1">SUM(OFFSET('[2]LEX ADMIN &amp; OTHER'!$D$6,0,0):INDEX('[2]LEX ADMIN &amp; OTHER'!$D:$O,6,MATCH('[2]LEX ADMIN &amp; OTHER'!$AI$1,'[2]LEX ADMIN &amp; OTHER'!$D$5:$O$5,0)))+SUM(OFFSET('[1]ADMIN &amp; OTHER'!$G$6,0,0):INDEX('[1]ADMIN &amp; OTHER'!$G:$R,6,MATCH('[1]ADMIN &amp; OTHER'!$AQ$1,'[1]ADMIN &amp; OTHER'!$G$5:$R$5,0)))</f>
        <v>883470.73756833456</v>
      </c>
      <c r="T36" s="11">
        <f ca="1">SUM(OFFSET('[2]LEX ADMIN &amp; OTHER'!$T$6,0,0):INDEX('[2]LEX ADMIN &amp; OTHER'!$T:$AE,6,MATCH('[2]LEX ADMIN &amp; OTHER'!$AI$1,'[2]LEX ADMIN &amp; OTHER'!$T$5:$AE$5,0)))+SUM(OFFSET('[1]ADMIN &amp; OTHER'!$AA$6,0,0):INDEX('[1]ADMIN &amp; OTHER'!$AA:$AL,6,MATCH('[1]ADMIN &amp; OTHER'!$AQ$1,'[1]ADMIN &amp; OTHER'!$AA$5:$AL$5,0)))</f>
        <v>749830.31</v>
      </c>
      <c r="U36" s="11">
        <f ca="1">S36-T36</f>
        <v>133640.4275683345</v>
      </c>
      <c r="V36" s="8">
        <f t="shared" ca="1" si="4"/>
        <v>0.84873247988250689</v>
      </c>
      <c r="X36" s="24" t="s">
        <v>27</v>
      </c>
      <c r="Y36" s="23"/>
      <c r="Z36" s="23"/>
    </row>
    <row r="37" spans="2:26" x14ac:dyDescent="0.25">
      <c r="B37" s="4"/>
      <c r="C37" s="11"/>
      <c r="D37" s="11"/>
      <c r="E37" s="11"/>
      <c r="F37" s="8"/>
      <c r="G37" s="20"/>
      <c r="H37" s="20"/>
      <c r="I37" s="20"/>
      <c r="J37" s="4"/>
      <c r="K37" s="11"/>
      <c r="L37" s="11"/>
      <c r="M37" s="11"/>
      <c r="N37" s="8"/>
      <c r="R37" s="4"/>
      <c r="S37" s="11"/>
      <c r="T37" s="11"/>
      <c r="U37" s="16"/>
      <c r="V37" s="8"/>
    </row>
    <row r="38" spans="2:26" ht="15.75" thickBot="1" x14ac:dyDescent="0.3">
      <c r="B38" s="6" t="s">
        <v>18</v>
      </c>
      <c r="C38" s="14">
        <f>C33-C36</f>
        <v>-8792.3726859344169</v>
      </c>
      <c r="D38" s="14">
        <f>D33-D36</f>
        <v>501610.62999999896</v>
      </c>
      <c r="E38" s="14">
        <f>E33-E36</f>
        <v>619884.72266686347</v>
      </c>
      <c r="F38" s="7">
        <f t="shared" si="0"/>
        <v>58.050656053564438</v>
      </c>
      <c r="G38" s="20"/>
      <c r="H38" s="20"/>
      <c r="I38" s="20"/>
      <c r="J38" s="6" t="s">
        <v>18</v>
      </c>
      <c r="K38" s="14">
        <f>K33-K36</f>
        <v>1749356.7297648005</v>
      </c>
      <c r="L38" s="14">
        <f>L33-L36</f>
        <v>2502881.879999998</v>
      </c>
      <c r="M38" s="14">
        <f t="shared" si="1"/>
        <v>753525.15023519751</v>
      </c>
      <c r="N38" s="7">
        <f t="shared" si="2"/>
        <v>1.430744134351893</v>
      </c>
      <c r="R38" s="6" t="s">
        <v>18</v>
      </c>
      <c r="S38" s="14">
        <f ca="1">S33-S36</f>
        <v>865885.99219646596</v>
      </c>
      <c r="T38" s="14">
        <f ca="1">T33-T36</f>
        <v>1753051.569999998</v>
      </c>
      <c r="U38" s="17">
        <f t="shared" ca="1" si="3"/>
        <v>887165.57780353201</v>
      </c>
      <c r="V38" s="7">
        <f t="shared" ca="1" si="4"/>
        <v>2.0245755050882468</v>
      </c>
    </row>
    <row r="39" spans="2:26" ht="15.75" thickTop="1" x14ac:dyDescent="0.25">
      <c r="G39" s="20"/>
      <c r="H39" s="20"/>
      <c r="I39" s="20"/>
    </row>
    <row r="42" spans="2:26" x14ac:dyDescent="0.25">
      <c r="G42"/>
      <c r="H42"/>
    </row>
    <row r="43" spans="2:26" x14ac:dyDescent="0.25">
      <c r="G43"/>
      <c r="H43"/>
    </row>
    <row r="44" spans="2:26" x14ac:dyDescent="0.25">
      <c r="C44" s="21"/>
      <c r="G44"/>
      <c r="H44"/>
    </row>
    <row r="45" spans="2:26" x14ac:dyDescent="0.25">
      <c r="G45"/>
      <c r="H45"/>
    </row>
    <row r="46" spans="2:26" x14ac:dyDescent="0.25">
      <c r="G46"/>
      <c r="H46"/>
    </row>
    <row r="47" spans="2:26" x14ac:dyDescent="0.25">
      <c r="G47"/>
      <c r="H47"/>
    </row>
    <row r="48" spans="2:26" x14ac:dyDescent="0.25">
      <c r="G48"/>
      <c r="H48"/>
    </row>
    <row r="49" spans="15:39" customFormat="1" x14ac:dyDescent="0.25">
      <c r="O49" s="19"/>
      <c r="P49" s="19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5:39" customFormat="1" x14ac:dyDescent="0.25">
      <c r="O50" s="19"/>
      <c r="P50" s="19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5:39" customFormat="1" x14ac:dyDescent="0.25">
      <c r="O51" s="19"/>
      <c r="P51" s="19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5:39" customFormat="1" x14ac:dyDescent="0.25">
      <c r="O52" s="19"/>
      <c r="P52" s="19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 spans="15:39" customFormat="1" x14ac:dyDescent="0.25">
      <c r="O53" s="19"/>
      <c r="P53" s="19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5:39" customFormat="1" x14ac:dyDescent="0.25">
      <c r="O54" s="19"/>
      <c r="P54" s="19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 spans="15:39" customFormat="1" x14ac:dyDescent="0.25">
      <c r="O55" s="19"/>
      <c r="P55" s="19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spans="15:39" customFormat="1" x14ac:dyDescent="0.25">
      <c r="O56" s="19"/>
      <c r="P56" s="19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 spans="15:39" customFormat="1" x14ac:dyDescent="0.25">
      <c r="O57" s="19"/>
      <c r="P57" s="19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</row>
    <row r="58" spans="15:39" customFormat="1" x14ac:dyDescent="0.25">
      <c r="O58" s="19"/>
      <c r="P58" s="19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 spans="15:39" customFormat="1" x14ac:dyDescent="0.25">
      <c r="O59" s="19"/>
      <c r="P59" s="19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</row>
    <row r="60" spans="15:39" customFormat="1" x14ac:dyDescent="0.25">
      <c r="O60" s="19"/>
      <c r="P60" s="19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  <row r="61" spans="15:39" customFormat="1" x14ac:dyDescent="0.25">
      <c r="O61" s="19"/>
      <c r="P61" s="19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</row>
    <row r="62" spans="15:39" customFormat="1" x14ac:dyDescent="0.25">
      <c r="O62" s="19"/>
      <c r="P62" s="19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</row>
    <row r="63" spans="15:39" customFormat="1" x14ac:dyDescent="0.25">
      <c r="O63" s="19"/>
      <c r="P63" s="19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</row>
    <row r="64" spans="15:39" customFormat="1" x14ac:dyDescent="0.25">
      <c r="O64" s="19"/>
      <c r="P64" s="19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</row>
    <row r="65" spans="15:39" customFormat="1" x14ac:dyDescent="0.25">
      <c r="O65" s="19"/>
      <c r="P65" s="19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</row>
    <row r="66" spans="15:39" customFormat="1" x14ac:dyDescent="0.25">
      <c r="O66" s="19"/>
      <c r="P66" s="19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</row>
    <row r="67" spans="15:39" customFormat="1" x14ac:dyDescent="0.25">
      <c r="O67" s="19"/>
      <c r="P67" s="19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</row>
    <row r="68" spans="15:39" customFormat="1" x14ac:dyDescent="0.25">
      <c r="O68" s="19"/>
      <c r="P68" s="19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</row>
    <row r="69" spans="15:39" customFormat="1" x14ac:dyDescent="0.25">
      <c r="O69" s="19"/>
      <c r="P69" s="19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</row>
    <row r="70" spans="15:39" customFormat="1" x14ac:dyDescent="0.25">
      <c r="O70" s="19"/>
      <c r="P70" s="19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</row>
    <row r="71" spans="15:39" customFormat="1" x14ac:dyDescent="0.25">
      <c r="O71" s="19"/>
      <c r="P71" s="19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</row>
    <row r="72" spans="15:39" customFormat="1" x14ac:dyDescent="0.25">
      <c r="O72" s="19"/>
      <c r="P72" s="19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</row>
    <row r="73" spans="15:39" customFormat="1" x14ac:dyDescent="0.25">
      <c r="O73" s="19"/>
      <c r="P73" s="19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</row>
    <row r="74" spans="15:39" customFormat="1" x14ac:dyDescent="0.25">
      <c r="O74" s="19"/>
      <c r="P74" s="19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</row>
    <row r="75" spans="15:39" customFormat="1" x14ac:dyDescent="0.25">
      <c r="O75" s="19"/>
      <c r="P75" s="19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</row>
    <row r="76" spans="15:39" customFormat="1" x14ac:dyDescent="0.25">
      <c r="O76" s="19"/>
      <c r="P76" s="19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</row>
    <row r="77" spans="15:39" customFormat="1" x14ac:dyDescent="0.25">
      <c r="O77" s="19"/>
      <c r="P77" s="19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</row>
    <row r="78" spans="15:39" customFormat="1" x14ac:dyDescent="0.25">
      <c r="O78" s="19"/>
      <c r="P78" s="19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</row>
    <row r="79" spans="15:39" customFormat="1" x14ac:dyDescent="0.25">
      <c r="O79" s="19"/>
      <c r="P79" s="19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</row>
    <row r="80" spans="15:39" customFormat="1" x14ac:dyDescent="0.25">
      <c r="O80" s="19"/>
      <c r="P80" s="19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</row>
    <row r="81" spans="15:39" customFormat="1" x14ac:dyDescent="0.25">
      <c r="O81" s="19"/>
      <c r="P81" s="19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</row>
    <row r="82" spans="15:39" customFormat="1" x14ac:dyDescent="0.25">
      <c r="O82" s="19"/>
      <c r="P82" s="19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</row>
    <row r="83" spans="15:39" customFormat="1" x14ac:dyDescent="0.25">
      <c r="O83" s="19"/>
      <c r="P83" s="19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</row>
    <row r="84" spans="15:39" customFormat="1" x14ac:dyDescent="0.25">
      <c r="O84" s="19"/>
      <c r="P84" s="19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</row>
    <row r="85" spans="15:39" customFormat="1" x14ac:dyDescent="0.25">
      <c r="O85" s="19"/>
      <c r="P85" s="19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</row>
    <row r="86" spans="15:39" customFormat="1" x14ac:dyDescent="0.25">
      <c r="O86" s="19"/>
      <c r="P86" s="19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</row>
    <row r="87" spans="15:39" customFormat="1" x14ac:dyDescent="0.25">
      <c r="O87" s="19"/>
      <c r="P87" s="19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</row>
    <row r="88" spans="15:39" customFormat="1" x14ac:dyDescent="0.25">
      <c r="O88" s="19"/>
      <c r="P88" s="19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</row>
    <row r="89" spans="15:39" customFormat="1" x14ac:dyDescent="0.25">
      <c r="O89" s="19"/>
      <c r="P89" s="19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</row>
    <row r="90" spans="15:39" customFormat="1" x14ac:dyDescent="0.25">
      <c r="O90" s="19"/>
      <c r="P90" s="19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</row>
    <row r="91" spans="15:39" customFormat="1" x14ac:dyDescent="0.25">
      <c r="O91" s="19"/>
      <c r="P91" s="19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</row>
    <row r="92" spans="15:39" customFormat="1" x14ac:dyDescent="0.25">
      <c r="O92" s="19"/>
      <c r="P92" s="19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</row>
    <row r="93" spans="15:39" customFormat="1" x14ac:dyDescent="0.25">
      <c r="O93" s="19"/>
      <c r="P93" s="19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</row>
    <row r="94" spans="15:39" customFormat="1" x14ac:dyDescent="0.25">
      <c r="O94" s="19"/>
      <c r="P94" s="19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</row>
    <row r="95" spans="15:39" customFormat="1" x14ac:dyDescent="0.25">
      <c r="O95" s="19"/>
      <c r="P95" s="19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</row>
    <row r="96" spans="15:39" customFormat="1" x14ac:dyDescent="0.25">
      <c r="O96" s="19"/>
      <c r="P96" s="19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</row>
    <row r="97" spans="15:39" customFormat="1" x14ac:dyDescent="0.25">
      <c r="O97" s="19"/>
      <c r="P97" s="19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</row>
    <row r="98" spans="15:39" customFormat="1" x14ac:dyDescent="0.25">
      <c r="O98" s="19"/>
      <c r="P98" s="19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</row>
    <row r="99" spans="15:39" customFormat="1" x14ac:dyDescent="0.25">
      <c r="O99" s="19"/>
      <c r="P99" s="19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</row>
    <row r="100" spans="15:39" customFormat="1" x14ac:dyDescent="0.25">
      <c r="O100" s="19"/>
      <c r="P100" s="19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</row>
    <row r="101" spans="15:39" customFormat="1" x14ac:dyDescent="0.25">
      <c r="O101" s="19"/>
      <c r="P101" s="19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</row>
    <row r="102" spans="15:39" customFormat="1" x14ac:dyDescent="0.25">
      <c r="O102" s="19"/>
      <c r="P102" s="19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</row>
    <row r="103" spans="15:39" customFormat="1" x14ac:dyDescent="0.25">
      <c r="O103" s="19"/>
      <c r="P103" s="19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</row>
    <row r="104" spans="15:39" customFormat="1" x14ac:dyDescent="0.25">
      <c r="O104" s="19"/>
      <c r="P104" s="19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</row>
    <row r="105" spans="15:39" customFormat="1" x14ac:dyDescent="0.25">
      <c r="O105" s="19"/>
      <c r="P105" s="19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</row>
    <row r="106" spans="15:39" customFormat="1" x14ac:dyDescent="0.25">
      <c r="O106" s="19"/>
      <c r="P106" s="19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</row>
    <row r="107" spans="15:39" customFormat="1" x14ac:dyDescent="0.25">
      <c r="O107" s="19"/>
      <c r="P107" s="19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</row>
    <row r="108" spans="15:39" customFormat="1" x14ac:dyDescent="0.25">
      <c r="O108" s="19"/>
      <c r="P108" s="19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</row>
    <row r="109" spans="15:39" customFormat="1" x14ac:dyDescent="0.25">
      <c r="O109" s="19"/>
      <c r="P109" s="19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</row>
    <row r="110" spans="15:39" customFormat="1" x14ac:dyDescent="0.25">
      <c r="O110" s="19"/>
      <c r="P110" s="19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</row>
  </sheetData>
  <mergeCells count="3">
    <mergeCell ref="B3:F3"/>
    <mergeCell ref="J3:N3"/>
    <mergeCell ref="R3:V3"/>
  </mergeCells>
  <conditionalFormatting sqref="F37 F5:F35">
    <cfRule type="cellIs" dxfId="26" priority="25" operator="between">
      <formula>95%</formula>
      <formula>99.9%</formula>
    </cfRule>
    <cfRule type="cellIs" dxfId="25" priority="26" operator="lessThan">
      <formula>95%</formula>
    </cfRule>
    <cfRule type="cellIs" dxfId="24" priority="27" operator="greaterThanOrEqual">
      <formula>100%</formula>
    </cfRule>
  </conditionalFormatting>
  <conditionalFormatting sqref="F36">
    <cfRule type="cellIs" dxfId="23" priority="22" operator="greaterThanOrEqual">
      <formula>1.05</formula>
    </cfRule>
    <cfRule type="cellIs" dxfId="22" priority="23" operator="between">
      <formula>1.001</formula>
      <formula>1.0499</formula>
    </cfRule>
    <cfRule type="cellIs" dxfId="21" priority="24" operator="lessThanOrEqual">
      <formula>1</formula>
    </cfRule>
  </conditionalFormatting>
  <conditionalFormatting sqref="F38">
    <cfRule type="cellIs" dxfId="20" priority="19" operator="between">
      <formula>95%</formula>
      <formula>99.9%</formula>
    </cfRule>
    <cfRule type="cellIs" dxfId="19" priority="20" operator="lessThan">
      <formula>95%</formula>
    </cfRule>
    <cfRule type="cellIs" dxfId="18" priority="21" operator="greaterThanOrEqual">
      <formula>100%</formula>
    </cfRule>
  </conditionalFormatting>
  <conditionalFormatting sqref="N37 N5:N35">
    <cfRule type="cellIs" dxfId="17" priority="16" operator="between">
      <formula>95%</formula>
      <formula>99.9%</formula>
    </cfRule>
    <cfRule type="cellIs" dxfId="16" priority="17" operator="lessThan">
      <formula>95%</formula>
    </cfRule>
    <cfRule type="cellIs" dxfId="15" priority="18" operator="greaterThanOrEqual">
      <formula>100%</formula>
    </cfRule>
  </conditionalFormatting>
  <conditionalFormatting sqref="N36">
    <cfRule type="cellIs" dxfId="14" priority="13" operator="greaterThanOrEqual">
      <formula>1.05</formula>
    </cfRule>
    <cfRule type="cellIs" dxfId="13" priority="14" operator="between">
      <formula>1.001</formula>
      <formula>1.0499</formula>
    </cfRule>
    <cfRule type="cellIs" dxfId="12" priority="15" operator="lessThanOrEqual">
      <formula>1</formula>
    </cfRule>
  </conditionalFormatting>
  <conditionalFormatting sqref="N38">
    <cfRule type="cellIs" dxfId="11" priority="10" operator="between">
      <formula>95%</formula>
      <formula>99.9%</formula>
    </cfRule>
    <cfRule type="cellIs" dxfId="10" priority="11" operator="lessThan">
      <formula>95%</formula>
    </cfRule>
    <cfRule type="cellIs" dxfId="9" priority="12" operator="greaterThanOrEqual">
      <formula>100%</formula>
    </cfRule>
  </conditionalFormatting>
  <conditionalFormatting sqref="V37 V5:V35">
    <cfRule type="cellIs" dxfId="8" priority="7" operator="between">
      <formula>95%</formula>
      <formula>99.9%</formula>
    </cfRule>
    <cfRule type="cellIs" dxfId="7" priority="8" operator="lessThan">
      <formula>95%</formula>
    </cfRule>
    <cfRule type="cellIs" dxfId="6" priority="9" operator="greaterThanOrEqual">
      <formula>100%</formula>
    </cfRule>
  </conditionalFormatting>
  <conditionalFormatting sqref="V36">
    <cfRule type="cellIs" dxfId="5" priority="4" operator="greaterThanOrEqual">
      <formula>1.05</formula>
    </cfRule>
    <cfRule type="cellIs" dxfId="4" priority="5" operator="between">
      <formula>1.001</formula>
      <formula>1.0499</formula>
    </cfRule>
    <cfRule type="cellIs" dxfId="3" priority="6" operator="lessThanOrEqual">
      <formula>1</formula>
    </cfRule>
  </conditionalFormatting>
  <conditionalFormatting sqref="V38">
    <cfRule type="cellIs" dxfId="2" priority="1" operator="between">
      <formula>95%</formula>
      <formula>99.9%</formula>
    </cfRule>
    <cfRule type="cellIs" dxfId="1" priority="2" operator="lessThan">
      <formula>95%</formula>
    </cfRule>
    <cfRule type="cellIs" dxfId="0" priority="3" operator="greaterThanOrEqual">
      <formula>100%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E214-7F29-49BE-914B-BF5F4D5A481C}">
  <dimension ref="A1"/>
  <sheetViews>
    <sheetView workbookViewId="0">
      <selection activeCell="X11" sqref="X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C5EB-1B8D-4CE8-AF35-329E3BAF89F3}">
  <dimension ref="A1"/>
  <sheetViews>
    <sheetView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E13E-1598-4272-BA13-10ECF524296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03B0-E68E-412D-9802-D808F427C2AF}">
  <dimension ref="A1"/>
  <sheetViews>
    <sheetView workbookViewId="0">
      <selection activeCell="U9" sqref="U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DFC4C9A1543C4387DCD1B1B1140F58" ma:contentTypeVersion="13" ma:contentTypeDescription="Create a new document." ma:contentTypeScope="" ma:versionID="af30ee93757eb95713b2755d3ece8c6d">
  <xsd:schema xmlns:xsd="http://www.w3.org/2001/XMLSchema" xmlns:xs="http://www.w3.org/2001/XMLSchema" xmlns:p="http://schemas.microsoft.com/office/2006/metadata/properties" xmlns:ns2="b23855be-dcb9-4ae9-8aaf-eb4540158cf9" xmlns:ns3="08555261-89a9-4972-b816-b52b4d248888" targetNamespace="http://schemas.microsoft.com/office/2006/metadata/properties" ma:root="true" ma:fieldsID="50b4c8ae9d3eacb7c947f5e32cb6f81f" ns2:_="" ns3:_="">
    <xsd:import namespace="b23855be-dcb9-4ae9-8aaf-eb4540158cf9"/>
    <xsd:import namespace="08555261-89a9-4972-b816-b52b4d248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3855be-dcb9-4ae9-8aaf-eb4540158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555261-89a9-4972-b816-b52b4d248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493E5C-CBE8-4013-995C-43B641E80A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48D434-5D41-473A-A1E8-46B6F27D4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3855be-dcb9-4ae9-8aaf-eb4540158cf9"/>
    <ds:schemaRef ds:uri="08555261-89a9-4972-b816-b52b4d248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BP - Group</vt:lpstr>
      <vt:lpstr>BP - Group breakdown</vt:lpstr>
      <vt:lpstr>BP - Sales</vt:lpstr>
      <vt:lpstr>BP - After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Oxnam</dc:creator>
  <cp:lastModifiedBy>Alvin Chen</cp:lastModifiedBy>
  <dcterms:created xsi:type="dcterms:W3CDTF">2024-03-19T22:18:14Z</dcterms:created>
  <dcterms:modified xsi:type="dcterms:W3CDTF">2024-05-06T22:20:58Z</dcterms:modified>
</cp:coreProperties>
</file>