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yan\Desktop\CC2511\Assessment_2\"/>
    </mc:Choice>
  </mc:AlternateContent>
  <xr:revisionPtr revIDLastSave="0" documentId="13_ncr:1_{787E05E4-6B09-4AE4-AA53-572053A72BFF}" xr6:coauthVersionLast="45" xr6:coauthVersionMax="45" xr10:uidLastSave="{00000000-0000-0000-0000-000000000000}"/>
  <bookViews>
    <workbookView xWindow="1245" yWindow="525" windowWidth="24735" windowHeight="12555" xr2:uid="{00000000-000D-0000-FFFF-FFFF00000000}"/>
  </bookViews>
  <sheets>
    <sheet name="CC2511 Assignment 1 BOM from 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  <c r="K7" i="1"/>
  <c r="K5" i="1"/>
  <c r="K6" i="1"/>
  <c r="K8" i="1"/>
  <c r="K9" i="1"/>
  <c r="K10" i="1"/>
  <c r="K11" i="1"/>
  <c r="K12" i="1"/>
  <c r="K13" i="1"/>
  <c r="K14" i="1"/>
  <c r="K18" i="1"/>
  <c r="K21" i="1"/>
  <c r="K23" i="1"/>
</calcChain>
</file>

<file path=xl/sharedStrings.xml><?xml version="1.0" encoding="utf-8"?>
<sst xmlns="http://schemas.openxmlformats.org/spreadsheetml/2006/main" count="136" uniqueCount="114">
  <si>
    <t>Comment</t>
  </si>
  <si>
    <t>Description</t>
  </si>
  <si>
    <t>Designator</t>
  </si>
  <si>
    <t>Footprint</t>
  </si>
  <si>
    <t>LibRef</t>
  </si>
  <si>
    <t>Quantity</t>
  </si>
  <si>
    <t>P1</t>
  </si>
  <si>
    <t>RESC1206(3216)_M</t>
  </si>
  <si>
    <t>U1</t>
  </si>
  <si>
    <t>element14 order code</t>
  </si>
  <si>
    <t>Unit cost</t>
  </si>
  <si>
    <t>Total cost</t>
  </si>
  <si>
    <t>Source</t>
  </si>
  <si>
    <t>Mouser order code</t>
  </si>
  <si>
    <t>1206C474K5RACTU</t>
    <phoneticPr fontId="3" type="noConversion"/>
  </si>
  <si>
    <t>Chip Capacitor, 470 nF, +/- 10%, 50 V, -55 to 125 degC, 1206 (3216 Metric), RoHS, Tape and Reel</t>
    <phoneticPr fontId="3" type="noConversion"/>
  </si>
  <si>
    <t>C3_X-axis, C3_Y-axis, C3_Z-axis</t>
    <phoneticPr fontId="3" type="noConversion"/>
  </si>
  <si>
    <t>CAPC3216X100X50NL20T25</t>
    <phoneticPr fontId="3" type="noConversion"/>
  </si>
  <si>
    <t>CMP-2000-06016-1</t>
    <phoneticPr fontId="3" type="noConversion"/>
  </si>
  <si>
    <t>element14</t>
    <phoneticPr fontId="3" type="noConversion"/>
  </si>
  <si>
    <t>100uF, 50V</t>
    <phoneticPr fontId="3" type="noConversion"/>
  </si>
  <si>
    <t>Electrolytic Capacitor, 100 µF, 50 V, ± 20%, Radial Leaded, 8 mm</t>
    <phoneticPr fontId="3" type="noConversion"/>
  </si>
  <si>
    <t>C4_X-axis, C4_Y-axis, C4_Z-axis, C6</t>
    <phoneticPr fontId="3" type="noConversion"/>
  </si>
  <si>
    <t>Capacitor radial 8mm</t>
    <phoneticPr fontId="3" type="noConversion"/>
  </si>
  <si>
    <t>Cap 100uF, 50V, THT radial</t>
    <phoneticPr fontId="3" type="noConversion"/>
  </si>
  <si>
    <t>C0603C334K4RACTU</t>
    <phoneticPr fontId="3" type="noConversion"/>
  </si>
  <si>
    <t>330nF</t>
    <phoneticPr fontId="3" type="noConversion"/>
  </si>
  <si>
    <t>C7</t>
    <phoneticPr fontId="3" type="noConversion"/>
  </si>
  <si>
    <t>CAPC1608X87X35NL15T15</t>
    <phoneticPr fontId="3" type="noConversion"/>
  </si>
  <si>
    <t>'CMP-2006-03186-1</t>
  </si>
  <si>
    <t>Surface Mount Glass Passivated Rectifier, 5 A, 100 V, -65 to 150 degC, 2-Pin SMC, RoHS, Tape and Reel</t>
  </si>
  <si>
    <t>D1</t>
  </si>
  <si>
    <t>DIOD-S5xC_V</t>
  </si>
  <si>
    <t>CMP-2000-07025-1</t>
  </si>
  <si>
    <t>LED Uni-Color Red, 65 mW, 25 mA, -40 to 85 degC, 2-Pin SMD, RoHS, Tape and Reel</t>
  </si>
  <si>
    <t>DS1</t>
  </si>
  <si>
    <t>AVAG-HSMX-C150_V</t>
  </si>
  <si>
    <t>CMP-2000-06426-1</t>
  </si>
  <si>
    <t>Barrel Jack 5.5x2.1mm</t>
  </si>
  <si>
    <t>J1</t>
  </si>
  <si>
    <t>Barrel Jack 2.1x5.5mm THT</t>
  </si>
  <si>
    <t>Male Header, Pitch 3.96 mm, 1 x 2 Position, Height 10.9 mm, Tail Length 3.7 mm, -25 to 85 degC, RoHS, Bulk</t>
  </si>
  <si>
    <t>JST-B2P-VH(LF)(SN)_V</t>
  </si>
  <si>
    <t>CMP-1755-00002-1</t>
  </si>
  <si>
    <t>B4B-XH-A (LF)(SN)</t>
  </si>
  <si>
    <t>Wire-to-board connector, vertical, 2.5mm, 4 contacts</t>
  </si>
  <si>
    <t>P2, P3, P4</t>
  </si>
  <si>
    <t>B4B-XH-A (LF)(SN) Wire-to-board connector</t>
  </si>
  <si>
    <t>TI DRV8825 Stepper Motor Controller IC</t>
  </si>
  <si>
    <t>Q1_X-axis, Q1_Y-axis, Q1_Z-axis</t>
  </si>
  <si>
    <t>DRV8825 HTSSOP</t>
  </si>
  <si>
    <t>Stepper motor driver DRV8824</t>
  </si>
  <si>
    <t>N-Channel Power MOSFET, 100 V, 23 A, 56 mOhm, 3-Pin DPAK, Pb-Free, Tape and Reel</t>
  </si>
  <si>
    <t>Q2</t>
  </si>
  <si>
    <t>ONSC-DPAK-3-369AA-01_V</t>
  </si>
  <si>
    <t>CMP-1058-00352-1</t>
  </si>
  <si>
    <t>R1_X-axis, R1_Y-axis, R1_Z-axis</t>
  </si>
  <si>
    <t>RESC3216X70X50NL05T20</t>
  </si>
  <si>
    <t>CMP-2003-00020-1</t>
  </si>
  <si>
    <t>Thick Film Chip Resistors 1206 30kΩ 0.25W 1% 100ppm/°C</t>
  </si>
  <si>
    <t>R3_X-axis, R3_Y-axis, R3_Z-axis</t>
  </si>
  <si>
    <t>FP-CR1206-MFG</t>
  </si>
  <si>
    <t>CMP-07231-000998-1</t>
  </si>
  <si>
    <t>R4_X-axis, R4_Y-axis, R4_Z-axis, R5_X-axis, R5_Y-axis, R5_Z-axis</t>
  </si>
  <si>
    <t>RESC1206(3216)_L</t>
  </si>
  <si>
    <t>CMP-1014-00057-1</t>
  </si>
  <si>
    <t>10K 0.25W 5% 1206 (3216 Metric)  SMD</t>
  </si>
  <si>
    <t>R6_X-axis, R6_Y-axis, R6_Z-axis, R7_X-axis, R7_Y-axis, R7_Z-axis</t>
  </si>
  <si>
    <t>CMP-1014-00098-1</t>
  </si>
  <si>
    <t>560R 0.25W 5% 1206 (3216 Metric)  SMD</t>
  </si>
  <si>
    <t>R8</t>
  </si>
  <si>
    <t>CMP-1014-00068-1</t>
  </si>
  <si>
    <t>Test Point, 1-Pin SMT, RoHS, Tape and Reel</t>
  </si>
  <si>
    <t>TP1, TP3</t>
  </si>
  <si>
    <t>KEYSTONE-5016_V</t>
  </si>
  <si>
    <t>CMP-2000-05178-1</t>
  </si>
  <si>
    <t>TO-263_M</t>
  </si>
  <si>
    <t>CMP-0244-00213-1</t>
  </si>
  <si>
    <t>C0805C104K5RACTU</t>
    <phoneticPr fontId="3" type="noConversion"/>
  </si>
  <si>
    <t>S5BC-13-F</t>
    <phoneticPr fontId="3" type="noConversion"/>
  </si>
  <si>
    <t>HSMH-C150</t>
    <phoneticPr fontId="3" type="noConversion"/>
  </si>
  <si>
    <t>Barrel Jack 5.5x2.1mm</t>
    <phoneticPr fontId="3" type="noConversion"/>
  </si>
  <si>
    <t>GCT DCJ200-10-A-K1-K</t>
    <phoneticPr fontId="3" type="noConversion"/>
  </si>
  <si>
    <t>B2P-VH(LF)(SN)</t>
    <phoneticPr fontId="3" type="noConversion"/>
  </si>
  <si>
    <t>B4B-XH-A (LF)(SN)</t>
    <phoneticPr fontId="3" type="noConversion"/>
  </si>
  <si>
    <t>DRV8825</t>
    <phoneticPr fontId="3" type="noConversion"/>
  </si>
  <si>
    <t>NTD6415ANLT4G</t>
    <phoneticPr fontId="3" type="noConversion"/>
  </si>
  <si>
    <t>ERJ-8ENF1004V</t>
    <phoneticPr fontId="3" type="noConversion"/>
  </si>
  <si>
    <t>CR1206-FX-3002ELF</t>
    <phoneticPr fontId="3" type="noConversion"/>
  </si>
  <si>
    <t>0.2R 5% 1206(3216)</t>
    <phoneticPr fontId="3" type="noConversion"/>
  </si>
  <si>
    <t>10K 5% 1206(3216)</t>
    <phoneticPr fontId="3" type="noConversion"/>
  </si>
  <si>
    <t>560R 5% 1206(3216)</t>
    <phoneticPr fontId="3" type="noConversion"/>
  </si>
  <si>
    <t>5016</t>
    <phoneticPr fontId="3" type="noConversion"/>
  </si>
  <si>
    <t>L7805CD2T-TR</t>
    <phoneticPr fontId="3" type="noConversion"/>
  </si>
  <si>
    <t>100nF</t>
    <phoneticPr fontId="3" type="noConversion"/>
  </si>
  <si>
    <t>CAPC2013X88X50NL20T25</t>
    <phoneticPr fontId="3" type="noConversion"/>
  </si>
  <si>
    <t>CMP-2007-00279-1</t>
    <phoneticPr fontId="3" type="noConversion"/>
  </si>
  <si>
    <t>C8</t>
    <phoneticPr fontId="3" type="noConversion"/>
  </si>
  <si>
    <t>C1206C103K5RACTU</t>
  </si>
  <si>
    <t>0.2R 0.25W 5% 1206 (3216 Metric)  SMD</t>
    <phoneticPr fontId="3" type="noConversion"/>
  </si>
  <si>
    <t>Total cost</t>
    <phoneticPr fontId="3" type="noConversion"/>
  </si>
  <si>
    <t>PANASONIC ELECTRONIC COMPONENTS         ERJ8ENF1004V             SMD Chip Resistor, Thick Film, 1 Mohm, 200 V, 1206 [3216 Metric], 250 mW,  1%, ERJ8E Series</t>
    <phoneticPr fontId="3" type="noConversion"/>
  </si>
  <si>
    <t>JCU Storeroom</t>
    <phoneticPr fontId="3" type="noConversion"/>
  </si>
  <si>
    <t>$</t>
    <phoneticPr fontId="3" type="noConversion"/>
  </si>
  <si>
    <t>Surface Mount Multilayer Ceramic Chip Capacitor, X7R Dielectric, 50 V, -55 to 125 degC, 2-Pin SMD (1206), RoHS, Tape and Reel</t>
  </si>
  <si>
    <t>C1_X-axis, C1_Y-axis, C1_Z-axis, C2_X-axis, C2_Y-axis, C2_Z-axis, C5_X-axis, C5_Y-axis, C5_Z-axis, C9_X-axis, C9_Y-axis, C9_Z-axis</t>
  </si>
  <si>
    <t>CMP-2000-06008-1</t>
  </si>
  <si>
    <t>KEMT-1206-2_L</t>
    <phoneticPr fontId="10" type="noConversion"/>
  </si>
  <si>
    <t>Positive Voltage Regulator, 3-Pin D2PAK, Tape and Reel</t>
    <phoneticPr fontId="3" type="noConversion"/>
  </si>
  <si>
    <t>51kR</t>
  </si>
  <si>
    <t>CRCW120651K0JNEA</t>
  </si>
  <si>
    <t>R9</t>
  </si>
  <si>
    <t>RESC3216X60X45NL10T20</t>
  </si>
  <si>
    <t>CMP-2003-02261-1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</si>
</sst>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$#,##0.00_);[Red]\(\$#,##0.00\)"/>
    <numFmt numFmtId="165" formatCode="_-&quot;$&quot;* #,##0.00_-;\-&quot;$&quot;* #,##0.00_-;_-&quot;$&quot;* &quot;-&quot;??_-;_-@_-"/>
    <numFmt numFmtId="166" formatCode="_-&quot;$&quot;* #,##0.0000_-;\-&quot;$&quot;* #,##0.0000_-;_-&quot;$&quot;* &quot;-&quot;??_-;_-@_-"/>
    <numFmt numFmtId="167" formatCode="&quot;¥&quot;#,##0.0000_);[Red]\(&quot;¥&quot;#,##0.0000\)"/>
    <numFmt numFmtId="168" formatCode="_-[$$-C09]* #,##0.0000_-;\-[$$-C09]* #,##0.0000_-;_-[$$-C09]* &quot;-&quot;??_-;_-@_-"/>
    <numFmt numFmtId="169" formatCode="_-[$$-C09]* #,##0.00_-;\-[$$-C09]* #,##0.00_-;_-[$$-C09]* &quot;-&quot;??_-;_-@_-"/>
    <numFmt numFmtId="170" formatCode="_-\$* #,##0.00_ ;_-\$* \-#,##0.00\ ;_-\$* &quot;-&quot;??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rgb="FFFA7D00"/>
      <name val="Calibri"/>
      <family val="2"/>
    </font>
    <font>
      <sz val="9"/>
      <name val="Calibri"/>
      <family val="2"/>
      <charset val="134"/>
      <scheme val="minor"/>
    </font>
    <font>
      <sz val="8"/>
      <color rgb="FF333333"/>
      <name val="Verdan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4" borderId="3" applyNumberFormat="0" applyAlignment="0" applyProtection="0"/>
  </cellStyleXfs>
  <cellXfs count="50">
    <xf numFmtId="0" fontId="0" fillId="0" borderId="0" xfId="0"/>
    <xf numFmtId="166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/>
    <xf numFmtId="0" fontId="4" fillId="3" borderId="2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166" fontId="5" fillId="0" borderId="0" xfId="1" applyNumberFormat="1" applyFont="1"/>
    <xf numFmtId="167" fontId="5" fillId="0" borderId="0" xfId="0" applyNumberFormat="1" applyFont="1"/>
    <xf numFmtId="0" fontId="5" fillId="0" borderId="0" xfId="0" applyFont="1" applyBorder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7" fontId="5" fillId="0" borderId="0" xfId="0" applyNumberFormat="1" applyFont="1" applyBorder="1"/>
    <xf numFmtId="165" fontId="5" fillId="0" borderId="0" xfId="1" applyFont="1" applyAlignment="1">
      <alignment vertical="center"/>
    </xf>
    <xf numFmtId="166" fontId="5" fillId="0" borderId="0" xfId="1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8" fillId="0" borderId="0" xfId="0" quotePrefix="1" applyFont="1" applyBorder="1"/>
    <xf numFmtId="0" fontId="8" fillId="0" borderId="0" xfId="0" applyFont="1" applyBorder="1"/>
    <xf numFmtId="0" fontId="5" fillId="0" borderId="0" xfId="0" applyFont="1" applyBorder="1" applyAlignment="1">
      <alignment horizontal="right"/>
    </xf>
    <xf numFmtId="0" fontId="4" fillId="0" borderId="0" xfId="0" quotePrefix="1" applyFont="1" applyBorder="1"/>
    <xf numFmtId="0" fontId="4" fillId="0" borderId="0" xfId="0" applyFont="1" applyBorder="1"/>
    <xf numFmtId="165" fontId="5" fillId="0" borderId="0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quotePrefix="1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4" fillId="2" borderId="4" xfId="0" quotePrefix="1" applyFont="1" applyFill="1" applyBorder="1" applyAlignment="1">
      <alignment horizontal="center"/>
    </xf>
    <xf numFmtId="0" fontId="4" fillId="2" borderId="5" xfId="0" quotePrefix="1" applyFont="1" applyFill="1" applyBorder="1" applyAlignment="1">
      <alignment horizontal="center"/>
    </xf>
    <xf numFmtId="0" fontId="8" fillId="0" borderId="1" xfId="0" quotePrefix="1" applyFont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166" fontId="5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8" fontId="5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166" fontId="6" fillId="5" borderId="1" xfId="2" applyNumberFormat="1" applyFont="1" applyFill="1" applyBorder="1" applyAlignment="1">
      <alignment vertical="center"/>
    </xf>
    <xf numFmtId="165" fontId="5" fillId="0" borderId="1" xfId="1" applyFont="1" applyBorder="1" applyAlignment="1">
      <alignment vertical="center"/>
    </xf>
    <xf numFmtId="0" fontId="9" fillId="5" borderId="1" xfId="2" applyFont="1" applyFill="1" applyBorder="1" applyAlignment="1">
      <alignment horizontal="right"/>
    </xf>
    <xf numFmtId="0" fontId="8" fillId="5" borderId="1" xfId="2" applyFont="1" applyFill="1" applyBorder="1"/>
    <xf numFmtId="169" fontId="5" fillId="0" borderId="1" xfId="0" applyNumberFormat="1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70" fontId="7" fillId="0" borderId="1" xfId="0" applyNumberFormat="1" applyFont="1" applyBorder="1" applyAlignment="1">
      <alignment vertical="center"/>
    </xf>
    <xf numFmtId="0" fontId="11" fillId="0" borderId="0" xfId="0" applyFont="1"/>
    <xf numFmtId="0" fontId="0" fillId="0" borderId="1" xfId="0" quotePrefix="1" applyBorder="1" applyAlignment="1">
      <alignment vertical="center" wrapText="1"/>
    </xf>
  </cellXfs>
  <cellStyles count="3">
    <cellStyle name="Calculation" xfId="2" builtinId="22"/>
    <cellStyle name="Currency" xfId="1" builtinId="4"/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6" formatCode="_-&quot;$&quot;* #,##0.0000_-;\-&quot;$&quot;* #,##0.0000_-;_-&quot;$&quot;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1" totalsRowShown="0" headerRowDxfId="13" dataDxfId="12" tableBorderDxfId="11">
  <autoFilter ref="A1:K21" xr:uid="{00000000-0009-0000-0100-000001000000}"/>
  <tableColumns count="11">
    <tableColumn id="1" xr3:uid="{00000000-0010-0000-0000-000001000000}" name="Comment" dataDxfId="10"/>
    <tableColumn id="2" xr3:uid="{00000000-0010-0000-0000-000002000000}" name="Description" dataDxfId="9"/>
    <tableColumn id="3" xr3:uid="{00000000-0010-0000-0000-000003000000}" name="Designator" dataDxfId="8"/>
    <tableColumn id="4" xr3:uid="{00000000-0010-0000-0000-000004000000}" name="Footprint" dataDxfId="7"/>
    <tableColumn id="5" xr3:uid="{00000000-0010-0000-0000-000005000000}" name="LibRef" dataDxfId="6"/>
    <tableColumn id="10" xr3:uid="{00000000-0010-0000-0000-00000A000000}" name="Source" dataDxfId="5"/>
    <tableColumn id="6" xr3:uid="{00000000-0010-0000-0000-000006000000}" name="element14 order code" dataDxfId="4"/>
    <tableColumn id="11" xr3:uid="{00000000-0010-0000-0000-00000B000000}" name="Mouser order code" dataDxfId="3"/>
    <tableColumn id="7" xr3:uid="{00000000-0010-0000-0000-000007000000}" name="Quantity" dataDxfId="2"/>
    <tableColumn id="8" xr3:uid="{00000000-0010-0000-0000-000008000000}" name="Unit cost" dataDxfId="1"/>
    <tableColumn id="9" xr3:uid="{00000000-0010-0000-0000-000009000000}" name="Total cost" dataDxfId="0">
      <calculatedColumnFormula>SUM(I2,J2)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A10" zoomScaleNormal="100" workbookViewId="0">
      <selection activeCell="M15" sqref="M15"/>
    </sheetView>
  </sheetViews>
  <sheetFormatPr defaultRowHeight="15"/>
  <cols>
    <col min="1" max="1" width="15" customWidth="1"/>
    <col min="2" max="2" width="91.42578125" bestFit="1" customWidth="1"/>
    <col min="3" max="3" width="44" bestFit="1" customWidth="1"/>
    <col min="4" max="4" width="26.7109375" bestFit="1" customWidth="1"/>
    <col min="5" max="5" width="26.140625" bestFit="1" customWidth="1"/>
    <col min="6" max="6" width="14.28515625" bestFit="1" customWidth="1"/>
    <col min="7" max="7" width="21" bestFit="1" customWidth="1"/>
    <col min="8" max="8" width="18.7109375" bestFit="1" customWidth="1"/>
    <col min="9" max="9" width="12.140625" bestFit="1" customWidth="1"/>
    <col min="10" max="10" width="12.85546875" style="1" customWidth="1"/>
    <col min="11" max="11" width="12.5703125" customWidth="1"/>
    <col min="13" max="13" width="10.2851562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4" t="s">
        <v>12</v>
      </c>
      <c r="G1" s="5" t="s">
        <v>9</v>
      </c>
      <c r="H1" s="5" t="s">
        <v>13</v>
      </c>
      <c r="I1" s="28" t="s">
        <v>5</v>
      </c>
      <c r="J1" s="6" t="s">
        <v>10</v>
      </c>
      <c r="K1" s="7" t="s">
        <v>11</v>
      </c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13" customFormat="1" ht="45">
      <c r="A2" s="25" t="s">
        <v>98</v>
      </c>
      <c r="B2" s="25" t="s">
        <v>104</v>
      </c>
      <c r="C2" s="25" t="s">
        <v>105</v>
      </c>
      <c r="D2" s="25" t="s">
        <v>107</v>
      </c>
      <c r="E2" s="25" t="s">
        <v>106</v>
      </c>
      <c r="F2" s="12" t="s">
        <v>102</v>
      </c>
      <c r="I2" s="13">
        <v>12</v>
      </c>
      <c r="J2" s="15">
        <v>0</v>
      </c>
      <c r="K2" s="46">
        <v>0</v>
      </c>
    </row>
    <row r="3" spans="1:21" s="3" customFormat="1">
      <c r="A3" s="29" t="s">
        <v>14</v>
      </c>
      <c r="B3" s="29" t="s">
        <v>15</v>
      </c>
      <c r="C3" s="29" t="s">
        <v>16</v>
      </c>
      <c r="D3" s="29" t="s">
        <v>17</v>
      </c>
      <c r="E3" s="29" t="s">
        <v>18</v>
      </c>
      <c r="F3" s="29" t="s">
        <v>102</v>
      </c>
      <c r="G3" s="30"/>
      <c r="H3" s="30"/>
      <c r="I3" s="31">
        <v>3</v>
      </c>
      <c r="J3" s="32">
        <v>0</v>
      </c>
      <c r="K3" s="45">
        <v>0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>
      <c r="A4" s="29" t="s">
        <v>20</v>
      </c>
      <c r="B4" s="29" t="s">
        <v>21</v>
      </c>
      <c r="C4" s="29" t="s">
        <v>22</v>
      </c>
      <c r="D4" s="29" t="s">
        <v>23</v>
      </c>
      <c r="E4" s="29" t="s">
        <v>24</v>
      </c>
      <c r="F4" s="29" t="s">
        <v>19</v>
      </c>
      <c r="G4" s="34">
        <v>1167927</v>
      </c>
      <c r="H4" s="30"/>
      <c r="I4" s="31">
        <v>4</v>
      </c>
      <c r="J4" s="32">
        <v>0.44</v>
      </c>
      <c r="K4" s="33">
        <v>0</v>
      </c>
      <c r="L4" s="10"/>
      <c r="M4" s="10"/>
      <c r="N4" s="8"/>
      <c r="O4" s="8"/>
      <c r="P4" s="8"/>
      <c r="Q4" s="8"/>
      <c r="R4" s="8"/>
      <c r="S4" s="8"/>
      <c r="T4" s="8"/>
      <c r="U4" s="8"/>
    </row>
    <row r="5" spans="1:21">
      <c r="A5" s="25" t="s">
        <v>94</v>
      </c>
      <c r="B5" s="25" t="s">
        <v>78</v>
      </c>
      <c r="C5" s="25" t="s">
        <v>97</v>
      </c>
      <c r="D5" s="25" t="s">
        <v>95</v>
      </c>
      <c r="E5" s="25" t="s">
        <v>96</v>
      </c>
      <c r="F5" s="12" t="s">
        <v>19</v>
      </c>
      <c r="G5" s="35">
        <v>1414664</v>
      </c>
      <c r="H5" s="35"/>
      <c r="I5" s="36">
        <v>1</v>
      </c>
      <c r="J5" s="37">
        <v>0.22600000000000001</v>
      </c>
      <c r="K5" s="44">
        <f>I5*J5</f>
        <v>0.22600000000000001</v>
      </c>
      <c r="L5" s="10"/>
      <c r="M5" s="10"/>
      <c r="N5" s="8"/>
      <c r="O5" s="8"/>
      <c r="P5" s="8"/>
      <c r="Q5" s="8"/>
      <c r="R5" s="8"/>
      <c r="S5" s="8"/>
      <c r="T5" s="8"/>
      <c r="U5" s="8"/>
    </row>
    <row r="6" spans="1:21">
      <c r="A6" s="29" t="s">
        <v>26</v>
      </c>
      <c r="B6" s="29" t="s">
        <v>25</v>
      </c>
      <c r="C6" s="29" t="s">
        <v>27</v>
      </c>
      <c r="D6" s="29" t="s">
        <v>28</v>
      </c>
      <c r="E6" s="29" t="s">
        <v>29</v>
      </c>
      <c r="F6" s="29" t="s">
        <v>19</v>
      </c>
      <c r="G6" s="30">
        <v>1414637</v>
      </c>
      <c r="H6" s="30"/>
      <c r="I6" s="31">
        <v>1</v>
      </c>
      <c r="J6" s="32">
        <v>0.23499999999999999</v>
      </c>
      <c r="K6" s="44">
        <f t="shared" ref="K6:K21" si="0">I6*J6</f>
        <v>0.23499999999999999</v>
      </c>
      <c r="L6" s="10"/>
      <c r="M6" s="10"/>
      <c r="N6" s="8"/>
      <c r="O6" s="8"/>
      <c r="P6" s="8"/>
      <c r="Q6" s="8"/>
      <c r="R6" s="8"/>
      <c r="S6" s="8"/>
      <c r="T6" s="8"/>
      <c r="U6" s="8"/>
    </row>
    <row r="7" spans="1:21" ht="14.25" customHeight="1">
      <c r="A7" s="26" t="s">
        <v>79</v>
      </c>
      <c r="B7" s="26" t="s">
        <v>30</v>
      </c>
      <c r="C7" s="26" t="s">
        <v>31</v>
      </c>
      <c r="D7" s="26" t="s">
        <v>32</v>
      </c>
      <c r="E7" s="26" t="s">
        <v>33</v>
      </c>
      <c r="F7" s="31" t="s">
        <v>19</v>
      </c>
      <c r="G7" s="34">
        <v>1858674</v>
      </c>
      <c r="H7" s="30"/>
      <c r="I7" s="12">
        <v>1</v>
      </c>
      <c r="J7" s="32">
        <v>0.66300000000000003</v>
      </c>
      <c r="K7" s="44">
        <f>I7*J7</f>
        <v>0.66300000000000003</v>
      </c>
      <c r="L7" s="10"/>
      <c r="M7" s="10"/>
      <c r="N7" s="8"/>
      <c r="O7" s="8"/>
      <c r="P7" s="8"/>
      <c r="Q7" s="8"/>
      <c r="R7" s="8"/>
      <c r="S7" s="8"/>
      <c r="T7" s="8"/>
      <c r="U7" s="8"/>
    </row>
    <row r="8" spans="1:21">
      <c r="A8" s="26" t="s">
        <v>80</v>
      </c>
      <c r="B8" s="26" t="s">
        <v>34</v>
      </c>
      <c r="C8" s="26" t="s">
        <v>35</v>
      </c>
      <c r="D8" s="26" t="s">
        <v>36</v>
      </c>
      <c r="E8" s="26" t="s">
        <v>37</v>
      </c>
      <c r="F8" s="31" t="s">
        <v>19</v>
      </c>
      <c r="G8" s="38">
        <v>8554633</v>
      </c>
      <c r="H8" s="30"/>
      <c r="I8" s="12">
        <v>1</v>
      </c>
      <c r="J8" s="39">
        <v>0.48699999999999999</v>
      </c>
      <c r="K8" s="44">
        <f t="shared" si="0"/>
        <v>0.48699999999999999</v>
      </c>
      <c r="L8" s="10"/>
      <c r="M8" s="10"/>
      <c r="N8" s="8"/>
      <c r="O8" s="8"/>
      <c r="P8" s="8"/>
      <c r="Q8" s="8"/>
      <c r="R8" s="8"/>
      <c r="S8" s="8"/>
      <c r="T8" s="8"/>
      <c r="U8" s="8"/>
    </row>
    <row r="9" spans="1:21" ht="30">
      <c r="A9" s="26" t="s">
        <v>81</v>
      </c>
      <c r="B9" s="26" t="s">
        <v>82</v>
      </c>
      <c r="C9" s="26" t="s">
        <v>39</v>
      </c>
      <c r="D9" s="26" t="s">
        <v>40</v>
      </c>
      <c r="E9" s="26" t="s">
        <v>38</v>
      </c>
      <c r="F9" s="31" t="s">
        <v>19</v>
      </c>
      <c r="G9" s="30">
        <v>2673246</v>
      </c>
      <c r="H9" s="30"/>
      <c r="I9" s="12">
        <v>1</v>
      </c>
      <c r="J9" s="32">
        <v>1.1399999999999999</v>
      </c>
      <c r="K9" s="44">
        <f t="shared" si="0"/>
        <v>1.1399999999999999</v>
      </c>
      <c r="L9" s="10"/>
      <c r="M9" s="8"/>
      <c r="N9" s="8"/>
      <c r="O9" s="8"/>
      <c r="P9" s="8"/>
      <c r="Q9" s="8"/>
      <c r="R9" s="8"/>
      <c r="S9" s="8"/>
      <c r="T9" s="8"/>
      <c r="U9" s="8"/>
    </row>
    <row r="10" spans="1:21" ht="30">
      <c r="A10" s="26" t="s">
        <v>83</v>
      </c>
      <c r="B10" s="26" t="s">
        <v>41</v>
      </c>
      <c r="C10" s="26" t="s">
        <v>6</v>
      </c>
      <c r="D10" s="26" t="s">
        <v>42</v>
      </c>
      <c r="E10" s="26" t="s">
        <v>43</v>
      </c>
      <c r="F10" s="31" t="s">
        <v>19</v>
      </c>
      <c r="G10" s="38">
        <v>9492003</v>
      </c>
      <c r="H10" s="30"/>
      <c r="I10" s="12">
        <v>1</v>
      </c>
      <c r="J10" s="32">
        <v>0.27900000000000003</v>
      </c>
      <c r="K10" s="44">
        <f t="shared" si="0"/>
        <v>0.27900000000000003</v>
      </c>
      <c r="L10" s="10"/>
      <c r="M10" s="8"/>
      <c r="N10" s="8"/>
      <c r="O10" s="8"/>
      <c r="P10" s="8"/>
      <c r="Q10" s="8"/>
      <c r="R10" s="8"/>
      <c r="S10" s="8"/>
      <c r="T10" s="8"/>
      <c r="U10" s="8"/>
    </row>
    <row r="11" spans="1:21" ht="30">
      <c r="A11" s="26" t="s">
        <v>84</v>
      </c>
      <c r="B11" s="26" t="s">
        <v>45</v>
      </c>
      <c r="C11" s="26" t="s">
        <v>46</v>
      </c>
      <c r="D11" s="26" t="s">
        <v>44</v>
      </c>
      <c r="E11" s="26" t="s">
        <v>47</v>
      </c>
      <c r="F11" s="31" t="s">
        <v>19</v>
      </c>
      <c r="G11" s="38">
        <v>1516278</v>
      </c>
      <c r="H11" s="30"/>
      <c r="I11" s="12">
        <v>3</v>
      </c>
      <c r="J11" s="39">
        <v>0.21</v>
      </c>
      <c r="K11" s="44">
        <f t="shared" si="0"/>
        <v>0.63</v>
      </c>
      <c r="L11" s="10"/>
      <c r="M11" s="8"/>
      <c r="N11" s="8"/>
      <c r="O11" s="8"/>
      <c r="P11" s="8"/>
      <c r="Q11" s="8"/>
      <c r="R11" s="8"/>
      <c r="S11" s="8"/>
      <c r="T11" s="8"/>
      <c r="U11" s="8"/>
    </row>
    <row r="12" spans="1:21" s="2" customFormat="1" ht="30">
      <c r="A12" s="26" t="s">
        <v>85</v>
      </c>
      <c r="B12" s="26" t="s">
        <v>48</v>
      </c>
      <c r="C12" s="26" t="s">
        <v>49</v>
      </c>
      <c r="D12" s="26" t="s">
        <v>50</v>
      </c>
      <c r="E12" s="26" t="s">
        <v>51</v>
      </c>
      <c r="F12" s="31" t="s">
        <v>19</v>
      </c>
      <c r="G12" s="38">
        <v>3118934</v>
      </c>
      <c r="H12" s="30"/>
      <c r="I12" s="12">
        <v>3</v>
      </c>
      <c r="J12" s="47">
        <v>8.52</v>
      </c>
      <c r="K12" s="44">
        <f t="shared" si="0"/>
        <v>25.56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30">
      <c r="A13" s="26" t="s">
        <v>86</v>
      </c>
      <c r="B13" s="26" t="s">
        <v>52</v>
      </c>
      <c r="C13" s="26" t="s">
        <v>53</v>
      </c>
      <c r="D13" s="26" t="s">
        <v>54</v>
      </c>
      <c r="E13" s="26" t="s">
        <v>55</v>
      </c>
      <c r="F13" s="43" t="s">
        <v>19</v>
      </c>
      <c r="G13" s="38">
        <v>2724411</v>
      </c>
      <c r="H13" s="42"/>
      <c r="I13" s="12">
        <v>1</v>
      </c>
      <c r="J13" s="40">
        <v>1.3</v>
      </c>
      <c r="K13" s="44">
        <f t="shared" si="0"/>
        <v>1.3</v>
      </c>
      <c r="L13" s="10"/>
      <c r="M13" s="8"/>
      <c r="N13" s="8"/>
      <c r="O13" s="8"/>
      <c r="P13" s="8"/>
      <c r="Q13" s="8"/>
      <c r="R13" s="8"/>
      <c r="S13" s="8"/>
      <c r="T13" s="8"/>
      <c r="U13" s="8"/>
    </row>
    <row r="14" spans="1:21" ht="30">
      <c r="A14" s="26" t="s">
        <v>87</v>
      </c>
      <c r="B14" s="26" t="s">
        <v>101</v>
      </c>
      <c r="C14" s="26" t="s">
        <v>56</v>
      </c>
      <c r="D14" s="26" t="s">
        <v>57</v>
      </c>
      <c r="E14" s="26" t="s">
        <v>58</v>
      </c>
      <c r="F14" s="31" t="s">
        <v>102</v>
      </c>
      <c r="G14" s="38"/>
      <c r="H14" s="30"/>
      <c r="I14" s="12">
        <v>3</v>
      </c>
      <c r="J14" s="32">
        <v>0</v>
      </c>
      <c r="K14" s="44">
        <f t="shared" si="0"/>
        <v>0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49" t="s">
        <v>109</v>
      </c>
      <c r="B15" s="49" t="s">
        <v>110</v>
      </c>
      <c r="C15" s="49" t="s">
        <v>111</v>
      </c>
      <c r="D15" s="49" t="s">
        <v>112</v>
      </c>
      <c r="E15" s="49" t="s">
        <v>113</v>
      </c>
      <c r="F15" s="31" t="s">
        <v>102</v>
      </c>
      <c r="G15" s="48"/>
      <c r="H15" s="30"/>
      <c r="I15" s="12">
        <v>4</v>
      </c>
      <c r="J15" s="32" t="s">
        <v>103</v>
      </c>
      <c r="K15" s="44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30">
      <c r="A16" s="26" t="s">
        <v>88</v>
      </c>
      <c r="B16" s="26" t="s">
        <v>59</v>
      </c>
      <c r="C16" s="26" t="s">
        <v>60</v>
      </c>
      <c r="D16" s="26" t="s">
        <v>61</v>
      </c>
      <c r="E16" s="26" t="s">
        <v>62</v>
      </c>
      <c r="F16" s="31" t="s">
        <v>102</v>
      </c>
      <c r="G16" s="30"/>
      <c r="H16" s="30"/>
      <c r="I16" s="12">
        <v>3</v>
      </c>
      <c r="J16" s="39" t="s">
        <v>103</v>
      </c>
      <c r="K16" s="44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30">
      <c r="A17" s="26" t="s">
        <v>89</v>
      </c>
      <c r="B17" s="26" t="s">
        <v>99</v>
      </c>
      <c r="C17" s="26" t="s">
        <v>63</v>
      </c>
      <c r="D17" s="26" t="s">
        <v>64</v>
      </c>
      <c r="E17" s="26" t="s">
        <v>65</v>
      </c>
      <c r="F17" s="31" t="s">
        <v>102</v>
      </c>
      <c r="G17" s="30"/>
      <c r="H17" s="30"/>
      <c r="I17" s="12">
        <v>6</v>
      </c>
      <c r="J17" s="39" t="s">
        <v>103</v>
      </c>
      <c r="K17" s="44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30">
      <c r="A18" s="26" t="s">
        <v>90</v>
      </c>
      <c r="B18" s="26" t="s">
        <v>66</v>
      </c>
      <c r="C18" s="26" t="s">
        <v>67</v>
      </c>
      <c r="D18" s="26" t="s">
        <v>7</v>
      </c>
      <c r="E18" s="26" t="s">
        <v>68</v>
      </c>
      <c r="F18" s="31" t="s">
        <v>102</v>
      </c>
      <c r="G18" s="38"/>
      <c r="H18" s="30"/>
      <c r="I18" s="12">
        <v>6</v>
      </c>
      <c r="J18" s="32">
        <v>0</v>
      </c>
      <c r="K18" s="44">
        <f t="shared" si="0"/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>
      <c r="A19" s="26" t="s">
        <v>91</v>
      </c>
      <c r="B19" s="26" t="s">
        <v>69</v>
      </c>
      <c r="C19" s="26" t="s">
        <v>70</v>
      </c>
      <c r="D19" s="26" t="s">
        <v>64</v>
      </c>
      <c r="E19" s="26" t="s">
        <v>71</v>
      </c>
      <c r="F19" s="31" t="s">
        <v>102</v>
      </c>
      <c r="G19" s="38"/>
      <c r="H19" s="30"/>
      <c r="I19" s="12">
        <v>1</v>
      </c>
      <c r="J19" s="39" t="s">
        <v>103</v>
      </c>
      <c r="K19" s="44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26" t="s">
        <v>92</v>
      </c>
      <c r="B20" s="26" t="s">
        <v>72</v>
      </c>
      <c r="C20" s="26" t="s">
        <v>73</v>
      </c>
      <c r="D20" s="26" t="s">
        <v>74</v>
      </c>
      <c r="E20" s="26" t="s">
        <v>75</v>
      </c>
      <c r="F20" s="31" t="s">
        <v>19</v>
      </c>
      <c r="G20" s="38">
        <v>2292858</v>
      </c>
      <c r="H20" s="30"/>
      <c r="I20" s="12">
        <v>2</v>
      </c>
      <c r="J20" s="39">
        <v>0.59099999999999997</v>
      </c>
      <c r="K20" s="44">
        <f>I20*J20</f>
        <v>1.1819999999999999</v>
      </c>
      <c r="L20" s="11"/>
      <c r="M20" s="14"/>
      <c r="N20" s="8"/>
      <c r="O20" s="8"/>
      <c r="P20" s="8"/>
      <c r="Q20" s="8"/>
      <c r="R20" s="8"/>
      <c r="S20" s="8"/>
      <c r="T20" s="8"/>
      <c r="U20" s="8"/>
    </row>
    <row r="21" spans="1:21">
      <c r="A21" s="26" t="s">
        <v>93</v>
      </c>
      <c r="B21" s="26" t="s">
        <v>108</v>
      </c>
      <c r="C21" s="26" t="s">
        <v>8</v>
      </c>
      <c r="D21" s="26" t="s">
        <v>76</v>
      </c>
      <c r="E21" s="26" t="s">
        <v>77</v>
      </c>
      <c r="F21" s="31" t="s">
        <v>19</v>
      </c>
      <c r="G21" s="38">
        <v>1366576</v>
      </c>
      <c r="H21" s="30"/>
      <c r="I21" s="12">
        <v>1</v>
      </c>
      <c r="J21" s="39">
        <v>1.39</v>
      </c>
      <c r="K21" s="44">
        <f t="shared" si="0"/>
        <v>1.39</v>
      </c>
      <c r="L21" s="11"/>
      <c r="M21" s="11"/>
      <c r="N21" s="8"/>
      <c r="O21" s="8"/>
      <c r="P21" s="8"/>
      <c r="Q21" s="8"/>
      <c r="R21" s="8"/>
      <c r="S21" s="8"/>
      <c r="T21" s="8"/>
      <c r="U21" s="8"/>
    </row>
    <row r="22" spans="1:21">
      <c r="A22" s="18"/>
      <c r="B22" s="18"/>
      <c r="C22" s="18"/>
      <c r="D22" s="18"/>
      <c r="E22" s="18"/>
      <c r="F22" s="18"/>
      <c r="G22" s="20"/>
      <c r="H22" s="20"/>
      <c r="I22" s="19"/>
      <c r="J22" s="16"/>
      <c r="K22" s="23"/>
      <c r="L22" s="11"/>
      <c r="M22" s="11"/>
      <c r="N22" s="8"/>
      <c r="O22" s="8"/>
      <c r="P22" s="8"/>
      <c r="Q22" s="8"/>
      <c r="R22" s="8"/>
      <c r="S22" s="8"/>
      <c r="T22" s="8"/>
      <c r="U22" s="8"/>
    </row>
    <row r="23" spans="1:21">
      <c r="A23" s="18"/>
      <c r="B23" s="18"/>
      <c r="C23" s="18"/>
      <c r="D23" s="18"/>
      <c r="E23" s="18"/>
      <c r="F23" s="18"/>
      <c r="G23" s="20"/>
      <c r="H23" s="20"/>
      <c r="I23" s="19"/>
      <c r="J23" s="32" t="s">
        <v>100</v>
      </c>
      <c r="K23" s="41">
        <f>SUM(Table1[Total cost])</f>
        <v>33.091999999999999</v>
      </c>
      <c r="L23" s="11"/>
      <c r="M23" s="11"/>
      <c r="N23" s="8"/>
      <c r="O23" s="8"/>
      <c r="P23" s="8"/>
      <c r="Q23" s="8"/>
      <c r="R23" s="8"/>
      <c r="S23" s="8"/>
      <c r="T23" s="8"/>
      <c r="U23" s="8"/>
    </row>
    <row r="24" spans="1:21">
      <c r="A24" s="21"/>
      <c r="B24" s="21"/>
      <c r="C24" s="21"/>
      <c r="D24" s="21"/>
      <c r="E24" s="21"/>
      <c r="F24" s="18"/>
      <c r="G24" s="20"/>
      <c r="H24" s="20"/>
      <c r="I24" s="22"/>
      <c r="J24" s="16"/>
      <c r="K24" s="23"/>
      <c r="L24" s="11"/>
      <c r="M24" s="11"/>
      <c r="N24" s="8"/>
      <c r="O24" s="8"/>
      <c r="P24" s="8"/>
      <c r="Q24" s="8"/>
      <c r="R24" s="8"/>
      <c r="S24" s="8"/>
      <c r="T24" s="8"/>
      <c r="U24" s="8"/>
    </row>
    <row r="25" spans="1:21">
      <c r="A25" s="21"/>
      <c r="B25" s="21"/>
      <c r="C25" s="21"/>
      <c r="D25" s="21"/>
      <c r="E25" s="21"/>
      <c r="F25" s="18"/>
      <c r="G25" s="20"/>
      <c r="H25" s="20"/>
      <c r="I25" s="22"/>
      <c r="J25" s="16"/>
      <c r="K25" s="23"/>
      <c r="L25" s="11"/>
      <c r="M25" s="11"/>
      <c r="N25" s="8"/>
      <c r="O25" s="8"/>
      <c r="P25" s="8"/>
      <c r="Q25" s="8"/>
      <c r="R25" s="8"/>
      <c r="S25" s="8"/>
      <c r="T25" s="8"/>
      <c r="U25" s="8"/>
    </row>
    <row r="26" spans="1:21">
      <c r="A26" s="21"/>
      <c r="B26" s="21"/>
      <c r="C26" s="21"/>
      <c r="D26" s="21"/>
      <c r="E26" s="21"/>
      <c r="F26" s="18"/>
      <c r="G26" s="20"/>
      <c r="H26" s="20"/>
      <c r="I26" s="22"/>
      <c r="J26" s="16"/>
      <c r="K26" s="23"/>
      <c r="L26" s="11"/>
      <c r="M26" s="11"/>
      <c r="N26" s="8"/>
      <c r="O26" s="8"/>
      <c r="P26" s="8"/>
      <c r="Q26" s="8"/>
      <c r="R26" s="8"/>
      <c r="S26" s="8"/>
      <c r="T26" s="8"/>
      <c r="U26" s="8"/>
    </row>
    <row r="27" spans="1:21">
      <c r="A27" s="21"/>
      <c r="B27" s="21"/>
      <c r="C27" s="21"/>
      <c r="D27" s="21"/>
      <c r="E27" s="21"/>
      <c r="F27" s="18"/>
      <c r="G27" s="20"/>
      <c r="H27" s="20"/>
      <c r="I27" s="22"/>
      <c r="J27" s="16"/>
      <c r="K27" s="23"/>
      <c r="L27" s="11"/>
      <c r="M27" s="11"/>
      <c r="N27" s="8"/>
      <c r="O27" s="8"/>
      <c r="P27" s="8"/>
      <c r="Q27" s="8"/>
      <c r="R27" s="8"/>
      <c r="S27" s="8"/>
      <c r="T27" s="8"/>
      <c r="U27" s="8"/>
    </row>
    <row r="28" spans="1:21">
      <c r="A28" s="21"/>
      <c r="B28" s="21"/>
      <c r="C28" s="21"/>
      <c r="D28" s="21"/>
      <c r="E28" s="21"/>
      <c r="F28" s="18"/>
      <c r="G28" s="20"/>
      <c r="H28" s="20"/>
      <c r="I28" s="22"/>
      <c r="J28" s="16"/>
      <c r="K28" s="23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6"/>
      <c r="K29" s="24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6"/>
      <c r="K30" s="17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8"/>
      <c r="C31" s="8"/>
      <c r="D31" s="8"/>
      <c r="E31" s="8"/>
      <c r="F31" s="8"/>
      <c r="G31" s="8"/>
      <c r="H31" s="8"/>
      <c r="I31" s="8"/>
      <c r="J31" s="9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8"/>
      <c r="C32" s="8"/>
      <c r="D32" s="8"/>
      <c r="E32" s="8"/>
      <c r="F32" s="8"/>
      <c r="G32" s="8"/>
      <c r="H32" s="8"/>
      <c r="I32" s="8"/>
      <c r="J32" s="9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J33" s="9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8"/>
      <c r="C34" s="8"/>
      <c r="D34" s="8"/>
      <c r="E34" s="8"/>
      <c r="F34" s="8"/>
      <c r="G34" s="8"/>
      <c r="H34" s="8"/>
      <c r="I34" s="8"/>
      <c r="J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CC2511 Assignment 1 BOM from Al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Yang Yang Li</cp:lastModifiedBy>
  <dcterms:created xsi:type="dcterms:W3CDTF">2018-07-10T01:48:30Z</dcterms:created>
  <dcterms:modified xsi:type="dcterms:W3CDTF">2020-09-17T03:57:07Z</dcterms:modified>
</cp:coreProperties>
</file>