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ersonal Projects 2\Business Intelligence Analytics\Advanced MS Excel\"/>
    </mc:Choice>
  </mc:AlternateContent>
  <xr:revisionPtr revIDLastSave="0" documentId="8_{9EA1FF37-44BA-4632-B7CB-08C7A3DB35D0}" xr6:coauthVersionLast="47" xr6:coauthVersionMax="47" xr10:uidLastSave="{00000000-0000-0000-0000-000000000000}"/>
  <bookViews>
    <workbookView xWindow="-110" yWindow="-110" windowWidth="19420" windowHeight="10420" xr2:uid="{ADD87462-C4E5-4AEF-82A8-C550ECBB1DD4}"/>
  </bookViews>
  <sheets>
    <sheet name="Dashboard" sheetId="6" r:id="rId1"/>
    <sheet name="Summary Tables" sheetId="5" state="hidden" r:id="rId2"/>
    <sheet name="HR Dataset" sheetId="2" r:id="rId3"/>
    <sheet name="Employed" sheetId="3" r:id="rId4"/>
    <sheet name="Unemployed" sheetId="4" r:id="rId5"/>
  </sheets>
  <definedNames>
    <definedName name="_xlchart.v2.0" hidden="1">'Summary Tables'!$AE$4:$AE$8</definedName>
    <definedName name="_xlchart.v2.1" hidden="1">'Summary Tables'!$AF$3</definedName>
    <definedName name="_xlchart.v2.2" hidden="1">'Summary Tables'!$AF$4:$AF$8</definedName>
    <definedName name="_xlchart.v2.3" hidden="1">'Summary Tables'!$AE$4:$AE$8</definedName>
    <definedName name="_xlchart.v2.4" hidden="1">'Summary Tables'!$AF$3</definedName>
    <definedName name="_xlchart.v2.5" hidden="1">'Summary Tables'!$AF$4:$AF$8</definedName>
    <definedName name="ExternalData_1" localSheetId="2" hidden="1">'HR Dataset'!$A$1:$X$312</definedName>
    <definedName name="ExternalData_2" localSheetId="3" hidden="1">Employed!$A$1:$X$208</definedName>
    <definedName name="ExternalData_3" localSheetId="4" hidden="1">Unemployed!$A$1:$X$105</definedName>
    <definedName name="NativeTimeline_Last_Performance_Review_Date">#N/A</definedName>
    <definedName name="NativeTimeline_Termination_Date">#N/A</definedName>
    <definedName name="Slicer_Citizenship_Status">#N/A</definedName>
    <definedName name="Slicer_Employee_Name">#N/A</definedName>
    <definedName name="Slicer_Employment_Status">#N/A</definedName>
    <definedName name="Slicer_Ethnicity">#N/A</definedName>
    <definedName name="Slicer_Marital_Status">#N/A</definedName>
    <definedName name="Slicer_Performance_Score">#N/A</definedName>
    <definedName name="Slicer_Recruitment_Source">#N/A</definedName>
    <definedName name="Slicer_State">#N/A</definedName>
  </definedNames>
  <calcPr calcId="191029"/>
  <pivotCaches>
    <pivotCache cacheId="58"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 r:id="rId1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4" i="5" l="1"/>
  <c r="AP4" i="5"/>
  <c r="AE3" i="5" a="1"/>
  <c r="AE3" i="5" s="1"/>
  <c r="AE4" i="5" a="1"/>
  <c r="AE4" i="5" s="1"/>
  <c r="U4" i="5" a="1"/>
  <c r="U4" i="5" s="1"/>
  <c r="U14" i="5" s="1" a="1"/>
  <c r="U14" i="5" s="1"/>
  <c r="T4" i="5" a="1"/>
  <c r="T4" i="5" s="1"/>
  <c r="U3" i="5"/>
  <c r="U13" i="5" s="1"/>
  <c r="T3" i="5"/>
  <c r="T13" i="5" s="1"/>
  <c r="O4" i="5"/>
  <c r="D4" i="5" a="1"/>
  <c r="D4" i="5" s="1"/>
  <c r="E4" i="5" s="1"/>
  <c r="AS4" i="5"/>
  <c r="L4" i="5"/>
  <c r="H4" i="5"/>
  <c r="B4" i="5"/>
  <c r="T14" i="5" l="1" a="1"/>
  <c r="T14"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1D94EA-E46F-4AE0-9864-C87449912FFD}" keepAlive="1" name="Query - Employed" description="Connection to the 'Employed' query in the workbook." type="5" refreshedVersion="7" background="1" saveData="1">
    <dbPr connection="Provider=Microsoft.Mashup.OleDb.1;Data Source=$Workbook$;Location=Employed;Extended Properties=&quot;&quot;" command="SELECT * FROM [Employed]"/>
  </connection>
  <connection id="2" xr16:uid="{C8348901-82C3-4D9D-A9D5-2D5D3170B4FC}" keepAlive="1" name="Query - HR Dataset" description="Connection to the 'HR Dataset' query in the workbook." type="5" refreshedVersion="7" background="1" saveData="1">
    <dbPr connection="Provider=Microsoft.Mashup.OleDb.1;Data Source=$Workbook$;Location=&quot;HR Dataset&quot;;Extended Properties=&quot;&quot;" command="SELECT * FROM [HR Dataset]"/>
  </connection>
  <connection id="3" xr16:uid="{144FEB78-F23B-46A7-AFB2-12BE016907DD}" keepAlive="1" name="Query - Unemployed" description="Connection to the 'Unemployed' query in the workbook." type="5" refreshedVersion="7" background="1" saveData="1">
    <dbPr connection="Provider=Microsoft.Mashup.OleDb.1;Data Source=$Workbook$;Location=Unemployed;Extended Properties=&quot;&quot;" command="SELECT * FROM [Unemployed]"/>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<sst xmlns="http://schemas.openxmlformats.org/spreadsheetml/2006/main" count="9507" uniqueCount="795">
  <si>
    <t>Employee ID</t>
  </si>
  <si>
    <t>Employee Name</t>
  </si>
  <si>
    <t>Marital Status</t>
  </si>
  <si>
    <t>DOB</t>
  </si>
  <si>
    <t>Gender</t>
  </si>
  <si>
    <t>Salary</t>
  </si>
  <si>
    <t>Position</t>
  </si>
  <si>
    <t>State</t>
  </si>
  <si>
    <t>Citizenship Status</t>
  </si>
  <si>
    <t>Hispanic / Latino</t>
  </si>
  <si>
    <t>Ethnicity</t>
  </si>
  <si>
    <t>Termination Date</t>
  </si>
  <si>
    <t>Termination Reason</t>
  </si>
  <si>
    <t>Employment Status</t>
  </si>
  <si>
    <t>Department</t>
  </si>
  <si>
    <t>Manager Name</t>
  </si>
  <si>
    <t>Recruitment Source</t>
  </si>
  <si>
    <t>Performance Score</t>
  </si>
  <si>
    <t>Special Projects Count</t>
  </si>
  <si>
    <t>Last Performance Review Date</t>
  </si>
  <si>
    <t>Absences</t>
  </si>
  <si>
    <t>10084</t>
  </si>
  <si>
    <t>Karthikeyan Ait Sidi</t>
  </si>
  <si>
    <t>Married</t>
  </si>
  <si>
    <t>Male</t>
  </si>
  <si>
    <t>Sr. DBA</t>
  </si>
  <si>
    <t>MA</t>
  </si>
  <si>
    <t>US Citizen</t>
  </si>
  <si>
    <t>No</t>
  </si>
  <si>
    <t>White</t>
  </si>
  <si>
    <t>Career Change</t>
  </si>
  <si>
    <t>Voluntarily Terminated</t>
  </si>
  <si>
    <t>IT/IS</t>
  </si>
  <si>
    <t>Simon Roup</t>
  </si>
  <si>
    <t>Indeed</t>
  </si>
  <si>
    <t>Fully Meets</t>
  </si>
  <si>
    <t>10196</t>
  </si>
  <si>
    <t>Sarah Akinkuolie</t>
  </si>
  <si>
    <t>Female</t>
  </si>
  <si>
    <t>Production Technician II</t>
  </si>
  <si>
    <t>Hours</t>
  </si>
  <si>
    <t>Kissy Sullivan</t>
  </si>
  <si>
    <t>LinkedIn</t>
  </si>
  <si>
    <t>10069</t>
  </si>
  <si>
    <t>Carol  Anderson</t>
  </si>
  <si>
    <t>Divorced</t>
  </si>
  <si>
    <t>Production Technician I</t>
  </si>
  <si>
    <t>Return To School</t>
  </si>
  <si>
    <t>Webster Butler</t>
  </si>
  <si>
    <t>Google Search</t>
  </si>
  <si>
    <t>10252</t>
  </si>
  <si>
    <t>Rachael Baczenski</t>
  </si>
  <si>
    <t>Yes</t>
  </si>
  <si>
    <t>Black or African American</t>
  </si>
  <si>
    <t>Another Position</t>
  </si>
  <si>
    <t>David Stanley</t>
  </si>
  <si>
    <t>Diversity Job Fair</t>
  </si>
  <si>
    <t>10242</t>
  </si>
  <si>
    <t>Thomas Barbara</t>
  </si>
  <si>
    <t>Unhappy</t>
  </si>
  <si>
    <t>10066</t>
  </si>
  <si>
    <t>Nader Barton</t>
  </si>
  <si>
    <t>Michael Albert</t>
  </si>
  <si>
    <t>On-line Web application</t>
  </si>
  <si>
    <t>10061</t>
  </si>
  <si>
    <t>Norman Bates</t>
  </si>
  <si>
    <t>Single</t>
  </si>
  <si>
    <t>Attendance</t>
  </si>
  <si>
    <t>Terminated for Cause</t>
  </si>
  <si>
    <t>Kelley Spirea</t>
  </si>
  <si>
    <t>10245</t>
  </si>
  <si>
    <t>Renee Becker</t>
  </si>
  <si>
    <t>Database Administrator</t>
  </si>
  <si>
    <t>Performance</t>
  </si>
  <si>
    <t>10267</t>
  </si>
  <si>
    <t>Betsy Bondwell</t>
  </si>
  <si>
    <t>Elijiah Gray</t>
  </si>
  <si>
    <t>10199</t>
  </si>
  <si>
    <t>Frank Booth</t>
  </si>
  <si>
    <t>Enterprise Architect</t>
  </si>
  <si>
    <t>CT</t>
  </si>
  <si>
    <t>Learned That He Is A Gangster</t>
  </si>
  <si>
    <t>10175</t>
  </si>
  <si>
    <t>Charles Bozzi</t>
  </si>
  <si>
    <t>Production Manager</t>
  </si>
  <si>
    <t>Asian</t>
  </si>
  <si>
    <t>Retiring</t>
  </si>
  <si>
    <t>Janet King</t>
  </si>
  <si>
    <t>10177</t>
  </si>
  <si>
    <t>Donna Brill</t>
  </si>
  <si>
    <t>10188</t>
  </si>
  <si>
    <t>Jessica Bunbury</t>
  </si>
  <si>
    <t>Area Sales Manager</t>
  </si>
  <si>
    <t>VA</t>
  </si>
  <si>
    <t>Sales</t>
  </si>
  <si>
    <t>John Smith</t>
  </si>
  <si>
    <t>10240</t>
  </si>
  <si>
    <t>Enola Chivukula</t>
  </si>
  <si>
    <t>Relocation Out Of Area</t>
  </si>
  <si>
    <t>Amy Dunn</t>
  </si>
  <si>
    <t>10275</t>
  </si>
  <si>
    <t>Jennifer Cloninger</t>
  </si>
  <si>
    <t>Brannon Miller</t>
  </si>
  <si>
    <t>10269</t>
  </si>
  <si>
    <t>Phil Close</t>
  </si>
  <si>
    <t>10292</t>
  </si>
  <si>
    <t>Spencer Cole</t>
  </si>
  <si>
    <t>Needs Improvement</t>
  </si>
  <si>
    <t>10070</t>
  </si>
  <si>
    <t>James DeGweck</t>
  </si>
  <si>
    <t>10100</t>
  </si>
  <si>
    <t>Carla Demita</t>
  </si>
  <si>
    <t>Separated</t>
  </si>
  <si>
    <t>More Money</t>
  </si>
  <si>
    <t>10064</t>
  </si>
  <si>
    <t>Marianne Eaton</t>
  </si>
  <si>
    <t>Military</t>
  </si>
  <si>
    <t>10280</t>
  </si>
  <si>
    <t>Miguel Estremera</t>
  </si>
  <si>
    <t>10296</t>
  </si>
  <si>
    <t>April Evensen</t>
  </si>
  <si>
    <t>No-Call, No-Show</t>
  </si>
  <si>
    <t>10290</t>
  </si>
  <si>
    <t>Susan Exantus</t>
  </si>
  <si>
    <t>Software Engineer</t>
  </si>
  <si>
    <t>Software Engineering</t>
  </si>
  <si>
    <t>Alex Sweetwater</t>
  </si>
  <si>
    <t>10189</t>
  </si>
  <si>
    <t>Susan Ferguson</t>
  </si>
  <si>
    <t>10093</t>
  </si>
  <si>
    <t>Michael  J Fitzpatrick</t>
  </si>
  <si>
    <t>10163</t>
  </si>
  <si>
    <t>Tanya Foreman</t>
  </si>
  <si>
    <t>Ketsia Liebig</t>
  </si>
  <si>
    <t>10305</t>
  </si>
  <si>
    <t>Alex Forrest</t>
  </si>
  <si>
    <t>Fatal Attraction</t>
  </si>
  <si>
    <t>Lynn Daneault</t>
  </si>
  <si>
    <t>Employee Referral</t>
  </si>
  <si>
    <t>PIP</t>
  </si>
  <si>
    <t>10122</t>
  </si>
  <si>
    <t>Melisa Gerke</t>
  </si>
  <si>
    <t>10142</t>
  </si>
  <si>
    <t>Whitney   Gill</t>
  </si>
  <si>
    <t>Widowed</t>
  </si>
  <si>
    <t>OH</t>
  </si>
  <si>
    <t>CareerBuilder</t>
  </si>
  <si>
    <t>10283</t>
  </si>
  <si>
    <t>Alex Gilles</t>
  </si>
  <si>
    <t>10246</t>
  </si>
  <si>
    <t>Taisha Goble</t>
  </si>
  <si>
    <t>10300</t>
  </si>
  <si>
    <t>Juan Gonzalez</t>
  </si>
  <si>
    <t>10059</t>
  </si>
  <si>
    <t>Paula Gross</t>
  </si>
  <si>
    <t>10109</t>
  </si>
  <si>
    <t>Mike Guilianno</t>
  </si>
  <si>
    <t>TN</t>
  </si>
  <si>
    <t>Two or more races</t>
  </si>
  <si>
    <t>10097</t>
  </si>
  <si>
    <t>Christie  Harrington</t>
  </si>
  <si>
    <t>10075</t>
  </si>
  <si>
    <t>Trina Hendrickson</t>
  </si>
  <si>
    <t>10195</t>
  </si>
  <si>
    <t>Adrienne  J Homberger</t>
  </si>
  <si>
    <t>Non-Citizen</t>
  </si>
  <si>
    <t>10182</t>
  </si>
  <si>
    <t>Estelle Howard</t>
  </si>
  <si>
    <t>Administrative Assistant</t>
  </si>
  <si>
    <t>Admin Offices</t>
  </si>
  <si>
    <t>Brandon R. LeBlanc</t>
  </si>
  <si>
    <t>10160</t>
  </si>
  <si>
    <t>Ming Huynh</t>
  </si>
  <si>
    <t>10289</t>
  </si>
  <si>
    <t>Walter Immediato</t>
  </si>
  <si>
    <t>10034</t>
  </si>
  <si>
    <t>George Johnson</t>
  </si>
  <si>
    <t>Exceeds</t>
  </si>
  <si>
    <t>10138</t>
  </si>
  <si>
    <t>Judy   Jung</t>
  </si>
  <si>
    <t>10244</t>
  </si>
  <si>
    <t>Donysha Kampew</t>
  </si>
  <si>
    <t>Sales Manager</t>
  </si>
  <si>
    <t>PA</t>
  </si>
  <si>
    <t>Maternity Leave - Did Not Return</t>
  </si>
  <si>
    <t>Debra Houlihan</t>
  </si>
  <si>
    <t>10166</t>
  </si>
  <si>
    <t>Kathleen   Kinsella</t>
  </si>
  <si>
    <t>10170</t>
  </si>
  <si>
    <t>Alexandra   Kirill</t>
  </si>
  <si>
    <t>10092</t>
  </si>
  <si>
    <t>Hans Landa</t>
  </si>
  <si>
    <t>10106</t>
  </si>
  <si>
    <t>Lindsey Langford</t>
  </si>
  <si>
    <t>10249</t>
  </si>
  <si>
    <t>Mohammed Latif</t>
  </si>
  <si>
    <t>10087</t>
  </si>
  <si>
    <t>Dallas Leach</t>
  </si>
  <si>
    <t>10186</t>
  </si>
  <si>
    <t>Marilyn  Linares</t>
  </si>
  <si>
    <t>10096</t>
  </si>
  <si>
    <t>Susan Lundy</t>
  </si>
  <si>
    <t>10004</t>
  </si>
  <si>
    <t>Lindsay Lynch</t>
  </si>
  <si>
    <t>10191</t>
  </si>
  <si>
    <t>Samuel MacLennan</t>
  </si>
  <si>
    <t>10073</t>
  </si>
  <si>
    <t>Karen Mancuso</t>
  </si>
  <si>
    <t>10128</t>
  </si>
  <si>
    <t>Elizabeth Meads</t>
  </si>
  <si>
    <t>10298</t>
  </si>
  <si>
    <t>Ned Miller</t>
  </si>
  <si>
    <t>10215</t>
  </si>
  <si>
    <t>Colombui Ndzi</t>
  </si>
  <si>
    <t>10185</t>
  </si>
  <si>
    <t>Horia Ndzi</t>
  </si>
  <si>
    <t>10303</t>
  </si>
  <si>
    <t>Lynn O'hare</t>
  </si>
  <si>
    <t>10078</t>
  </si>
  <si>
    <t>Brooke  Oliver</t>
  </si>
  <si>
    <t>10148</t>
  </si>
  <si>
    <t>Nina Panjwani</t>
  </si>
  <si>
    <t>10005</t>
  </si>
  <si>
    <t>Lucas Patronick</t>
  </si>
  <si>
    <t>10259</t>
  </si>
  <si>
    <t>Randall Pearson</t>
  </si>
  <si>
    <t>Data Analyst</t>
  </si>
  <si>
    <t>10286</t>
  </si>
  <si>
    <t>Martin Smith</t>
  </si>
  <si>
    <t>10297</t>
  </si>
  <si>
    <t>Ermine Pelletier</t>
  </si>
  <si>
    <t>10171</t>
  </si>
  <si>
    <t>Shakira Perry</t>
  </si>
  <si>
    <t>Medical Issues</t>
  </si>
  <si>
    <t>10032</t>
  </si>
  <si>
    <t>Lauren Peters</t>
  </si>
  <si>
    <t>10130</t>
  </si>
  <si>
    <t>Ebonee   Peterson</t>
  </si>
  <si>
    <t>10050</t>
  </si>
  <si>
    <t>Hong Pham</t>
  </si>
  <si>
    <t>10187</t>
  </si>
  <si>
    <t>Morissa Power</t>
  </si>
  <si>
    <t>10262</t>
  </si>
  <si>
    <t>Janine Purinton</t>
  </si>
  <si>
    <t>10131</t>
  </si>
  <si>
    <t>Sean Quinn</t>
  </si>
  <si>
    <t>10152</t>
  </si>
  <si>
    <t>Quinn Rarrick</t>
  </si>
  <si>
    <t>10058</t>
  </si>
  <si>
    <t>Thomas Rhoads</t>
  </si>
  <si>
    <t>10230</t>
  </si>
  <si>
    <t>May Roberson</t>
  </si>
  <si>
    <t>10224</t>
  </si>
  <si>
    <t>Peter Robertson</t>
  </si>
  <si>
    <t>10047</t>
  </si>
  <si>
    <t>Alain   Robinson</t>
  </si>
  <si>
    <t>10285</t>
  </si>
  <si>
    <t>Cherly Robinson</t>
  </si>
  <si>
    <t>10149</t>
  </si>
  <si>
    <t>Bianca Roehrich</t>
  </si>
  <si>
    <t>Principal Data Architect</t>
  </si>
  <si>
    <t>10065</t>
  </si>
  <si>
    <t>Bruno Rossetti</t>
  </si>
  <si>
    <t>10222</t>
  </si>
  <si>
    <t>Ricardo Ruiz</t>
  </si>
  <si>
    <t>IT Manager - DB</t>
  </si>
  <si>
    <t>Jennifer Zamora</t>
  </si>
  <si>
    <t>10260</t>
  </si>
  <si>
    <t>Nore   Sadki</t>
  </si>
  <si>
    <t>10229</t>
  </si>
  <si>
    <t>Jason Salter</t>
  </si>
  <si>
    <t xml:space="preserve">Data Analyst </t>
  </si>
  <si>
    <t>10095</t>
  </si>
  <si>
    <t>Constance Sloan</t>
  </si>
  <si>
    <t>10153</t>
  </si>
  <si>
    <t>Leigh Ann Smith</t>
  </si>
  <si>
    <t>10030</t>
  </si>
  <si>
    <t>Kristen Squatrito</t>
  </si>
  <si>
    <t>10221</t>
  </si>
  <si>
    <t>Desiree   Tavares</t>
  </si>
  <si>
    <t>10146</t>
  </si>
  <si>
    <t>Lenora  Tejeda</t>
  </si>
  <si>
    <t>10141</t>
  </si>
  <si>
    <t>Sophia Theamstern</t>
  </si>
  <si>
    <t>10268</t>
  </si>
  <si>
    <t>Kenneth Thibaud</t>
  </si>
  <si>
    <t>Other</t>
  </si>
  <si>
    <t>10044</t>
  </si>
  <si>
    <t>Neville  Tredinnick</t>
  </si>
  <si>
    <t>Network Engineer</t>
  </si>
  <si>
    <t>Peter Monroe</t>
  </si>
  <si>
    <t>10102</t>
  </si>
  <si>
    <t>Edward True</t>
  </si>
  <si>
    <t>10270</t>
  </si>
  <si>
    <t>Cybil Trzeciak</t>
  </si>
  <si>
    <t>10014</t>
  </si>
  <si>
    <t>Abdellah  Veera</t>
  </si>
  <si>
    <t>10118</t>
  </si>
  <si>
    <t>Lord Voldemort</t>
  </si>
  <si>
    <t>10022</t>
  </si>
  <si>
    <t>Colleen Volk</t>
  </si>
  <si>
    <t>Gross Misconduct</t>
  </si>
  <si>
    <t>10274</t>
  </si>
  <si>
    <t>Courtney  E Wallace</t>
  </si>
  <si>
    <t>10293</t>
  </si>
  <si>
    <t>Theresa Wallace</t>
  </si>
  <si>
    <t>10072</t>
  </si>
  <si>
    <t>Scott Whittier</t>
  </si>
  <si>
    <t>10048</t>
  </si>
  <si>
    <t>Barry Wilber</t>
  </si>
  <si>
    <t>Website</t>
  </si>
  <si>
    <t>10204</t>
  </si>
  <si>
    <t>Annie Wilkes</t>
  </si>
  <si>
    <t>10264</t>
  </si>
  <si>
    <t>Jacquelyn   Williams</t>
  </si>
  <si>
    <t>10033</t>
  </si>
  <si>
    <t>Jordan   Winthrop</t>
  </si>
  <si>
    <t>10301</t>
  </si>
  <si>
    <t>Catherine  Ybarra</t>
  </si>
  <si>
    <t>10026</t>
  </si>
  <si>
    <t>Wilson  K Adinolfi</t>
  </si>
  <si>
    <t>Still Employed</t>
  </si>
  <si>
    <t>Active</t>
  </si>
  <si>
    <t>10088</t>
  </si>
  <si>
    <t>Trina Alagbe</t>
  </si>
  <si>
    <t>10002</t>
  </si>
  <si>
    <t>Linda   Anderson</t>
  </si>
  <si>
    <t>10194</t>
  </si>
  <si>
    <t>Colby Andreola</t>
  </si>
  <si>
    <t>10062</t>
  </si>
  <si>
    <t>Sam Athwal</t>
  </si>
  <si>
    <t>10114</t>
  </si>
  <si>
    <t>Linda Bachiochi</t>
  </si>
  <si>
    <t>10250</t>
  </si>
  <si>
    <t>Alejandro  Bacong</t>
  </si>
  <si>
    <t>IT Support</t>
  </si>
  <si>
    <t>10012</t>
  </si>
  <si>
    <t>Hector Barbossa</t>
  </si>
  <si>
    <t>TX</t>
  </si>
  <si>
    <t>10265</t>
  </si>
  <si>
    <t>Francesco  A Barone</t>
  </si>
  <si>
    <t>10023</t>
  </si>
  <si>
    <t>Kimberly   Beak</t>
  </si>
  <si>
    <t>10055</t>
  </si>
  <si>
    <t>Courtney  Beatrice</t>
  </si>
  <si>
    <t>10277</t>
  </si>
  <si>
    <t>Scott Becker</t>
  </si>
  <si>
    <t>10046</t>
  </si>
  <si>
    <t>Sean Bernstein</t>
  </si>
  <si>
    <t>10226</t>
  </si>
  <si>
    <t>Lowan  M Biden</t>
  </si>
  <si>
    <t>10003</t>
  </si>
  <si>
    <t>Helen Billis</t>
  </si>
  <si>
    <t>10294</t>
  </si>
  <si>
    <t>Dianna Blount</t>
  </si>
  <si>
    <t>10081</t>
  </si>
  <si>
    <t>Bonalyn Boutwell</t>
  </si>
  <si>
    <t>Sr. Accountant</t>
  </si>
  <si>
    <t>10238</t>
  </si>
  <si>
    <t>Mia Brown</t>
  </si>
  <si>
    <t>Accountant I</t>
  </si>
  <si>
    <t>10184</t>
  </si>
  <si>
    <t>Joseph   Buccheri</t>
  </si>
  <si>
    <t>10203</t>
  </si>
  <si>
    <t>Josephine  Bugali</t>
  </si>
  <si>
    <t>10107</t>
  </si>
  <si>
    <t>Joelle Burke</t>
  </si>
  <si>
    <t>10181</t>
  </si>
  <si>
    <t>Benjamin  Burkett</t>
  </si>
  <si>
    <t>10150</t>
  </si>
  <si>
    <t>Max  Cady</t>
  </si>
  <si>
    <t>Software Engineering Manager</t>
  </si>
  <si>
    <t>10001</t>
  </si>
  <si>
    <t>Calvin Candie</t>
  </si>
  <si>
    <t>10085</t>
  </si>
  <si>
    <t>Judith Carabbio</t>
  </si>
  <si>
    <t>10115</t>
  </si>
  <si>
    <t>Michael   Carey</t>
  </si>
  <si>
    <t>10082</t>
  </si>
  <si>
    <t>Claudia  N Carr</t>
  </si>
  <si>
    <t>10040</t>
  </si>
  <si>
    <t>Michelle  Carter</t>
  </si>
  <si>
    <t>VT</t>
  </si>
  <si>
    <t>10067</t>
  </si>
  <si>
    <t>Beatrice  Chace</t>
  </si>
  <si>
    <t>10108</t>
  </si>
  <si>
    <t>Brian Champaigne</t>
  </si>
  <si>
    <t>BI Director</t>
  </si>
  <si>
    <t>10210</t>
  </si>
  <si>
    <t>Lin Chan</t>
  </si>
  <si>
    <t>10154</t>
  </si>
  <si>
    <t>Donovan  E Chang</t>
  </si>
  <si>
    <t>10200</t>
  </si>
  <si>
    <t>Anton Chigurh</t>
  </si>
  <si>
    <t>10168</t>
  </si>
  <si>
    <t>Caroline   Cierpiszewski</t>
  </si>
  <si>
    <t>10220</t>
  </si>
  <si>
    <t>Rick Clayton</t>
  </si>
  <si>
    <t>Eric Dougall</t>
  </si>
  <si>
    <t>10029</t>
  </si>
  <si>
    <t>Elijian Clukey</t>
  </si>
  <si>
    <t>10261</t>
  </si>
  <si>
    <t>James Cockel</t>
  </si>
  <si>
    <t>10282</t>
  </si>
  <si>
    <t>Michael Corleone</t>
  </si>
  <si>
    <t>10019</t>
  </si>
  <si>
    <t>Vito Corleone</t>
  </si>
  <si>
    <t>Director of Operations</t>
  </si>
  <si>
    <t>10094</t>
  </si>
  <si>
    <t>Lisa  Cornett</t>
  </si>
  <si>
    <t>10193</t>
  </si>
  <si>
    <t>Frank Costello</t>
  </si>
  <si>
    <t>10132</t>
  </si>
  <si>
    <t>Jean Crimmings</t>
  </si>
  <si>
    <t>10083</t>
  </si>
  <si>
    <t>Noah Cross</t>
  </si>
  <si>
    <t>Sr. Network Engineer</t>
  </si>
  <si>
    <t>10099</t>
  </si>
  <si>
    <t>10212</t>
  </si>
  <si>
    <t>Ann   Daniele</t>
  </si>
  <si>
    <t>10056</t>
  </si>
  <si>
    <t>Jene'ya  Darson</t>
  </si>
  <si>
    <t>10143</t>
  </si>
  <si>
    <t>Daniel Davis</t>
  </si>
  <si>
    <t>10311</t>
  </si>
  <si>
    <t>Randy Dee</t>
  </si>
  <si>
    <t>10155</t>
  </si>
  <si>
    <t>Keyla Del Bosque</t>
  </si>
  <si>
    <t>10306</t>
  </si>
  <si>
    <t>Alex Delarge</t>
  </si>
  <si>
    <t>AL</t>
  </si>
  <si>
    <t>10310</t>
  </si>
  <si>
    <t>Carl  Desimone</t>
  </si>
  <si>
    <t>10197</t>
  </si>
  <si>
    <t>Tommy DeVito</t>
  </si>
  <si>
    <t>BI Developer</t>
  </si>
  <si>
    <t>10276</t>
  </si>
  <si>
    <t>Geoff  Dickinson</t>
  </si>
  <si>
    <t>10304</t>
  </si>
  <si>
    <t>Jenna   Dietrich</t>
  </si>
  <si>
    <t>WA</t>
  </si>
  <si>
    <t>10284</t>
  </si>
  <si>
    <t>Lily  DiNocco</t>
  </si>
  <si>
    <t>10207</t>
  </si>
  <si>
    <t>Denisa  S Dobrin</t>
  </si>
  <si>
    <t>10133</t>
  </si>
  <si>
    <t>Linda Dolan</t>
  </si>
  <si>
    <t>10028</t>
  </si>
  <si>
    <t>IT Manager - Support</t>
  </si>
  <si>
    <t>10006</t>
  </si>
  <si>
    <t>Elle Driver</t>
  </si>
  <si>
    <t>CA</t>
  </si>
  <si>
    <t>10105</t>
  </si>
  <si>
    <t>Amy   Dunn</t>
  </si>
  <si>
    <t>10211</t>
  </si>
  <si>
    <t>Amy Dunne</t>
  </si>
  <si>
    <t>10247</t>
  </si>
  <si>
    <t>Jean Engdahl</t>
  </si>
  <si>
    <t>10235</t>
  </si>
  <si>
    <t>Rex England</t>
  </si>
  <si>
    <t>10299</t>
  </si>
  <si>
    <t>Angela Erilus</t>
  </si>
  <si>
    <t>10263</t>
  </si>
  <si>
    <t>Megan  Faller</t>
  </si>
  <si>
    <t>10136</t>
  </si>
  <si>
    <t>Nicole Fancett</t>
  </si>
  <si>
    <t>10308</t>
  </si>
  <si>
    <t>Nilson   Fernandes</t>
  </si>
  <si>
    <t>10309</t>
  </si>
  <si>
    <t>Boba Fett</t>
  </si>
  <si>
    <t>10049</t>
  </si>
  <si>
    <t>Libby Fidelia</t>
  </si>
  <si>
    <t>10015</t>
  </si>
  <si>
    <t>Jason Foss</t>
  </si>
  <si>
    <t>IT Director</t>
  </si>
  <si>
    <t>10080</t>
  </si>
  <si>
    <t>Amy Foster-Baker</t>
  </si>
  <si>
    <t>no</t>
  </si>
  <si>
    <t>Board of Directors</t>
  </si>
  <si>
    <t>10258</t>
  </si>
  <si>
    <t>Maruk  Fraval</t>
  </si>
  <si>
    <t>10273</t>
  </si>
  <si>
    <t>Lisa Galia</t>
  </si>
  <si>
    <t>10111</t>
  </si>
  <si>
    <t>Raul Garcia</t>
  </si>
  <si>
    <t>10257</t>
  </si>
  <si>
    <t>Barbara Gaul</t>
  </si>
  <si>
    <t>10159</t>
  </si>
  <si>
    <t>Mildred Gentry</t>
  </si>
  <si>
    <t>10018</t>
  </si>
  <si>
    <t>Evelyn Girifalco</t>
  </si>
  <si>
    <t>10255</t>
  </si>
  <si>
    <t>Myriam Givens</t>
  </si>
  <si>
    <t>IN</t>
  </si>
  <si>
    <t>10228</t>
  </si>
  <si>
    <t>Amon Goeth</t>
  </si>
  <si>
    <t>10243</t>
  </si>
  <si>
    <t>Shenice   Gold</t>
  </si>
  <si>
    <t>10031</t>
  </si>
  <si>
    <t>Cayo Gonzalez</t>
  </si>
  <si>
    <t>10101</t>
  </si>
  <si>
    <t>Maria Gonzalez</t>
  </si>
  <si>
    <t>10237</t>
  </si>
  <si>
    <t>Susan Good</t>
  </si>
  <si>
    <t>10051</t>
  </si>
  <si>
    <t>David Gordon</t>
  </si>
  <si>
    <t>10218</t>
  </si>
  <si>
    <t>Phylicia   Gosciminski</t>
  </si>
  <si>
    <t>American Indian or Alaska Native</t>
  </si>
  <si>
    <t>10256</t>
  </si>
  <si>
    <t>Roxana Goyal</t>
  </si>
  <si>
    <t>10098</t>
  </si>
  <si>
    <t>Elijiah   Gray</t>
  </si>
  <si>
    <t>10234</t>
  </si>
  <si>
    <t>Hans Gruber</t>
  </si>
  <si>
    <t>10125</t>
  </si>
  <si>
    <t>Joanne Handschiegl</t>
  </si>
  <si>
    <t>10074</t>
  </si>
  <si>
    <t>Earnest Hankard</t>
  </si>
  <si>
    <t>10007</t>
  </si>
  <si>
    <t>Kara Harrison</t>
  </si>
  <si>
    <t>10129</t>
  </si>
  <si>
    <t>Anthony Heitzman</t>
  </si>
  <si>
    <t>10167</t>
  </si>
  <si>
    <t>Alfred Hitchcock</t>
  </si>
  <si>
    <t>NH</t>
  </si>
  <si>
    <t>10112</t>
  </si>
  <si>
    <t>Jayne Horton</t>
  </si>
  <si>
    <t>10272</t>
  </si>
  <si>
    <t>Director of Sales</t>
  </si>
  <si>
    <t>RI</t>
  </si>
  <si>
    <t>10248</t>
  </si>
  <si>
    <t>Jane Hudson</t>
  </si>
  <si>
    <t>10201</t>
  </si>
  <si>
    <t>Julissa Hunts</t>
  </si>
  <si>
    <t>10214</t>
  </si>
  <si>
    <t>Rosalie Hutter</t>
  </si>
  <si>
    <t>10139</t>
  </si>
  <si>
    <t>Rose  Ivey</t>
  </si>
  <si>
    <t>10227</t>
  </si>
  <si>
    <t>Maryellen Jackson</t>
  </si>
  <si>
    <t>10236</t>
  </si>
  <si>
    <t>Hannah   Jacobi</t>
  </si>
  <si>
    <t>10009</t>
  </si>
  <si>
    <t>Tayana Jeannite</t>
  </si>
  <si>
    <t>10060</t>
  </si>
  <si>
    <t>Sneha   Jhaveri</t>
  </si>
  <si>
    <t>10156</t>
  </si>
  <si>
    <t>Noelle  Johnson</t>
  </si>
  <si>
    <t>10036</t>
  </si>
  <si>
    <t>Yen Johnston</t>
  </si>
  <si>
    <t>10192</t>
  </si>
  <si>
    <t>Kramer  Keatts</t>
  </si>
  <si>
    <t>10231</t>
  </si>
  <si>
    <t>Bartholemew Khemmich</t>
  </si>
  <si>
    <t>CO</t>
  </si>
  <si>
    <t>10089</t>
  </si>
  <si>
    <t>President &amp; CEO</t>
  </si>
  <si>
    <t>Executive Office</t>
  </si>
  <si>
    <t>10208</t>
  </si>
  <si>
    <t>Bradley  J Knapp</t>
  </si>
  <si>
    <t>10176</t>
  </si>
  <si>
    <t>John Kretschmer</t>
  </si>
  <si>
    <t>10165</t>
  </si>
  <si>
    <t>Freddy Kreuger</t>
  </si>
  <si>
    <t>NY</t>
  </si>
  <si>
    <t>10113</t>
  </si>
  <si>
    <t>Jyoti Lajiri</t>
  </si>
  <si>
    <t>10052</t>
  </si>
  <si>
    <t>Enrico Langton</t>
  </si>
  <si>
    <t>10038</t>
  </si>
  <si>
    <t>William   LaRotonda</t>
  </si>
  <si>
    <t>10232</t>
  </si>
  <si>
    <t>Binh Le</t>
  </si>
  <si>
    <t>Senior BI Developer</t>
  </si>
  <si>
    <t>10134</t>
  </si>
  <si>
    <t>Brandon  R LeBlanc</t>
  </si>
  <si>
    <t>Shared Services Manager</t>
  </si>
  <si>
    <t>10251</t>
  </si>
  <si>
    <t>Hannibal Lecter</t>
  </si>
  <si>
    <t>10103</t>
  </si>
  <si>
    <t>Giovanni Leruth</t>
  </si>
  <si>
    <t>UT</t>
  </si>
  <si>
    <t>10017</t>
  </si>
  <si>
    <t>10137</t>
  </si>
  <si>
    <t>Mathew Linden</t>
  </si>
  <si>
    <t>10008</t>
  </si>
  <si>
    <t>Leonara  Lindsay</t>
  </si>
  <si>
    <t>10035</t>
  </si>
  <si>
    <t>Lisa Lunquist</t>
  </si>
  <si>
    <t>10057</t>
  </si>
  <si>
    <t>Allison Lydon</t>
  </si>
  <si>
    <t>10219</t>
  </si>
  <si>
    <t>Lauren   Mahoney</t>
  </si>
  <si>
    <t>10077</t>
  </si>
  <si>
    <t>Robyn Manchester</t>
  </si>
  <si>
    <t>10279</t>
  </si>
  <si>
    <t>Debbie Mangal</t>
  </si>
  <si>
    <t>10110</t>
  </si>
  <si>
    <t>Sandra Martin</t>
  </si>
  <si>
    <t>10053</t>
  </si>
  <si>
    <t>Shana Maurice</t>
  </si>
  <si>
    <t>10076</t>
  </si>
  <si>
    <t>B'rigit Carthy</t>
  </si>
  <si>
    <t>10145</t>
  </si>
  <si>
    <t>Sandy Mckenna</t>
  </si>
  <si>
    <t>10202</t>
  </si>
  <si>
    <t>Jac McKinzie</t>
  </si>
  <si>
    <t>10068</t>
  </si>
  <si>
    <t>Jennifer Medeiros</t>
  </si>
  <si>
    <t>10116</t>
  </si>
  <si>
    <t>yes</t>
  </si>
  <si>
    <t>Hispanic</t>
  </si>
  <si>
    <t>10213</t>
  </si>
  <si>
    <t>Erasumus Monkfish</t>
  </si>
  <si>
    <t>10288</t>
  </si>
  <si>
    <t>IT Manager - Infra</t>
  </si>
  <si>
    <t>10025</t>
  </si>
  <si>
    <t>Luisa Monterro</t>
  </si>
  <si>
    <t>10223</t>
  </si>
  <si>
    <t>Patrick Moran</t>
  </si>
  <si>
    <t>10151</t>
  </si>
  <si>
    <t>Tanya Morway</t>
  </si>
  <si>
    <t>10254</t>
  </si>
  <si>
    <t>Dawn Motlagh</t>
  </si>
  <si>
    <t>10120</t>
  </si>
  <si>
    <t>Maliki  Moumanil</t>
  </si>
  <si>
    <t>10216</t>
  </si>
  <si>
    <t>Michael Myers</t>
  </si>
  <si>
    <t>10079</t>
  </si>
  <si>
    <t>Kurt Navathe</t>
  </si>
  <si>
    <t>10063</t>
  </si>
  <si>
    <t>Richard  Newman</t>
  </si>
  <si>
    <t>10037</t>
  </si>
  <si>
    <t>Shari  Ngodup</t>
  </si>
  <si>
    <t>10042</t>
  </si>
  <si>
    <t>Dheepa Nguyen</t>
  </si>
  <si>
    <t>GA</t>
  </si>
  <si>
    <t>10206</t>
  </si>
  <si>
    <t>Lei-Ming Nguyen</t>
  </si>
  <si>
    <t>10104</t>
  </si>
  <si>
    <t>Kristie Nowlan</t>
  </si>
  <si>
    <t>10121</t>
  </si>
  <si>
    <t>Jasmine Onque</t>
  </si>
  <si>
    <t>FL</t>
  </si>
  <si>
    <t>10021</t>
  </si>
  <si>
    <t>Adeel Osturnka</t>
  </si>
  <si>
    <t>10281</t>
  </si>
  <si>
    <t>Clinton Owad</t>
  </si>
  <si>
    <t>10041</t>
  </si>
  <si>
    <t>Travis Ozark</t>
  </si>
  <si>
    <t>NC</t>
  </si>
  <si>
    <t>10217</t>
  </si>
  <si>
    <t>Shana   Petingill</t>
  </si>
  <si>
    <t>10016</t>
  </si>
  <si>
    <t>Thelma Petrowsky</t>
  </si>
  <si>
    <t>10164</t>
  </si>
  <si>
    <t>Brad  Pitt</t>
  </si>
  <si>
    <t>10124</t>
  </si>
  <si>
    <t>Xana Potts</t>
  </si>
  <si>
    <t>KY</t>
  </si>
  <si>
    <t>10225</t>
  </si>
  <si>
    <t>Louis   Punjabhi</t>
  </si>
  <si>
    <t>10239</t>
  </si>
  <si>
    <t>Maggie Rachael</t>
  </si>
  <si>
    <t>10140</t>
  </si>
  <si>
    <t>Kylo Ren</t>
  </si>
  <si>
    <t>ID</t>
  </si>
  <si>
    <t>10011</t>
  </si>
  <si>
    <t>Haley   Rivera</t>
  </si>
  <si>
    <t>10020</t>
  </si>
  <si>
    <t>Elias Robinson</t>
  </si>
  <si>
    <t>10162</t>
  </si>
  <si>
    <t>Lori  Roby</t>
  </si>
  <si>
    <t>10086</t>
  </si>
  <si>
    <t>Katie Roper</t>
  </si>
  <si>
    <t>Data Architect</t>
  </si>
  <si>
    <t>10054</t>
  </si>
  <si>
    <t>Ashley   Rose</t>
  </si>
  <si>
    <t>10198</t>
  </si>
  <si>
    <t>10126</t>
  </si>
  <si>
    <t>Adell Saada</t>
  </si>
  <si>
    <t>10295</t>
  </si>
  <si>
    <t>Melinda Saar-Beckles</t>
  </si>
  <si>
    <t>10233</t>
  </si>
  <si>
    <t>Adil Sahoo</t>
  </si>
  <si>
    <t>10169</t>
  </si>
  <si>
    <t>Kamrin Sander</t>
  </si>
  <si>
    <t>10071</t>
  </si>
  <si>
    <t>Nori Sewkumar</t>
  </si>
  <si>
    <t>10179</t>
  </si>
  <si>
    <t>Anita  Shepard</t>
  </si>
  <si>
    <t>10091</t>
  </si>
  <si>
    <t>Seffi Shields</t>
  </si>
  <si>
    <t>10178</t>
  </si>
  <si>
    <t>Kramer Simard</t>
  </si>
  <si>
    <t>10039</t>
  </si>
  <si>
    <t>Nan  Singh</t>
  </si>
  <si>
    <t>10027</t>
  </si>
  <si>
    <t>Joe Smith</t>
  </si>
  <si>
    <t>10291</t>
  </si>
  <si>
    <t>10157</t>
  </si>
  <si>
    <t>Sade Smith</t>
  </si>
  <si>
    <t>10119</t>
  </si>
  <si>
    <t>Julia  Soto</t>
  </si>
  <si>
    <t>10180</t>
  </si>
  <si>
    <t>Keyser Soze</t>
  </si>
  <si>
    <t>10302</t>
  </si>
  <si>
    <t>Taylor   Sparks</t>
  </si>
  <si>
    <t>10090</t>
  </si>
  <si>
    <t>10278</t>
  </si>
  <si>
    <t>Barbara  M Stanford</t>
  </si>
  <si>
    <t>10307</t>
  </si>
  <si>
    <t>Norman Stansfield</t>
  </si>
  <si>
    <t>NV</t>
  </si>
  <si>
    <t>10147</t>
  </si>
  <si>
    <t>Tyrone   Steans</t>
  </si>
  <si>
    <t>10266</t>
  </si>
  <si>
    <t>Rick Stoica</t>
  </si>
  <si>
    <t>10241</t>
  </si>
  <si>
    <t>Caitrin Strong</t>
  </si>
  <si>
    <t>MT</t>
  </si>
  <si>
    <t>10158</t>
  </si>
  <si>
    <t>Kissy  Sullivan</t>
  </si>
  <si>
    <t>10117</t>
  </si>
  <si>
    <t>Timothy Sullivan</t>
  </si>
  <si>
    <t>10209</t>
  </si>
  <si>
    <t>Barbara Sutwell</t>
  </si>
  <si>
    <t>10024</t>
  </si>
  <si>
    <t>Andrew Szabo</t>
  </si>
  <si>
    <t>10173</t>
  </si>
  <si>
    <t>Biff Tannen</t>
  </si>
  <si>
    <t>10161</t>
  </si>
  <si>
    <t>Sharlene  Terry</t>
  </si>
  <si>
    <t>OR</t>
  </si>
  <si>
    <t>10123</t>
  </si>
  <si>
    <t>Jeanette Tippett</t>
  </si>
  <si>
    <t>10013</t>
  </si>
  <si>
    <t>Jack Torrence</t>
  </si>
  <si>
    <t>ND</t>
  </si>
  <si>
    <t>10287</t>
  </si>
  <si>
    <t>Mei Trang</t>
  </si>
  <si>
    <t>10045</t>
  </si>
  <si>
    <t>Jumil Turpin</t>
  </si>
  <si>
    <t>10205</t>
  </si>
  <si>
    <t>Jackie Valentin</t>
  </si>
  <si>
    <t>AZ</t>
  </si>
  <si>
    <t>10144</t>
  </si>
  <si>
    <t>Vincent Vega</t>
  </si>
  <si>
    <t>10253</t>
  </si>
  <si>
    <t>Noah Villanueva</t>
  </si>
  <si>
    <t>ME</t>
  </si>
  <si>
    <t>10183</t>
  </si>
  <si>
    <t>Anna Von Massenbach</t>
  </si>
  <si>
    <t>10190</t>
  </si>
  <si>
    <t>Roger Walker</t>
  </si>
  <si>
    <t>10172</t>
  </si>
  <si>
    <t>Charlie Wang</t>
  </si>
  <si>
    <t>10127</t>
  </si>
  <si>
    <t>Sarah Warfield</t>
  </si>
  <si>
    <t>10174</t>
  </si>
  <si>
    <t>Hang  T Wolk</t>
  </si>
  <si>
    <t>10135</t>
  </si>
  <si>
    <t>Jason Woodson</t>
  </si>
  <si>
    <t>10010</t>
  </si>
  <si>
    <t>CIO</t>
  </si>
  <si>
    <t>10043</t>
  </si>
  <si>
    <t>Julia Zhou</t>
  </si>
  <si>
    <t>10271</t>
  </si>
  <si>
    <t>Colleen Zima</t>
  </si>
  <si>
    <t>Count of Employee ID</t>
  </si>
  <si>
    <t>Row Labels</t>
  </si>
  <si>
    <t>Grand Total</t>
  </si>
  <si>
    <t>Sum of Absences</t>
  </si>
  <si>
    <t>Production</t>
  </si>
  <si>
    <t>Sum of Special Projects Count</t>
  </si>
  <si>
    <t>Sum of Salary</t>
  </si>
  <si>
    <t>2006</t>
  </si>
  <si>
    <t>2007</t>
  </si>
  <si>
    <t>2008</t>
  </si>
  <si>
    <t>2009</t>
  </si>
  <si>
    <t>2010</t>
  </si>
  <si>
    <t>2011</t>
  </si>
  <si>
    <t>2012</t>
  </si>
  <si>
    <t>2013</t>
  </si>
  <si>
    <t>2014</t>
  </si>
  <si>
    <t>2015</t>
  </si>
  <si>
    <t>2016</t>
  </si>
  <si>
    <t>2017</t>
  </si>
  <si>
    <t>2018</t>
  </si>
  <si>
    <t>Date of Hire</t>
  </si>
  <si>
    <t>Employee Satisfaction</t>
  </si>
  <si>
    <t>Eligible Non Citizen</t>
  </si>
  <si>
    <t>Count of Termination Date</t>
  </si>
  <si>
    <t>Engagement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</si>
</sst>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1" fontId="0" fillId="0" borderId="0" xfId="0" applyNumberFormat="1"/>
  </cellXfs>
  <cellStyles count="1">
    <cellStyle name="Normal" xfId="0" builtinId="0"/>
  </cellStyles>
  <dxfs count="87">
    <dxf>
      <numFmt numFmtId="1" formatCode="0"/>
    </dxf>
    <dxf>
      <numFmt numFmtId="13" formatCode="0%"/>
    </dxf>
    <dxf>
      <numFmt numFmtId="13" formatCode="0%"/>
    </dxf>
    <dxf>
      <numFmt numFmtId="0" formatCode="General"/>
    </dxf>
    <dxf>
      <numFmt numFmtId="13" formatCode="0%"/>
    </dxf>
    <dxf>
      <numFmt numFmtId="1" formatCode="0"/>
    </dxf>
    <dxf>
      <numFmt numFmtId="1" formatCode="0"/>
    </dxf>
    <dxf>
      <numFmt numFmtId="13" formatCode="0%"/>
    </dxf>
    <dxf>
      <numFmt numFmtId="13" formatCode="0%"/>
    </dxf>
    <dxf>
      <numFmt numFmtId="0" formatCode="General"/>
    </dxf>
    <dxf>
      <numFmt numFmtId="13" formatCode="0%"/>
    </dxf>
    <dxf>
      <numFmt numFmtId="1" formatCode="0"/>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 formatCode="0"/>
    </dxf>
    <dxf>
      <numFmt numFmtId="13" formatCode="0%"/>
    </dxf>
    <dxf>
      <numFmt numFmtId="13" formatCode="0%"/>
    </dxf>
    <dxf>
      <numFmt numFmtId="0" formatCode="General"/>
    </dxf>
    <dxf>
      <numFmt numFmtId="13" formatCode="0%"/>
    </dxf>
    <dxf>
      <numFmt numFmtId="1" formatCode="0"/>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3" formatCode="0%"/>
    </dxf>
    <dxf>
      <numFmt numFmtId="13" formatCode="0%"/>
    </dxf>
    <dxf>
      <numFmt numFmtId="0" formatCode="General"/>
    </dxf>
    <dxf>
      <numFmt numFmtId="13" formatCode="0%"/>
    </dxf>
    <dxf>
      <numFmt numFmtId="1" formatCode="0"/>
    </dxf>
    <dxf>
      <numFmt numFmtId="1" formatCode="0"/>
    </dxf>
    <dxf>
      <numFmt numFmtId="1" formatCode="0"/>
    </dxf>
    <dxf>
      <numFmt numFmtId="1" formatCode="0"/>
    </dxf>
    <dxf>
      <numFmt numFmtId="13" formatCode="0%"/>
    </dxf>
    <dxf>
      <numFmt numFmtId="0" formatCode="General"/>
    </dxf>
    <dxf>
      <numFmt numFmtId="13" formatCode="0%"/>
    </dxf>
    <dxf>
      <numFmt numFmtId="13" formatCode="0%"/>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microsoft.com/office/2011/relationships/timelineCache" Target="timelineCaches/timelineCache1.xml"/><Relationship Id="rId23" Type="http://schemas.openxmlformats.org/officeDocument/2006/relationships/customXml" Target="../customXml/item1.xml"/><Relationship Id="rId10" Type="http://schemas.microsoft.com/office/2007/relationships/slicerCache" Target="slicerCaches/slicerCache4.xml"/><Relationship Id="rId19" Type="http://schemas.openxmlformats.org/officeDocument/2006/relationships/styles" Target="styles.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 Report.xlsx]Summary Tables!PivotTable5</c:name>
    <c:fmtId val="3"/>
  </c:pivotSource>
  <c:chart>
    <c:title>
      <c:tx>
        <c:rich>
          <a:bodyPr rot="0" spcFirstLastPara="1" vertOverflow="ellipsis" vert="horz" wrap="square" anchor="ctr" anchorCtr="1"/>
          <a:lstStyle/>
          <a:p>
            <a:pPr>
              <a:defRPr lang="en-US" sz="1320" b="1" i="0" u="none" strike="noStrike" kern="1200" spc="0" baseline="0">
                <a:solidFill>
                  <a:schemeClr val="tx1">
                    <a:lumMod val="65000"/>
                    <a:lumOff val="35000"/>
                  </a:schemeClr>
                </a:solidFill>
                <a:latin typeface="+mn-lt"/>
                <a:ea typeface="+mn-ea"/>
                <a:cs typeface="+mn-cs"/>
              </a:defRPr>
            </a:pPr>
            <a:r>
              <a:rPr lang="en-US"/>
              <a:t>Total Absences Per Department</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 Tables'!$R$3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Tables'!$Q$4:$Q$10</c:f>
              <c:strCache>
                <c:ptCount val="6"/>
                <c:pt idx="0">
                  <c:v>Executive Office</c:v>
                </c:pt>
                <c:pt idx="1">
                  <c:v>Admin Offices</c:v>
                </c:pt>
                <c:pt idx="2">
                  <c:v>Software Engineering</c:v>
                </c:pt>
                <c:pt idx="3">
                  <c:v>Sales</c:v>
                </c:pt>
                <c:pt idx="4">
                  <c:v>IT/IS</c:v>
                </c:pt>
                <c:pt idx="5">
                  <c:v>Production</c:v>
                </c:pt>
              </c:strCache>
            </c:strRef>
          </c:cat>
          <c:val>
            <c:numRef>
              <c:f>'Summary Tables'!$R$4:$R$10</c:f>
              <c:numCache>
                <c:formatCode>General</c:formatCode>
                <c:ptCount val="6"/>
                <c:pt idx="0">
                  <c:v>10</c:v>
                </c:pt>
                <c:pt idx="1">
                  <c:v>78</c:v>
                </c:pt>
                <c:pt idx="2">
                  <c:v>96</c:v>
                </c:pt>
                <c:pt idx="3">
                  <c:v>358</c:v>
                </c:pt>
                <c:pt idx="4">
                  <c:v>522</c:v>
                </c:pt>
                <c:pt idx="5">
                  <c:v>2120</c:v>
                </c:pt>
              </c:numCache>
            </c:numRef>
          </c:val>
          <c:extLst>
            <c:ext xmlns:c16="http://schemas.microsoft.com/office/drawing/2014/chart" uri="{C3380CC4-5D6E-409C-BE32-E72D297353CC}">
              <c16:uniqueId val="{00000000-E9BE-4AAC-AD6B-BA1A7CD474BB}"/>
            </c:ext>
          </c:extLst>
        </c:ser>
        <c:dLbls>
          <c:dLblPos val="outEnd"/>
          <c:showLegendKey val="0"/>
          <c:showVal val="1"/>
          <c:showCatName val="0"/>
          <c:showSerName val="0"/>
          <c:showPercent val="0"/>
          <c:showBubbleSize val="0"/>
        </c:dLbls>
        <c:gapWidth val="182"/>
        <c:axId val="653140639"/>
        <c:axId val="653138559"/>
      </c:barChart>
      <c:catAx>
        <c:axId val="653140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mn-lt"/>
                <a:ea typeface="+mn-ea"/>
                <a:cs typeface="+mn-cs"/>
              </a:defRPr>
            </a:pPr>
            <a:endParaRPr lang="en-US"/>
          </a:p>
        </c:txPr>
        <c:crossAx val="653138559"/>
        <c:crosses val="autoZero"/>
        <c:auto val="1"/>
        <c:lblAlgn val="ctr"/>
        <c:lblOffset val="100"/>
        <c:noMultiLvlLbl val="0"/>
      </c:catAx>
      <c:valAx>
        <c:axId val="653138559"/>
        <c:scaling>
          <c:orientation val="minMax"/>
        </c:scaling>
        <c:delete val="1"/>
        <c:axPos val="b"/>
        <c:numFmt formatCode="General" sourceLinked="1"/>
        <c:majorTickMark val="none"/>
        <c:minorTickMark val="none"/>
        <c:tickLblPos val="nextTo"/>
        <c:crossAx val="65314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lgn="ctr">
        <a:defRPr lang="en-US" sz="1100" b="1"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 Report.xlsx]Summary Tables!PivotTable8</c:name>
    <c:fmtId val="6"/>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Special Projects Per Department</a:t>
            </a:r>
          </a:p>
        </c:rich>
      </c:tx>
      <c:layout>
        <c:manualLayout>
          <c:xMode val="edge"/>
          <c:yMode val="edge"/>
          <c:x val="0.12497757202035022"/>
          <c:y val="2.8650073937493959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 Tables'!$Y$3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0"/>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Tables'!$X$4:$X$10</c:f>
              <c:strCache>
                <c:ptCount val="6"/>
                <c:pt idx="0">
                  <c:v>Executive Office</c:v>
                </c:pt>
                <c:pt idx="1">
                  <c:v>Sales</c:v>
                </c:pt>
                <c:pt idx="2">
                  <c:v>Production</c:v>
                </c:pt>
                <c:pt idx="3">
                  <c:v>Admin Offices</c:v>
                </c:pt>
                <c:pt idx="4">
                  <c:v>Software Engineering</c:v>
                </c:pt>
                <c:pt idx="5">
                  <c:v>IT/IS</c:v>
                </c:pt>
              </c:strCache>
            </c:strRef>
          </c:cat>
          <c:val>
            <c:numRef>
              <c:f>'Summary Tables'!$Y$4:$Y$10</c:f>
              <c:numCache>
                <c:formatCode>General</c:formatCode>
                <c:ptCount val="6"/>
                <c:pt idx="0">
                  <c:v>0</c:v>
                </c:pt>
                <c:pt idx="1">
                  <c:v>0</c:v>
                </c:pt>
                <c:pt idx="2">
                  <c:v>4</c:v>
                </c:pt>
                <c:pt idx="3">
                  <c:v>33</c:v>
                </c:pt>
                <c:pt idx="4">
                  <c:v>46</c:v>
                </c:pt>
                <c:pt idx="5">
                  <c:v>296</c:v>
                </c:pt>
              </c:numCache>
            </c:numRef>
          </c:val>
          <c:extLst>
            <c:ext xmlns:c16="http://schemas.microsoft.com/office/drawing/2014/chart" uri="{C3380CC4-5D6E-409C-BE32-E72D297353CC}">
              <c16:uniqueId val="{00000000-6C26-4E5E-94F5-2874B4E79839}"/>
            </c:ext>
          </c:extLst>
        </c:ser>
        <c:dLbls>
          <c:dLblPos val="outEnd"/>
          <c:showLegendKey val="0"/>
          <c:showVal val="1"/>
          <c:showCatName val="0"/>
          <c:showSerName val="0"/>
          <c:showPercent val="0"/>
          <c:showBubbleSize val="0"/>
        </c:dLbls>
        <c:gapWidth val="182"/>
        <c:axId val="653944415"/>
        <c:axId val="653945663"/>
      </c:barChart>
      <c:catAx>
        <c:axId val="653944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tx1">
                    <a:lumMod val="65000"/>
                    <a:lumOff val="35000"/>
                  </a:schemeClr>
                </a:solidFill>
                <a:latin typeface="+mn-lt"/>
                <a:ea typeface="+mn-ea"/>
                <a:cs typeface="+mn-cs"/>
              </a:defRPr>
            </a:pPr>
            <a:endParaRPr lang="en-US"/>
          </a:p>
        </c:txPr>
        <c:crossAx val="653945663"/>
        <c:crosses val="autoZero"/>
        <c:auto val="1"/>
        <c:lblAlgn val="ctr"/>
        <c:lblOffset val="100"/>
        <c:noMultiLvlLbl val="0"/>
      </c:catAx>
      <c:valAx>
        <c:axId val="653945663"/>
        <c:scaling>
          <c:orientation val="minMax"/>
        </c:scaling>
        <c:delete val="1"/>
        <c:axPos val="b"/>
        <c:numFmt formatCode="General" sourceLinked="1"/>
        <c:majorTickMark val="none"/>
        <c:minorTickMark val="none"/>
        <c:tickLblPos val="nextTo"/>
        <c:crossAx val="6539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 Report.xlsx]Summary Tables!PivotTable10</c:name>
    <c:fmtId val="14"/>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Employee Latino Status</a:t>
            </a:r>
          </a:p>
        </c:rich>
      </c:tx>
      <c:layout>
        <c:manualLayout>
          <c:xMode val="edge"/>
          <c:yMode val="edge"/>
          <c:x val="0.23429953923202596"/>
          <c:y val="1.507177487752699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C00000"/>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C00000"/>
          </a:solidFill>
          <a:ln w="19050">
            <a:solidFill>
              <a:schemeClr val="lt1"/>
            </a:solidFill>
          </a:ln>
          <a:effectLst/>
        </c:spPr>
      </c:pivotFmt>
      <c:pivotFmt>
        <c:idx val="5"/>
        <c:spPr>
          <a:solidFill>
            <a:schemeClr val="accent6">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C00000"/>
          </a:solidFill>
          <a:ln w="19050">
            <a:solidFill>
              <a:schemeClr val="lt1"/>
            </a:solidFill>
          </a:ln>
          <a:effectLst/>
        </c:spPr>
        <c:dLbl>
          <c:idx val="0"/>
          <c:tx>
            <c:rich>
              <a:bodyPr rot="0" spcFirstLastPara="1" vertOverflow="clip" horzOverflow="clip"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fld id="{FC85CE33-7395-4396-8154-24A279240D9A}" type="CATEGORYNAME">
                  <a:rPr lang="en-US"/>
                  <a:pPr algn="ctr">
                    <a:defRPr lang="en-US" sz="1100" b="1" i="0" u="none" strike="noStrike" kern="1200" baseline="0">
                      <a:solidFill>
                        <a:schemeClr val="tx1">
                          <a:lumMod val="75000"/>
                          <a:lumOff val="25000"/>
                        </a:schemeClr>
                      </a:solidFill>
                      <a:latin typeface="+mn-lt"/>
                      <a:ea typeface="+mn-ea"/>
                      <a:cs typeface="+mn-cs"/>
                    </a:defRPr>
                  </a:pPr>
                  <a:t>[CATEGORY NAME]</a:t>
                </a:fld>
                <a:r>
                  <a:rPr lang="en-US" baseline="0"/>
                  <a:t>
</a:t>
                </a:r>
                <a:fld id="{C0F79FA7-6404-4F5A-A952-67DC06AFC0BA}" type="PERCENTAGE">
                  <a:rPr lang="en-US" baseline="0"/>
                  <a:pPr algn="ctr">
                    <a:defRPr lang="en-US" sz="1100" b="1" i="0" u="none" strike="noStrike" kern="1200" baseline="0">
                      <a:solidFill>
                        <a:schemeClr val="tx1">
                          <a:lumMod val="75000"/>
                          <a:lumOff val="25000"/>
                        </a:schemeClr>
                      </a:solidFill>
                      <a:latin typeface="+mn-lt"/>
                      <a:ea typeface="+mn-ea"/>
                      <a:cs typeface="+mn-cs"/>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6">
              <a:lumMod val="75000"/>
            </a:schemeClr>
          </a:solidFill>
          <a:ln w="19050">
            <a:solidFill>
              <a:schemeClr val="lt1"/>
            </a:solidFill>
          </a:ln>
          <a:effectLst/>
        </c:spPr>
      </c:pivotFmt>
    </c:pivotFmts>
    <c:plotArea>
      <c:layout>
        <c:manualLayout>
          <c:layoutTarget val="inner"/>
          <c:xMode val="edge"/>
          <c:yMode val="edge"/>
          <c:x val="0.21111770779912836"/>
          <c:y val="0.25064548210532378"/>
          <c:w val="0.56598177839643804"/>
          <c:h val="0.6551977411526746"/>
        </c:manualLayout>
      </c:layout>
      <c:pieChart>
        <c:varyColors val="1"/>
        <c:ser>
          <c:idx val="0"/>
          <c:order val="0"/>
          <c:tx>
            <c:strRef>
              <c:f>'Summary Tables'!$AI$3</c:f>
              <c:strCache>
                <c:ptCount val="1"/>
                <c:pt idx="0">
                  <c:v>Total</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2A86-4E0B-AA9D-EA4912FD2B9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A86-4E0B-AA9D-EA4912FD2B92}"/>
              </c:ext>
            </c:extLst>
          </c:dPt>
          <c:dLbls>
            <c:dLbl>
              <c:idx val="0"/>
              <c:tx>
                <c:rich>
                  <a:bodyPr/>
                  <a:lstStyle/>
                  <a:p>
                    <a:fld id="{FC85CE33-7395-4396-8154-24A279240D9A}" type="CATEGORYNAME">
                      <a:rPr lang="en-US"/>
                      <a:pPr/>
                      <a:t>[CATEGORY NAME]</a:t>
                    </a:fld>
                    <a:r>
                      <a:rPr lang="en-US" baseline="0"/>
                      <a:t>
</a:t>
                    </a:r>
                    <a:fld id="{C0F79FA7-6404-4F5A-A952-67DC06AFC0BA}" type="PERCENTAGE">
                      <a:rPr lang="en-US" baseline="0"/>
                      <a:pPr/>
                      <a:t>[PERCENTAGE]</a:t>
                    </a:fld>
                    <a:endParaRPr lang="en-US"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A86-4E0B-AA9D-EA4912FD2B9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'Summary Tables'!$AH$4:$AH$6</c:f>
              <c:strCache>
                <c:ptCount val="2"/>
                <c:pt idx="0">
                  <c:v>No</c:v>
                </c:pt>
                <c:pt idx="1">
                  <c:v>Yes</c:v>
                </c:pt>
              </c:strCache>
            </c:strRef>
          </c:cat>
          <c:val>
            <c:numRef>
              <c:f>'Summary Tables'!$AI$4:$AI$6</c:f>
              <c:numCache>
                <c:formatCode>0%</c:formatCode>
                <c:ptCount val="2"/>
                <c:pt idx="0">
                  <c:v>0.909967845659164</c:v>
                </c:pt>
                <c:pt idx="1">
                  <c:v>9.0032154340836015E-2</c:v>
                </c:pt>
              </c:numCache>
            </c:numRef>
          </c:val>
          <c:extLst>
            <c:ext xmlns:c16="http://schemas.microsoft.com/office/drawing/2014/chart" uri="{C3380CC4-5D6E-409C-BE32-E72D297353CC}">
              <c16:uniqueId val="{00000004-2A86-4E0B-AA9D-EA4912FD2B9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 Report.xlsx]Summary Tables!PivotTable11</c:name>
    <c:fmtId val="17"/>
  </c:pivotSource>
  <c:chart>
    <c:title>
      <c:tx>
        <c:rich>
          <a:bodyPr rot="0" spcFirstLastPara="1" vertOverflow="ellipsis" vert="horz" wrap="square" anchor="ctr" anchorCtr="1"/>
          <a:lstStyle/>
          <a:p>
            <a:pPr>
              <a:defRPr lang="en-US" sz="168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r>
              <a:rPr lang="en-US"/>
              <a:t>Recruitments Trend Overtime</a:t>
            </a:r>
          </a:p>
        </c:rich>
      </c:tx>
      <c:overlay val="0"/>
      <c:spPr>
        <a:noFill/>
        <a:ln>
          <a:noFill/>
        </a:ln>
        <a:effectLst/>
      </c:spPr>
      <c:txPr>
        <a:bodyPr rot="0" spcFirstLastPara="1" vertOverflow="ellipsis" vert="horz" wrap="square" anchor="ctr" anchorCtr="1"/>
        <a:lstStyle/>
        <a:p>
          <a:pPr>
            <a:defRPr lang="en-US" sz="168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 Tables'!$AL$3</c:f>
              <c:strCache>
                <c:ptCount val="1"/>
                <c:pt idx="0">
                  <c:v>Total</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exp"/>
            <c:dispRSqr val="0"/>
            <c:dispEq val="0"/>
          </c:trendline>
          <c:cat>
            <c:strRef>
              <c:f>'Summary Tables'!$AK$4:$AK$17</c:f>
              <c:strCache>
                <c:ptCount val="13"/>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strCache>
            </c:strRef>
          </c:cat>
          <c:val>
            <c:numRef>
              <c:f>'Summary Tables'!$AL$4:$AL$17</c:f>
              <c:numCache>
                <c:formatCode>General</c:formatCode>
                <c:ptCount val="13"/>
                <c:pt idx="0">
                  <c:v>1</c:v>
                </c:pt>
                <c:pt idx="1">
                  <c:v>2</c:v>
                </c:pt>
                <c:pt idx="2">
                  <c:v>3</c:v>
                </c:pt>
                <c:pt idx="3">
                  <c:v>7</c:v>
                </c:pt>
                <c:pt idx="4">
                  <c:v>9</c:v>
                </c:pt>
                <c:pt idx="5">
                  <c:v>83</c:v>
                </c:pt>
                <c:pt idx="6">
                  <c:v>45</c:v>
                </c:pt>
                <c:pt idx="7">
                  <c:v>44</c:v>
                </c:pt>
                <c:pt idx="8">
                  <c:v>60</c:v>
                </c:pt>
                <c:pt idx="9">
                  <c:v>36</c:v>
                </c:pt>
                <c:pt idx="10">
                  <c:v>14</c:v>
                </c:pt>
                <c:pt idx="11">
                  <c:v>6</c:v>
                </c:pt>
                <c:pt idx="12">
                  <c:v>1</c:v>
                </c:pt>
              </c:numCache>
            </c:numRef>
          </c:val>
          <c:smooth val="0"/>
          <c:extLst>
            <c:ext xmlns:c16="http://schemas.microsoft.com/office/drawing/2014/chart" uri="{C3380CC4-5D6E-409C-BE32-E72D297353CC}">
              <c16:uniqueId val="{00000001-0523-4CEF-A243-AF248EE30398}"/>
            </c:ext>
          </c:extLst>
        </c:ser>
        <c:dLbls>
          <c:dLblPos val="t"/>
          <c:showLegendKey val="0"/>
          <c:showVal val="1"/>
          <c:showCatName val="0"/>
          <c:showSerName val="0"/>
          <c:showPercent val="0"/>
          <c:showBubbleSize val="0"/>
        </c:dLbls>
        <c:smooth val="0"/>
        <c:axId val="899000511"/>
        <c:axId val="898999679"/>
      </c:lineChart>
      <c:catAx>
        <c:axId val="899000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US"/>
          </a:p>
        </c:txPr>
        <c:crossAx val="898999679"/>
        <c:crosses val="autoZero"/>
        <c:auto val="1"/>
        <c:lblAlgn val="ctr"/>
        <c:lblOffset val="100"/>
        <c:noMultiLvlLbl val="0"/>
      </c:catAx>
      <c:valAx>
        <c:axId val="898999679"/>
        <c:scaling>
          <c:orientation val="minMax"/>
        </c:scaling>
        <c:delete val="1"/>
        <c:axPos val="l"/>
        <c:numFmt formatCode="General" sourceLinked="1"/>
        <c:majorTickMark val="out"/>
        <c:minorTickMark val="none"/>
        <c:tickLblPos val="nextTo"/>
        <c:crossAx val="89900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lang="en-US" sz="1400" b="1" i="0" u="none" strike="noStrike"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Total Earnings Per Job Title </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Total Earnings Per Job Title </a:t>
          </a:r>
        </a:p>
      </cx:txPr>
    </cx:title>
    <cx:plotArea>
      <cx:plotAreaRegion>
        <cx:series layoutId="funnel" uniqueId="{FC39C009-6A31-4D09-AB3C-B19E0BE1D836}">
          <cx:tx>
            <cx:txData>
              <cx:f>_xlchart.v2.1</cx:f>
              <cx:v>Sum of Salary</cx:v>
            </cx:txData>
          </cx:tx>
          <cx:spPr>
            <a:solidFill>
              <a:srgbClr val="C00000"/>
            </a:solidFill>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plotArea>
  </cx:chart>
  <cx:spPr>
    <a:effectLst>
      <a:outerShdw blurRad="63500" sx="102000" sy="102000" algn="c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546100</xdr:colOff>
      <xdr:row>0</xdr:row>
      <xdr:rowOff>114300</xdr:rowOff>
    </xdr:from>
    <xdr:to>
      <xdr:col>31</xdr:col>
      <xdr:colOff>139700</xdr:colOff>
      <xdr:row>44</xdr:row>
      <xdr:rowOff>177799</xdr:rowOff>
    </xdr:to>
    <xdr:sp macro="" textlink="">
      <xdr:nvSpPr>
        <xdr:cNvPr id="2" name="Rectangle: Rounded Corners 1">
          <a:extLst>
            <a:ext uri="{FF2B5EF4-FFF2-40B4-BE49-F238E27FC236}">
              <a16:creationId xmlns:a16="http://schemas.microsoft.com/office/drawing/2014/main" id="{BFDEBDD6-6284-4C5E-9E5E-5C017FB5D5BE}"/>
            </a:ext>
          </a:extLst>
        </xdr:cNvPr>
        <xdr:cNvSpPr/>
      </xdr:nvSpPr>
      <xdr:spPr>
        <a:xfrm>
          <a:off x="1155700" y="114300"/>
          <a:ext cx="18491200" cy="8445499"/>
        </a:xfrm>
        <a:prstGeom prst="roundRect">
          <a:avLst>
            <a:gd name="adj" fmla="val 9119"/>
          </a:avLst>
        </a:prstGeom>
        <a:ln>
          <a:noFill/>
        </a:ln>
        <a:effectLst>
          <a:innerShdw blurRad="114300">
            <a:prstClr val="black"/>
          </a:innerShdw>
        </a:effectLst>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468935</xdr:colOff>
      <xdr:row>5</xdr:row>
      <xdr:rowOff>94530</xdr:rowOff>
    </xdr:from>
    <xdr:to>
      <xdr:col>11</xdr:col>
      <xdr:colOff>314365</xdr:colOff>
      <xdr:row>9</xdr:row>
      <xdr:rowOff>10977</xdr:rowOff>
    </xdr:to>
    <xdr:sp macro="" textlink="">
      <xdr:nvSpPr>
        <xdr:cNvPr id="4" name="Rectangle: Rounded Corners 3">
          <a:extLst>
            <a:ext uri="{FF2B5EF4-FFF2-40B4-BE49-F238E27FC236}">
              <a16:creationId xmlns:a16="http://schemas.microsoft.com/office/drawing/2014/main" id="{3F255311-8284-481B-9F6B-AA7F13C0C5A5}"/>
            </a:ext>
          </a:extLst>
        </xdr:cNvPr>
        <xdr:cNvSpPr/>
      </xdr:nvSpPr>
      <xdr:spPr>
        <a:xfrm>
          <a:off x="3530542" y="638816"/>
          <a:ext cx="1070073" cy="64216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11</xdr:col>
      <xdr:colOff>551139</xdr:colOff>
      <xdr:row>5</xdr:row>
      <xdr:rowOff>94530</xdr:rowOff>
    </xdr:from>
    <xdr:to>
      <xdr:col>13</xdr:col>
      <xdr:colOff>395660</xdr:colOff>
      <xdr:row>9</xdr:row>
      <xdr:rowOff>10977</xdr:rowOff>
    </xdr:to>
    <xdr:sp macro="" textlink="">
      <xdr:nvSpPr>
        <xdr:cNvPr id="5" name="Rectangle: Rounded Corners 4">
          <a:extLst>
            <a:ext uri="{FF2B5EF4-FFF2-40B4-BE49-F238E27FC236}">
              <a16:creationId xmlns:a16="http://schemas.microsoft.com/office/drawing/2014/main" id="{8277B4DA-7F60-4FDF-A706-000AC3F101B4}"/>
            </a:ext>
          </a:extLst>
        </xdr:cNvPr>
        <xdr:cNvSpPr/>
      </xdr:nvSpPr>
      <xdr:spPr>
        <a:xfrm>
          <a:off x="4837389" y="638816"/>
          <a:ext cx="1069164" cy="64216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bg1"/>
            </a:solidFill>
            <a:latin typeface="+mn-lt"/>
            <a:ea typeface="+mn-ea"/>
            <a:cs typeface="+mn-cs"/>
          </a:endParaRPr>
        </a:p>
      </xdr:txBody>
    </xdr:sp>
    <xdr:clientData/>
  </xdr:twoCellAnchor>
  <xdr:twoCellAnchor>
    <xdr:from>
      <xdr:col>18</xdr:col>
      <xdr:colOff>244810</xdr:colOff>
      <xdr:row>5</xdr:row>
      <xdr:rowOff>95300</xdr:rowOff>
    </xdr:from>
    <xdr:to>
      <xdr:col>20</xdr:col>
      <xdr:colOff>30284</xdr:colOff>
      <xdr:row>9</xdr:row>
      <xdr:rowOff>10207</xdr:rowOff>
    </xdr:to>
    <xdr:sp macro="" textlink="">
      <xdr:nvSpPr>
        <xdr:cNvPr id="6" name="Rectangle: Rounded Corners 5">
          <a:extLst>
            <a:ext uri="{FF2B5EF4-FFF2-40B4-BE49-F238E27FC236}">
              <a16:creationId xmlns:a16="http://schemas.microsoft.com/office/drawing/2014/main" id="{7154E9C2-7841-4A2E-BF2B-178017F70EE3}"/>
            </a:ext>
          </a:extLst>
        </xdr:cNvPr>
        <xdr:cNvSpPr/>
      </xdr:nvSpPr>
      <xdr:spPr>
        <a:xfrm>
          <a:off x="8817310" y="639586"/>
          <a:ext cx="1010117" cy="64062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267058</xdr:colOff>
      <xdr:row>5</xdr:row>
      <xdr:rowOff>90983</xdr:rowOff>
    </xdr:from>
    <xdr:to>
      <xdr:col>22</xdr:col>
      <xdr:colOff>117192</xdr:colOff>
      <xdr:row>9</xdr:row>
      <xdr:rowOff>14523</xdr:rowOff>
    </xdr:to>
    <xdr:sp macro="" textlink="">
      <xdr:nvSpPr>
        <xdr:cNvPr id="7" name="Rectangle: Rounded Corners 6">
          <a:extLst>
            <a:ext uri="{FF2B5EF4-FFF2-40B4-BE49-F238E27FC236}">
              <a16:creationId xmlns:a16="http://schemas.microsoft.com/office/drawing/2014/main" id="{4E198EFD-B286-4C39-AABC-E93B60E1BB57}"/>
            </a:ext>
          </a:extLst>
        </xdr:cNvPr>
        <xdr:cNvSpPr/>
      </xdr:nvSpPr>
      <xdr:spPr>
        <a:xfrm>
          <a:off x="10064201" y="635269"/>
          <a:ext cx="1074777" cy="649254"/>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132462</xdr:colOff>
      <xdr:row>5</xdr:row>
      <xdr:rowOff>94530</xdr:rowOff>
    </xdr:from>
    <xdr:to>
      <xdr:col>18</xdr:col>
      <xdr:colOff>8036</xdr:colOff>
      <xdr:row>9</xdr:row>
      <xdr:rowOff>10977</xdr:rowOff>
    </xdr:to>
    <xdr:sp macro="" textlink="">
      <xdr:nvSpPr>
        <xdr:cNvPr id="8" name="Rectangle: Rounded Corners 7">
          <a:extLst>
            <a:ext uri="{FF2B5EF4-FFF2-40B4-BE49-F238E27FC236}">
              <a16:creationId xmlns:a16="http://schemas.microsoft.com/office/drawing/2014/main" id="{E025CADC-763D-49D6-8B92-BC88F9794A29}"/>
            </a:ext>
          </a:extLst>
        </xdr:cNvPr>
        <xdr:cNvSpPr/>
      </xdr:nvSpPr>
      <xdr:spPr>
        <a:xfrm>
          <a:off x="7480319" y="638816"/>
          <a:ext cx="1100217" cy="64216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bg1"/>
            </a:solidFill>
            <a:latin typeface="+mn-lt"/>
            <a:ea typeface="+mn-ea"/>
            <a:cs typeface="+mn-cs"/>
          </a:endParaRPr>
        </a:p>
      </xdr:txBody>
    </xdr:sp>
    <xdr:clientData/>
  </xdr:twoCellAnchor>
  <xdr:twoCellAnchor>
    <xdr:from>
      <xdr:col>10</xdr:col>
      <xdr:colOff>76846</xdr:colOff>
      <xdr:row>7</xdr:row>
      <xdr:rowOff>38423</xdr:rowOff>
    </xdr:from>
    <xdr:to>
      <xdr:col>11</xdr:col>
      <xdr:colOff>65507</xdr:colOff>
      <xdr:row>8</xdr:row>
      <xdr:rowOff>140477</xdr:rowOff>
    </xdr:to>
    <xdr:sp macro="" textlink="'Summary Tables'!AP4">
      <xdr:nvSpPr>
        <xdr:cNvPr id="10" name="Rectangle: Rounded Corners 9">
          <a:extLst>
            <a:ext uri="{FF2B5EF4-FFF2-40B4-BE49-F238E27FC236}">
              <a16:creationId xmlns:a16="http://schemas.microsoft.com/office/drawing/2014/main" id="{F2CF29E5-689A-42A7-8D43-CF5B0E7E9F55}"/>
            </a:ext>
          </a:extLst>
        </xdr:cNvPr>
        <xdr:cNvSpPr/>
      </xdr:nvSpPr>
      <xdr:spPr>
        <a:xfrm>
          <a:off x="3728096" y="964465"/>
          <a:ext cx="597203"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478CB482-B2C6-4950-ACEF-F72B1737C8AB}" type="TxLink">
            <a:rPr lang="en-US" sz="1100" b="1" i="0" u="none" strike="noStrike">
              <a:solidFill>
                <a:srgbClr val="000000"/>
              </a:solidFill>
              <a:latin typeface="Calibri"/>
              <a:cs typeface="Calibri"/>
            </a:rPr>
            <a:t>6</a:t>
          </a:fld>
          <a:endParaRPr lang="en-US" sz="1100" b="1"/>
        </a:p>
      </xdr:txBody>
    </xdr:sp>
    <xdr:clientData/>
  </xdr:twoCellAnchor>
  <xdr:twoCellAnchor>
    <xdr:from>
      <xdr:col>12</xdr:col>
      <xdr:colOff>83786</xdr:colOff>
      <xdr:row>5</xdr:row>
      <xdr:rowOff>140679</xdr:rowOff>
    </xdr:from>
    <xdr:to>
      <xdr:col>13</xdr:col>
      <xdr:colOff>233716</xdr:colOff>
      <xdr:row>7</xdr:row>
      <xdr:rowOff>22048</xdr:rowOff>
    </xdr:to>
    <xdr:sp macro="" textlink="">
      <xdr:nvSpPr>
        <xdr:cNvPr id="11" name="TextBox 10">
          <a:extLst>
            <a:ext uri="{FF2B5EF4-FFF2-40B4-BE49-F238E27FC236}">
              <a16:creationId xmlns:a16="http://schemas.microsoft.com/office/drawing/2014/main" id="{AC95D3FF-677E-48AD-9C66-B38170B61FED}"/>
            </a:ext>
          </a:extLst>
        </xdr:cNvPr>
        <xdr:cNvSpPr txBox="1"/>
      </xdr:nvSpPr>
      <xdr:spPr>
        <a:xfrm>
          <a:off x="4952119" y="696304"/>
          <a:ext cx="758472" cy="25178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100" b="1">
              <a:solidFill>
                <a:schemeClr val="dk1"/>
              </a:solidFill>
              <a:latin typeface="+mn-lt"/>
              <a:ea typeface="+mn-ea"/>
              <a:cs typeface="+mn-cs"/>
            </a:rPr>
            <a:t>States</a:t>
          </a:r>
        </a:p>
      </xdr:txBody>
    </xdr:sp>
    <xdr:clientData/>
  </xdr:twoCellAnchor>
  <xdr:twoCellAnchor>
    <xdr:from>
      <xdr:col>12</xdr:col>
      <xdr:colOff>186181</xdr:colOff>
      <xdr:row>7</xdr:row>
      <xdr:rowOff>42457</xdr:rowOff>
    </xdr:from>
    <xdr:to>
      <xdr:col>13</xdr:col>
      <xdr:colOff>174842</xdr:colOff>
      <xdr:row>8</xdr:row>
      <xdr:rowOff>144511</xdr:rowOff>
    </xdr:to>
    <xdr:sp macro="" textlink="'Summary Tables'!E4">
      <xdr:nvSpPr>
        <xdr:cNvPr id="12" name="Rectangle: Rounded Corners 11">
          <a:extLst>
            <a:ext uri="{FF2B5EF4-FFF2-40B4-BE49-F238E27FC236}">
              <a16:creationId xmlns:a16="http://schemas.microsoft.com/office/drawing/2014/main" id="{4B1B1580-FE60-43D4-A85B-400193BAB0BF}"/>
            </a:ext>
          </a:extLst>
        </xdr:cNvPr>
        <xdr:cNvSpPr/>
      </xdr:nvSpPr>
      <xdr:spPr>
        <a:xfrm>
          <a:off x="5054514" y="968499"/>
          <a:ext cx="597203"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E0404FC6-C063-491B-87ED-F7DF6AEF3FD6}" type="TxLink">
            <a:rPr lang="en-US" sz="1100" b="1" i="0" u="none" strike="noStrike">
              <a:solidFill>
                <a:srgbClr val="000000"/>
              </a:solidFill>
              <a:latin typeface="Calibri"/>
              <a:cs typeface="Calibri"/>
            </a:rPr>
            <a:t>28</a:t>
          </a:fld>
          <a:endParaRPr lang="en-US" sz="1100" b="1"/>
        </a:p>
      </xdr:txBody>
    </xdr:sp>
    <xdr:clientData/>
  </xdr:twoCellAnchor>
  <xdr:twoCellAnchor>
    <xdr:from>
      <xdr:col>18</xdr:col>
      <xdr:colOff>414515</xdr:colOff>
      <xdr:row>5</xdr:row>
      <xdr:rowOff>141337</xdr:rowOff>
    </xdr:from>
    <xdr:to>
      <xdr:col>19</xdr:col>
      <xdr:colOff>445382</xdr:colOff>
      <xdr:row>7</xdr:row>
      <xdr:rowOff>10421</xdr:rowOff>
    </xdr:to>
    <xdr:sp macro="" textlink="">
      <xdr:nvSpPr>
        <xdr:cNvPr id="13" name="TextBox 12">
          <a:extLst>
            <a:ext uri="{FF2B5EF4-FFF2-40B4-BE49-F238E27FC236}">
              <a16:creationId xmlns:a16="http://schemas.microsoft.com/office/drawing/2014/main" id="{E0E78047-3F6C-4E80-9B66-7F2056734F69}"/>
            </a:ext>
          </a:extLst>
        </xdr:cNvPr>
        <xdr:cNvSpPr txBox="1"/>
      </xdr:nvSpPr>
      <xdr:spPr>
        <a:xfrm>
          <a:off x="8934098" y="696962"/>
          <a:ext cx="639409" cy="23950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Males</a:t>
          </a:r>
        </a:p>
      </xdr:txBody>
    </xdr:sp>
    <xdr:clientData/>
  </xdr:twoCellAnchor>
  <xdr:twoCellAnchor>
    <xdr:from>
      <xdr:col>18</xdr:col>
      <xdr:colOff>439208</xdr:colOff>
      <xdr:row>7</xdr:row>
      <xdr:rowOff>45917</xdr:rowOff>
    </xdr:from>
    <xdr:to>
      <xdr:col>19</xdr:col>
      <xdr:colOff>427867</xdr:colOff>
      <xdr:row>8</xdr:row>
      <xdr:rowOff>147971</xdr:rowOff>
    </xdr:to>
    <xdr:sp macro="" textlink="'Summary Tables'!H4">
      <xdr:nvSpPr>
        <xdr:cNvPr id="14" name="Rectangle: Rounded Corners 13">
          <a:extLst>
            <a:ext uri="{FF2B5EF4-FFF2-40B4-BE49-F238E27FC236}">
              <a16:creationId xmlns:a16="http://schemas.microsoft.com/office/drawing/2014/main" id="{C243803C-D9D5-4D4E-B9A2-15AFE0714FE7}"/>
            </a:ext>
          </a:extLst>
        </xdr:cNvPr>
        <xdr:cNvSpPr/>
      </xdr:nvSpPr>
      <xdr:spPr>
        <a:xfrm>
          <a:off x="8958791" y="971959"/>
          <a:ext cx="597201"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6AFEB2BB-7D9B-4D74-8C36-E43DC94D33DC}" type="TxLink">
            <a:rPr lang="en-US" sz="1100" b="1" i="0" u="none" strike="noStrike">
              <a:solidFill>
                <a:srgbClr val="000000"/>
              </a:solidFill>
              <a:latin typeface="Calibri"/>
              <a:cs typeface="Calibri"/>
            </a:rPr>
            <a:t>135</a:t>
          </a:fld>
          <a:endParaRPr lang="en-US" sz="1100" b="1"/>
        </a:p>
      </xdr:txBody>
    </xdr:sp>
    <xdr:clientData/>
  </xdr:twoCellAnchor>
  <xdr:twoCellAnchor>
    <xdr:from>
      <xdr:col>20</xdr:col>
      <xdr:colOff>401283</xdr:colOff>
      <xdr:row>5</xdr:row>
      <xdr:rowOff>136935</xdr:rowOff>
    </xdr:from>
    <xdr:to>
      <xdr:col>21</xdr:col>
      <xdr:colOff>551215</xdr:colOff>
      <xdr:row>7</xdr:row>
      <xdr:rowOff>12203</xdr:rowOff>
    </xdr:to>
    <xdr:sp macro="" textlink="">
      <xdr:nvSpPr>
        <xdr:cNvPr id="15" name="TextBox 14">
          <a:extLst>
            <a:ext uri="{FF2B5EF4-FFF2-40B4-BE49-F238E27FC236}">
              <a16:creationId xmlns:a16="http://schemas.microsoft.com/office/drawing/2014/main" id="{85DE16CB-9202-4A9E-99A0-2B7659BCEB88}"/>
            </a:ext>
          </a:extLst>
        </xdr:cNvPr>
        <xdr:cNvSpPr txBox="1"/>
      </xdr:nvSpPr>
      <xdr:spPr>
        <a:xfrm>
          <a:off x="10137950" y="692560"/>
          <a:ext cx="758473" cy="24568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Females</a:t>
          </a:r>
        </a:p>
      </xdr:txBody>
    </xdr:sp>
    <xdr:clientData/>
  </xdr:twoCellAnchor>
  <xdr:twoCellAnchor>
    <xdr:from>
      <xdr:col>20</xdr:col>
      <xdr:colOff>511039</xdr:colOff>
      <xdr:row>7</xdr:row>
      <xdr:rowOff>55192</xdr:rowOff>
    </xdr:from>
    <xdr:to>
      <xdr:col>21</xdr:col>
      <xdr:colOff>499701</xdr:colOff>
      <xdr:row>8</xdr:row>
      <xdr:rowOff>157246</xdr:rowOff>
    </xdr:to>
    <xdr:sp macro="" textlink="'Summary Tables'!L4">
      <xdr:nvSpPr>
        <xdr:cNvPr id="16" name="Rectangle: Rounded Corners 15">
          <a:extLst>
            <a:ext uri="{FF2B5EF4-FFF2-40B4-BE49-F238E27FC236}">
              <a16:creationId xmlns:a16="http://schemas.microsoft.com/office/drawing/2014/main" id="{7D1A9DC6-A7C6-4FE7-A07C-5CEDA8719AC1}"/>
            </a:ext>
          </a:extLst>
        </xdr:cNvPr>
        <xdr:cNvSpPr/>
      </xdr:nvSpPr>
      <xdr:spPr>
        <a:xfrm>
          <a:off x="10247706" y="981234"/>
          <a:ext cx="597203"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2DD00DDA-A42A-427D-B430-61BCB50D7AAE}" type="TxLink">
            <a:rPr lang="en-US" sz="1100" b="1" i="0" u="none" strike="noStrike">
              <a:solidFill>
                <a:srgbClr val="000000"/>
              </a:solidFill>
              <a:latin typeface="Calibri"/>
              <a:cs typeface="Calibri"/>
            </a:rPr>
            <a:t>176</a:t>
          </a:fld>
          <a:endParaRPr lang="en-US" sz="1100" b="1" i="0" u="none" strike="noStrike">
            <a:solidFill>
              <a:srgbClr val="000000"/>
            </a:solidFill>
            <a:latin typeface="Calibri"/>
            <a:cs typeface="Calibri"/>
          </a:endParaRPr>
        </a:p>
      </xdr:txBody>
    </xdr:sp>
    <xdr:clientData/>
  </xdr:twoCellAnchor>
  <xdr:twoCellAnchor>
    <xdr:from>
      <xdr:col>16</xdr:col>
      <xdr:colOff>201012</xdr:colOff>
      <xdr:row>5</xdr:row>
      <xdr:rowOff>140908</xdr:rowOff>
    </xdr:from>
    <xdr:to>
      <xdr:col>17</xdr:col>
      <xdr:colOff>554076</xdr:colOff>
      <xdr:row>7</xdr:row>
      <xdr:rowOff>356</xdr:rowOff>
    </xdr:to>
    <xdr:sp macro="" textlink="">
      <xdr:nvSpPr>
        <xdr:cNvPr id="17" name="TextBox 16">
          <a:extLst>
            <a:ext uri="{FF2B5EF4-FFF2-40B4-BE49-F238E27FC236}">
              <a16:creationId xmlns:a16="http://schemas.microsoft.com/office/drawing/2014/main" id="{646A102B-D135-4021-85B0-4C66E294B17B}"/>
            </a:ext>
          </a:extLst>
        </xdr:cNvPr>
        <xdr:cNvSpPr txBox="1"/>
      </xdr:nvSpPr>
      <xdr:spPr>
        <a:xfrm>
          <a:off x="7503512" y="696533"/>
          <a:ext cx="961606" cy="22986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100" b="1">
              <a:solidFill>
                <a:schemeClr val="dk1"/>
              </a:solidFill>
              <a:latin typeface="+mn-lt"/>
              <a:ea typeface="+mn-ea"/>
              <a:cs typeface="+mn-cs"/>
            </a:rPr>
            <a:t>Job Titles</a:t>
          </a:r>
        </a:p>
      </xdr:txBody>
    </xdr:sp>
    <xdr:clientData/>
  </xdr:twoCellAnchor>
  <xdr:twoCellAnchor>
    <xdr:from>
      <xdr:col>16</xdr:col>
      <xdr:colOff>357914</xdr:colOff>
      <xdr:row>7</xdr:row>
      <xdr:rowOff>48183</xdr:rowOff>
    </xdr:from>
    <xdr:to>
      <xdr:col>17</xdr:col>
      <xdr:colOff>346576</xdr:colOff>
      <xdr:row>8</xdr:row>
      <xdr:rowOff>150237</xdr:rowOff>
    </xdr:to>
    <xdr:sp macro="" textlink="'Summary Tables'!AV4">
      <xdr:nvSpPr>
        <xdr:cNvPr id="18" name="Rectangle: Rounded Corners 17">
          <a:extLst>
            <a:ext uri="{FF2B5EF4-FFF2-40B4-BE49-F238E27FC236}">
              <a16:creationId xmlns:a16="http://schemas.microsoft.com/office/drawing/2014/main" id="{096E0723-02C3-411D-BEAC-FC002E441F68}"/>
            </a:ext>
          </a:extLst>
        </xdr:cNvPr>
        <xdr:cNvSpPr/>
      </xdr:nvSpPr>
      <xdr:spPr>
        <a:xfrm>
          <a:off x="7660414" y="974225"/>
          <a:ext cx="597204"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852860CA-3466-41E6-B1BB-9431F9B1F2F6}" type="TxLink">
            <a:rPr lang="en-US" sz="1100" b="1" i="0" u="none" strike="noStrike">
              <a:solidFill>
                <a:srgbClr val="000000"/>
              </a:solidFill>
              <a:latin typeface="Calibri"/>
              <a:cs typeface="Calibri"/>
            </a:rPr>
            <a:t>32</a:t>
          </a:fld>
          <a:endParaRPr lang="en-US" sz="1100" b="1" i="0" u="none" strike="noStrike">
            <a:solidFill>
              <a:srgbClr val="000000"/>
            </a:solidFill>
            <a:latin typeface="Calibri"/>
            <a:cs typeface="Calibri"/>
          </a:endParaRPr>
        </a:p>
      </xdr:txBody>
    </xdr:sp>
    <xdr:clientData/>
  </xdr:twoCellAnchor>
  <xdr:twoCellAnchor>
    <xdr:from>
      <xdr:col>7</xdr:col>
      <xdr:colOff>383017</xdr:colOff>
      <xdr:row>10</xdr:row>
      <xdr:rowOff>17667</xdr:rowOff>
    </xdr:from>
    <xdr:to>
      <xdr:col>13</xdr:col>
      <xdr:colOff>272143</xdr:colOff>
      <xdr:row>24</xdr:row>
      <xdr:rowOff>66889</xdr:rowOff>
    </xdr:to>
    <xdr:graphicFrame macro="">
      <xdr:nvGraphicFramePr>
        <xdr:cNvPr id="20" name="Chart 19">
          <a:extLst>
            <a:ext uri="{FF2B5EF4-FFF2-40B4-BE49-F238E27FC236}">
              <a16:creationId xmlns:a16="http://schemas.microsoft.com/office/drawing/2014/main" id="{36A1BF14-C77D-4F08-995E-6ED6571E1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473852</xdr:colOff>
      <xdr:row>10</xdr:row>
      <xdr:rowOff>32250</xdr:rowOff>
    </xdr:from>
    <xdr:to>
      <xdr:col>19</xdr:col>
      <xdr:colOff>242028</xdr:colOff>
      <xdr:row>24</xdr:row>
      <xdr:rowOff>89978</xdr:rowOff>
    </xdr:to>
    <xdr:graphicFrame macro="">
      <xdr:nvGraphicFramePr>
        <xdr:cNvPr id="21" name="Chart 20">
          <a:extLst>
            <a:ext uri="{FF2B5EF4-FFF2-40B4-BE49-F238E27FC236}">
              <a16:creationId xmlns:a16="http://schemas.microsoft.com/office/drawing/2014/main" id="{C9AFF2EE-0DA1-4C7F-BDC0-234E444DF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348123</xdr:colOff>
      <xdr:row>25</xdr:row>
      <xdr:rowOff>82063</xdr:rowOff>
    </xdr:from>
    <xdr:to>
      <xdr:col>16</xdr:col>
      <xdr:colOff>322539</xdr:colOff>
      <xdr:row>42</xdr:row>
      <xdr:rowOff>60476</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49AEAE3B-5A35-4FD9-BEF3-7F7D7F022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162409" y="4254920"/>
              <a:ext cx="5417273" cy="3062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20113</xdr:colOff>
      <xdr:row>5</xdr:row>
      <xdr:rowOff>94530</xdr:rowOff>
    </xdr:from>
    <xdr:to>
      <xdr:col>15</xdr:col>
      <xdr:colOff>508009</xdr:colOff>
      <xdr:row>9</xdr:row>
      <xdr:rowOff>10977</xdr:rowOff>
    </xdr:to>
    <xdr:sp macro="" textlink="">
      <xdr:nvSpPr>
        <xdr:cNvPr id="23" name="Rectangle: Rounded Corners 22">
          <a:extLst>
            <a:ext uri="{FF2B5EF4-FFF2-40B4-BE49-F238E27FC236}">
              <a16:creationId xmlns:a16="http://schemas.microsoft.com/office/drawing/2014/main" id="{CEF17310-E91A-400C-95B5-1519FCA9C77B}"/>
            </a:ext>
          </a:extLst>
        </xdr:cNvPr>
        <xdr:cNvSpPr/>
      </xdr:nvSpPr>
      <xdr:spPr>
        <a:xfrm>
          <a:off x="6143327" y="638816"/>
          <a:ext cx="1100218" cy="64216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bg1"/>
            </a:solidFill>
            <a:latin typeface="+mn-lt"/>
            <a:ea typeface="+mn-ea"/>
            <a:cs typeface="+mn-cs"/>
          </a:endParaRPr>
        </a:p>
      </xdr:txBody>
    </xdr:sp>
    <xdr:clientData/>
  </xdr:twoCellAnchor>
  <xdr:twoCellAnchor>
    <xdr:from>
      <xdr:col>7</xdr:col>
      <xdr:colOff>386734</xdr:colOff>
      <xdr:row>5</xdr:row>
      <xdr:rowOff>94530</xdr:rowOff>
    </xdr:from>
    <xdr:to>
      <xdr:col>9</xdr:col>
      <xdr:colOff>232161</xdr:colOff>
      <xdr:row>9</xdr:row>
      <xdr:rowOff>10977</xdr:rowOff>
    </xdr:to>
    <xdr:sp macro="" textlink="">
      <xdr:nvSpPr>
        <xdr:cNvPr id="24" name="Rectangle: Rounded Corners 23">
          <a:extLst>
            <a:ext uri="{FF2B5EF4-FFF2-40B4-BE49-F238E27FC236}">
              <a16:creationId xmlns:a16="http://schemas.microsoft.com/office/drawing/2014/main" id="{8144E2E9-3756-4D84-ABEA-EC0AEF1E10BD}"/>
            </a:ext>
          </a:extLst>
        </xdr:cNvPr>
        <xdr:cNvSpPr/>
      </xdr:nvSpPr>
      <xdr:spPr>
        <a:xfrm>
          <a:off x="2223698" y="638816"/>
          <a:ext cx="1070070" cy="64216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7</xdr:col>
      <xdr:colOff>468341</xdr:colOff>
      <xdr:row>5</xdr:row>
      <xdr:rowOff>140955</xdr:rowOff>
    </xdr:from>
    <xdr:to>
      <xdr:col>9</xdr:col>
      <xdr:colOff>134558</xdr:colOff>
      <xdr:row>7</xdr:row>
      <xdr:rowOff>12443</xdr:rowOff>
    </xdr:to>
    <xdr:sp macro="" textlink="">
      <xdr:nvSpPr>
        <xdr:cNvPr id="25" name="TextBox 24">
          <a:extLst>
            <a:ext uri="{FF2B5EF4-FFF2-40B4-BE49-F238E27FC236}">
              <a16:creationId xmlns:a16="http://schemas.microsoft.com/office/drawing/2014/main" id="{D98B390A-5642-447E-ACAC-09689B0AA560}"/>
            </a:ext>
          </a:extLst>
        </xdr:cNvPr>
        <xdr:cNvSpPr txBox="1"/>
      </xdr:nvSpPr>
      <xdr:spPr>
        <a:xfrm>
          <a:off x="2291698" y="698848"/>
          <a:ext cx="881789" cy="24341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Employees</a:t>
          </a:r>
        </a:p>
      </xdr:txBody>
    </xdr:sp>
    <xdr:clientData/>
  </xdr:twoCellAnchor>
  <xdr:twoCellAnchor>
    <xdr:from>
      <xdr:col>8</xdr:col>
      <xdr:colOff>11046</xdr:colOff>
      <xdr:row>7</xdr:row>
      <xdr:rowOff>34695</xdr:rowOff>
    </xdr:from>
    <xdr:to>
      <xdr:col>8</xdr:col>
      <xdr:colOff>608247</xdr:colOff>
      <xdr:row>8</xdr:row>
      <xdr:rowOff>136749</xdr:rowOff>
    </xdr:to>
    <xdr:sp macro="" textlink="'Summary Tables'!B4">
      <xdr:nvSpPr>
        <xdr:cNvPr id="26" name="Rectangle: Rounded Corners 25">
          <a:extLst>
            <a:ext uri="{FF2B5EF4-FFF2-40B4-BE49-F238E27FC236}">
              <a16:creationId xmlns:a16="http://schemas.microsoft.com/office/drawing/2014/main" id="{40E7735F-423E-477F-AECD-8647D07FC33B}"/>
            </a:ext>
          </a:extLst>
        </xdr:cNvPr>
        <xdr:cNvSpPr/>
      </xdr:nvSpPr>
      <xdr:spPr>
        <a:xfrm>
          <a:off x="2445213" y="960737"/>
          <a:ext cx="597201"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C42E73B9-66AB-4CBD-BA9A-70309683A3DC}" type="TxLink">
            <a:rPr lang="en-US" sz="1100" b="1" i="0" u="none" strike="noStrike">
              <a:solidFill>
                <a:srgbClr val="000000"/>
              </a:solidFill>
              <a:latin typeface="Calibri"/>
              <a:cs typeface="Calibri"/>
            </a:rPr>
            <a:pPr algn="ctr"/>
            <a:t>311</a:t>
          </a:fld>
          <a:endParaRPr lang="en-US" sz="1100" b="1"/>
        </a:p>
      </xdr:txBody>
    </xdr:sp>
    <xdr:clientData/>
  </xdr:twoCellAnchor>
  <xdr:twoCellAnchor>
    <xdr:from>
      <xdr:col>14</xdr:col>
      <xdr:colOff>88977</xdr:colOff>
      <xdr:row>5</xdr:row>
      <xdr:rowOff>123316</xdr:rowOff>
    </xdr:from>
    <xdr:to>
      <xdr:col>15</xdr:col>
      <xdr:colOff>442042</xdr:colOff>
      <xdr:row>6</xdr:row>
      <xdr:rowOff>167973</xdr:rowOff>
    </xdr:to>
    <xdr:sp macro="" textlink="">
      <xdr:nvSpPr>
        <xdr:cNvPr id="27" name="TextBox 26">
          <a:extLst>
            <a:ext uri="{FF2B5EF4-FFF2-40B4-BE49-F238E27FC236}">
              <a16:creationId xmlns:a16="http://schemas.microsoft.com/office/drawing/2014/main" id="{C996FD01-98B8-47F5-AC2A-80A898B0A005}"/>
            </a:ext>
          </a:extLst>
        </xdr:cNvPr>
        <xdr:cNvSpPr txBox="1"/>
      </xdr:nvSpPr>
      <xdr:spPr>
        <a:xfrm>
          <a:off x="6174394" y="678941"/>
          <a:ext cx="961606" cy="22986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100" b="1">
              <a:solidFill>
                <a:schemeClr val="dk1"/>
              </a:solidFill>
              <a:latin typeface="+mn-lt"/>
              <a:ea typeface="+mn-ea"/>
              <a:cs typeface="+mn-cs"/>
            </a:rPr>
            <a:t>Departments</a:t>
          </a:r>
        </a:p>
      </xdr:txBody>
    </xdr:sp>
    <xdr:clientData/>
  </xdr:twoCellAnchor>
  <xdr:twoCellAnchor>
    <xdr:from>
      <xdr:col>14</xdr:col>
      <xdr:colOff>279950</xdr:colOff>
      <xdr:row>7</xdr:row>
      <xdr:rowOff>51404</xdr:rowOff>
    </xdr:from>
    <xdr:to>
      <xdr:col>15</xdr:col>
      <xdr:colOff>268614</xdr:colOff>
      <xdr:row>8</xdr:row>
      <xdr:rowOff>153458</xdr:rowOff>
    </xdr:to>
    <xdr:sp macro="" textlink="'Summary Tables'!O4">
      <xdr:nvSpPr>
        <xdr:cNvPr id="28" name="Rectangle: Rounded Corners 27">
          <a:extLst>
            <a:ext uri="{FF2B5EF4-FFF2-40B4-BE49-F238E27FC236}">
              <a16:creationId xmlns:a16="http://schemas.microsoft.com/office/drawing/2014/main" id="{9A19E513-A735-4FF5-9DCA-E55D93F3659A}"/>
            </a:ext>
          </a:extLst>
        </xdr:cNvPr>
        <xdr:cNvSpPr/>
      </xdr:nvSpPr>
      <xdr:spPr>
        <a:xfrm>
          <a:off x="6365367" y="977446"/>
          <a:ext cx="597205"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2EE96FF1-B458-4BFA-A560-76101A027B85}" type="TxLink">
            <a:rPr lang="en-US" sz="1100" b="1" i="0" u="none" strike="noStrike">
              <a:solidFill>
                <a:srgbClr val="000000"/>
              </a:solidFill>
              <a:latin typeface="Calibri"/>
              <a:cs typeface="Calibri"/>
            </a:rPr>
            <a:t>6</a:t>
          </a:fld>
          <a:endParaRPr lang="en-US" sz="1100" b="1" i="0" u="none" strike="noStrike">
            <a:solidFill>
              <a:srgbClr val="000000"/>
            </a:solidFill>
            <a:latin typeface="Calibri"/>
            <a:cs typeface="Calibri"/>
          </a:endParaRPr>
        </a:p>
      </xdr:txBody>
    </xdr:sp>
    <xdr:clientData/>
  </xdr:twoCellAnchor>
  <xdr:twoCellAnchor>
    <xdr:from>
      <xdr:col>19</xdr:col>
      <xdr:colOff>445022</xdr:colOff>
      <xdr:row>10</xdr:row>
      <xdr:rowOff>44988</xdr:rowOff>
    </xdr:from>
    <xdr:to>
      <xdr:col>24</xdr:col>
      <xdr:colOff>224574</xdr:colOff>
      <xdr:row>24</xdr:row>
      <xdr:rowOff>108415</xdr:rowOff>
    </xdr:to>
    <xdr:graphicFrame macro="">
      <xdr:nvGraphicFramePr>
        <xdr:cNvPr id="30" name="Chart 29">
          <a:extLst>
            <a:ext uri="{FF2B5EF4-FFF2-40B4-BE49-F238E27FC236}">
              <a16:creationId xmlns:a16="http://schemas.microsoft.com/office/drawing/2014/main" id="{A578E7F8-E207-4255-95C4-94075E0F28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492959</xdr:colOff>
      <xdr:row>25</xdr:row>
      <xdr:rowOff>86863</xdr:rowOff>
    </xdr:from>
    <xdr:to>
      <xdr:col>24</xdr:col>
      <xdr:colOff>226864</xdr:colOff>
      <xdr:row>42</xdr:row>
      <xdr:rowOff>40316</xdr:rowOff>
    </xdr:to>
    <xdr:graphicFrame macro="">
      <xdr:nvGraphicFramePr>
        <xdr:cNvPr id="31" name="Chart 30">
          <a:extLst>
            <a:ext uri="{FF2B5EF4-FFF2-40B4-BE49-F238E27FC236}">
              <a16:creationId xmlns:a16="http://schemas.microsoft.com/office/drawing/2014/main" id="{5FB75457-5766-416B-80FC-E9583DB1E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353964</xdr:colOff>
      <xdr:row>5</xdr:row>
      <xdr:rowOff>94530</xdr:rowOff>
    </xdr:from>
    <xdr:to>
      <xdr:col>24</xdr:col>
      <xdr:colOff>229539</xdr:colOff>
      <xdr:row>9</xdr:row>
      <xdr:rowOff>10977</xdr:rowOff>
    </xdr:to>
    <xdr:sp macro="" textlink="">
      <xdr:nvSpPr>
        <xdr:cNvPr id="32" name="Rectangle: Rounded Corners 31">
          <a:extLst>
            <a:ext uri="{FF2B5EF4-FFF2-40B4-BE49-F238E27FC236}">
              <a16:creationId xmlns:a16="http://schemas.microsoft.com/office/drawing/2014/main" id="{5C24F7F1-D450-43E0-AB98-7B28E7DEEE09}"/>
            </a:ext>
          </a:extLst>
        </xdr:cNvPr>
        <xdr:cNvSpPr/>
      </xdr:nvSpPr>
      <xdr:spPr>
        <a:xfrm>
          <a:off x="11375750" y="638816"/>
          <a:ext cx="1100218" cy="64216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bg1"/>
            </a:solidFill>
            <a:latin typeface="+mn-lt"/>
            <a:ea typeface="+mn-ea"/>
            <a:cs typeface="+mn-cs"/>
          </a:endParaRPr>
        </a:p>
      </xdr:txBody>
    </xdr:sp>
    <xdr:clientData/>
  </xdr:twoCellAnchor>
  <xdr:twoCellAnchor>
    <xdr:from>
      <xdr:col>22</xdr:col>
      <xdr:colOff>493890</xdr:colOff>
      <xdr:row>5</xdr:row>
      <xdr:rowOff>140517</xdr:rowOff>
    </xdr:from>
    <xdr:to>
      <xdr:col>24</xdr:col>
      <xdr:colOff>60405</xdr:colOff>
      <xdr:row>7</xdr:row>
      <xdr:rowOff>15785</xdr:rowOff>
    </xdr:to>
    <xdr:sp macro="" textlink="">
      <xdr:nvSpPr>
        <xdr:cNvPr id="33" name="TextBox 32">
          <a:extLst>
            <a:ext uri="{FF2B5EF4-FFF2-40B4-BE49-F238E27FC236}">
              <a16:creationId xmlns:a16="http://schemas.microsoft.com/office/drawing/2014/main" id="{66CCBBEB-8F1C-42A9-B73C-EFBC62F76AB7}"/>
            </a:ext>
          </a:extLst>
        </xdr:cNvPr>
        <xdr:cNvSpPr txBox="1"/>
      </xdr:nvSpPr>
      <xdr:spPr>
        <a:xfrm>
          <a:off x="11447640" y="696142"/>
          <a:ext cx="783598" cy="24568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Dismissals</a:t>
          </a:r>
        </a:p>
      </xdr:txBody>
    </xdr:sp>
    <xdr:clientData/>
  </xdr:twoCellAnchor>
  <xdr:twoCellAnchor>
    <xdr:from>
      <xdr:col>22</xdr:col>
      <xdr:colOff>602799</xdr:colOff>
      <xdr:row>7</xdr:row>
      <xdr:rowOff>34684</xdr:rowOff>
    </xdr:from>
    <xdr:to>
      <xdr:col>23</xdr:col>
      <xdr:colOff>591460</xdr:colOff>
      <xdr:row>8</xdr:row>
      <xdr:rowOff>136738</xdr:rowOff>
    </xdr:to>
    <xdr:sp macro="" textlink="'Summary Tables'!AS4">
      <xdr:nvSpPr>
        <xdr:cNvPr id="34" name="Rectangle: Rounded Corners 33">
          <a:extLst>
            <a:ext uri="{FF2B5EF4-FFF2-40B4-BE49-F238E27FC236}">
              <a16:creationId xmlns:a16="http://schemas.microsoft.com/office/drawing/2014/main" id="{4143241C-CAC8-4E7D-8886-DA79C0CE8AFC}"/>
            </a:ext>
          </a:extLst>
        </xdr:cNvPr>
        <xdr:cNvSpPr/>
      </xdr:nvSpPr>
      <xdr:spPr>
        <a:xfrm>
          <a:off x="11556549" y="960726"/>
          <a:ext cx="597203" cy="28726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99EF4EEB-DD54-4F92-9B10-9E3C543F0CDA}" type="TxLink">
            <a:rPr lang="en-US" sz="1100" b="1" i="0" u="none" strike="noStrike">
              <a:solidFill>
                <a:srgbClr val="000000"/>
              </a:solidFill>
              <a:latin typeface="Calibri"/>
              <a:cs typeface="Calibri"/>
            </a:rPr>
            <a:t>104</a:t>
          </a:fld>
          <a:endParaRPr lang="en-US" sz="1100" b="1" i="0" u="none" strike="noStrike">
            <a:solidFill>
              <a:srgbClr val="000000"/>
            </a:solidFill>
            <a:latin typeface="Calibri"/>
            <a:cs typeface="Calibri"/>
          </a:endParaRPr>
        </a:p>
      </xdr:txBody>
    </xdr:sp>
    <xdr:clientData/>
  </xdr:twoCellAnchor>
  <xdr:twoCellAnchor>
    <xdr:from>
      <xdr:col>9</xdr:col>
      <xdr:colOff>549571</xdr:colOff>
      <xdr:row>5</xdr:row>
      <xdr:rowOff>144927</xdr:rowOff>
    </xdr:from>
    <xdr:to>
      <xdr:col>11</xdr:col>
      <xdr:colOff>215787</xdr:colOff>
      <xdr:row>7</xdr:row>
      <xdr:rowOff>16415</xdr:rowOff>
    </xdr:to>
    <xdr:sp macro="" textlink="">
      <xdr:nvSpPr>
        <xdr:cNvPr id="35" name="TextBox 34">
          <a:extLst>
            <a:ext uri="{FF2B5EF4-FFF2-40B4-BE49-F238E27FC236}">
              <a16:creationId xmlns:a16="http://schemas.microsoft.com/office/drawing/2014/main" id="{93D4138D-FD23-4552-B356-04DAF2CC0432}"/>
            </a:ext>
          </a:extLst>
        </xdr:cNvPr>
        <xdr:cNvSpPr txBox="1"/>
      </xdr:nvSpPr>
      <xdr:spPr>
        <a:xfrm>
          <a:off x="3592279" y="700552"/>
          <a:ext cx="883300" cy="24190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Ethnicities</a:t>
          </a:r>
        </a:p>
      </xdr:txBody>
    </xdr:sp>
    <xdr:clientData/>
  </xdr:twoCellAnchor>
  <xdr:twoCellAnchor>
    <xdr:from>
      <xdr:col>1</xdr:col>
      <xdr:colOff>139700</xdr:colOff>
      <xdr:row>3</xdr:row>
      <xdr:rowOff>167811</xdr:rowOff>
    </xdr:from>
    <xdr:to>
      <xdr:col>7</xdr:col>
      <xdr:colOff>127000</xdr:colOff>
      <xdr:row>43</xdr:row>
      <xdr:rowOff>2711</xdr:rowOff>
    </xdr:to>
    <xdr:sp macro="" textlink="">
      <xdr:nvSpPr>
        <xdr:cNvPr id="36" name="Rectangle: Rounded Corners 35">
          <a:extLst>
            <a:ext uri="{FF2B5EF4-FFF2-40B4-BE49-F238E27FC236}">
              <a16:creationId xmlns:a16="http://schemas.microsoft.com/office/drawing/2014/main" id="{EF449D57-5E11-46F1-9E5B-C4572E6E1FCA}"/>
            </a:ext>
          </a:extLst>
        </xdr:cNvPr>
        <xdr:cNvSpPr/>
      </xdr:nvSpPr>
      <xdr:spPr>
        <a:xfrm>
          <a:off x="1358900" y="739311"/>
          <a:ext cx="3644900" cy="7454900"/>
        </a:xfrm>
        <a:prstGeom prst="roundRect">
          <a:avLst>
            <a:gd name="adj" fmla="val 13183"/>
          </a:avLst>
        </a:prstGeom>
        <a:solidFill>
          <a:schemeClr val="accent6">
            <a:lumMod val="60000"/>
            <a:lumOff val="40000"/>
          </a:schemeClr>
        </a:solidFill>
        <a:ln>
          <a:noFill/>
        </a:ln>
        <a:effectLst>
          <a:outerShdw blurRad="63500" sx="102000" sy="102000" algn="c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xdr:col>
      <xdr:colOff>336550</xdr:colOff>
      <xdr:row>4</xdr:row>
      <xdr:rowOff>152401</xdr:rowOff>
    </xdr:from>
    <xdr:to>
      <xdr:col>6</xdr:col>
      <xdr:colOff>431799</xdr:colOff>
      <xdr:row>18</xdr:row>
      <xdr:rowOff>12700</xdr:rowOff>
    </xdr:to>
    <mc:AlternateContent xmlns:mc="http://schemas.openxmlformats.org/markup-compatibility/2006">
      <mc:Choice xmlns:a14="http://schemas.microsoft.com/office/drawing/2010/main" Requires="a14">
        <xdr:graphicFrame macro="">
          <xdr:nvGraphicFramePr>
            <xdr:cNvPr id="38" name="Recruitment Source">
              <a:extLst>
                <a:ext uri="{FF2B5EF4-FFF2-40B4-BE49-F238E27FC236}">
                  <a16:creationId xmlns:a16="http://schemas.microsoft.com/office/drawing/2014/main" id="{6C1AB339-3981-4EFF-B045-22F3A75F110A}"/>
                </a:ext>
              </a:extLst>
            </xdr:cNvPr>
            <xdr:cNvGraphicFramePr/>
          </xdr:nvGraphicFramePr>
          <xdr:xfrm>
            <a:off x="0" y="0"/>
            <a:ext cx="0" cy="0"/>
          </xdr:xfrm>
          <a:graphic>
            <a:graphicData uri="http://schemas.microsoft.com/office/drawing/2010/slicer">
              <sle:slicer xmlns:sle="http://schemas.microsoft.com/office/drawing/2010/slicer" name="Recruitment Source"/>
            </a:graphicData>
          </a:graphic>
        </xdr:graphicFrame>
      </mc:Choice>
      <mc:Fallback>
        <xdr:sp macro="" textlink="">
          <xdr:nvSpPr>
            <xdr:cNvPr id="0" name=""/>
            <xdr:cNvSpPr>
              <a:spLocks noTextEdit="1"/>
            </xdr:cNvSpPr>
          </xdr:nvSpPr>
          <xdr:spPr>
            <a:xfrm>
              <a:off x="944529" y="908997"/>
              <a:ext cx="3135142" cy="25083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317500</xdr:colOff>
      <xdr:row>18</xdr:row>
      <xdr:rowOff>165101</xdr:rowOff>
    </xdr:from>
    <xdr:to>
      <xdr:col>6</xdr:col>
      <xdr:colOff>533399</xdr:colOff>
      <xdr:row>26</xdr:row>
      <xdr:rowOff>50799</xdr:rowOff>
    </xdr:to>
    <mc:AlternateContent xmlns:mc="http://schemas.openxmlformats.org/markup-compatibility/2006">
      <mc:Choice xmlns:a14="http://schemas.microsoft.com/office/drawing/2010/main" Requires="a14">
        <xdr:graphicFrame macro="">
          <xdr:nvGraphicFramePr>
            <xdr:cNvPr id="39" name="Marital Status">
              <a:extLst>
                <a:ext uri="{FF2B5EF4-FFF2-40B4-BE49-F238E27FC236}">
                  <a16:creationId xmlns:a16="http://schemas.microsoft.com/office/drawing/2014/main" id="{D37C131E-2846-444F-A59C-3C421967565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749415" y="3569782"/>
              <a:ext cx="1431856" cy="13988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482600</xdr:colOff>
      <xdr:row>3</xdr:row>
      <xdr:rowOff>167811</xdr:rowOff>
    </xdr:from>
    <xdr:to>
      <xdr:col>30</xdr:col>
      <xdr:colOff>469900</xdr:colOff>
      <xdr:row>43</xdr:row>
      <xdr:rowOff>2711</xdr:rowOff>
    </xdr:to>
    <xdr:sp macro="" textlink="">
      <xdr:nvSpPr>
        <xdr:cNvPr id="40" name="Rectangle: Rounded Corners 39">
          <a:extLst>
            <a:ext uri="{FF2B5EF4-FFF2-40B4-BE49-F238E27FC236}">
              <a16:creationId xmlns:a16="http://schemas.microsoft.com/office/drawing/2014/main" id="{5AA7717E-E9F0-4C4B-BAE7-224D990847F0}"/>
            </a:ext>
          </a:extLst>
        </xdr:cNvPr>
        <xdr:cNvSpPr/>
      </xdr:nvSpPr>
      <xdr:spPr>
        <a:xfrm>
          <a:off x="15722600" y="358311"/>
          <a:ext cx="3644900" cy="7454900"/>
        </a:xfrm>
        <a:prstGeom prst="roundRect">
          <a:avLst>
            <a:gd name="adj" fmla="val 9698"/>
          </a:avLst>
        </a:prstGeom>
        <a:solidFill>
          <a:schemeClr val="accent6">
            <a:lumMod val="60000"/>
            <a:lumOff val="40000"/>
          </a:schemeClr>
        </a:solidFill>
        <a:ln>
          <a:noFill/>
        </a:ln>
        <a:effectLst>
          <a:outerShdw blurRad="63500" sx="102000" sy="102000" algn="c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25</xdr:col>
      <xdr:colOff>25400</xdr:colOff>
      <xdr:row>5</xdr:row>
      <xdr:rowOff>15411</xdr:rowOff>
    </xdr:from>
    <xdr:to>
      <xdr:col>30</xdr:col>
      <xdr:colOff>254000</xdr:colOff>
      <xdr:row>12</xdr:row>
      <xdr:rowOff>53512</xdr:rowOff>
    </xdr:to>
    <mc:AlternateContent xmlns:mc="http://schemas.openxmlformats.org/markup-compatibility/2006">
      <mc:Choice xmlns:tsle="http://schemas.microsoft.com/office/drawing/2012/timeslicer" Requires="tsle">
        <xdr:graphicFrame macro="">
          <xdr:nvGraphicFramePr>
            <xdr:cNvPr id="41" name="Last Performance Review Date">
              <a:extLst>
                <a:ext uri="{FF2B5EF4-FFF2-40B4-BE49-F238E27FC236}">
                  <a16:creationId xmlns:a16="http://schemas.microsoft.com/office/drawing/2014/main" id="{E21C1751-E5F1-49D8-9061-476CF661465A}"/>
                </a:ext>
              </a:extLst>
            </xdr:cNvPr>
            <xdr:cNvGraphicFramePr/>
          </xdr:nvGraphicFramePr>
          <xdr:xfrm>
            <a:off x="0" y="0"/>
            <a:ext cx="0" cy="0"/>
          </xdr:xfrm>
          <a:graphic>
            <a:graphicData uri="http://schemas.microsoft.com/office/drawing/2012/timeslicer">
              <tsle:timeslicer xmlns:tsle="http://schemas.microsoft.com/office/drawing/2012/timeslicer" name="Last Performance Review Date"/>
            </a:graphicData>
          </a:graphic>
        </xdr:graphicFrame>
      </mc:Choice>
      <mc:Fallback>
        <xdr:sp macro="" textlink="">
          <xdr:nvSpPr>
            <xdr:cNvPr id="0" name=""/>
            <xdr:cNvSpPr>
              <a:spLocks noTextEdit="1"/>
            </xdr:cNvSpPr>
          </xdr:nvSpPr>
          <xdr:spPr>
            <a:xfrm>
              <a:off x="15224868" y="961156"/>
              <a:ext cx="3268494" cy="136214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25</xdr:col>
      <xdr:colOff>25400</xdr:colOff>
      <xdr:row>13</xdr:row>
      <xdr:rowOff>40811</xdr:rowOff>
    </xdr:from>
    <xdr:to>
      <xdr:col>30</xdr:col>
      <xdr:colOff>266700</xdr:colOff>
      <xdr:row>20</xdr:row>
      <xdr:rowOff>78912</xdr:rowOff>
    </xdr:to>
    <mc:AlternateContent xmlns:mc="http://schemas.openxmlformats.org/markup-compatibility/2006">
      <mc:Choice xmlns:tsle="http://schemas.microsoft.com/office/drawing/2012/timeslicer" Requires="tsle">
        <xdr:graphicFrame macro="">
          <xdr:nvGraphicFramePr>
            <xdr:cNvPr id="42" name="Termination Date">
              <a:extLst>
                <a:ext uri="{FF2B5EF4-FFF2-40B4-BE49-F238E27FC236}">
                  <a16:creationId xmlns:a16="http://schemas.microsoft.com/office/drawing/2014/main" id="{9BBAE22B-9F55-4A1E-B784-DC020E17D376}"/>
                </a:ext>
              </a:extLst>
            </xdr:cNvPr>
            <xdr:cNvGraphicFramePr/>
          </xdr:nvGraphicFramePr>
          <xdr:xfrm>
            <a:off x="0" y="0"/>
            <a:ext cx="0" cy="0"/>
          </xdr:xfrm>
          <a:graphic>
            <a:graphicData uri="http://schemas.microsoft.com/office/drawing/2012/timeslicer">
              <tsle:timeslicer xmlns:tsle="http://schemas.microsoft.com/office/drawing/2012/timeslicer" name="Termination Date"/>
            </a:graphicData>
          </a:graphic>
        </xdr:graphicFrame>
      </mc:Choice>
      <mc:Fallback>
        <xdr:sp macro="" textlink="">
          <xdr:nvSpPr>
            <xdr:cNvPr id="0" name=""/>
            <xdr:cNvSpPr>
              <a:spLocks noTextEdit="1"/>
            </xdr:cNvSpPr>
          </xdr:nvSpPr>
          <xdr:spPr>
            <a:xfrm>
              <a:off x="15224868" y="2499747"/>
              <a:ext cx="3281194" cy="136214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25</xdr:col>
      <xdr:colOff>38100</xdr:colOff>
      <xdr:row>21</xdr:row>
      <xdr:rowOff>104311</xdr:rowOff>
    </xdr:from>
    <xdr:to>
      <xdr:col>30</xdr:col>
      <xdr:colOff>279400</xdr:colOff>
      <xdr:row>30</xdr:row>
      <xdr:rowOff>97961</xdr:rowOff>
    </xdr:to>
    <mc:AlternateContent xmlns:mc="http://schemas.openxmlformats.org/markup-compatibility/2006">
      <mc:Choice xmlns:a14="http://schemas.microsoft.com/office/drawing/2010/main" Requires="a14">
        <xdr:graphicFrame macro="">
          <xdr:nvGraphicFramePr>
            <xdr:cNvPr id="44" name="Employee Name">
              <a:extLst>
                <a:ext uri="{FF2B5EF4-FFF2-40B4-BE49-F238E27FC236}">
                  <a16:creationId xmlns:a16="http://schemas.microsoft.com/office/drawing/2014/main" id="{5B48E0A1-57C6-4124-912E-32CCF3040CC3}"/>
                </a:ext>
              </a:extLst>
            </xdr:cNvPr>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dr:sp macro="" textlink="">
          <xdr:nvSpPr>
            <xdr:cNvPr id="0" name=""/>
            <xdr:cNvSpPr>
              <a:spLocks noTextEdit="1"/>
            </xdr:cNvSpPr>
          </xdr:nvSpPr>
          <xdr:spPr>
            <a:xfrm>
              <a:off x="15237568" y="4076439"/>
              <a:ext cx="3281194" cy="1695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88900</xdr:colOff>
      <xdr:row>31</xdr:row>
      <xdr:rowOff>88900</xdr:rowOff>
    </xdr:from>
    <xdr:to>
      <xdr:col>30</xdr:col>
      <xdr:colOff>355600</xdr:colOff>
      <xdr:row>41</xdr:row>
      <xdr:rowOff>165100</xdr:rowOff>
    </xdr:to>
    <mc:AlternateContent xmlns:mc="http://schemas.openxmlformats.org/markup-compatibility/2006">
      <mc:Choice xmlns:a14="http://schemas.microsoft.com/office/drawing/2010/main" Requires="a14">
        <xdr:graphicFrame macro="">
          <xdr:nvGraphicFramePr>
            <xdr:cNvPr id="45" name="State">
              <a:extLst>
                <a:ext uri="{FF2B5EF4-FFF2-40B4-BE49-F238E27FC236}">
                  <a16:creationId xmlns:a16="http://schemas.microsoft.com/office/drawing/2014/main" id="{ECBDC8E2-84BC-4FF9-8160-BA070F2FDB5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7112304" y="5952517"/>
              <a:ext cx="1482658" cy="1967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584200</xdr:colOff>
      <xdr:row>31</xdr:row>
      <xdr:rowOff>66211</xdr:rowOff>
    </xdr:from>
    <xdr:to>
      <xdr:col>27</xdr:col>
      <xdr:colOff>584200</xdr:colOff>
      <xdr:row>41</xdr:row>
      <xdr:rowOff>152400</xdr:rowOff>
    </xdr:to>
    <mc:AlternateContent xmlns:mc="http://schemas.openxmlformats.org/markup-compatibility/2006">
      <mc:Choice xmlns:a14="http://schemas.microsoft.com/office/drawing/2010/main" Requires="a14">
        <xdr:graphicFrame macro="">
          <xdr:nvGraphicFramePr>
            <xdr:cNvPr id="47" name="Ethnicity">
              <a:extLst>
                <a:ext uri="{FF2B5EF4-FFF2-40B4-BE49-F238E27FC236}">
                  <a16:creationId xmlns:a16="http://schemas.microsoft.com/office/drawing/2014/main" id="{75EB2FA0-8029-4511-9D3E-40CAC7A82070}"/>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dr:sp macro="" textlink="">
          <xdr:nvSpPr>
            <xdr:cNvPr id="0" name=""/>
            <xdr:cNvSpPr>
              <a:spLocks noTextEdit="1"/>
            </xdr:cNvSpPr>
          </xdr:nvSpPr>
          <xdr:spPr>
            <a:xfrm>
              <a:off x="15175689" y="5929828"/>
              <a:ext cx="1823937" cy="19776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330200</xdr:colOff>
      <xdr:row>18</xdr:row>
      <xdr:rowOff>180511</xdr:rowOff>
    </xdr:from>
    <xdr:to>
      <xdr:col>4</xdr:col>
      <xdr:colOff>203200</xdr:colOff>
      <xdr:row>26</xdr:row>
      <xdr:rowOff>76200</xdr:rowOff>
    </xdr:to>
    <mc:AlternateContent xmlns:mc="http://schemas.openxmlformats.org/markup-compatibility/2006">
      <mc:Choice xmlns:a14="http://schemas.microsoft.com/office/drawing/2010/main" Requires="a14">
        <xdr:graphicFrame macro="">
          <xdr:nvGraphicFramePr>
            <xdr:cNvPr id="48" name="Performance Score">
              <a:extLst>
                <a:ext uri="{FF2B5EF4-FFF2-40B4-BE49-F238E27FC236}">
                  <a16:creationId xmlns:a16="http://schemas.microsoft.com/office/drawing/2014/main" id="{0C3D0546-7014-4819-A7AA-22821FDB30B9}"/>
                </a:ext>
              </a:extLst>
            </xdr:cNvPr>
            <xdr:cNvGraphicFramePr/>
          </xdr:nvGraphicFramePr>
          <xdr:xfrm>
            <a:off x="0" y="0"/>
            <a:ext cx="0" cy="0"/>
          </xdr:xfrm>
          <a:graphic>
            <a:graphicData uri="http://schemas.microsoft.com/office/drawing/2010/slicer">
              <sle:slicer xmlns:sle="http://schemas.microsoft.com/office/drawing/2010/slicer" name="Performance Score"/>
            </a:graphicData>
          </a:graphic>
        </xdr:graphicFrame>
      </mc:Choice>
      <mc:Fallback>
        <xdr:sp macro="" textlink="">
          <xdr:nvSpPr>
            <xdr:cNvPr id="0" name=""/>
            <xdr:cNvSpPr>
              <a:spLocks noTextEdit="1"/>
            </xdr:cNvSpPr>
          </xdr:nvSpPr>
          <xdr:spPr>
            <a:xfrm>
              <a:off x="938179" y="3585192"/>
              <a:ext cx="1696936" cy="140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381000</xdr:colOff>
      <xdr:row>34</xdr:row>
      <xdr:rowOff>167811</xdr:rowOff>
    </xdr:from>
    <xdr:to>
      <xdr:col>6</xdr:col>
      <xdr:colOff>419099</xdr:colOff>
      <xdr:row>41</xdr:row>
      <xdr:rowOff>174162</xdr:rowOff>
    </xdr:to>
    <mc:AlternateContent xmlns:mc="http://schemas.openxmlformats.org/markup-compatibility/2006">
      <mc:Choice xmlns:a14="http://schemas.microsoft.com/office/drawing/2010/main" Requires="a14">
        <xdr:graphicFrame macro="">
          <xdr:nvGraphicFramePr>
            <xdr:cNvPr id="49" name="Employment Status">
              <a:extLst>
                <a:ext uri="{FF2B5EF4-FFF2-40B4-BE49-F238E27FC236}">
                  <a16:creationId xmlns:a16="http://schemas.microsoft.com/office/drawing/2014/main" id="{3F2CFA50-B69A-4CD0-AE20-CE8F64D7C7C0}"/>
                </a:ext>
              </a:extLst>
            </xdr:cNvPr>
            <xdr:cNvGraphicFramePr/>
          </xdr:nvGraphicFramePr>
          <xdr:xfrm>
            <a:off x="0" y="0"/>
            <a:ext cx="0" cy="0"/>
          </xdr:xfrm>
          <a:graphic>
            <a:graphicData uri="http://schemas.microsoft.com/office/drawing/2010/slicer">
              <sle:slicer xmlns:sle="http://schemas.microsoft.com/office/drawing/2010/slicer" name="Employment Status"/>
            </a:graphicData>
          </a:graphic>
        </xdr:graphicFrame>
      </mc:Choice>
      <mc:Fallback>
        <xdr:sp macro="" textlink="">
          <xdr:nvSpPr>
            <xdr:cNvPr id="0" name=""/>
            <xdr:cNvSpPr>
              <a:spLocks noTextEdit="1"/>
            </xdr:cNvSpPr>
          </xdr:nvSpPr>
          <xdr:spPr>
            <a:xfrm>
              <a:off x="988979" y="6598875"/>
              <a:ext cx="3077992" cy="1330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381000</xdr:colOff>
      <xdr:row>27</xdr:row>
      <xdr:rowOff>40811</xdr:rowOff>
    </xdr:from>
    <xdr:to>
      <xdr:col>6</xdr:col>
      <xdr:colOff>431799</xdr:colOff>
      <xdr:row>34</xdr:row>
      <xdr:rowOff>2710</xdr:rowOff>
    </xdr:to>
    <mc:AlternateContent xmlns:mc="http://schemas.openxmlformats.org/markup-compatibility/2006">
      <mc:Choice xmlns:a14="http://schemas.microsoft.com/office/drawing/2010/main" Requires="a14">
        <xdr:graphicFrame macro="">
          <xdr:nvGraphicFramePr>
            <xdr:cNvPr id="50" name="Citizenship Status">
              <a:extLst>
                <a:ext uri="{FF2B5EF4-FFF2-40B4-BE49-F238E27FC236}">
                  <a16:creationId xmlns:a16="http://schemas.microsoft.com/office/drawing/2014/main" id="{2E2F54AB-2CC2-459A-8498-56572CB75057}"/>
                </a:ext>
              </a:extLst>
            </xdr:cNvPr>
            <xdr:cNvGraphicFramePr/>
          </xdr:nvGraphicFramePr>
          <xdr:xfrm>
            <a:off x="0" y="0"/>
            <a:ext cx="0" cy="0"/>
          </xdr:xfrm>
          <a:graphic>
            <a:graphicData uri="http://schemas.microsoft.com/office/drawing/2010/slicer">
              <sle:slicer xmlns:sle="http://schemas.microsoft.com/office/drawing/2010/slicer" name="Citizenship Status"/>
            </a:graphicData>
          </a:graphic>
        </xdr:graphicFrame>
      </mc:Choice>
      <mc:Fallback>
        <xdr:sp macro="" textlink="">
          <xdr:nvSpPr>
            <xdr:cNvPr id="0" name=""/>
            <xdr:cNvSpPr>
              <a:spLocks noTextEdit="1"/>
            </xdr:cNvSpPr>
          </xdr:nvSpPr>
          <xdr:spPr>
            <a:xfrm>
              <a:off x="988979" y="5147832"/>
              <a:ext cx="3090692" cy="12859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254000</xdr:colOff>
      <xdr:row>1</xdr:row>
      <xdr:rowOff>12700</xdr:rowOff>
    </xdr:from>
    <xdr:to>
      <xdr:col>23</xdr:col>
      <xdr:colOff>203200</xdr:colOff>
      <xdr:row>4</xdr:row>
      <xdr:rowOff>88900</xdr:rowOff>
    </xdr:to>
    <xdr:sp macro="" textlink="">
      <xdr:nvSpPr>
        <xdr:cNvPr id="51" name="TextBox 50">
          <a:extLst>
            <a:ext uri="{FF2B5EF4-FFF2-40B4-BE49-F238E27FC236}">
              <a16:creationId xmlns:a16="http://schemas.microsoft.com/office/drawing/2014/main" id="{422442B8-94F0-4833-BA43-2A6D663CA431}"/>
            </a:ext>
          </a:extLst>
        </xdr:cNvPr>
        <xdr:cNvSpPr txBox="1"/>
      </xdr:nvSpPr>
      <xdr:spPr>
        <a:xfrm>
          <a:off x="5740400" y="393700"/>
          <a:ext cx="9093200" cy="647700"/>
        </a:xfrm>
        <a:prstGeom prst="rect">
          <a:avLst/>
        </a:prstGeom>
        <a:solidFill>
          <a:schemeClr val="bg1">
            <a:lumMod val="85000"/>
          </a:schemeClr>
        </a:solidFill>
        <a:ln w="9525" cmpd="sng">
          <a:solidFill>
            <a:schemeClr val="lt1">
              <a:shade val="50000"/>
            </a:schemeClr>
          </a:solidFill>
        </a:ln>
        <a:effectLst>
          <a:outerShdw blurRad="63500" sx="102000" sy="102000" algn="ctr" rotWithShape="0">
            <a:prstClr val="black">
              <a:alpha val="40000"/>
            </a:prstClr>
          </a:out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Employee Dashboard</a:t>
          </a:r>
          <a:r>
            <a:rPr lang="en-US" sz="3200" b="1" baseline="0"/>
            <a:t> Report</a:t>
          </a:r>
          <a:endParaRPr lang="en-US" sz="32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vin" refreshedDate="45516.671911111109" createdVersion="7" refreshedVersion="7" minRefreshableVersion="3" recordCount="311" xr:uid="{17B19540-4B25-42D8-9916-55367B67EC6C}">
  <cacheSource type="worksheet">
    <worksheetSource name="HR_Dataset"/>
  </cacheSource>
  <cacheFields count="26">
    <cacheField name="Employee ID" numFmtId="0">
      <sharedItems/>
    </cacheField>
    <cacheField name="Employee Name" numFmtId="0">
      <sharedItems count="311">
        <s v="Wilson  K Adinolfi"/>
        <s v="Karthikeyan Ait Sidi"/>
        <s v="Sarah Akinkuolie"/>
        <s v="Trina Alagbe"/>
        <s v="Carol  Anderson"/>
        <s v="Linda   Anderson"/>
        <s v="Colby Andreola"/>
        <s v="Sam Athwal"/>
        <s v="Linda Bachiochi"/>
        <s v="Alejandro  Bacong"/>
        <s v="Rachael Baczenski"/>
        <s v="Thomas Barbara"/>
        <s v="Hector Barbossa"/>
        <s v="Francesco  A Barone"/>
        <s v="Nader Barton"/>
        <s v="Norman Bates"/>
        <s v="Kimberly   Beak"/>
        <s v="Courtney  Beatrice"/>
        <s v="Renee Becker"/>
        <s v="Scott Becker"/>
        <s v="Sean Bernstein"/>
        <s v="Lowan  M Biden"/>
        <s v="Helen Billis"/>
        <s v="Dianna Blount"/>
        <s v="Betsy Bondwell"/>
        <s v="Frank Booth"/>
        <s v="Bonalyn Boutwell"/>
        <s v="Charles Bozzi"/>
        <s v="Donna Brill"/>
        <s v="Mia Brown"/>
        <s v="Joseph   Buccheri"/>
        <s v="Josephine  Bugali"/>
        <s v="Jessica Bunbury"/>
        <s v="Joelle Burke"/>
        <s v="Benjamin  Burkett"/>
        <s v="Max  Cady"/>
        <s v="Calvin Candie"/>
        <s v="Judith Carabbio"/>
        <s v="Michael   Carey"/>
        <s v="Claudia  N Carr"/>
        <s v="Michelle  Carter"/>
        <s v="Beatrice  Chace"/>
        <s v="Brian Champaigne"/>
        <s v="Lin Chan"/>
        <s v="Donovan  E Chang"/>
        <s v="Anton Chigurh"/>
        <s v="Enola Chivukula"/>
        <s v="Caroline   Cierpiszewski"/>
        <s v="Rick Clayton"/>
        <s v="Jennifer Cloninger"/>
        <s v="Phil Close"/>
        <s v="Elijian Clukey"/>
        <s v="James Cockel"/>
        <s v="Spencer Cole"/>
        <s v="Michael Corleone"/>
        <s v="Vito Corleone"/>
        <s v="Lisa  Cornett"/>
        <s v="Frank Costello"/>
        <s v="Jean Crimmings"/>
        <s v="Noah Cross"/>
        <s v="Lynn Daneault"/>
        <s v="Ann   Daniele"/>
        <s v="Jene'ya  Darson"/>
        <s v="Daniel Davis"/>
        <s v="Randy Dee"/>
        <s v="James DeGweck"/>
        <s v="Keyla Del Bosque"/>
        <s v="Alex Delarge"/>
        <s v="Carla Demita"/>
        <s v="Carl  Desimone"/>
        <s v="Tommy DeVito"/>
        <s v="Geoff  Dickinson"/>
        <s v="Jenna   Dietrich"/>
        <s v="Lily  DiNocco"/>
        <s v="Denisa  S Dobrin"/>
        <s v="Linda Dolan"/>
        <s v="Eric Dougall"/>
        <s v="Elle Driver"/>
        <s v="Amy   Dunn"/>
        <s v="Amy Dunne"/>
        <s v="Marianne Eaton"/>
        <s v="Jean Engdahl"/>
        <s v="Rex England"/>
        <s v="Angela Erilus"/>
        <s v="Miguel Estremera"/>
        <s v="April Evensen"/>
        <s v="Susan Exantus"/>
        <s v="Megan  Faller"/>
        <s v="Nicole Fancett"/>
        <s v="Susan Ferguson"/>
        <s v="Nilson   Fernandes"/>
        <s v="Boba Fett"/>
        <s v="Libby Fidelia"/>
        <s v="Michael  J Fitzpatrick"/>
        <s v="Tanya Foreman"/>
        <s v="Alex Forrest"/>
        <s v="Jason Foss"/>
        <s v="Amy Foster-Baker"/>
        <s v="Maruk  Fraval"/>
        <s v="Lisa Galia"/>
        <s v="Raul Garcia"/>
        <s v="Barbara Gaul"/>
        <s v="Mildred Gentry"/>
        <s v="Melisa Gerke"/>
        <s v="Whitney   Gill"/>
        <s v="Alex Gilles"/>
        <s v="Evelyn Girifalco"/>
        <s v="Myriam Givens"/>
        <s v="Taisha Goble"/>
        <s v="Amon Goeth"/>
        <s v="Shenice   Gold"/>
        <s v="Cayo Gonzalez"/>
        <s v="Juan Gonzalez"/>
        <s v="Maria Gonzalez"/>
        <s v="Susan Good"/>
        <s v="David Gordon"/>
        <s v="Phylicia   Gosciminski"/>
        <s v="Roxana Goyal"/>
        <s v="Elijiah   Gray"/>
        <s v="Paula Gross"/>
        <s v="Hans Gruber"/>
        <s v="Mike Guilianno"/>
        <s v="Joanne Handschiegl"/>
        <s v="Earnest Hankard"/>
        <s v="Christie  Harrington"/>
        <s v="Kara Harrison"/>
        <s v="Anthony Heitzman"/>
        <s v="Trina Hendrickson"/>
        <s v="Alfred Hitchcock"/>
        <s v="Adrienne  J Homberger"/>
        <s v="Jayne Horton"/>
        <s v="Debra Houlihan"/>
        <s v="Estelle Howard"/>
        <s v="Jane Hudson"/>
        <s v="Julissa Hunts"/>
        <s v="Rosalie Hutter"/>
        <s v="Ming Huynh"/>
        <s v="Walter Immediato"/>
        <s v="Rose  Ivey"/>
        <s v="Maryellen Jackson"/>
        <s v="Hannah   Jacobi"/>
        <s v="Tayana Jeannite"/>
        <s v="Sneha   Jhaveri"/>
        <s v="George Johnson"/>
        <s v="Noelle  Johnson"/>
        <s v="Yen Johnston"/>
        <s v="Judy   Jung"/>
        <s v="Donysha Kampew"/>
        <s v="Kramer  Keatts"/>
        <s v="Bartholemew Khemmich"/>
        <s v="Janet King"/>
        <s v="Kathleen   Kinsella"/>
        <s v="Alexandra   Kirill"/>
        <s v="Bradley  J Knapp"/>
        <s v="John Kretschmer"/>
        <s v="Freddy Kreuger"/>
        <s v="Jyoti Lajiri"/>
        <s v="Hans Landa"/>
        <s v="Lindsey Langford"/>
        <s v="Enrico Langton"/>
        <s v="William   LaRotonda"/>
        <s v="Mohammed Latif"/>
        <s v="Binh Le"/>
        <s v="Dallas Leach"/>
        <s v="Brandon  R LeBlanc"/>
        <s v="Hannibal Lecter"/>
        <s v="Giovanni Leruth"/>
        <s v="Ketsia Liebig"/>
        <s v="Marilyn  Linares"/>
        <s v="Mathew Linden"/>
        <s v="Leonara  Lindsay"/>
        <s v="Susan Lundy"/>
        <s v="Lisa Lunquist"/>
        <s v="Allison Lydon"/>
        <s v="Lindsay Lynch"/>
        <s v="Samuel MacLennan"/>
        <s v="Lauren   Mahoney"/>
        <s v="Robyn Manchester"/>
        <s v="Karen Mancuso"/>
        <s v="Debbie Mangal"/>
        <s v="Sandra Martin"/>
        <s v="Shana Maurice"/>
        <s v="B'rigit Carthy"/>
        <s v="Sandy Mckenna"/>
        <s v="Jac McKinzie"/>
        <s v="Elizabeth Meads"/>
        <s v="Jennifer Medeiros"/>
        <s v="Brannon Miller"/>
        <s v="Ned Miller"/>
        <s v="Erasumus Monkfish"/>
        <s v="Peter Monroe"/>
        <s v="Luisa Monterro"/>
        <s v="Patrick Moran"/>
        <s v="Tanya Morway"/>
        <s v="Dawn Motlagh"/>
        <s v="Maliki  Moumanil"/>
        <s v="Michael Myers"/>
        <s v="Kurt Navathe"/>
        <s v="Colombui Ndzi"/>
        <s v="Horia Ndzi"/>
        <s v="Richard  Newman"/>
        <s v="Shari  Ngodup"/>
        <s v="Dheepa Nguyen"/>
        <s v="Lei-Ming Nguyen"/>
        <s v="Kristie Nowlan"/>
        <s v="Lynn O'hare"/>
        <s v="Brooke  Oliver"/>
        <s v="Jasmine Onque"/>
        <s v="Adeel Osturnka"/>
        <s v="Clinton Owad"/>
        <s v="Travis Ozark"/>
        <s v="Nina Panjwani"/>
        <s v="Lucas Patronick"/>
        <s v="Randall Pearson"/>
        <s v="Martin Smith"/>
        <s v="Ermine Pelletier"/>
        <s v="Shakira Perry"/>
        <s v="Lauren Peters"/>
        <s v="Ebonee   Peterson"/>
        <s v="Shana   Petingill"/>
        <s v="Thelma Petrowsky"/>
        <s v="Hong Pham"/>
        <s v="Brad  Pitt"/>
        <s v="Xana Potts"/>
        <s v="Morissa Power"/>
        <s v="Louis   Punjabhi"/>
        <s v="Janine Purinton"/>
        <s v="Sean Quinn"/>
        <s v="Maggie Rachael"/>
        <s v="Quinn Rarrick"/>
        <s v="Kylo Ren"/>
        <s v="Thomas Rhoads"/>
        <s v="Haley   Rivera"/>
        <s v="May Roberson"/>
        <s v="Peter Robertson"/>
        <s v="Alain   Robinson"/>
        <s v="Cherly Robinson"/>
        <s v="Elias Robinson"/>
        <s v="Lori  Roby"/>
        <s v="Bianca Roehrich"/>
        <s v="Katie Roper"/>
        <s v="Ashley   Rose"/>
        <s v="Bruno Rossetti"/>
        <s v="Simon Roup"/>
        <s v="Ricardo Ruiz"/>
        <s v="Adell Saada"/>
        <s v="Melinda Saar-Beckles"/>
        <s v="Nore   Sadki"/>
        <s v="Adil Sahoo"/>
        <s v="Jason Salter"/>
        <s v="Kamrin Sander"/>
        <s v="Nori Sewkumar"/>
        <s v="Anita  Shepard"/>
        <s v="Seffi Shields"/>
        <s v="Kramer Simard"/>
        <s v="Nan  Singh"/>
        <s v="Constance Sloan"/>
        <s v="Joe Smith"/>
        <s v="John Smith"/>
        <s v="Leigh Ann Smith"/>
        <s v="Sade Smith"/>
        <s v="Julia  Soto"/>
        <s v="Keyser Soze"/>
        <s v="Taylor   Sparks"/>
        <s v="Kelley Spirea"/>
        <s v="Kristen Squatrito"/>
        <s v="Barbara  M Stanford"/>
        <s v="Norman Stansfield"/>
        <s v="Tyrone   Steans"/>
        <s v="Rick Stoica"/>
        <s v="Caitrin Strong"/>
        <s v="Kissy  Sullivan"/>
        <s v="Timothy Sullivan"/>
        <s v="Barbara Sutwell"/>
        <s v="Andrew Szabo"/>
        <s v="Biff Tannen"/>
        <s v="Desiree   Tavares"/>
        <s v="Lenora  Tejeda"/>
        <s v="Sharlene  Terry"/>
        <s v="Sophia Theamstern"/>
        <s v="Kenneth Thibaud"/>
        <s v="Jeanette Tippett"/>
        <s v="Jack Torrence"/>
        <s v="Mei Trang"/>
        <s v="Neville  Tredinnick"/>
        <s v="Edward True"/>
        <s v="Cybil Trzeciak"/>
        <s v="Jumil Turpin"/>
        <s v="Jackie Valentin"/>
        <s v="Abdellah  Veera"/>
        <s v="Vincent Vega"/>
        <s v="Noah Villanueva"/>
        <s v="Lord Voldemort"/>
        <s v="Colleen Volk"/>
        <s v="Anna Von Massenbach"/>
        <s v="Roger Walker"/>
        <s v="Courtney  E Wallace"/>
        <s v="Theresa Wallace"/>
        <s v="Charlie Wang"/>
        <s v="Sarah Warfield"/>
        <s v="Scott Whittier"/>
        <s v="Barry Wilber"/>
        <s v="Annie Wilkes"/>
        <s v="Jacquelyn   Williams"/>
        <s v="Jordan   Winthrop"/>
        <s v="Hang  T Wolk"/>
        <s v="Jason Woodson"/>
        <s v="Catherine  Ybarra"/>
        <s v="Jennifer Zamora"/>
        <s v="Julia Zhou"/>
        <s v="Colleen Zima"/>
      </sharedItems>
    </cacheField>
    <cacheField name="Marital Status" numFmtId="0">
      <sharedItems count="5">
        <s v="Single"/>
        <s v="Married"/>
        <s v="Divorced"/>
        <s v="Widowed"/>
        <s v="Separated"/>
      </sharedItems>
    </cacheField>
    <cacheField name="DOB" numFmtId="14">
      <sharedItems containsSemiMixedTypes="0" containsNonDate="0" containsDate="1" containsString="0" minDate="1951-01-02T00:00:00" maxDate="1992-08-18T00:00:00"/>
    </cacheField>
    <cacheField name="Gender" numFmtId="0">
      <sharedItems count="2">
        <s v="Male"/>
        <s v="Female"/>
      </sharedItems>
    </cacheField>
    <cacheField name="Salary" numFmtId="0">
      <sharedItems containsSemiMixedTypes="0" containsString="0" containsNumber="1" containsInteger="1" minValue="45046" maxValue="25000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ount="28">
        <s v="MA"/>
        <s v="TX"/>
        <s v="CT"/>
        <s v="VA"/>
        <s v="VT"/>
        <s v="AL"/>
        <s v="WA"/>
        <s v="CA"/>
        <s v="OH"/>
        <s v="IN"/>
        <s v="TN"/>
        <s v="NH"/>
        <s v="RI"/>
        <s v="PA"/>
        <s v="CO"/>
        <s v="NY"/>
        <s v="UT"/>
        <s v="GA"/>
        <s v="FL"/>
        <s v="NC"/>
        <s v="KY"/>
        <s v="ID"/>
        <s v="NV"/>
        <s v="MT"/>
        <s v="OR"/>
        <s v="ND"/>
        <s v="AZ"/>
        <s v="ME"/>
      </sharedItems>
    </cacheField>
    <cacheField name="Citizenship Status" numFmtId="0">
      <sharedItems count="3">
        <s v="US Citizen"/>
        <s v="Eligible Non Citizen"/>
        <s v="Non-Citizen"/>
      </sharedItems>
    </cacheField>
    <cacheField name="Hispanic / Latino" numFmtId="0">
      <sharedItems count="2">
        <s v="No"/>
        <s v="Yes"/>
      </sharedItems>
    </cacheField>
    <cacheField name="Ethnicity" numFmtId="0">
      <sharedItems count="6">
        <s v="White"/>
        <s v="Black or African American"/>
        <s v="Two or more races"/>
        <s v="Asian"/>
        <s v="American Indian or Alaska Native"/>
        <s v="Hispanic"/>
      </sharedItems>
    </cacheField>
    <cacheField name="Date of Hire" numFmtId="14">
      <sharedItems containsSemiMixedTypes="0" containsNonDate="0" containsDate="1" containsString="0" minDate="2006-01-09T00:00:00" maxDate="2018-07-10T00:00:00" count="101">
        <d v="2011-07-05T00:00:00"/>
        <d v="2015-03-30T00:00:00"/>
        <d v="2008-01-07T00:00:00"/>
        <d v="2011-07-11T00:00:00"/>
        <d v="2012-01-09T00:00:00"/>
        <d v="2014-11-10T00:00:00"/>
        <d v="2013-09-30T00:00:00"/>
        <d v="2009-07-06T00:00:00"/>
        <d v="2015-01-05T00:00:00"/>
        <d v="2011-01-10T00:00:00"/>
        <d v="2012-04-02T00:00:00"/>
        <d v="2012-02-20T00:00:00"/>
        <d v="2012-09-24T00:00:00"/>
        <d v="2011-02-21T00:00:00"/>
        <d v="2016-07-21T00:00:00"/>
        <d v="2011-04-04T00:00:00"/>
        <d v="2014-07-07T00:00:00"/>
        <d v="2013-07-08T00:00:00"/>
        <d v="2013-08-19T00:00:00"/>
        <d v="2014-02-17T00:00:00"/>
        <d v="2015-02-16T00:00:00"/>
        <d v="2008-10-27T00:00:00"/>
        <d v="2014-09-29T00:00:00"/>
        <d v="2013-11-11T00:00:00"/>
        <d v="2011-08-15T00:00:00"/>
        <d v="2012-03-05T00:00:00"/>
        <d v="2016-01-28T00:00:00"/>
        <d v="2014-03-31T00:00:00"/>
        <d v="2016-06-30T00:00:00"/>
        <d v="2014-08-18T00:00:00"/>
        <d v="2016-09-06T00:00:00"/>
        <d v="2014-05-12T00:00:00"/>
        <d v="2012-05-14T00:00:00"/>
        <d v="2011-06-27T00:00:00"/>
        <d v="2011-10-03T00:00:00"/>
        <d v="2012-09-05T00:00:00"/>
        <d v="2011-05-16T00:00:00"/>
        <d v="2010-08-30T00:00:00"/>
        <d v="2016-07-06T00:00:00"/>
        <d v="2010-07-20T00:00:00"/>
        <d v="2009-01-05T00:00:00"/>
        <d v="2014-05-05T00:00:00"/>
        <d v="2012-07-02T00:00:00"/>
        <d v="2011-11-07T00:00:00"/>
        <d v="2018-07-09T00:00:00"/>
        <d v="2017-02-15T00:00:00"/>
        <d v="2013-01-07T00:00:00"/>
        <d v="2014-01-05T00:00:00"/>
        <d v="2014-09-18T00:00:00"/>
        <d v="2010-04-26T00:00:00"/>
        <d v="2011-05-02T00:00:00"/>
        <d v="2015-05-11T00:00:00"/>
        <d v="2011-04-15T00:00:00"/>
        <d v="2011-09-06T00:00:00"/>
        <d v="2010-05-01T00:00:00"/>
        <d v="2015-06-02T00:00:00"/>
        <d v="2017-04-20T00:00:00"/>
        <d v="2012-03-07T00:00:00"/>
        <d v="2011-11-28T00:00:00"/>
        <d v="2012-08-13T00:00:00"/>
        <d v="2016-06-06T00:00:00"/>
        <d v="2015-06-05T00:00:00"/>
        <d v="2012-11-05T00:00:00"/>
        <d v="2014-01-06T00:00:00"/>
        <d v="2011-09-26T00:00:00"/>
        <d v="2011-03-07T00:00:00"/>
        <d v="2012-07-09T00:00:00"/>
        <d v="2016-10-02T00:00:00"/>
        <d v="2016-01-05T00:00:00"/>
        <d v="2012-04-30T00:00:00"/>
        <d v="2011-01-21T00:00:00"/>
        <d v="2016-05-11T00:00:00"/>
        <d v="2011-05-31T00:00:00"/>
        <d v="2012-08-16T00:00:00"/>
        <d v="2012-02-15T00:00:00"/>
        <d v="2013-05-13T00:00:00"/>
        <d v="2013-04-01T00:00:00"/>
        <d v="2017-02-10T00:00:00"/>
        <d v="2011-02-07T00:00:00"/>
        <d v="2014-12-01T00:00:00"/>
        <d v="2010-10-25T00:00:00"/>
        <d v="2007-11-05T00:00:00"/>
        <d v="2017-01-07T00:00:00"/>
        <d v="2013-01-20T00:00:00"/>
        <d v="2016-07-04T00:00:00"/>
        <d v="2014-09-30T00:00:00"/>
        <d v="2015-05-01T00:00:00"/>
        <d v="2009-10-26T00:00:00"/>
        <d v="2014-05-18T00:00:00"/>
        <d v="2011-06-10T00:00:00"/>
        <d v="2012-10-02T00:00:00"/>
        <d v="2010-09-27T00:00:00"/>
        <d v="2009-01-08T00:00:00"/>
        <d v="2009-04-27T00:00:00"/>
        <d v="2007-06-25T00:00:00"/>
        <d v="2013-02-18T00:00:00"/>
        <d v="2006-01-09T00:00:00"/>
        <d v="2011-08-01T00:00:00"/>
        <d v="2015-07-05T00:00:00"/>
        <d v="2008-09-02T00:00:00"/>
        <d v="2010-04-10T00:00:00"/>
      </sharedItems>
      <fieldGroup par="25" base="11">
        <rangePr groupBy="months" startDate="2006-01-09T00:00:00" endDate="2018-07-10T00:00:00"/>
        <groupItems count="14">
          <s v="&lt;1/9/2006"/>
          <s v="Jan"/>
          <s v="Feb"/>
          <s v="Mar"/>
          <s v="Apr"/>
          <s v="May"/>
          <s v="Jun"/>
          <s v="Jul"/>
          <s v="Aug"/>
          <s v="Sep"/>
          <s v="Oct"/>
          <s v="Nov"/>
          <s v="Dec"/>
          <s v="&gt;7/10/2018"/>
        </groupItems>
      </fieldGroup>
    </cacheField>
    <cacheField name="Termination Date" numFmtId="14">
      <sharedItems containsNonDate="0" containsDate="1" containsString="0" containsBlank="1" minDate="2010-08-30T00:00:00" maxDate="2018-11-11T00:00:00" count="97">
        <m/>
        <d v="2016-06-16T00:00:00"/>
        <d v="2012-09-24T00:00:00"/>
        <d v="2016-09-06T00:00:00"/>
        <d v="2017-01-12T00:00:00"/>
        <d v="2016-09-19T00:00:00"/>
        <d v="2017-04-06T00:00:00"/>
        <d v="2017-08-04T00:00:00"/>
        <d v="2015-09-12T00:00:00"/>
        <d v="2014-04-04T00:00:00"/>
        <d v="2016-02-19T00:00:00"/>
        <d v="2014-08-07T00:00:00"/>
        <d v="2013-06-15T00:00:00"/>
        <d v="2014-08-02T00:00:00"/>
        <d v="2015-11-15T00:00:00"/>
        <d v="2013-01-07T00:00:00"/>
        <d v="2011-09-26T00:00:00"/>
        <d v="2016-09-23T00:00:00"/>
        <d v="2016-06-08T00:00:00"/>
        <d v="2015-11-04T00:00:00"/>
        <d v="2017-06-06T00:00:00"/>
        <d v="2018-09-27T00:00:00"/>
        <d v="2018-02-25T00:00:00"/>
        <d v="2013-06-05T00:00:00"/>
        <d v="2016-05-17T00:00:00"/>
        <d v="2013-06-24T00:00:00"/>
        <d v="2013-01-09T00:00:00"/>
        <d v="2018-08-19T00:00:00"/>
        <d v="2016-11-15T00:00:00"/>
        <d v="2015-09-05T00:00:00"/>
        <d v="2015-06-25T00:00:00"/>
        <d v="2015-03-15T00:00:00"/>
        <d v="2011-05-30T00:00:00"/>
        <d v="2014-01-11T00:00:00"/>
        <d v="2014-10-31T00:00:00"/>
        <d v="2015-12-15T00:00:00"/>
        <d v="2013-06-18T00:00:00"/>
        <d v="2012-04-07T00:00:00"/>
        <d v="2015-04-15T00:00:00"/>
        <d v="2013-04-01T00:00:00"/>
        <d v="2018-04-29T00:00:00"/>
        <d v="2016-04-01T00:00:00"/>
        <d v="2014-04-24T00:00:00"/>
        <d v="2015-06-04T00:00:00"/>
        <d v="2014-01-09T00:00:00"/>
        <d v="2015-12-12T00:00:00"/>
        <d v="2014-03-31T00:00:00"/>
        <d v="2013-04-15T00:00:00"/>
        <d v="2018-09-26T00:00:00"/>
        <d v="2016-09-15T00:00:00"/>
        <d v="2015-11-14T00:00:00"/>
        <d v="2017-09-26T00:00:00"/>
        <d v="2012-08-19T00:00:00"/>
        <d v="2016-11-11T00:00:00"/>
        <d v="2014-09-04T00:00:00"/>
        <d v="2016-05-25T00:00:00"/>
        <d v="2018-05-01T00:00:00"/>
        <d v="2013-08-19T00:00:00"/>
        <d v="2014-01-12T00:00:00"/>
        <d v="2015-09-07T00:00:00"/>
        <d v="2016-05-01T00:00:00"/>
        <d v="2017-12-28T00:00:00"/>
        <d v="2015-09-15T00:00:00"/>
        <d v="2015-10-25T00:00:00"/>
        <d v="2013-02-04T00:00:00"/>
        <d v="2016-05-18T00:00:00"/>
        <d v="2012-11-30T00:00:00"/>
        <d v="2018-06-04T00:00:00"/>
        <d v="2015-08-15T00:00:00"/>
        <d v="2018-04-07T00:00:00"/>
        <d v="2016-01-15T00:00:00"/>
        <d v="2011-10-22T00:00:00"/>
        <d v="2012-02-08T00:00:00"/>
        <d v="2016-01-26T00:00:00"/>
        <d v="2018-11-10T00:00:00"/>
        <d v="2018-08-13T00:00:00"/>
        <d v="2018-07-30T00:00:00"/>
        <d v="2015-10-31T00:00:00"/>
        <d v="2015-04-08T00:00:00"/>
        <d v="2013-09-25T00:00:00"/>
        <d v="2015-06-29T00:00:00"/>
        <d v="2017-07-08T00:00:00"/>
        <d v="2016-09-05T00:00:00"/>
        <d v="2010-08-30T00:00:00"/>
        <d v="2016-02-12T00:00:00"/>
        <d v="2018-04-15T00:00:00"/>
        <d v="2014-07-02T00:00:00"/>
        <d v="2016-02-05T00:00:00"/>
        <d v="2017-02-22T00:00:00"/>
        <d v="2016-02-08T00:00:00"/>
        <d v="2012-01-02T00:00:00"/>
        <d v="2015-09-01T00:00:00"/>
        <d v="2014-05-15T00:00:00"/>
        <d v="2012-05-14T00:00:00"/>
        <d v="2015-06-27T00:00:00"/>
        <d v="2016-02-21T00:00:00"/>
        <d v="2015-09-29T00:00:00"/>
      </sharedItems>
    </cacheField>
    <cacheField name="Termination Reason" numFmtId="0">
      <sharedItems/>
    </cacheField>
    <cacheField name="Employment Status" numFmtId="0">
      <sharedItems count="3">
        <s v="Active"/>
        <s v="Voluntarily Terminated"/>
        <s v="Terminated for Cause"/>
      </sharedItems>
    </cacheField>
    <cacheField name="Department" numFmtId="0">
      <sharedItems count="7">
        <s v="Production"/>
        <s v="IT/IS"/>
        <s v="Software Engineering"/>
        <s v="Admin Offices"/>
        <s v="Sales"/>
        <s v="Executive Office"/>
        <s v="Production       " u="1"/>
      </sharedItems>
    </cacheField>
    <cacheField name="Manager Name" numFmtId="0">
      <sharedItems/>
    </cacheField>
    <cacheField name="Recruitment Source" numFmtId="0">
      <sharedItems count="9">
        <s v="LinkedIn"/>
        <s v="Indeed"/>
        <s v="Google Search"/>
        <s v="Employee Referral"/>
        <s v="Diversity Job Fair"/>
        <s v="On-line Web application"/>
        <s v="CareerBuilder"/>
        <s v="Website"/>
        <s v="Other"/>
      </sharedItems>
    </cacheField>
    <cacheField name="Performance Score" numFmtId="0">
      <sharedItems count="4">
        <s v="Exceeds"/>
        <s v="Fully Meets"/>
        <s v="Needs Improvement"/>
        <s v="PIP"/>
      </sharedItems>
    </cacheField>
    <cacheField name="Engagement Survey" numFmtId="0">
      <sharedItems containsSemiMixedTypes="0" containsString="0" containsNumber="1" minValue="1.1200000000000001" maxValue="5"/>
    </cacheField>
    <cacheField name="Employee Satisfaction" numFmtId="0">
      <sharedItems containsSemiMixedTypes="0" containsString="0" containsNumber="1" containsInteger="1" minValue="1" maxValue="5"/>
    </cacheField>
    <cacheField name="Special Projects Count" numFmtId="0">
      <sharedItems containsSemiMixedTypes="0" containsString="0" containsNumber="1" containsInteger="1" minValue="0" maxValue="8"/>
    </cacheField>
    <cacheField name="Last Performance Review Date" numFmtId="14">
      <sharedItems containsSemiMixedTypes="0" containsNonDate="0" containsDate="1" containsString="0" minDate="2010-07-14T00:00:00" maxDate="2019-03-01T00:00:00" count="137">
        <d v="2019-01-17T00:00:00"/>
        <d v="2016-02-24T00:00:00"/>
        <d v="2012-05-15T00:00:00"/>
        <d v="2019-01-03T00:00:00"/>
        <d v="2016-02-01T00:00:00"/>
        <d v="2019-01-07T00:00:00"/>
        <d v="2019-01-02T00:00:00"/>
        <d v="2019-02-25T00:00:00"/>
        <d v="2019-01-25T00:00:00"/>
        <d v="2019-02-18T00:00:00"/>
        <d v="2016-01-30T00:00:00"/>
        <d v="2016-05-06T00:00:00"/>
        <d v="2019-02-14T00:00:00"/>
        <d v="2017-03-02T00:00:00"/>
        <d v="2017-04-05T00:00:00"/>
        <d v="2019-01-14T00:00:00"/>
        <d v="2015-01-15T00:00:00"/>
        <d v="2019-01-11T00:00:00"/>
        <d v="2019-01-10T00:00:00"/>
        <d v="2019-02-27T00:00:00"/>
        <d v="2014-03-04T00:00:00"/>
        <d v="2016-01-10T00:00:00"/>
        <d v="2014-02-20T00:00:00"/>
        <d v="2013-03-04T00:00:00"/>
        <d v="2019-01-15T00:00:00"/>
        <d v="2019-02-01T00:00:00"/>
        <d v="2019-01-21T00:00:00"/>
        <d v="2013-02-10T00:00:00"/>
        <d v="2019-02-21T00:00:00"/>
        <d v="2019-02-22T00:00:00"/>
        <d v="2019-01-30T00:00:00"/>
        <d v="2019-02-12T00:00:00"/>
        <d v="2019-02-19T00:00:00"/>
        <d v="2019-01-19T00:00:00"/>
        <d v="2015-03-10T00:00:00"/>
        <d v="2012-05-03T00:00:00"/>
        <d v="2011-05-04T00:00:00"/>
        <d v="2019-02-28T00:00:00"/>
        <d v="2016-05-01T00:00:00"/>
        <d v="2019-02-04T00:00:00"/>
        <d v="2019-01-22T00:00:00"/>
        <d v="2019-01-28T00:00:00"/>
        <d v="2019-01-24T00:00:00"/>
        <d v="2019-01-31T00:00:00"/>
        <d v="2016-04-02T00:00:00"/>
        <d v="2015-05-06T00:00:00"/>
        <d v="2019-01-23T00:00:00"/>
        <d v="2019-01-29T00:00:00"/>
        <d v="2019-01-18T00:00:00"/>
        <d v="2019-01-04T00:00:00"/>
        <d v="2019-01-27T00:00:00"/>
        <d v="2017-04-09T00:00:00"/>
        <d v="2019-02-13T00:00:00"/>
        <d v="2018-04-12T00:00:00"/>
        <d v="2017-01-15T00:00:00"/>
        <d v="2012-08-10T00:00:00"/>
        <d v="2016-02-04T00:00:00"/>
        <d v="2013-04-05T00:00:00"/>
        <d v="2012-01-07T00:00:00"/>
        <d v="2019-02-08T00:00:00"/>
        <d v="2019-02-26T00:00:00"/>
        <d v="2019-01-16T00:00:00"/>
        <d v="2016-04-29T00:00:00"/>
        <d v="2014-01-15T00:00:00"/>
        <d v="2015-01-20T00:00:00"/>
        <d v="2019-02-07T00:00:00"/>
        <d v="2011-03-06T00:00:00"/>
        <d v="2019-02-15T00:00:00"/>
        <d v="2013-06-03T00:00:00"/>
        <d v="2013-02-01T00:00:00"/>
        <d v="2019-01-08T00:00:00"/>
        <d v="2015-05-02T00:00:00"/>
        <d v="2019-02-11T00:00:00"/>
        <d v="2013-01-30T00:00:00"/>
        <d v="2012-03-05T00:00:00"/>
        <d v="2015-04-15T00:00:00"/>
        <d v="2012-04-12T00:00:00"/>
        <d v="2018-02-14T00:00:00"/>
        <d v="2016-02-03T00:00:00"/>
        <d v="2013-03-30T00:00:00"/>
        <d v="2015-03-01T00:00:00"/>
        <d v="2019-02-06T00:00:00"/>
        <d v="2015-02-15T00:00:00"/>
        <d v="2013-02-20T00:00:00"/>
        <d v="2017-07-02T00:00:00"/>
        <d v="2018-03-02T00:00:00"/>
        <d v="2016-06-10T00:00:00"/>
        <d v="2015-02-02T00:00:00"/>
        <d v="2017-04-01T00:00:00"/>
        <d v="2012-07-02T00:00:00"/>
        <d v="2016-02-05T00:00:00"/>
        <d v="2013-01-14T00:00:00"/>
        <d v="2013-03-02T00:00:00"/>
        <d v="2016-03-06T00:00:00"/>
        <d v="2018-03-09T00:00:00"/>
        <d v="2013-07-02T00:00:00"/>
        <d v="2015-08-16T00:00:00"/>
        <d v="2016-01-16T00:00:00"/>
        <d v="2017-04-06T00:00:00"/>
        <d v="2015-02-06T00:00:00"/>
        <d v="2014-05-13T00:00:00"/>
        <d v="2013-01-10T00:00:00"/>
        <d v="2015-03-05T00:00:00"/>
        <d v="2012-02-20T00:00:00"/>
        <d v="2018-04-02T00:00:00"/>
        <d v="2013-04-02T00:00:00"/>
        <d v="2014-04-19T00:00:00"/>
        <d v="2018-02-04T00:00:00"/>
        <d v="2015-03-30T00:00:00"/>
        <d v="2011-10-22T00:00:00"/>
        <d v="2012-01-06T00:00:00"/>
        <d v="2015-01-10T00:00:00"/>
        <d v="2016-04-05T00:00:00"/>
        <d v="2018-02-13T00:00:00"/>
        <d v="2018-07-02T00:00:00"/>
        <d v="2015-01-04T00:00:00"/>
        <d v="2018-02-05T00:00:00"/>
        <d v="2015-04-20T00:00:00"/>
        <d v="2015-04-02T00:00:00"/>
        <d v="2013-08-15T00:00:00"/>
        <d v="2015-03-02T00:00:00"/>
        <d v="2012-02-15T00:00:00"/>
        <d v="2017-04-18T00:00:00"/>
        <d v="2016-03-02T00:00:00"/>
        <d v="2010-07-14T00:00:00"/>
        <d v="2017-02-12T00:00:00"/>
        <d v="2014-01-05T00:00:00"/>
        <d v="2017-02-15T00:00:00"/>
        <d v="2015-02-01T00:00:00"/>
        <d v="2012-01-02T00:00:00"/>
        <d v="2014-09-05T00:00:00"/>
        <d v="2019-02-05T00:00:00"/>
        <d v="2014-05-15T00:00:00"/>
        <d v="2011-02-06T00:00:00"/>
        <d v="2014-06-02T00:00:00"/>
        <d v="2016-01-19T00:00:00"/>
        <d v="2015-09-02T00:00:00"/>
      </sharedItems>
    </cacheField>
    <cacheField name="Absences" numFmtId="0">
      <sharedItems containsSemiMixedTypes="0" containsString="0" containsNumber="1" containsInteger="1" minValue="1" maxValue="20"/>
    </cacheField>
    <cacheField name="Quarters" numFmtId="0" databaseField="0">
      <fieldGroup base="11">
        <rangePr groupBy="quarters" startDate="2006-01-09T00:00:00" endDate="2018-07-10T00:00:00"/>
        <groupItems count="6">
          <s v="&lt;1/9/2006"/>
          <s v="Qtr1"/>
          <s v="Qtr2"/>
          <s v="Qtr3"/>
          <s v="Qtr4"/>
          <s v="&gt;7/10/2018"/>
        </groupItems>
      </fieldGroup>
    </cacheField>
    <cacheField name="Years" numFmtId="0" databaseField="0">
      <fieldGroup base="11">
        <rangePr groupBy="years" startDate="2006-01-09T00:00:00" endDate="2018-07-10T00:00:00"/>
        <groupItems count="15">
          <s v="&lt;1/9/2006"/>
          <s v="2006"/>
          <s v="2007"/>
          <s v="2008"/>
          <s v="2009"/>
          <s v="2010"/>
          <s v="2011"/>
          <s v="2012"/>
          <s v="2013"/>
          <s v="2014"/>
          <s v="2015"/>
          <s v="2016"/>
          <s v="2017"/>
          <s v="2018"/>
          <s v="&gt;7/10/2018"/>
        </groupItems>
      </fieldGroup>
    </cacheField>
  </cacheFields>
  <extLst>
    <ext xmlns:x14="http://schemas.microsoft.com/office/spreadsheetml/2009/9/main" uri="{725AE2AE-9491-48be-B2B4-4EB974FC3084}">
      <x14:pivotCacheDefinition pivotCacheId="931580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10026"/>
    <x v="0"/>
    <x v="0"/>
    <d v="1983-07-10T00:00:00"/>
    <x v="0"/>
    <n v="62506"/>
    <x v="0"/>
    <x v="0"/>
    <x v="0"/>
    <x v="0"/>
    <x v="0"/>
    <x v="0"/>
    <x v="0"/>
    <s v="Still Employed"/>
    <x v="0"/>
    <x v="0"/>
    <s v="Michael Albert"/>
    <x v="0"/>
    <x v="0"/>
    <n v="4.5999999999999996"/>
    <n v="5"/>
    <n v="0"/>
    <x v="0"/>
    <n v="1"/>
  </r>
  <r>
    <s v="10084"/>
    <x v="1"/>
    <x v="1"/>
    <d v="1975-05-05T00:00:00"/>
    <x v="0"/>
    <n v="104437"/>
    <x v="1"/>
    <x v="0"/>
    <x v="0"/>
    <x v="0"/>
    <x v="0"/>
    <x v="1"/>
    <x v="1"/>
    <s v="Career Change"/>
    <x v="1"/>
    <x v="1"/>
    <s v="Simon Roup"/>
    <x v="1"/>
    <x v="1"/>
    <n v="4.96"/>
    <n v="3"/>
    <n v="6"/>
    <x v="1"/>
    <n v="17"/>
  </r>
  <r>
    <s v="10196"/>
    <x v="2"/>
    <x v="1"/>
    <d v="1988-09-19T00:00:00"/>
    <x v="1"/>
    <n v="64955"/>
    <x v="2"/>
    <x v="0"/>
    <x v="0"/>
    <x v="0"/>
    <x v="0"/>
    <x v="0"/>
    <x v="2"/>
    <s v="Hours"/>
    <x v="1"/>
    <x v="0"/>
    <s v="Kissy Sullivan"/>
    <x v="0"/>
    <x v="1"/>
    <n v="3.02"/>
    <n v="3"/>
    <n v="0"/>
    <x v="2"/>
    <n v="3"/>
  </r>
  <r>
    <s v="10088"/>
    <x v="3"/>
    <x v="1"/>
    <d v="1988-09-27T00:00:00"/>
    <x v="1"/>
    <n v="64991"/>
    <x v="0"/>
    <x v="0"/>
    <x v="0"/>
    <x v="0"/>
    <x v="0"/>
    <x v="2"/>
    <x v="0"/>
    <s v="Still Employed"/>
    <x v="0"/>
    <x v="0"/>
    <s v="Elijiah Gray"/>
    <x v="1"/>
    <x v="1"/>
    <n v="4.84"/>
    <n v="5"/>
    <n v="0"/>
    <x v="3"/>
    <n v="15"/>
  </r>
  <r>
    <s v="10069"/>
    <x v="4"/>
    <x v="2"/>
    <d v="1989-09-08T00:00:00"/>
    <x v="1"/>
    <n v="50825"/>
    <x v="0"/>
    <x v="0"/>
    <x v="0"/>
    <x v="0"/>
    <x v="0"/>
    <x v="3"/>
    <x v="3"/>
    <s v="Return To School"/>
    <x v="1"/>
    <x v="0"/>
    <s v="Webster Butler"/>
    <x v="2"/>
    <x v="1"/>
    <n v="5"/>
    <n v="4"/>
    <n v="0"/>
    <x v="4"/>
    <n v="2"/>
  </r>
  <r>
    <s v="10002"/>
    <x v="5"/>
    <x v="0"/>
    <d v="1977-05-22T00:00:00"/>
    <x v="1"/>
    <n v="57568"/>
    <x v="0"/>
    <x v="0"/>
    <x v="0"/>
    <x v="0"/>
    <x v="0"/>
    <x v="4"/>
    <x v="0"/>
    <s v="Still Employed"/>
    <x v="0"/>
    <x v="0"/>
    <s v="Amy Dunn"/>
    <x v="0"/>
    <x v="0"/>
    <n v="5"/>
    <n v="5"/>
    <n v="0"/>
    <x v="5"/>
    <n v="15"/>
  </r>
  <r>
    <s v="10194"/>
    <x v="6"/>
    <x v="0"/>
    <d v="1979-05-24T00:00:00"/>
    <x v="1"/>
    <n v="95660"/>
    <x v="3"/>
    <x v="0"/>
    <x v="0"/>
    <x v="0"/>
    <x v="0"/>
    <x v="5"/>
    <x v="0"/>
    <s v="Still Employed"/>
    <x v="0"/>
    <x v="2"/>
    <s v="Alex Sweetwater"/>
    <x v="0"/>
    <x v="1"/>
    <n v="3.04"/>
    <n v="3"/>
    <n v="4"/>
    <x v="6"/>
    <n v="19"/>
  </r>
  <r>
    <s v="10062"/>
    <x v="7"/>
    <x v="3"/>
    <d v="1983-02-18T00:00:00"/>
    <x v="0"/>
    <n v="59365"/>
    <x v="0"/>
    <x v="0"/>
    <x v="0"/>
    <x v="0"/>
    <x v="0"/>
    <x v="6"/>
    <x v="0"/>
    <s v="Still Employed"/>
    <x v="0"/>
    <x v="0"/>
    <s v="Ketsia Liebig"/>
    <x v="3"/>
    <x v="1"/>
    <n v="5"/>
    <n v="4"/>
    <n v="0"/>
    <x v="7"/>
    <n v="19"/>
  </r>
  <r>
    <s v="10114"/>
    <x v="8"/>
    <x v="0"/>
    <d v="1970-02-11T00:00:00"/>
    <x v="1"/>
    <n v="47837"/>
    <x v="0"/>
    <x v="0"/>
    <x v="0"/>
    <x v="0"/>
    <x v="1"/>
    <x v="7"/>
    <x v="0"/>
    <s v="Still Employed"/>
    <x v="0"/>
    <x v="0"/>
    <s v="Brannon Miller"/>
    <x v="4"/>
    <x v="1"/>
    <n v="4.46"/>
    <n v="3"/>
    <n v="0"/>
    <x v="8"/>
    <n v="4"/>
  </r>
  <r>
    <s v="10250"/>
    <x v="9"/>
    <x v="2"/>
    <d v="1988-01-07T00:00:00"/>
    <x v="0"/>
    <n v="50178"/>
    <x v="4"/>
    <x v="0"/>
    <x v="0"/>
    <x v="0"/>
    <x v="0"/>
    <x v="8"/>
    <x v="0"/>
    <s v="Still Employed"/>
    <x v="0"/>
    <x v="1"/>
    <s v="Peter Monroe"/>
    <x v="1"/>
    <x v="1"/>
    <n v="5"/>
    <n v="5"/>
    <n v="6"/>
    <x v="9"/>
    <n v="16"/>
  </r>
  <r>
    <s v="10252"/>
    <x v="10"/>
    <x v="1"/>
    <d v="1974-01-12T00:00:00"/>
    <x v="1"/>
    <n v="54670"/>
    <x v="0"/>
    <x v="0"/>
    <x v="0"/>
    <x v="1"/>
    <x v="1"/>
    <x v="9"/>
    <x v="4"/>
    <s v="Another Position"/>
    <x v="1"/>
    <x v="0"/>
    <s v="David Stanley"/>
    <x v="4"/>
    <x v="1"/>
    <n v="4.2"/>
    <n v="4"/>
    <n v="0"/>
    <x v="10"/>
    <n v="12"/>
  </r>
  <r>
    <s v="10242"/>
    <x v="11"/>
    <x v="1"/>
    <d v="1974-02-21T00:00:00"/>
    <x v="0"/>
    <n v="47211"/>
    <x v="0"/>
    <x v="0"/>
    <x v="0"/>
    <x v="1"/>
    <x v="1"/>
    <x v="10"/>
    <x v="5"/>
    <s v="Unhappy"/>
    <x v="1"/>
    <x v="0"/>
    <s v="Kissy Sullivan"/>
    <x v="4"/>
    <x v="1"/>
    <n v="4.2"/>
    <n v="3"/>
    <n v="0"/>
    <x v="11"/>
    <n v="15"/>
  </r>
  <r>
    <s v="10012"/>
    <x v="12"/>
    <x v="2"/>
    <d v="1988-07-04T00:00:00"/>
    <x v="0"/>
    <n v="92328"/>
    <x v="5"/>
    <x v="1"/>
    <x v="0"/>
    <x v="0"/>
    <x v="1"/>
    <x v="5"/>
    <x v="0"/>
    <s v="Still Employed"/>
    <x v="0"/>
    <x v="1"/>
    <s v="Simon Roup"/>
    <x v="4"/>
    <x v="0"/>
    <n v="4.28"/>
    <n v="4"/>
    <n v="5"/>
    <x v="7"/>
    <n v="9"/>
  </r>
  <r>
    <s v="10265"/>
    <x v="13"/>
    <x v="0"/>
    <d v="1983-07-20T00:00:00"/>
    <x v="0"/>
    <n v="58709"/>
    <x v="0"/>
    <x v="0"/>
    <x v="0"/>
    <x v="0"/>
    <x v="2"/>
    <x v="11"/>
    <x v="0"/>
    <s v="Still Employed"/>
    <x v="0"/>
    <x v="0"/>
    <s v="Kelley Spirea"/>
    <x v="2"/>
    <x v="1"/>
    <n v="4.5999999999999996"/>
    <n v="4"/>
    <n v="0"/>
    <x v="12"/>
    <n v="7"/>
  </r>
  <r>
    <s v="10066"/>
    <x v="14"/>
    <x v="2"/>
    <d v="1977-07-15T00:00:00"/>
    <x v="0"/>
    <n v="52505"/>
    <x v="0"/>
    <x v="0"/>
    <x v="0"/>
    <x v="0"/>
    <x v="0"/>
    <x v="12"/>
    <x v="6"/>
    <s v="Another Position"/>
    <x v="1"/>
    <x v="0"/>
    <s v="Michael Albert"/>
    <x v="5"/>
    <x v="1"/>
    <n v="5"/>
    <n v="5"/>
    <n v="0"/>
    <x v="13"/>
    <n v="1"/>
  </r>
  <r>
    <s v="10061"/>
    <x v="15"/>
    <x v="0"/>
    <d v="1981-10-18T00:00:00"/>
    <x v="0"/>
    <n v="57834"/>
    <x v="0"/>
    <x v="0"/>
    <x v="0"/>
    <x v="0"/>
    <x v="0"/>
    <x v="13"/>
    <x v="7"/>
    <s v="Attendance"/>
    <x v="2"/>
    <x v="0"/>
    <s v="Kelley Spirea"/>
    <x v="2"/>
    <x v="1"/>
    <n v="5"/>
    <n v="4"/>
    <n v="0"/>
    <x v="14"/>
    <n v="20"/>
  </r>
  <r>
    <s v="10023"/>
    <x v="16"/>
    <x v="1"/>
    <d v="1966-04-17T00:00:00"/>
    <x v="1"/>
    <n v="70131"/>
    <x v="2"/>
    <x v="0"/>
    <x v="0"/>
    <x v="0"/>
    <x v="0"/>
    <x v="14"/>
    <x v="0"/>
    <s v="Still Employed"/>
    <x v="0"/>
    <x v="0"/>
    <s v="Kelley Spirea"/>
    <x v="3"/>
    <x v="0"/>
    <n v="4.4000000000000004"/>
    <n v="3"/>
    <n v="0"/>
    <x v="15"/>
    <n v="16"/>
  </r>
  <r>
    <s v="10055"/>
    <x v="17"/>
    <x v="0"/>
    <d v="1970-10-27T00:00:00"/>
    <x v="1"/>
    <n v="59026"/>
    <x v="0"/>
    <x v="0"/>
    <x v="1"/>
    <x v="0"/>
    <x v="0"/>
    <x v="15"/>
    <x v="0"/>
    <s v="Still Employed"/>
    <x v="0"/>
    <x v="0"/>
    <s v="Elijiah Gray"/>
    <x v="2"/>
    <x v="1"/>
    <n v="5"/>
    <n v="5"/>
    <n v="0"/>
    <x v="15"/>
    <n v="12"/>
  </r>
  <r>
    <s v="10245"/>
    <x v="18"/>
    <x v="0"/>
    <d v="1986-04-04T00:00:00"/>
    <x v="1"/>
    <n v="110000"/>
    <x v="6"/>
    <x v="0"/>
    <x v="0"/>
    <x v="1"/>
    <x v="0"/>
    <x v="16"/>
    <x v="8"/>
    <s v="Performance"/>
    <x v="2"/>
    <x v="1"/>
    <s v="Simon Roup"/>
    <x v="2"/>
    <x v="1"/>
    <n v="4.5"/>
    <n v="4"/>
    <n v="5"/>
    <x v="16"/>
    <n v="8"/>
  </r>
  <r>
    <s v="10277"/>
    <x v="19"/>
    <x v="0"/>
    <d v="1979-04-06T00:00:00"/>
    <x v="0"/>
    <n v="53250"/>
    <x v="0"/>
    <x v="0"/>
    <x v="0"/>
    <x v="0"/>
    <x v="3"/>
    <x v="17"/>
    <x v="0"/>
    <s v="Still Employed"/>
    <x v="0"/>
    <x v="0"/>
    <s v="Webster Butler"/>
    <x v="0"/>
    <x v="1"/>
    <n v="4.2"/>
    <n v="4"/>
    <n v="0"/>
    <x v="17"/>
    <n v="13"/>
  </r>
  <r>
    <s v="10046"/>
    <x v="20"/>
    <x v="0"/>
    <d v="1970-12-22T00:00:00"/>
    <x v="0"/>
    <n v="51044"/>
    <x v="0"/>
    <x v="0"/>
    <x v="0"/>
    <x v="1"/>
    <x v="0"/>
    <x v="10"/>
    <x v="0"/>
    <s v="Still Employed"/>
    <x v="0"/>
    <x v="0"/>
    <s v="Amy Dunn"/>
    <x v="2"/>
    <x v="1"/>
    <n v="5"/>
    <n v="3"/>
    <n v="0"/>
    <x v="15"/>
    <n v="13"/>
  </r>
  <r>
    <s v="10226"/>
    <x v="21"/>
    <x v="2"/>
    <d v="1958-12-27T00:00:00"/>
    <x v="1"/>
    <n v="64919"/>
    <x v="0"/>
    <x v="0"/>
    <x v="0"/>
    <x v="0"/>
    <x v="3"/>
    <x v="18"/>
    <x v="0"/>
    <s v="Still Employed"/>
    <x v="0"/>
    <x v="0"/>
    <s v="Ketsia Liebig"/>
    <x v="1"/>
    <x v="1"/>
    <n v="4.2"/>
    <n v="3"/>
    <n v="0"/>
    <x v="18"/>
    <n v="2"/>
  </r>
  <r>
    <s v="10003"/>
    <x v="22"/>
    <x v="1"/>
    <d v="1989-09-01T00:00:00"/>
    <x v="1"/>
    <n v="62910"/>
    <x v="0"/>
    <x v="0"/>
    <x v="0"/>
    <x v="0"/>
    <x v="0"/>
    <x v="16"/>
    <x v="0"/>
    <s v="Still Employed"/>
    <x v="0"/>
    <x v="0"/>
    <s v="Brannon Miller"/>
    <x v="1"/>
    <x v="0"/>
    <n v="5"/>
    <n v="3"/>
    <n v="0"/>
    <x v="19"/>
    <n v="19"/>
  </r>
  <r>
    <s v="10294"/>
    <x v="23"/>
    <x v="0"/>
    <d v="1990-09-21T00:00:00"/>
    <x v="1"/>
    <n v="66441"/>
    <x v="2"/>
    <x v="0"/>
    <x v="0"/>
    <x v="0"/>
    <x v="0"/>
    <x v="15"/>
    <x v="0"/>
    <s v="Still Employed"/>
    <x v="0"/>
    <x v="0"/>
    <s v="Michael Albert"/>
    <x v="6"/>
    <x v="2"/>
    <n v="2"/>
    <n v="3"/>
    <n v="0"/>
    <x v="19"/>
    <n v="3"/>
  </r>
  <r>
    <s v="10267"/>
    <x v="24"/>
    <x v="0"/>
    <d v="1967-01-16T00:00:00"/>
    <x v="1"/>
    <n v="57815"/>
    <x v="2"/>
    <x v="0"/>
    <x v="0"/>
    <x v="0"/>
    <x v="0"/>
    <x v="9"/>
    <x v="9"/>
    <s v="Career Change"/>
    <x v="1"/>
    <x v="0"/>
    <s v="Elijiah Gray"/>
    <x v="2"/>
    <x v="1"/>
    <n v="4.8"/>
    <n v="5"/>
    <n v="0"/>
    <x v="20"/>
    <n v="5"/>
  </r>
  <r>
    <s v="10199"/>
    <x v="25"/>
    <x v="0"/>
    <d v="1964-07-30T00:00:00"/>
    <x v="0"/>
    <n v="103613"/>
    <x v="7"/>
    <x v="2"/>
    <x v="0"/>
    <x v="0"/>
    <x v="1"/>
    <x v="19"/>
    <x v="10"/>
    <s v="Learned That He Is A Gangster"/>
    <x v="2"/>
    <x v="1"/>
    <s v="Simon Roup"/>
    <x v="0"/>
    <x v="1"/>
    <n v="3.5"/>
    <n v="5"/>
    <n v="7"/>
    <x v="21"/>
    <n v="2"/>
  </r>
  <r>
    <s v="10081"/>
    <x v="26"/>
    <x v="1"/>
    <d v="1987-04-04T00:00:00"/>
    <x v="1"/>
    <n v="106367"/>
    <x v="8"/>
    <x v="0"/>
    <x v="0"/>
    <x v="0"/>
    <x v="1"/>
    <x v="20"/>
    <x v="0"/>
    <s v="Still Employed"/>
    <x v="0"/>
    <x v="3"/>
    <s v="Brandon R. LeBlanc"/>
    <x v="4"/>
    <x v="1"/>
    <n v="5"/>
    <n v="4"/>
    <n v="3"/>
    <x v="9"/>
    <n v="4"/>
  </r>
  <r>
    <s v="10175"/>
    <x v="27"/>
    <x v="0"/>
    <d v="1970-03-10T00:00:00"/>
    <x v="0"/>
    <n v="74312"/>
    <x v="9"/>
    <x v="0"/>
    <x v="0"/>
    <x v="0"/>
    <x v="3"/>
    <x v="6"/>
    <x v="11"/>
    <s v="Retiring"/>
    <x v="1"/>
    <x v="0"/>
    <s v="Janet King"/>
    <x v="1"/>
    <x v="1"/>
    <n v="3.39"/>
    <n v="3"/>
    <n v="0"/>
    <x v="22"/>
    <n v="14"/>
  </r>
  <r>
    <s v="10177"/>
    <x v="28"/>
    <x v="1"/>
    <d v="1990-08-24T00:00:00"/>
    <x v="1"/>
    <n v="53492"/>
    <x v="0"/>
    <x v="0"/>
    <x v="0"/>
    <x v="0"/>
    <x v="0"/>
    <x v="10"/>
    <x v="12"/>
    <s v="Another Position"/>
    <x v="1"/>
    <x v="0"/>
    <s v="David Stanley"/>
    <x v="2"/>
    <x v="1"/>
    <n v="3.35"/>
    <n v="4"/>
    <n v="0"/>
    <x v="23"/>
    <n v="6"/>
  </r>
  <r>
    <s v="10238"/>
    <x v="29"/>
    <x v="1"/>
    <d v="1987-11-24T00:00:00"/>
    <x v="1"/>
    <n v="63000"/>
    <x v="10"/>
    <x v="0"/>
    <x v="0"/>
    <x v="0"/>
    <x v="1"/>
    <x v="21"/>
    <x v="0"/>
    <s v="Still Employed"/>
    <x v="0"/>
    <x v="3"/>
    <s v="Brandon R. LeBlanc"/>
    <x v="4"/>
    <x v="1"/>
    <n v="4.5"/>
    <n v="2"/>
    <n v="6"/>
    <x v="24"/>
    <n v="14"/>
  </r>
  <r>
    <s v="10184"/>
    <x v="30"/>
    <x v="0"/>
    <d v="1983-07-28T00:00:00"/>
    <x v="0"/>
    <n v="65288"/>
    <x v="2"/>
    <x v="0"/>
    <x v="0"/>
    <x v="0"/>
    <x v="0"/>
    <x v="22"/>
    <x v="0"/>
    <s v="Still Employed"/>
    <x v="0"/>
    <x v="0"/>
    <s v="Webster Butler"/>
    <x v="2"/>
    <x v="1"/>
    <n v="3.19"/>
    <n v="3"/>
    <n v="0"/>
    <x v="25"/>
    <n v="9"/>
  </r>
  <r>
    <s v="10203"/>
    <x v="31"/>
    <x v="4"/>
    <d v="1969-10-30T00:00:00"/>
    <x v="1"/>
    <n v="64375"/>
    <x v="0"/>
    <x v="0"/>
    <x v="0"/>
    <x v="0"/>
    <x v="1"/>
    <x v="23"/>
    <x v="0"/>
    <s v="Still Employed"/>
    <x v="0"/>
    <x v="0"/>
    <s v="Kissy Sullivan"/>
    <x v="4"/>
    <x v="1"/>
    <n v="3.5"/>
    <n v="5"/>
    <n v="0"/>
    <x v="26"/>
    <n v="17"/>
  </r>
  <r>
    <s v="10188"/>
    <x v="32"/>
    <x v="1"/>
    <d v="1964-06-01T00:00:00"/>
    <x v="1"/>
    <n v="74326"/>
    <x v="11"/>
    <x v="3"/>
    <x v="1"/>
    <x v="0"/>
    <x v="1"/>
    <x v="24"/>
    <x v="13"/>
    <s v="Another Position"/>
    <x v="1"/>
    <x v="4"/>
    <s v="John Smith"/>
    <x v="2"/>
    <x v="1"/>
    <n v="3.14"/>
    <n v="5"/>
    <n v="0"/>
    <x v="27"/>
    <n v="19"/>
  </r>
  <r>
    <s v="10107"/>
    <x v="33"/>
    <x v="0"/>
    <d v="1980-03-02T00:00:00"/>
    <x v="1"/>
    <n v="63763"/>
    <x v="2"/>
    <x v="0"/>
    <x v="0"/>
    <x v="0"/>
    <x v="1"/>
    <x v="25"/>
    <x v="0"/>
    <s v="Still Employed"/>
    <x v="0"/>
    <x v="0"/>
    <s v="Amy Dunn"/>
    <x v="3"/>
    <x v="1"/>
    <n v="4.51"/>
    <n v="4"/>
    <n v="0"/>
    <x v="28"/>
    <n v="3"/>
  </r>
  <r>
    <s v="10181"/>
    <x v="34"/>
    <x v="1"/>
    <d v="1977-08-19T00:00:00"/>
    <x v="0"/>
    <n v="62162"/>
    <x v="2"/>
    <x v="0"/>
    <x v="0"/>
    <x v="0"/>
    <x v="0"/>
    <x v="15"/>
    <x v="0"/>
    <s v="Still Employed"/>
    <x v="0"/>
    <x v="0"/>
    <s v="Ketsia Liebig"/>
    <x v="1"/>
    <x v="1"/>
    <n v="3.25"/>
    <n v="5"/>
    <n v="0"/>
    <x v="15"/>
    <n v="15"/>
  </r>
  <r>
    <s v="10150"/>
    <x v="35"/>
    <x v="0"/>
    <d v="1966-11-22T00:00:00"/>
    <x v="0"/>
    <n v="77692"/>
    <x v="12"/>
    <x v="0"/>
    <x v="0"/>
    <x v="0"/>
    <x v="0"/>
    <x v="24"/>
    <x v="0"/>
    <s v="Still Employed"/>
    <x v="0"/>
    <x v="2"/>
    <s v="Jennifer Zamora"/>
    <x v="2"/>
    <x v="1"/>
    <n v="3.84"/>
    <n v="3"/>
    <n v="5"/>
    <x v="26"/>
    <n v="4"/>
  </r>
  <r>
    <s v="10001"/>
    <x v="36"/>
    <x v="0"/>
    <d v="1983-08-09T00:00:00"/>
    <x v="0"/>
    <n v="72640"/>
    <x v="9"/>
    <x v="0"/>
    <x v="0"/>
    <x v="0"/>
    <x v="0"/>
    <x v="26"/>
    <x v="0"/>
    <s v="Still Employed"/>
    <x v="0"/>
    <x v="0"/>
    <s v="Janet King"/>
    <x v="1"/>
    <x v="0"/>
    <n v="5"/>
    <n v="3"/>
    <n v="0"/>
    <x v="29"/>
    <n v="14"/>
  </r>
  <r>
    <s v="10085"/>
    <x v="37"/>
    <x v="0"/>
    <d v="1987-04-05T00:00:00"/>
    <x v="1"/>
    <n v="93396"/>
    <x v="3"/>
    <x v="0"/>
    <x v="0"/>
    <x v="0"/>
    <x v="0"/>
    <x v="23"/>
    <x v="0"/>
    <s v="Still Employed"/>
    <x v="0"/>
    <x v="2"/>
    <s v="Alex Sweetwater"/>
    <x v="1"/>
    <x v="1"/>
    <n v="4.96"/>
    <n v="4"/>
    <n v="6"/>
    <x v="30"/>
    <n v="3"/>
  </r>
  <r>
    <s v="10115"/>
    <x v="38"/>
    <x v="0"/>
    <d v="1983-02-02T00:00:00"/>
    <x v="0"/>
    <n v="52846"/>
    <x v="0"/>
    <x v="0"/>
    <x v="0"/>
    <x v="0"/>
    <x v="1"/>
    <x v="27"/>
    <x v="0"/>
    <s v="Still Employed"/>
    <x v="0"/>
    <x v="0"/>
    <s v="Kelley Spirea"/>
    <x v="0"/>
    <x v="1"/>
    <n v="4.43"/>
    <n v="3"/>
    <n v="0"/>
    <x v="25"/>
    <n v="14"/>
  </r>
  <r>
    <s v="10082"/>
    <x v="39"/>
    <x v="0"/>
    <d v="1986-06-06T00:00:00"/>
    <x v="1"/>
    <n v="100031"/>
    <x v="1"/>
    <x v="0"/>
    <x v="0"/>
    <x v="0"/>
    <x v="1"/>
    <x v="28"/>
    <x v="0"/>
    <s v="Still Employed"/>
    <x v="0"/>
    <x v="1"/>
    <s v="Simon Roup"/>
    <x v="0"/>
    <x v="1"/>
    <n v="5"/>
    <n v="5"/>
    <n v="6"/>
    <x v="9"/>
    <n v="7"/>
  </r>
  <r>
    <s v="10040"/>
    <x v="40"/>
    <x v="0"/>
    <d v="1963-05-15T00:00:00"/>
    <x v="1"/>
    <n v="71860"/>
    <x v="11"/>
    <x v="4"/>
    <x v="0"/>
    <x v="0"/>
    <x v="0"/>
    <x v="29"/>
    <x v="0"/>
    <s v="Still Employed"/>
    <x v="0"/>
    <x v="4"/>
    <s v="John Smith"/>
    <x v="1"/>
    <x v="1"/>
    <n v="5"/>
    <n v="5"/>
    <n v="0"/>
    <x v="26"/>
    <n v="7"/>
  </r>
  <r>
    <s v="10067"/>
    <x v="41"/>
    <x v="0"/>
    <d v="1951-01-02T00:00:00"/>
    <x v="1"/>
    <n v="61656"/>
    <x v="0"/>
    <x v="0"/>
    <x v="0"/>
    <x v="0"/>
    <x v="0"/>
    <x v="22"/>
    <x v="0"/>
    <s v="Still Employed"/>
    <x v="0"/>
    <x v="0"/>
    <s v="Michael Albert"/>
    <x v="2"/>
    <x v="1"/>
    <n v="5"/>
    <n v="4"/>
    <n v="0"/>
    <x v="31"/>
    <n v="11"/>
  </r>
  <r>
    <s v="10108"/>
    <x v="42"/>
    <x v="1"/>
    <d v="1972-02-09T00:00:00"/>
    <x v="0"/>
    <n v="110929"/>
    <x v="13"/>
    <x v="0"/>
    <x v="0"/>
    <x v="0"/>
    <x v="0"/>
    <x v="30"/>
    <x v="0"/>
    <s v="Still Employed"/>
    <x v="0"/>
    <x v="1"/>
    <s v="Jennifer Zamora"/>
    <x v="1"/>
    <x v="1"/>
    <n v="4.5"/>
    <n v="5"/>
    <n v="7"/>
    <x v="24"/>
    <n v="8"/>
  </r>
  <r>
    <s v="10210"/>
    <x v="43"/>
    <x v="0"/>
    <d v="1979-02-12T00:00:00"/>
    <x v="1"/>
    <n v="54237"/>
    <x v="0"/>
    <x v="0"/>
    <x v="0"/>
    <x v="0"/>
    <x v="0"/>
    <x v="31"/>
    <x v="0"/>
    <s v="Still Employed"/>
    <x v="0"/>
    <x v="0"/>
    <s v="Elijiah Gray"/>
    <x v="1"/>
    <x v="1"/>
    <n v="3.3"/>
    <n v="4"/>
    <n v="0"/>
    <x v="32"/>
    <n v="11"/>
  </r>
  <r>
    <s v="10154"/>
    <x v="44"/>
    <x v="0"/>
    <d v="1983-08-24T00:00:00"/>
    <x v="0"/>
    <n v="60380"/>
    <x v="0"/>
    <x v="0"/>
    <x v="0"/>
    <x v="0"/>
    <x v="0"/>
    <x v="17"/>
    <x v="0"/>
    <s v="Still Employed"/>
    <x v="0"/>
    <x v="0"/>
    <s v="Webster Butler"/>
    <x v="0"/>
    <x v="1"/>
    <n v="3.8"/>
    <n v="5"/>
    <n v="0"/>
    <x v="15"/>
    <n v="4"/>
  </r>
  <r>
    <s v="10200"/>
    <x v="45"/>
    <x v="0"/>
    <d v="1970-06-11T00:00:00"/>
    <x v="0"/>
    <n v="66808"/>
    <x v="11"/>
    <x v="1"/>
    <x v="1"/>
    <x v="0"/>
    <x v="1"/>
    <x v="32"/>
    <x v="0"/>
    <s v="Still Employed"/>
    <x v="0"/>
    <x v="4"/>
    <s v="Lynn Daneault"/>
    <x v="3"/>
    <x v="1"/>
    <n v="3"/>
    <n v="5"/>
    <n v="0"/>
    <x v="33"/>
    <n v="17"/>
  </r>
  <r>
    <s v="10240"/>
    <x v="46"/>
    <x v="0"/>
    <d v="1983-08-27T00:00:00"/>
    <x v="1"/>
    <n v="64786"/>
    <x v="0"/>
    <x v="0"/>
    <x v="0"/>
    <x v="0"/>
    <x v="0"/>
    <x v="33"/>
    <x v="14"/>
    <s v="Relocation Out Of Area"/>
    <x v="1"/>
    <x v="0"/>
    <s v="Amy Dunn"/>
    <x v="1"/>
    <x v="1"/>
    <n v="4.3"/>
    <n v="4"/>
    <n v="0"/>
    <x v="34"/>
    <n v="3"/>
  </r>
  <r>
    <s v="10168"/>
    <x v="47"/>
    <x v="0"/>
    <d v="1988-05-31T00:00:00"/>
    <x v="1"/>
    <n v="64816"/>
    <x v="0"/>
    <x v="0"/>
    <x v="2"/>
    <x v="0"/>
    <x v="1"/>
    <x v="34"/>
    <x v="0"/>
    <s v="Still Employed"/>
    <x v="0"/>
    <x v="0"/>
    <s v="Ketsia Liebig"/>
    <x v="1"/>
    <x v="1"/>
    <n v="3.58"/>
    <n v="5"/>
    <n v="0"/>
    <x v="30"/>
    <n v="3"/>
  </r>
  <r>
    <s v="10220"/>
    <x v="48"/>
    <x v="0"/>
    <d v="1985-09-05T00:00:00"/>
    <x v="0"/>
    <n v="68678"/>
    <x v="4"/>
    <x v="0"/>
    <x v="0"/>
    <x v="0"/>
    <x v="0"/>
    <x v="35"/>
    <x v="0"/>
    <s v="Still Employed"/>
    <x v="0"/>
    <x v="1"/>
    <s v="Eric Dougall"/>
    <x v="1"/>
    <x v="1"/>
    <n v="4.7"/>
    <n v="3"/>
    <n v="6"/>
    <x v="19"/>
    <n v="2"/>
  </r>
  <r>
    <s v="10275"/>
    <x v="49"/>
    <x v="1"/>
    <d v="1981-08-31T00:00:00"/>
    <x v="1"/>
    <n v="64066"/>
    <x v="2"/>
    <x v="0"/>
    <x v="0"/>
    <x v="0"/>
    <x v="0"/>
    <x v="36"/>
    <x v="15"/>
    <s v="Unhappy"/>
    <x v="1"/>
    <x v="0"/>
    <s v="Brannon Miller"/>
    <x v="2"/>
    <x v="1"/>
    <n v="4.2"/>
    <n v="5"/>
    <n v="0"/>
    <x v="35"/>
    <n v="9"/>
  </r>
  <r>
    <s v="10269"/>
    <x v="50"/>
    <x v="1"/>
    <d v="1978-11-25T00:00:00"/>
    <x v="0"/>
    <n v="59369"/>
    <x v="2"/>
    <x v="0"/>
    <x v="0"/>
    <x v="0"/>
    <x v="0"/>
    <x v="37"/>
    <x v="16"/>
    <s v="Career Change"/>
    <x v="1"/>
    <x v="0"/>
    <s v="David Stanley"/>
    <x v="1"/>
    <x v="1"/>
    <n v="4.2"/>
    <n v="4"/>
    <n v="0"/>
    <x v="36"/>
    <n v="6"/>
  </r>
  <r>
    <s v="10029"/>
    <x v="51"/>
    <x v="1"/>
    <d v="1980-08-26T00:00:00"/>
    <x v="0"/>
    <n v="50373"/>
    <x v="0"/>
    <x v="0"/>
    <x v="0"/>
    <x v="0"/>
    <x v="0"/>
    <x v="38"/>
    <x v="0"/>
    <s v="Still Employed"/>
    <x v="0"/>
    <x v="0"/>
    <s v="Brannon Miller"/>
    <x v="3"/>
    <x v="0"/>
    <n v="4.0999999999999996"/>
    <n v="4"/>
    <n v="0"/>
    <x v="37"/>
    <n v="5"/>
  </r>
  <r>
    <s v="10261"/>
    <x v="52"/>
    <x v="0"/>
    <d v="1977-09-08T00:00:00"/>
    <x v="0"/>
    <n v="63108"/>
    <x v="0"/>
    <x v="0"/>
    <x v="0"/>
    <x v="0"/>
    <x v="0"/>
    <x v="17"/>
    <x v="0"/>
    <s v="Still Employed"/>
    <x v="0"/>
    <x v="0"/>
    <s v="David Stanley"/>
    <x v="3"/>
    <x v="1"/>
    <n v="4.4000000000000004"/>
    <n v="5"/>
    <n v="0"/>
    <x v="15"/>
    <n v="3"/>
  </r>
  <r>
    <s v="10292"/>
    <x v="53"/>
    <x v="0"/>
    <d v="1979-08-12T00:00:00"/>
    <x v="0"/>
    <n v="59144"/>
    <x v="0"/>
    <x v="0"/>
    <x v="0"/>
    <x v="0"/>
    <x v="1"/>
    <x v="3"/>
    <x v="17"/>
    <s v="Performance"/>
    <x v="2"/>
    <x v="0"/>
    <s v="Kissy Sullivan"/>
    <x v="0"/>
    <x v="2"/>
    <n v="2"/>
    <n v="3"/>
    <n v="0"/>
    <x v="38"/>
    <n v="16"/>
  </r>
  <r>
    <s v="10282"/>
    <x v="54"/>
    <x v="2"/>
    <d v="1975-12-17T00:00:00"/>
    <x v="0"/>
    <n v="68051"/>
    <x v="9"/>
    <x v="0"/>
    <x v="0"/>
    <x v="0"/>
    <x v="0"/>
    <x v="39"/>
    <x v="0"/>
    <s v="Still Employed"/>
    <x v="0"/>
    <x v="0"/>
    <s v="Janet King"/>
    <x v="6"/>
    <x v="2"/>
    <n v="4.13"/>
    <n v="2"/>
    <n v="0"/>
    <x v="15"/>
    <n v="3"/>
  </r>
  <r>
    <s v="10019"/>
    <x v="55"/>
    <x v="0"/>
    <d v="1983-03-19T00:00:00"/>
    <x v="0"/>
    <n v="170500"/>
    <x v="14"/>
    <x v="0"/>
    <x v="0"/>
    <x v="0"/>
    <x v="1"/>
    <x v="40"/>
    <x v="0"/>
    <s v="Still Employed"/>
    <x v="0"/>
    <x v="0"/>
    <s v="Janet King"/>
    <x v="1"/>
    <x v="0"/>
    <n v="3.7"/>
    <n v="5"/>
    <n v="0"/>
    <x v="39"/>
    <n v="15"/>
  </r>
  <r>
    <s v="10094"/>
    <x v="56"/>
    <x v="1"/>
    <d v="1977-03-31T00:00:00"/>
    <x v="1"/>
    <n v="63381"/>
    <x v="0"/>
    <x v="0"/>
    <x v="0"/>
    <x v="1"/>
    <x v="0"/>
    <x v="8"/>
    <x v="0"/>
    <s v="Still Employed"/>
    <x v="0"/>
    <x v="0"/>
    <s v="Kelley Spirea"/>
    <x v="1"/>
    <x v="1"/>
    <n v="4.7300000000000004"/>
    <n v="5"/>
    <n v="0"/>
    <x v="12"/>
    <n v="6"/>
  </r>
  <r>
    <s v="10193"/>
    <x v="57"/>
    <x v="1"/>
    <d v="1986-08-26T00:00:00"/>
    <x v="0"/>
    <n v="83552"/>
    <x v="5"/>
    <x v="0"/>
    <x v="0"/>
    <x v="0"/>
    <x v="0"/>
    <x v="1"/>
    <x v="0"/>
    <s v="Still Employed"/>
    <x v="0"/>
    <x v="1"/>
    <s v="Simon Roup"/>
    <x v="1"/>
    <x v="1"/>
    <n v="3.04"/>
    <n v="3"/>
    <n v="6"/>
    <x v="40"/>
    <n v="2"/>
  </r>
  <r>
    <s v="10132"/>
    <x v="58"/>
    <x v="0"/>
    <d v="1987-04-10T00:00:00"/>
    <x v="1"/>
    <n v="56149"/>
    <x v="0"/>
    <x v="0"/>
    <x v="0"/>
    <x v="0"/>
    <x v="0"/>
    <x v="38"/>
    <x v="0"/>
    <s v="Still Employed"/>
    <x v="0"/>
    <x v="0"/>
    <s v="Michael Albert"/>
    <x v="0"/>
    <x v="1"/>
    <n v="4.12"/>
    <n v="5"/>
    <n v="0"/>
    <x v="41"/>
    <n v="15"/>
  </r>
  <r>
    <s v="10083"/>
    <x v="59"/>
    <x v="0"/>
    <d v="1965-09-09T00:00:00"/>
    <x v="0"/>
    <n v="92329"/>
    <x v="15"/>
    <x v="2"/>
    <x v="0"/>
    <x v="0"/>
    <x v="0"/>
    <x v="5"/>
    <x v="0"/>
    <s v="Still Employed"/>
    <x v="0"/>
    <x v="1"/>
    <s v="Peter Monroe"/>
    <x v="3"/>
    <x v="1"/>
    <n v="5"/>
    <n v="3"/>
    <n v="4"/>
    <x v="6"/>
    <n v="5"/>
  </r>
  <r>
    <s v="10099"/>
    <x v="60"/>
    <x v="0"/>
    <d v="1990-04-19T00:00:00"/>
    <x v="1"/>
    <n v="65729"/>
    <x v="16"/>
    <x v="4"/>
    <x v="0"/>
    <x v="0"/>
    <x v="0"/>
    <x v="41"/>
    <x v="0"/>
    <s v="Still Employed"/>
    <x v="0"/>
    <x v="4"/>
    <s v="Debra Houlihan"/>
    <x v="1"/>
    <x v="1"/>
    <n v="4.62"/>
    <n v="4"/>
    <n v="0"/>
    <x v="42"/>
    <n v="8"/>
  </r>
  <r>
    <s v="10212"/>
    <x v="61"/>
    <x v="1"/>
    <d v="1952-01-18T00:00:00"/>
    <x v="1"/>
    <n v="85028"/>
    <x v="15"/>
    <x v="2"/>
    <x v="0"/>
    <x v="0"/>
    <x v="0"/>
    <x v="5"/>
    <x v="0"/>
    <s v="Still Employed"/>
    <x v="0"/>
    <x v="1"/>
    <s v="Peter Monroe"/>
    <x v="0"/>
    <x v="1"/>
    <n v="3.1"/>
    <n v="5"/>
    <n v="8"/>
    <x v="31"/>
    <n v="19"/>
  </r>
  <r>
    <s v="10056"/>
    <x v="62"/>
    <x v="1"/>
    <d v="1978-11-05T00:00:00"/>
    <x v="1"/>
    <n v="57583"/>
    <x v="0"/>
    <x v="0"/>
    <x v="0"/>
    <x v="0"/>
    <x v="0"/>
    <x v="42"/>
    <x v="0"/>
    <s v="Still Employed"/>
    <x v="0"/>
    <x v="0"/>
    <s v="Elijiah Gray"/>
    <x v="1"/>
    <x v="1"/>
    <n v="5"/>
    <n v="3"/>
    <n v="0"/>
    <x v="7"/>
    <n v="1"/>
  </r>
  <r>
    <s v="10143"/>
    <x v="63"/>
    <x v="0"/>
    <d v="1979-09-14T00:00:00"/>
    <x v="0"/>
    <n v="56294"/>
    <x v="2"/>
    <x v="0"/>
    <x v="1"/>
    <x v="0"/>
    <x v="2"/>
    <x v="43"/>
    <x v="0"/>
    <s v="Still Employed"/>
    <x v="0"/>
    <x v="0"/>
    <s v="Kissy Sullivan"/>
    <x v="0"/>
    <x v="1"/>
    <n v="3.96"/>
    <n v="4"/>
    <n v="0"/>
    <x v="19"/>
    <n v="6"/>
  </r>
  <r>
    <s v="10311"/>
    <x v="64"/>
    <x v="1"/>
    <d v="1988-04-15T00:00:00"/>
    <x v="0"/>
    <n v="56991"/>
    <x v="0"/>
    <x v="0"/>
    <x v="0"/>
    <x v="0"/>
    <x v="0"/>
    <x v="44"/>
    <x v="0"/>
    <s v="Still Employed"/>
    <x v="0"/>
    <x v="0"/>
    <s v="Brannon Miller"/>
    <x v="1"/>
    <x v="1"/>
    <n v="4.3"/>
    <n v="4"/>
    <n v="3"/>
    <x v="43"/>
    <n v="2"/>
  </r>
  <r>
    <s v="10070"/>
    <x v="65"/>
    <x v="1"/>
    <d v="1977-10-31T00:00:00"/>
    <x v="0"/>
    <n v="55722"/>
    <x v="0"/>
    <x v="0"/>
    <x v="0"/>
    <x v="0"/>
    <x v="0"/>
    <x v="36"/>
    <x v="18"/>
    <s v="Unhappy"/>
    <x v="1"/>
    <x v="0"/>
    <s v="Webster Butler"/>
    <x v="1"/>
    <x v="1"/>
    <n v="5"/>
    <n v="4"/>
    <n v="0"/>
    <x v="44"/>
    <n v="14"/>
  </r>
  <r>
    <s v="10155"/>
    <x v="66"/>
    <x v="0"/>
    <d v="1979-07-05T00:00:00"/>
    <x v="1"/>
    <n v="101199"/>
    <x v="3"/>
    <x v="0"/>
    <x v="0"/>
    <x v="0"/>
    <x v="1"/>
    <x v="4"/>
    <x v="0"/>
    <s v="Still Employed"/>
    <x v="0"/>
    <x v="2"/>
    <s v="Alex Sweetwater"/>
    <x v="6"/>
    <x v="1"/>
    <n v="3.79"/>
    <n v="5"/>
    <n v="5"/>
    <x v="8"/>
    <n v="8"/>
  </r>
  <r>
    <s v="10306"/>
    <x v="67"/>
    <x v="0"/>
    <d v="1975-11-02T00:00:00"/>
    <x v="0"/>
    <n v="61568"/>
    <x v="11"/>
    <x v="5"/>
    <x v="0"/>
    <x v="0"/>
    <x v="2"/>
    <x v="22"/>
    <x v="0"/>
    <s v="Still Employed"/>
    <x v="0"/>
    <x v="4"/>
    <s v="John Smith"/>
    <x v="1"/>
    <x v="3"/>
    <n v="1.93"/>
    <n v="3"/>
    <n v="0"/>
    <x v="30"/>
    <n v="5"/>
  </r>
  <r>
    <s v="10100"/>
    <x v="68"/>
    <x v="4"/>
    <d v="1951-02-25T00:00:00"/>
    <x v="1"/>
    <n v="58275"/>
    <x v="2"/>
    <x v="0"/>
    <x v="0"/>
    <x v="0"/>
    <x v="1"/>
    <x v="15"/>
    <x v="19"/>
    <s v="More Money"/>
    <x v="1"/>
    <x v="0"/>
    <s v="Kelley Spirea"/>
    <x v="2"/>
    <x v="1"/>
    <n v="4.62"/>
    <n v="5"/>
    <n v="0"/>
    <x v="45"/>
    <n v="1"/>
  </r>
  <r>
    <s v="10310"/>
    <x v="69"/>
    <x v="1"/>
    <d v="1967-04-19T00:00:00"/>
    <x v="0"/>
    <n v="53189"/>
    <x v="0"/>
    <x v="0"/>
    <x v="0"/>
    <x v="0"/>
    <x v="0"/>
    <x v="16"/>
    <x v="0"/>
    <s v="Still Employed"/>
    <x v="0"/>
    <x v="0"/>
    <s v="Amy Dunn"/>
    <x v="1"/>
    <x v="3"/>
    <n v="1.1200000000000001"/>
    <n v="2"/>
    <n v="0"/>
    <x v="43"/>
    <n v="9"/>
  </r>
  <r>
    <s v="10197"/>
    <x v="70"/>
    <x v="0"/>
    <d v="1983-09-04T00:00:00"/>
    <x v="0"/>
    <n v="96820"/>
    <x v="17"/>
    <x v="0"/>
    <x v="0"/>
    <x v="0"/>
    <x v="0"/>
    <x v="45"/>
    <x v="0"/>
    <s v="Still Employed"/>
    <x v="0"/>
    <x v="1"/>
    <s v="Brian Champaigne"/>
    <x v="1"/>
    <x v="1"/>
    <n v="3.01"/>
    <n v="5"/>
    <n v="7"/>
    <x v="46"/>
    <n v="15"/>
  </r>
  <r>
    <s v="10276"/>
    <x v="71"/>
    <x v="0"/>
    <d v="1982-11-15T00:00:00"/>
    <x v="0"/>
    <n v="51259"/>
    <x v="0"/>
    <x v="0"/>
    <x v="0"/>
    <x v="0"/>
    <x v="0"/>
    <x v="31"/>
    <x v="0"/>
    <s v="Still Employed"/>
    <x v="0"/>
    <x v="0"/>
    <s v="Ketsia Liebig"/>
    <x v="1"/>
    <x v="1"/>
    <n v="4.3"/>
    <n v="4"/>
    <n v="0"/>
    <x v="32"/>
    <n v="1"/>
  </r>
  <r>
    <s v="10304"/>
    <x v="72"/>
    <x v="0"/>
    <d v="1987-05-14T00:00:00"/>
    <x v="1"/>
    <n v="59231"/>
    <x v="11"/>
    <x v="6"/>
    <x v="0"/>
    <x v="1"/>
    <x v="0"/>
    <x v="11"/>
    <x v="0"/>
    <s v="Still Employed"/>
    <x v="0"/>
    <x v="4"/>
    <s v="John Smith"/>
    <x v="7"/>
    <x v="3"/>
    <n v="2.2999999999999998"/>
    <n v="1"/>
    <n v="0"/>
    <x v="47"/>
    <n v="17"/>
  </r>
  <r>
    <s v="10284"/>
    <x v="73"/>
    <x v="1"/>
    <d v="1978-12-02T00:00:00"/>
    <x v="1"/>
    <n v="61584"/>
    <x v="0"/>
    <x v="0"/>
    <x v="0"/>
    <x v="0"/>
    <x v="1"/>
    <x v="46"/>
    <x v="0"/>
    <s v="Still Employed"/>
    <x v="0"/>
    <x v="0"/>
    <s v="Brannon Miller"/>
    <x v="1"/>
    <x v="2"/>
    <n v="3.88"/>
    <n v="4"/>
    <n v="0"/>
    <x v="48"/>
    <n v="6"/>
  </r>
  <r>
    <s v="10207"/>
    <x v="74"/>
    <x v="0"/>
    <d v="1986-10-07T00:00:00"/>
    <x v="1"/>
    <n v="46335"/>
    <x v="0"/>
    <x v="0"/>
    <x v="0"/>
    <x v="1"/>
    <x v="0"/>
    <x v="10"/>
    <x v="0"/>
    <s v="Still Employed"/>
    <x v="0"/>
    <x v="0"/>
    <s v="David Stanley"/>
    <x v="6"/>
    <x v="1"/>
    <n v="3.4"/>
    <n v="5"/>
    <n v="0"/>
    <x v="32"/>
    <n v="15"/>
  </r>
  <r>
    <s v="10133"/>
    <x v="75"/>
    <x v="1"/>
    <d v="1988-07-18T00:00:00"/>
    <x v="1"/>
    <n v="70621"/>
    <x v="4"/>
    <x v="0"/>
    <x v="0"/>
    <x v="0"/>
    <x v="0"/>
    <x v="8"/>
    <x v="0"/>
    <s v="Still Employed"/>
    <x v="0"/>
    <x v="1"/>
    <s v="Peter Monroe"/>
    <x v="3"/>
    <x v="1"/>
    <n v="4.1100000000000003"/>
    <n v="4"/>
    <n v="6"/>
    <x v="7"/>
    <n v="16"/>
  </r>
  <r>
    <s v="10028"/>
    <x v="76"/>
    <x v="0"/>
    <d v="1970-07-09T00:00:00"/>
    <x v="0"/>
    <n v="138888"/>
    <x v="18"/>
    <x v="0"/>
    <x v="0"/>
    <x v="0"/>
    <x v="1"/>
    <x v="47"/>
    <x v="0"/>
    <s v="Still Employed"/>
    <x v="0"/>
    <x v="1"/>
    <s v="Jennifer Zamora"/>
    <x v="1"/>
    <x v="0"/>
    <n v="4.3"/>
    <n v="5"/>
    <n v="5"/>
    <x v="49"/>
    <n v="4"/>
  </r>
  <r>
    <s v="10006"/>
    <x v="77"/>
    <x v="0"/>
    <d v="1988-11-08T00:00:00"/>
    <x v="1"/>
    <n v="74241"/>
    <x v="11"/>
    <x v="7"/>
    <x v="0"/>
    <x v="0"/>
    <x v="0"/>
    <x v="9"/>
    <x v="0"/>
    <s v="Still Employed"/>
    <x v="0"/>
    <x v="4"/>
    <s v="Lynn Daneault"/>
    <x v="1"/>
    <x v="0"/>
    <n v="4.7699999999999996"/>
    <n v="5"/>
    <n v="0"/>
    <x v="50"/>
    <n v="14"/>
  </r>
  <r>
    <s v="10105"/>
    <x v="78"/>
    <x v="0"/>
    <d v="1973-11-28T00:00:00"/>
    <x v="1"/>
    <n v="75188"/>
    <x v="9"/>
    <x v="0"/>
    <x v="0"/>
    <x v="0"/>
    <x v="0"/>
    <x v="48"/>
    <x v="0"/>
    <s v="Still Employed"/>
    <x v="0"/>
    <x v="0"/>
    <s v="Janet King"/>
    <x v="2"/>
    <x v="1"/>
    <n v="4.5199999999999996"/>
    <n v="4"/>
    <n v="0"/>
    <x v="24"/>
    <n v="4"/>
  </r>
  <r>
    <s v="10211"/>
    <x v="79"/>
    <x v="1"/>
    <d v="1973-09-23T00:00:00"/>
    <x v="1"/>
    <n v="62514"/>
    <x v="0"/>
    <x v="0"/>
    <x v="0"/>
    <x v="0"/>
    <x v="0"/>
    <x v="49"/>
    <x v="0"/>
    <s v="Still Employed"/>
    <x v="0"/>
    <x v="0"/>
    <s v="Ketsia Liebig"/>
    <x v="2"/>
    <x v="1"/>
    <n v="2.9"/>
    <n v="3"/>
    <n v="0"/>
    <x v="26"/>
    <n v="6"/>
  </r>
  <r>
    <s v="10064"/>
    <x v="80"/>
    <x v="1"/>
    <d v="1991-09-05T00:00:00"/>
    <x v="1"/>
    <n v="60070"/>
    <x v="0"/>
    <x v="0"/>
    <x v="0"/>
    <x v="0"/>
    <x v="0"/>
    <x v="15"/>
    <x v="20"/>
    <s v="Military"/>
    <x v="1"/>
    <x v="0"/>
    <s v="Kissy Sullivan"/>
    <x v="2"/>
    <x v="1"/>
    <n v="5"/>
    <n v="3"/>
    <n v="0"/>
    <x v="51"/>
    <n v="7"/>
  </r>
  <r>
    <s v="10247"/>
    <x v="81"/>
    <x v="0"/>
    <d v="1974-05-31T00:00:00"/>
    <x v="0"/>
    <n v="48888"/>
    <x v="0"/>
    <x v="0"/>
    <x v="0"/>
    <x v="0"/>
    <x v="0"/>
    <x v="5"/>
    <x v="0"/>
    <s v="Still Employed"/>
    <x v="0"/>
    <x v="0"/>
    <s v="Kelley Spirea"/>
    <x v="0"/>
    <x v="1"/>
    <n v="4.7"/>
    <n v="5"/>
    <n v="0"/>
    <x v="52"/>
    <n v="8"/>
  </r>
  <r>
    <s v="10235"/>
    <x v="82"/>
    <x v="1"/>
    <d v="1978-08-25T00:00:00"/>
    <x v="0"/>
    <n v="54285"/>
    <x v="0"/>
    <x v="0"/>
    <x v="0"/>
    <x v="0"/>
    <x v="0"/>
    <x v="27"/>
    <x v="0"/>
    <s v="Still Employed"/>
    <x v="0"/>
    <x v="0"/>
    <s v="Kelley Spirea"/>
    <x v="3"/>
    <x v="1"/>
    <n v="4.2"/>
    <n v="3"/>
    <n v="0"/>
    <x v="17"/>
    <n v="3"/>
  </r>
  <r>
    <s v="10299"/>
    <x v="83"/>
    <x v="4"/>
    <d v="1989-08-25T00:00:00"/>
    <x v="1"/>
    <n v="56847"/>
    <x v="2"/>
    <x v="0"/>
    <x v="0"/>
    <x v="0"/>
    <x v="0"/>
    <x v="16"/>
    <x v="0"/>
    <s v="Still Employed"/>
    <x v="0"/>
    <x v="0"/>
    <s v="Michael Albert"/>
    <x v="1"/>
    <x v="3"/>
    <n v="3"/>
    <n v="1"/>
    <n v="0"/>
    <x v="7"/>
    <n v="5"/>
  </r>
  <r>
    <s v="10280"/>
    <x v="84"/>
    <x v="0"/>
    <d v="1983-09-02T00:00:00"/>
    <x v="0"/>
    <n v="60340"/>
    <x v="0"/>
    <x v="0"/>
    <x v="0"/>
    <x v="0"/>
    <x v="0"/>
    <x v="10"/>
    <x v="21"/>
    <s v="Attendance"/>
    <x v="2"/>
    <x v="0"/>
    <s v="Michael Albert"/>
    <x v="2"/>
    <x v="2"/>
    <n v="5"/>
    <n v="4"/>
    <n v="0"/>
    <x v="53"/>
    <n v="16"/>
  </r>
  <r>
    <s v="10296"/>
    <x v="85"/>
    <x v="0"/>
    <d v="1989-05-06T00:00:00"/>
    <x v="1"/>
    <n v="59124"/>
    <x v="0"/>
    <x v="0"/>
    <x v="0"/>
    <x v="0"/>
    <x v="0"/>
    <x v="19"/>
    <x v="22"/>
    <s v="No-Call, No-Show"/>
    <x v="2"/>
    <x v="0"/>
    <s v="Elijiah Gray"/>
    <x v="2"/>
    <x v="2"/>
    <n v="2.2999999999999998"/>
    <n v="3"/>
    <n v="0"/>
    <x v="54"/>
    <n v="19"/>
  </r>
  <r>
    <s v="10290"/>
    <x v="86"/>
    <x v="1"/>
    <d v="1987-05-15T00:00:00"/>
    <x v="1"/>
    <n v="99280"/>
    <x v="3"/>
    <x v="0"/>
    <x v="0"/>
    <x v="0"/>
    <x v="1"/>
    <x v="50"/>
    <x v="23"/>
    <s v="Attendance"/>
    <x v="2"/>
    <x v="2"/>
    <s v="Alex Sweetwater"/>
    <x v="1"/>
    <x v="2"/>
    <n v="2.1"/>
    <n v="5"/>
    <n v="4"/>
    <x v="55"/>
    <n v="19"/>
  </r>
  <r>
    <s v="10263"/>
    <x v="87"/>
    <x v="1"/>
    <d v="1978-09-22T00:00:00"/>
    <x v="1"/>
    <n v="71776"/>
    <x v="2"/>
    <x v="0"/>
    <x v="0"/>
    <x v="0"/>
    <x v="1"/>
    <x v="16"/>
    <x v="0"/>
    <s v="Still Employed"/>
    <x v="0"/>
    <x v="0"/>
    <s v="Elijiah Gray"/>
    <x v="0"/>
    <x v="1"/>
    <n v="4.4000000000000004"/>
    <n v="5"/>
    <n v="0"/>
    <x v="29"/>
    <n v="17"/>
  </r>
  <r>
    <s v="10136"/>
    <x v="88"/>
    <x v="0"/>
    <d v="1987-09-27T00:00:00"/>
    <x v="1"/>
    <n v="65902"/>
    <x v="2"/>
    <x v="0"/>
    <x v="0"/>
    <x v="0"/>
    <x v="1"/>
    <x v="19"/>
    <x v="0"/>
    <s v="Still Employed"/>
    <x v="0"/>
    <x v="0"/>
    <s v="Webster Butler"/>
    <x v="0"/>
    <x v="1"/>
    <n v="4"/>
    <n v="4"/>
    <n v="0"/>
    <x v="5"/>
    <n v="7"/>
  </r>
  <r>
    <s v="10189"/>
    <x v="89"/>
    <x v="1"/>
    <d v="1955-04-14T00:00:00"/>
    <x v="1"/>
    <n v="57748"/>
    <x v="0"/>
    <x v="0"/>
    <x v="0"/>
    <x v="0"/>
    <x v="0"/>
    <x v="43"/>
    <x v="24"/>
    <s v="Military"/>
    <x v="1"/>
    <x v="0"/>
    <s v="Webster Butler"/>
    <x v="2"/>
    <x v="1"/>
    <n v="3.13"/>
    <n v="3"/>
    <n v="0"/>
    <x v="56"/>
    <n v="16"/>
  </r>
  <r>
    <s v="10308"/>
    <x v="90"/>
    <x v="1"/>
    <d v="1989-10-18T00:00:00"/>
    <x v="0"/>
    <n v="64057"/>
    <x v="0"/>
    <x v="0"/>
    <x v="0"/>
    <x v="0"/>
    <x v="0"/>
    <x v="51"/>
    <x v="0"/>
    <s v="Still Employed"/>
    <x v="0"/>
    <x v="0"/>
    <s v="Amy Dunn"/>
    <x v="1"/>
    <x v="3"/>
    <n v="1.56"/>
    <n v="5"/>
    <n v="0"/>
    <x v="3"/>
    <n v="15"/>
  </r>
  <r>
    <s v="10309"/>
    <x v="91"/>
    <x v="0"/>
    <d v="1987-06-18T00:00:00"/>
    <x v="0"/>
    <n v="53366"/>
    <x v="19"/>
    <x v="0"/>
    <x v="0"/>
    <x v="0"/>
    <x v="0"/>
    <x v="1"/>
    <x v="0"/>
    <s v="Still Employed"/>
    <x v="0"/>
    <x v="1"/>
    <s v="Peter Monroe"/>
    <x v="0"/>
    <x v="3"/>
    <n v="1.2"/>
    <n v="3"/>
    <n v="6"/>
    <x v="39"/>
    <n v="2"/>
  </r>
  <r>
    <s v="10049"/>
    <x v="92"/>
    <x v="1"/>
    <d v="1981-03-16T00:00:00"/>
    <x v="1"/>
    <n v="58530"/>
    <x v="0"/>
    <x v="0"/>
    <x v="0"/>
    <x v="0"/>
    <x v="0"/>
    <x v="4"/>
    <x v="0"/>
    <s v="Still Employed"/>
    <x v="0"/>
    <x v="0"/>
    <s v="Brannon Miller"/>
    <x v="2"/>
    <x v="1"/>
    <n v="5"/>
    <n v="5"/>
    <n v="0"/>
    <x v="47"/>
    <n v="19"/>
  </r>
  <r>
    <s v="10093"/>
    <x v="93"/>
    <x v="0"/>
    <d v="1981-10-01T00:00:00"/>
    <x v="0"/>
    <n v="72609"/>
    <x v="2"/>
    <x v="0"/>
    <x v="0"/>
    <x v="1"/>
    <x v="0"/>
    <x v="36"/>
    <x v="25"/>
    <s v="Hours"/>
    <x v="1"/>
    <x v="0"/>
    <s v="Amy Dunn"/>
    <x v="2"/>
    <x v="1"/>
    <n v="4.76"/>
    <n v="5"/>
    <n v="0"/>
    <x v="57"/>
    <n v="20"/>
  </r>
  <r>
    <s v="10163"/>
    <x v="94"/>
    <x v="1"/>
    <d v="1983-11-08T00:00:00"/>
    <x v="1"/>
    <n v="55965"/>
    <x v="2"/>
    <x v="0"/>
    <x v="0"/>
    <x v="0"/>
    <x v="0"/>
    <x v="15"/>
    <x v="26"/>
    <s v="Career Change"/>
    <x v="1"/>
    <x v="0"/>
    <s v="Ketsia Liebig"/>
    <x v="2"/>
    <x v="1"/>
    <n v="3.66"/>
    <n v="3"/>
    <n v="0"/>
    <x v="58"/>
    <n v="6"/>
  </r>
  <r>
    <s v="10305"/>
    <x v="95"/>
    <x v="1"/>
    <d v="1975-07-07T00:00:00"/>
    <x v="0"/>
    <n v="70187"/>
    <x v="11"/>
    <x v="0"/>
    <x v="0"/>
    <x v="0"/>
    <x v="0"/>
    <x v="22"/>
    <x v="27"/>
    <s v="Fatal Attraction"/>
    <x v="2"/>
    <x v="4"/>
    <s v="Lynn Daneault"/>
    <x v="3"/>
    <x v="3"/>
    <n v="2"/>
    <n v="5"/>
    <n v="0"/>
    <x v="41"/>
    <n v="7"/>
  </r>
  <r>
    <s v="10015"/>
    <x v="96"/>
    <x v="0"/>
    <d v="1980-07-05T00:00:00"/>
    <x v="0"/>
    <n v="178000"/>
    <x v="20"/>
    <x v="0"/>
    <x v="0"/>
    <x v="0"/>
    <x v="1"/>
    <x v="52"/>
    <x v="0"/>
    <s v="Still Employed"/>
    <x v="0"/>
    <x v="1"/>
    <s v="Jennifer Zamora"/>
    <x v="1"/>
    <x v="0"/>
    <n v="5"/>
    <n v="5"/>
    <n v="5"/>
    <x v="5"/>
    <n v="15"/>
  </r>
  <r>
    <s v="10080"/>
    <x v="97"/>
    <x v="1"/>
    <d v="1979-04-16T00:00:00"/>
    <x v="1"/>
    <n v="99351"/>
    <x v="8"/>
    <x v="0"/>
    <x v="0"/>
    <x v="0"/>
    <x v="0"/>
    <x v="40"/>
    <x v="0"/>
    <s v="Still Employed"/>
    <x v="0"/>
    <x v="3"/>
    <s v="Board of Directors"/>
    <x v="8"/>
    <x v="1"/>
    <n v="5"/>
    <n v="3"/>
    <n v="2"/>
    <x v="59"/>
    <n v="3"/>
  </r>
  <r>
    <s v="10258"/>
    <x v="98"/>
    <x v="0"/>
    <d v="1963-08-28T00:00:00"/>
    <x v="0"/>
    <n v="67251"/>
    <x v="11"/>
    <x v="2"/>
    <x v="0"/>
    <x v="0"/>
    <x v="1"/>
    <x v="53"/>
    <x v="0"/>
    <s v="Still Employed"/>
    <x v="0"/>
    <x v="4"/>
    <s v="Lynn Daneault"/>
    <x v="6"/>
    <x v="1"/>
    <n v="4.3"/>
    <n v="3"/>
    <n v="0"/>
    <x v="50"/>
    <n v="7"/>
  </r>
  <r>
    <s v="10273"/>
    <x v="99"/>
    <x v="0"/>
    <d v="1968-07-06T00:00:00"/>
    <x v="1"/>
    <n v="65707"/>
    <x v="4"/>
    <x v="2"/>
    <x v="0"/>
    <x v="0"/>
    <x v="0"/>
    <x v="54"/>
    <x v="0"/>
    <s v="Still Employed"/>
    <x v="0"/>
    <x v="1"/>
    <s v="Eric Dougall"/>
    <x v="0"/>
    <x v="1"/>
    <n v="4.7"/>
    <n v="4"/>
    <n v="5"/>
    <x v="25"/>
    <n v="1"/>
  </r>
  <r>
    <s v="10111"/>
    <x v="100"/>
    <x v="0"/>
    <d v="1985-09-15T00:00:00"/>
    <x v="0"/>
    <n v="52249"/>
    <x v="0"/>
    <x v="0"/>
    <x v="0"/>
    <x v="1"/>
    <x v="0"/>
    <x v="1"/>
    <x v="0"/>
    <s v="Still Employed"/>
    <x v="0"/>
    <x v="0"/>
    <s v="David Stanley"/>
    <x v="3"/>
    <x v="1"/>
    <n v="4.5"/>
    <n v="3"/>
    <n v="0"/>
    <x v="9"/>
    <n v="5"/>
  </r>
  <r>
    <s v="10257"/>
    <x v="101"/>
    <x v="0"/>
    <d v="1983-12-02T00:00:00"/>
    <x v="1"/>
    <n v="53171"/>
    <x v="0"/>
    <x v="0"/>
    <x v="0"/>
    <x v="1"/>
    <x v="1"/>
    <x v="36"/>
    <x v="0"/>
    <s v="Still Employed"/>
    <x v="0"/>
    <x v="0"/>
    <s v="Kelley Spirea"/>
    <x v="0"/>
    <x v="1"/>
    <n v="4.2"/>
    <n v="4"/>
    <n v="0"/>
    <x v="60"/>
    <n v="12"/>
  </r>
  <r>
    <s v="10159"/>
    <x v="102"/>
    <x v="1"/>
    <d v="1990-10-01T00:00:00"/>
    <x v="1"/>
    <n v="51337"/>
    <x v="0"/>
    <x v="0"/>
    <x v="0"/>
    <x v="0"/>
    <x v="1"/>
    <x v="1"/>
    <x v="0"/>
    <s v="Still Employed"/>
    <x v="0"/>
    <x v="0"/>
    <s v="Michael Albert"/>
    <x v="0"/>
    <x v="1"/>
    <n v="3.73"/>
    <n v="3"/>
    <n v="0"/>
    <x v="61"/>
    <n v="19"/>
  </r>
  <r>
    <s v="10122"/>
    <x v="103"/>
    <x v="2"/>
    <d v="1970-05-15T00:00:00"/>
    <x v="1"/>
    <n v="51505"/>
    <x v="0"/>
    <x v="0"/>
    <x v="0"/>
    <x v="0"/>
    <x v="1"/>
    <x v="43"/>
    <x v="28"/>
    <s v="Hours"/>
    <x v="1"/>
    <x v="0"/>
    <s v="Elijiah Gray"/>
    <x v="4"/>
    <x v="1"/>
    <n v="4.24"/>
    <n v="4"/>
    <n v="0"/>
    <x v="62"/>
    <n v="2"/>
  </r>
  <r>
    <s v="10142"/>
    <x v="104"/>
    <x v="3"/>
    <d v="1971-07-10T00:00:00"/>
    <x v="1"/>
    <n v="59370"/>
    <x v="11"/>
    <x v="8"/>
    <x v="0"/>
    <x v="0"/>
    <x v="1"/>
    <x v="16"/>
    <x v="29"/>
    <s v="Attendance"/>
    <x v="2"/>
    <x v="4"/>
    <s v="John Smith"/>
    <x v="6"/>
    <x v="1"/>
    <n v="3.97"/>
    <n v="4"/>
    <n v="0"/>
    <x v="63"/>
    <n v="7"/>
  </r>
  <r>
    <s v="10283"/>
    <x v="105"/>
    <x v="1"/>
    <d v="1974-08-09T00:00:00"/>
    <x v="0"/>
    <n v="54933"/>
    <x v="0"/>
    <x v="0"/>
    <x v="0"/>
    <x v="0"/>
    <x v="1"/>
    <x v="10"/>
    <x v="30"/>
    <s v="Military"/>
    <x v="1"/>
    <x v="0"/>
    <s v="Webster Butler"/>
    <x v="4"/>
    <x v="2"/>
    <n v="3.97"/>
    <n v="4"/>
    <n v="0"/>
    <x v="64"/>
    <n v="15"/>
  </r>
  <r>
    <s v="10018"/>
    <x v="106"/>
    <x v="0"/>
    <d v="1980-05-08T00:00:00"/>
    <x v="1"/>
    <n v="57815"/>
    <x v="0"/>
    <x v="0"/>
    <x v="0"/>
    <x v="1"/>
    <x v="2"/>
    <x v="22"/>
    <x v="0"/>
    <s v="Still Employed"/>
    <x v="0"/>
    <x v="0"/>
    <s v="Amy Dunn"/>
    <x v="1"/>
    <x v="0"/>
    <n v="3.9"/>
    <n v="4"/>
    <n v="0"/>
    <x v="65"/>
    <n v="3"/>
  </r>
  <r>
    <s v="10255"/>
    <x v="107"/>
    <x v="0"/>
    <d v="1989-09-22T00:00:00"/>
    <x v="1"/>
    <n v="61555"/>
    <x v="11"/>
    <x v="9"/>
    <x v="0"/>
    <x v="0"/>
    <x v="0"/>
    <x v="20"/>
    <x v="0"/>
    <s v="Still Employed"/>
    <x v="0"/>
    <x v="4"/>
    <s v="Lynn Daneault"/>
    <x v="1"/>
    <x v="1"/>
    <n v="4.5"/>
    <n v="5"/>
    <n v="0"/>
    <x v="8"/>
    <n v="20"/>
  </r>
  <r>
    <s v="10246"/>
    <x v="108"/>
    <x v="0"/>
    <d v="1971-10-23T00:00:00"/>
    <x v="1"/>
    <n v="114800"/>
    <x v="6"/>
    <x v="0"/>
    <x v="0"/>
    <x v="0"/>
    <x v="0"/>
    <x v="20"/>
    <x v="31"/>
    <s v="No-Call, No-Show"/>
    <x v="2"/>
    <x v="1"/>
    <s v="Simon Roup"/>
    <x v="1"/>
    <x v="1"/>
    <n v="4.5999999999999996"/>
    <n v="4"/>
    <n v="4"/>
    <x v="64"/>
    <n v="10"/>
  </r>
  <r>
    <s v="10228"/>
    <x v="109"/>
    <x v="1"/>
    <d v="1989-11-24T00:00:00"/>
    <x v="0"/>
    <n v="74679"/>
    <x v="4"/>
    <x v="0"/>
    <x v="0"/>
    <x v="1"/>
    <x v="0"/>
    <x v="1"/>
    <x v="0"/>
    <s v="Still Employed"/>
    <x v="0"/>
    <x v="1"/>
    <s v="Peter Monroe"/>
    <x v="0"/>
    <x v="1"/>
    <n v="4.3"/>
    <n v="5"/>
    <n v="7"/>
    <x v="18"/>
    <n v="20"/>
  </r>
  <r>
    <s v="10243"/>
    <x v="110"/>
    <x v="0"/>
    <d v="1992-06-18T00:00:00"/>
    <x v="1"/>
    <n v="53018"/>
    <x v="0"/>
    <x v="0"/>
    <x v="0"/>
    <x v="1"/>
    <x v="0"/>
    <x v="23"/>
    <x v="0"/>
    <s v="Still Employed"/>
    <x v="0"/>
    <x v="0"/>
    <s v="Ketsia Liebig"/>
    <x v="1"/>
    <x v="1"/>
    <n v="4.3"/>
    <n v="5"/>
    <n v="0"/>
    <x v="9"/>
    <n v="7"/>
  </r>
  <r>
    <s v="10031"/>
    <x v="111"/>
    <x v="2"/>
    <d v="1969-09-29T00:00:00"/>
    <x v="0"/>
    <n v="59892"/>
    <x v="0"/>
    <x v="0"/>
    <x v="0"/>
    <x v="0"/>
    <x v="1"/>
    <x v="3"/>
    <x v="0"/>
    <s v="Still Employed"/>
    <x v="0"/>
    <x v="0"/>
    <s v="Brannon Miller"/>
    <x v="4"/>
    <x v="0"/>
    <n v="4.5"/>
    <n v="4"/>
    <n v="0"/>
    <x v="9"/>
    <n v="1"/>
  </r>
  <r>
    <s v="10300"/>
    <x v="112"/>
    <x v="1"/>
    <d v="1964-10-12T00:00:00"/>
    <x v="0"/>
    <n v="68898"/>
    <x v="2"/>
    <x v="0"/>
    <x v="0"/>
    <x v="0"/>
    <x v="1"/>
    <x v="49"/>
    <x v="32"/>
    <s v="Career Change"/>
    <x v="1"/>
    <x v="0"/>
    <s v="Brannon Miller"/>
    <x v="4"/>
    <x v="3"/>
    <n v="3"/>
    <n v="3"/>
    <n v="0"/>
    <x v="66"/>
    <n v="10"/>
  </r>
  <r>
    <s v="10101"/>
    <x v="113"/>
    <x v="4"/>
    <d v="1981-04-16T00:00:00"/>
    <x v="1"/>
    <n v="61242"/>
    <x v="4"/>
    <x v="0"/>
    <x v="0"/>
    <x v="1"/>
    <x v="0"/>
    <x v="8"/>
    <x v="0"/>
    <s v="Still Employed"/>
    <x v="0"/>
    <x v="1"/>
    <s v="Peter Monroe"/>
    <x v="3"/>
    <x v="1"/>
    <n v="4.6100000000000003"/>
    <n v="4"/>
    <n v="5"/>
    <x v="41"/>
    <n v="11"/>
  </r>
  <r>
    <s v="10237"/>
    <x v="114"/>
    <x v="1"/>
    <d v="1986-05-25T00:00:00"/>
    <x v="1"/>
    <n v="66825"/>
    <x v="2"/>
    <x v="0"/>
    <x v="0"/>
    <x v="0"/>
    <x v="0"/>
    <x v="31"/>
    <x v="0"/>
    <s v="Still Employed"/>
    <x v="0"/>
    <x v="0"/>
    <s v="David Stanley"/>
    <x v="0"/>
    <x v="1"/>
    <n v="4.5999999999999996"/>
    <n v="3"/>
    <n v="0"/>
    <x v="65"/>
    <n v="20"/>
  </r>
  <r>
    <s v="10051"/>
    <x v="115"/>
    <x v="1"/>
    <d v="1979-05-21T00:00:00"/>
    <x v="0"/>
    <n v="48285"/>
    <x v="0"/>
    <x v="0"/>
    <x v="0"/>
    <x v="0"/>
    <x v="0"/>
    <x v="42"/>
    <x v="0"/>
    <s v="Still Employed"/>
    <x v="0"/>
    <x v="0"/>
    <s v="David Stanley"/>
    <x v="0"/>
    <x v="1"/>
    <n v="5"/>
    <n v="3"/>
    <n v="0"/>
    <x v="15"/>
    <n v="2"/>
  </r>
  <r>
    <s v="10218"/>
    <x v="116"/>
    <x v="4"/>
    <d v="1983-12-08T00:00:00"/>
    <x v="1"/>
    <n v="66149"/>
    <x v="2"/>
    <x v="0"/>
    <x v="0"/>
    <x v="0"/>
    <x v="4"/>
    <x v="6"/>
    <x v="0"/>
    <s v="Still Employed"/>
    <x v="0"/>
    <x v="0"/>
    <s v="Kissy Sullivan"/>
    <x v="2"/>
    <x v="1"/>
    <n v="4.4000000000000004"/>
    <n v="5"/>
    <n v="0"/>
    <x v="28"/>
    <n v="1"/>
  </r>
  <r>
    <s v="10256"/>
    <x v="117"/>
    <x v="1"/>
    <d v="1974-10-09T00:00:00"/>
    <x v="1"/>
    <n v="49256"/>
    <x v="0"/>
    <x v="0"/>
    <x v="0"/>
    <x v="0"/>
    <x v="3"/>
    <x v="18"/>
    <x v="0"/>
    <s v="Still Employed"/>
    <x v="0"/>
    <x v="0"/>
    <s v="Kissy Sullivan"/>
    <x v="0"/>
    <x v="1"/>
    <n v="4.0999999999999996"/>
    <n v="5"/>
    <n v="0"/>
    <x v="67"/>
    <n v="3"/>
  </r>
  <r>
    <s v="10098"/>
    <x v="118"/>
    <x v="2"/>
    <d v="1981-07-11T00:00:00"/>
    <x v="0"/>
    <n v="62957"/>
    <x v="9"/>
    <x v="0"/>
    <x v="0"/>
    <x v="0"/>
    <x v="0"/>
    <x v="55"/>
    <x v="0"/>
    <s v="Still Employed"/>
    <x v="0"/>
    <x v="0"/>
    <s v="Janet King"/>
    <x v="3"/>
    <x v="1"/>
    <n v="4.63"/>
    <n v="3"/>
    <n v="0"/>
    <x v="49"/>
    <n v="2"/>
  </r>
  <r>
    <s v="10059"/>
    <x v="119"/>
    <x v="2"/>
    <d v="1983-05-21T00:00:00"/>
    <x v="1"/>
    <n v="63813"/>
    <x v="0"/>
    <x v="0"/>
    <x v="0"/>
    <x v="0"/>
    <x v="0"/>
    <x v="13"/>
    <x v="33"/>
    <s v="More Money"/>
    <x v="1"/>
    <x v="0"/>
    <s v="Kelley Spirea"/>
    <x v="6"/>
    <x v="1"/>
    <n v="5"/>
    <n v="5"/>
    <n v="0"/>
    <x v="68"/>
    <n v="17"/>
  </r>
  <r>
    <s v="10234"/>
    <x v="120"/>
    <x v="1"/>
    <d v="1989-06-30T00:00:00"/>
    <x v="0"/>
    <n v="99020"/>
    <x v="17"/>
    <x v="0"/>
    <x v="0"/>
    <x v="0"/>
    <x v="1"/>
    <x v="56"/>
    <x v="0"/>
    <s v="Still Employed"/>
    <x v="0"/>
    <x v="1"/>
    <s v="Brian Champaigne"/>
    <x v="1"/>
    <x v="1"/>
    <n v="4.2"/>
    <n v="5"/>
    <n v="5"/>
    <x v="41"/>
    <n v="8"/>
  </r>
  <r>
    <s v="10109"/>
    <x v="121"/>
    <x v="0"/>
    <d v="1969-02-09T00:00:00"/>
    <x v="0"/>
    <n v="71707"/>
    <x v="11"/>
    <x v="10"/>
    <x v="0"/>
    <x v="0"/>
    <x v="2"/>
    <x v="57"/>
    <x v="34"/>
    <s v="Relocation Out Of Area"/>
    <x v="1"/>
    <x v="4"/>
    <s v="John Smith"/>
    <x v="0"/>
    <x v="1"/>
    <n v="4.5"/>
    <n v="5"/>
    <n v="0"/>
    <x v="69"/>
    <n v="20"/>
  </r>
  <r>
    <s v="10125"/>
    <x v="122"/>
    <x v="1"/>
    <d v="1977-03-23T00:00:00"/>
    <x v="1"/>
    <n v="54828"/>
    <x v="0"/>
    <x v="0"/>
    <x v="0"/>
    <x v="0"/>
    <x v="0"/>
    <x v="58"/>
    <x v="0"/>
    <s v="Still Employed"/>
    <x v="0"/>
    <x v="0"/>
    <s v="Michael Albert"/>
    <x v="2"/>
    <x v="1"/>
    <n v="4.2"/>
    <n v="4"/>
    <n v="0"/>
    <x v="29"/>
    <n v="13"/>
  </r>
  <r>
    <s v="10074"/>
    <x v="123"/>
    <x v="0"/>
    <d v="1988-08-10T00:00:00"/>
    <x v="0"/>
    <n v="64246"/>
    <x v="2"/>
    <x v="0"/>
    <x v="0"/>
    <x v="1"/>
    <x v="0"/>
    <x v="23"/>
    <x v="0"/>
    <s v="Still Employed"/>
    <x v="0"/>
    <x v="0"/>
    <s v="Kelley Spirea"/>
    <x v="0"/>
    <x v="1"/>
    <n v="5"/>
    <n v="3"/>
    <n v="0"/>
    <x v="70"/>
    <n v="20"/>
  </r>
  <r>
    <s v="10097"/>
    <x v="124"/>
    <x v="0"/>
    <d v="1952-08-18T00:00:00"/>
    <x v="1"/>
    <n v="52177"/>
    <x v="0"/>
    <x v="0"/>
    <x v="0"/>
    <x v="0"/>
    <x v="0"/>
    <x v="4"/>
    <x v="35"/>
    <s v="Retiring"/>
    <x v="1"/>
    <x v="0"/>
    <s v="Webster Butler"/>
    <x v="6"/>
    <x v="1"/>
    <n v="4.6399999999999997"/>
    <n v="4"/>
    <n v="0"/>
    <x v="71"/>
    <n v="8"/>
  </r>
  <r>
    <s v="10007"/>
    <x v="125"/>
    <x v="1"/>
    <d v="1974-05-02T00:00:00"/>
    <x v="1"/>
    <n v="62065"/>
    <x v="0"/>
    <x v="0"/>
    <x v="0"/>
    <x v="0"/>
    <x v="0"/>
    <x v="31"/>
    <x v="0"/>
    <s v="Still Employed"/>
    <x v="0"/>
    <x v="0"/>
    <s v="Amy Dunn"/>
    <x v="6"/>
    <x v="0"/>
    <n v="4.76"/>
    <n v="4"/>
    <n v="0"/>
    <x v="67"/>
    <n v="5"/>
  </r>
  <r>
    <s v="10129"/>
    <x v="126"/>
    <x v="0"/>
    <d v="1984-01-04T00:00:00"/>
    <x v="0"/>
    <n v="46998"/>
    <x v="0"/>
    <x v="0"/>
    <x v="0"/>
    <x v="0"/>
    <x v="0"/>
    <x v="59"/>
    <x v="0"/>
    <s v="Still Employed"/>
    <x v="0"/>
    <x v="0"/>
    <s v="Ketsia Liebig"/>
    <x v="2"/>
    <x v="1"/>
    <n v="4.17"/>
    <n v="4"/>
    <n v="0"/>
    <x v="72"/>
    <n v="1"/>
  </r>
  <r>
    <s v="10075"/>
    <x v="127"/>
    <x v="0"/>
    <d v="1972-08-27T00:00:00"/>
    <x v="1"/>
    <n v="68099"/>
    <x v="2"/>
    <x v="0"/>
    <x v="0"/>
    <x v="0"/>
    <x v="0"/>
    <x v="9"/>
    <x v="36"/>
    <s v="Hours"/>
    <x v="1"/>
    <x v="0"/>
    <s v="Kelley Spirea"/>
    <x v="6"/>
    <x v="1"/>
    <n v="5"/>
    <n v="3"/>
    <n v="0"/>
    <x v="73"/>
    <n v="15"/>
  </r>
  <r>
    <s v="10167"/>
    <x v="128"/>
    <x v="1"/>
    <d v="1988-09-14T00:00:00"/>
    <x v="0"/>
    <n v="70545"/>
    <x v="11"/>
    <x v="11"/>
    <x v="0"/>
    <x v="0"/>
    <x v="4"/>
    <x v="29"/>
    <x v="0"/>
    <s v="Still Employed"/>
    <x v="0"/>
    <x v="4"/>
    <s v="John Smith"/>
    <x v="1"/>
    <x v="1"/>
    <n v="3.6"/>
    <n v="5"/>
    <n v="0"/>
    <x v="30"/>
    <n v="9"/>
  </r>
  <r>
    <s v="10195"/>
    <x v="129"/>
    <x v="1"/>
    <d v="1984-02-16T00:00:00"/>
    <x v="1"/>
    <n v="63478"/>
    <x v="2"/>
    <x v="0"/>
    <x v="2"/>
    <x v="0"/>
    <x v="0"/>
    <x v="24"/>
    <x v="37"/>
    <s v="Relocation Out Of Area"/>
    <x v="1"/>
    <x v="0"/>
    <s v="Michael Albert"/>
    <x v="1"/>
    <x v="1"/>
    <n v="3.03"/>
    <n v="5"/>
    <n v="0"/>
    <x v="74"/>
    <n v="16"/>
  </r>
  <r>
    <s v="10112"/>
    <x v="130"/>
    <x v="0"/>
    <d v="1984-02-21T00:00:00"/>
    <x v="1"/>
    <n v="97999"/>
    <x v="6"/>
    <x v="0"/>
    <x v="0"/>
    <x v="0"/>
    <x v="0"/>
    <x v="1"/>
    <x v="0"/>
    <s v="Still Employed"/>
    <x v="0"/>
    <x v="1"/>
    <s v="Simon Roup"/>
    <x v="1"/>
    <x v="1"/>
    <n v="4.4800000000000004"/>
    <n v="5"/>
    <n v="6"/>
    <x v="3"/>
    <n v="4"/>
  </r>
  <r>
    <s v="10272"/>
    <x v="131"/>
    <x v="1"/>
    <d v="1966-03-17T00:00:00"/>
    <x v="1"/>
    <n v="180000"/>
    <x v="21"/>
    <x v="12"/>
    <x v="0"/>
    <x v="0"/>
    <x v="0"/>
    <x v="41"/>
    <x v="0"/>
    <s v="Still Employed"/>
    <x v="0"/>
    <x v="4"/>
    <s v="Janet King"/>
    <x v="0"/>
    <x v="1"/>
    <n v="4.5"/>
    <n v="4"/>
    <n v="0"/>
    <x v="26"/>
    <n v="19"/>
  </r>
  <r>
    <s v="10182"/>
    <x v="132"/>
    <x v="1"/>
    <d v="1985-09-16T00:00:00"/>
    <x v="1"/>
    <n v="49920"/>
    <x v="22"/>
    <x v="0"/>
    <x v="0"/>
    <x v="0"/>
    <x v="1"/>
    <x v="20"/>
    <x v="38"/>
    <s v="No-Call, No-Show"/>
    <x v="2"/>
    <x v="3"/>
    <s v="Brandon R. LeBlanc"/>
    <x v="1"/>
    <x v="1"/>
    <n v="3.24"/>
    <n v="3"/>
    <n v="4"/>
    <x v="75"/>
    <n v="6"/>
  </r>
  <r>
    <s v="10248"/>
    <x v="133"/>
    <x v="0"/>
    <d v="1986-06-10T00:00:00"/>
    <x v="1"/>
    <n v="55425"/>
    <x v="0"/>
    <x v="0"/>
    <x v="0"/>
    <x v="0"/>
    <x v="0"/>
    <x v="11"/>
    <x v="0"/>
    <s v="Still Employed"/>
    <x v="0"/>
    <x v="0"/>
    <s v="Ketsia Liebig"/>
    <x v="0"/>
    <x v="1"/>
    <n v="4.8"/>
    <n v="4"/>
    <n v="0"/>
    <x v="5"/>
    <n v="4"/>
  </r>
  <r>
    <s v="10201"/>
    <x v="134"/>
    <x v="0"/>
    <d v="1984-03-11T00:00:00"/>
    <x v="1"/>
    <n v="69340"/>
    <x v="2"/>
    <x v="0"/>
    <x v="0"/>
    <x v="0"/>
    <x v="0"/>
    <x v="60"/>
    <x v="0"/>
    <s v="Still Employed"/>
    <x v="0"/>
    <x v="0"/>
    <s v="Elijiah Gray"/>
    <x v="0"/>
    <x v="1"/>
    <n v="3"/>
    <n v="5"/>
    <n v="0"/>
    <x v="48"/>
    <n v="4"/>
  </r>
  <r>
    <s v="10214"/>
    <x v="135"/>
    <x v="4"/>
    <d v="1992-05-07T00:00:00"/>
    <x v="1"/>
    <n v="64995"/>
    <x v="2"/>
    <x v="0"/>
    <x v="0"/>
    <x v="0"/>
    <x v="0"/>
    <x v="61"/>
    <x v="0"/>
    <s v="Still Employed"/>
    <x v="0"/>
    <x v="0"/>
    <s v="Webster Butler"/>
    <x v="1"/>
    <x v="1"/>
    <n v="4.5"/>
    <n v="3"/>
    <n v="0"/>
    <x v="12"/>
    <n v="6"/>
  </r>
  <r>
    <s v="10160"/>
    <x v="136"/>
    <x v="2"/>
    <d v="1976-09-22T00:00:00"/>
    <x v="1"/>
    <n v="68182"/>
    <x v="2"/>
    <x v="0"/>
    <x v="0"/>
    <x v="0"/>
    <x v="0"/>
    <x v="13"/>
    <x v="39"/>
    <s v="Unhappy"/>
    <x v="1"/>
    <x v="0"/>
    <s v="Amy Dunn"/>
    <x v="2"/>
    <x v="1"/>
    <n v="3.72"/>
    <n v="3"/>
    <n v="0"/>
    <x v="69"/>
    <n v="18"/>
  </r>
  <r>
    <s v="10289"/>
    <x v="137"/>
    <x v="1"/>
    <d v="1976-11-15T00:00:00"/>
    <x v="0"/>
    <n v="83082"/>
    <x v="9"/>
    <x v="0"/>
    <x v="0"/>
    <x v="0"/>
    <x v="3"/>
    <x v="13"/>
    <x v="2"/>
    <s v="Unhappy"/>
    <x v="1"/>
    <x v="0"/>
    <s v="Janet King"/>
    <x v="1"/>
    <x v="2"/>
    <n v="2.34"/>
    <n v="2"/>
    <n v="0"/>
    <x v="76"/>
    <n v="4"/>
  </r>
  <r>
    <s v="10139"/>
    <x v="138"/>
    <x v="0"/>
    <d v="1991-01-28T00:00:00"/>
    <x v="1"/>
    <n v="51908"/>
    <x v="0"/>
    <x v="0"/>
    <x v="0"/>
    <x v="0"/>
    <x v="0"/>
    <x v="18"/>
    <x v="0"/>
    <s v="Still Employed"/>
    <x v="0"/>
    <x v="0"/>
    <s v="Brannon Miller"/>
    <x v="1"/>
    <x v="1"/>
    <n v="3.99"/>
    <n v="3"/>
    <n v="0"/>
    <x v="15"/>
    <n v="14"/>
  </r>
  <r>
    <s v="10227"/>
    <x v="139"/>
    <x v="0"/>
    <d v="1972-09-11T00:00:00"/>
    <x v="1"/>
    <n v="61242"/>
    <x v="0"/>
    <x v="0"/>
    <x v="0"/>
    <x v="0"/>
    <x v="1"/>
    <x v="62"/>
    <x v="0"/>
    <s v="Still Employed"/>
    <x v="0"/>
    <x v="0"/>
    <s v="David Stanley"/>
    <x v="0"/>
    <x v="1"/>
    <n v="4.0999999999999996"/>
    <n v="3"/>
    <n v="0"/>
    <x v="0"/>
    <n v="7"/>
  </r>
  <r>
    <s v="10236"/>
    <x v="140"/>
    <x v="2"/>
    <d v="1966-03-22T00:00:00"/>
    <x v="1"/>
    <n v="45069"/>
    <x v="0"/>
    <x v="0"/>
    <x v="0"/>
    <x v="0"/>
    <x v="0"/>
    <x v="6"/>
    <x v="0"/>
    <s v="Still Employed"/>
    <x v="0"/>
    <x v="0"/>
    <s v="Kissy Sullivan"/>
    <x v="3"/>
    <x v="1"/>
    <n v="4.3"/>
    <n v="5"/>
    <n v="0"/>
    <x v="29"/>
    <n v="7"/>
  </r>
  <r>
    <s v="10009"/>
    <x v="141"/>
    <x v="2"/>
    <d v="1986-11-06T00:00:00"/>
    <x v="1"/>
    <n v="60724"/>
    <x v="2"/>
    <x v="0"/>
    <x v="0"/>
    <x v="0"/>
    <x v="4"/>
    <x v="0"/>
    <x v="0"/>
    <s v="Still Employed"/>
    <x v="0"/>
    <x v="0"/>
    <s v="Ketsia Liebig"/>
    <x v="0"/>
    <x v="0"/>
    <n v="4.5999999999999996"/>
    <n v="4"/>
    <n v="0"/>
    <x v="7"/>
    <n v="11"/>
  </r>
  <r>
    <s v="10060"/>
    <x v="142"/>
    <x v="4"/>
    <d v="1964-04-13T00:00:00"/>
    <x v="1"/>
    <n v="60436"/>
    <x v="0"/>
    <x v="0"/>
    <x v="0"/>
    <x v="0"/>
    <x v="0"/>
    <x v="63"/>
    <x v="0"/>
    <s v="Still Employed"/>
    <x v="0"/>
    <x v="0"/>
    <s v="Kelley Spirea"/>
    <x v="0"/>
    <x v="1"/>
    <n v="5"/>
    <n v="5"/>
    <n v="0"/>
    <x v="26"/>
    <n v="9"/>
  </r>
  <r>
    <s v="10034"/>
    <x v="143"/>
    <x v="1"/>
    <d v="1959-08-19T00:00:00"/>
    <x v="0"/>
    <n v="46837"/>
    <x v="0"/>
    <x v="0"/>
    <x v="0"/>
    <x v="0"/>
    <x v="0"/>
    <x v="43"/>
    <x v="40"/>
    <s v="More Money"/>
    <x v="1"/>
    <x v="0"/>
    <s v="Michael Albert"/>
    <x v="6"/>
    <x v="0"/>
    <n v="4.7"/>
    <n v="4"/>
    <n v="0"/>
    <x v="77"/>
    <n v="9"/>
  </r>
  <r>
    <s v="10156"/>
    <x v="144"/>
    <x v="1"/>
    <d v="1986-11-07T00:00:00"/>
    <x v="1"/>
    <n v="105700"/>
    <x v="6"/>
    <x v="0"/>
    <x v="0"/>
    <x v="0"/>
    <x v="3"/>
    <x v="8"/>
    <x v="0"/>
    <s v="Still Employed"/>
    <x v="0"/>
    <x v="1"/>
    <s v="Simon Roup"/>
    <x v="1"/>
    <x v="1"/>
    <n v="3.75"/>
    <n v="3"/>
    <n v="5"/>
    <x v="72"/>
    <n v="2"/>
  </r>
  <r>
    <s v="10036"/>
    <x v="145"/>
    <x v="0"/>
    <d v="1969-09-08T00:00:00"/>
    <x v="1"/>
    <n v="63322"/>
    <x v="2"/>
    <x v="0"/>
    <x v="0"/>
    <x v="0"/>
    <x v="0"/>
    <x v="16"/>
    <x v="0"/>
    <s v="Still Employed"/>
    <x v="0"/>
    <x v="0"/>
    <s v="Brannon Miller"/>
    <x v="0"/>
    <x v="0"/>
    <n v="4.3"/>
    <n v="3"/>
    <n v="0"/>
    <x v="17"/>
    <n v="1"/>
  </r>
  <r>
    <s v="10138"/>
    <x v="146"/>
    <x v="1"/>
    <d v="1986-04-17T00:00:00"/>
    <x v="1"/>
    <n v="61154"/>
    <x v="0"/>
    <x v="0"/>
    <x v="0"/>
    <x v="0"/>
    <x v="1"/>
    <x v="9"/>
    <x v="41"/>
    <s v="Unhappy"/>
    <x v="1"/>
    <x v="0"/>
    <s v="Elijiah Gray"/>
    <x v="6"/>
    <x v="1"/>
    <n v="4"/>
    <n v="4"/>
    <n v="0"/>
    <x v="78"/>
    <n v="4"/>
  </r>
  <r>
    <s v="10244"/>
    <x v="147"/>
    <x v="0"/>
    <d v="1989-11-11T00:00:00"/>
    <x v="1"/>
    <n v="68999"/>
    <x v="16"/>
    <x v="13"/>
    <x v="0"/>
    <x v="0"/>
    <x v="0"/>
    <x v="43"/>
    <x v="42"/>
    <s v="Maternity Leave - Did Not Return"/>
    <x v="1"/>
    <x v="4"/>
    <s v="Debra Houlihan"/>
    <x v="2"/>
    <x v="1"/>
    <n v="4.5"/>
    <n v="5"/>
    <n v="0"/>
    <x v="79"/>
    <n v="2"/>
  </r>
  <r>
    <s v="10192"/>
    <x v="148"/>
    <x v="0"/>
    <d v="1976-01-19T00:00:00"/>
    <x v="0"/>
    <n v="50482"/>
    <x v="0"/>
    <x v="0"/>
    <x v="0"/>
    <x v="0"/>
    <x v="0"/>
    <x v="6"/>
    <x v="0"/>
    <s v="Still Employed"/>
    <x v="0"/>
    <x v="0"/>
    <s v="Michael Albert"/>
    <x v="1"/>
    <x v="1"/>
    <n v="3.07"/>
    <n v="4"/>
    <n v="0"/>
    <x v="46"/>
    <n v="10"/>
  </r>
  <r>
    <s v="10231"/>
    <x v="149"/>
    <x v="0"/>
    <d v="1979-11-27T00:00:00"/>
    <x v="0"/>
    <n v="65310"/>
    <x v="11"/>
    <x v="14"/>
    <x v="0"/>
    <x v="0"/>
    <x v="0"/>
    <x v="18"/>
    <x v="0"/>
    <s v="Still Employed"/>
    <x v="0"/>
    <x v="4"/>
    <s v="Lynn Daneault"/>
    <x v="1"/>
    <x v="1"/>
    <n v="4.3"/>
    <n v="5"/>
    <n v="0"/>
    <x v="40"/>
    <n v="13"/>
  </r>
  <r>
    <s v="10089"/>
    <x v="150"/>
    <x v="1"/>
    <d v="1954-09-21T00:00:00"/>
    <x v="1"/>
    <n v="250000"/>
    <x v="23"/>
    <x v="0"/>
    <x v="0"/>
    <x v="1"/>
    <x v="0"/>
    <x v="42"/>
    <x v="0"/>
    <s v="Still Employed"/>
    <x v="0"/>
    <x v="5"/>
    <s v="Board of Directors"/>
    <x v="1"/>
    <x v="1"/>
    <n v="4.83"/>
    <n v="3"/>
    <n v="0"/>
    <x v="0"/>
    <n v="10"/>
  </r>
  <r>
    <s v="10166"/>
    <x v="151"/>
    <x v="1"/>
    <d v="1973-12-08T00:00:00"/>
    <x v="1"/>
    <n v="54005"/>
    <x v="0"/>
    <x v="0"/>
    <x v="0"/>
    <x v="0"/>
    <x v="0"/>
    <x v="64"/>
    <x v="43"/>
    <s v="More Money"/>
    <x v="1"/>
    <x v="0"/>
    <s v="Webster Butler"/>
    <x v="2"/>
    <x v="1"/>
    <n v="3.6"/>
    <n v="5"/>
    <n v="0"/>
    <x v="80"/>
    <n v="16"/>
  </r>
  <r>
    <s v="10170"/>
    <x v="152"/>
    <x v="1"/>
    <d v="1970-10-08T00:00:00"/>
    <x v="1"/>
    <n v="45433"/>
    <x v="0"/>
    <x v="0"/>
    <x v="0"/>
    <x v="0"/>
    <x v="0"/>
    <x v="64"/>
    <x v="44"/>
    <s v="More Money"/>
    <x v="1"/>
    <x v="0"/>
    <s v="Amy Dunn"/>
    <x v="2"/>
    <x v="1"/>
    <n v="3.49"/>
    <n v="4"/>
    <n v="0"/>
    <x v="73"/>
    <n v="6"/>
  </r>
  <r>
    <s v="10208"/>
    <x v="153"/>
    <x v="0"/>
    <d v="1977-11-10T00:00:00"/>
    <x v="0"/>
    <n v="46654"/>
    <x v="0"/>
    <x v="0"/>
    <x v="0"/>
    <x v="0"/>
    <x v="1"/>
    <x v="19"/>
    <x v="0"/>
    <s v="Still Employed"/>
    <x v="0"/>
    <x v="0"/>
    <s v="Ketsia Liebig"/>
    <x v="0"/>
    <x v="1"/>
    <n v="3.1"/>
    <n v="3"/>
    <n v="0"/>
    <x v="81"/>
    <n v="3"/>
  </r>
  <r>
    <s v="10176"/>
    <x v="154"/>
    <x v="1"/>
    <d v="1980-02-02T00:00:00"/>
    <x v="0"/>
    <n v="63973"/>
    <x v="0"/>
    <x v="0"/>
    <x v="0"/>
    <x v="0"/>
    <x v="3"/>
    <x v="9"/>
    <x v="0"/>
    <s v="Still Employed"/>
    <x v="0"/>
    <x v="0"/>
    <s v="Brannon Miller"/>
    <x v="1"/>
    <x v="1"/>
    <n v="3.38"/>
    <n v="3"/>
    <n v="0"/>
    <x v="26"/>
    <n v="17"/>
  </r>
  <r>
    <s v="10165"/>
    <x v="155"/>
    <x v="0"/>
    <d v="1969-02-24T00:00:00"/>
    <x v="0"/>
    <n v="71339"/>
    <x v="11"/>
    <x v="15"/>
    <x v="0"/>
    <x v="1"/>
    <x v="1"/>
    <x v="65"/>
    <x v="0"/>
    <s v="Still Employed"/>
    <x v="0"/>
    <x v="4"/>
    <s v="John Smith"/>
    <x v="4"/>
    <x v="1"/>
    <n v="3.65"/>
    <n v="5"/>
    <n v="0"/>
    <x v="0"/>
    <n v="20"/>
  </r>
  <r>
    <s v="10113"/>
    <x v="156"/>
    <x v="1"/>
    <d v="1986-04-23T00:00:00"/>
    <x v="0"/>
    <n v="93206"/>
    <x v="15"/>
    <x v="0"/>
    <x v="0"/>
    <x v="0"/>
    <x v="0"/>
    <x v="5"/>
    <x v="0"/>
    <s v="Still Employed"/>
    <x v="0"/>
    <x v="1"/>
    <s v="Peter Monroe"/>
    <x v="3"/>
    <x v="1"/>
    <n v="4.46"/>
    <n v="5"/>
    <n v="6"/>
    <x v="5"/>
    <n v="7"/>
  </r>
  <r>
    <s v="10092"/>
    <x v="157"/>
    <x v="1"/>
    <d v="1972-07-01T00:00:00"/>
    <x v="0"/>
    <n v="82758"/>
    <x v="9"/>
    <x v="0"/>
    <x v="0"/>
    <x v="0"/>
    <x v="0"/>
    <x v="9"/>
    <x v="45"/>
    <s v="Attendance"/>
    <x v="2"/>
    <x v="0"/>
    <s v="Janet King"/>
    <x v="3"/>
    <x v="1"/>
    <n v="4.78"/>
    <n v="4"/>
    <n v="0"/>
    <x v="82"/>
    <n v="9"/>
  </r>
  <r>
    <s v="10106"/>
    <x v="158"/>
    <x v="2"/>
    <d v="1979-07-25T00:00:00"/>
    <x v="1"/>
    <n v="66074"/>
    <x v="2"/>
    <x v="0"/>
    <x v="0"/>
    <x v="0"/>
    <x v="3"/>
    <x v="46"/>
    <x v="46"/>
    <s v="Another Position"/>
    <x v="1"/>
    <x v="0"/>
    <s v="David Stanley"/>
    <x v="1"/>
    <x v="1"/>
    <n v="4.5199999999999996"/>
    <n v="3"/>
    <n v="0"/>
    <x v="22"/>
    <n v="20"/>
  </r>
  <r>
    <s v="10052"/>
    <x v="159"/>
    <x v="1"/>
    <d v="1986-12-09T00:00:00"/>
    <x v="0"/>
    <n v="46120"/>
    <x v="0"/>
    <x v="0"/>
    <x v="0"/>
    <x v="0"/>
    <x v="0"/>
    <x v="66"/>
    <x v="0"/>
    <s v="Still Employed"/>
    <x v="0"/>
    <x v="0"/>
    <s v="David Stanley"/>
    <x v="0"/>
    <x v="1"/>
    <n v="5"/>
    <n v="5"/>
    <n v="0"/>
    <x v="39"/>
    <n v="13"/>
  </r>
  <r>
    <s v="10038"/>
    <x v="160"/>
    <x v="2"/>
    <d v="1984-04-26T00:00:00"/>
    <x v="0"/>
    <n v="64520"/>
    <x v="10"/>
    <x v="0"/>
    <x v="0"/>
    <x v="0"/>
    <x v="1"/>
    <x v="63"/>
    <x v="0"/>
    <s v="Still Employed"/>
    <x v="0"/>
    <x v="3"/>
    <s v="Brandon R. LeBlanc"/>
    <x v="7"/>
    <x v="1"/>
    <n v="5"/>
    <n v="4"/>
    <n v="4"/>
    <x v="0"/>
    <n v="3"/>
  </r>
  <r>
    <s v="10249"/>
    <x v="161"/>
    <x v="1"/>
    <d v="1984-05-09T00:00:00"/>
    <x v="0"/>
    <n v="61962"/>
    <x v="2"/>
    <x v="0"/>
    <x v="0"/>
    <x v="0"/>
    <x v="0"/>
    <x v="10"/>
    <x v="47"/>
    <s v="More Money"/>
    <x v="1"/>
    <x v="0"/>
    <s v="Kissy Sullivan"/>
    <x v="2"/>
    <x v="1"/>
    <n v="4.9000000000000004"/>
    <n v="3"/>
    <n v="0"/>
    <x v="83"/>
    <n v="20"/>
  </r>
  <r>
    <s v="10232"/>
    <x v="162"/>
    <x v="0"/>
    <d v="1987-06-14T00:00:00"/>
    <x v="1"/>
    <n v="81584"/>
    <x v="24"/>
    <x v="0"/>
    <x v="0"/>
    <x v="0"/>
    <x v="3"/>
    <x v="67"/>
    <x v="0"/>
    <s v="Still Employed"/>
    <x v="0"/>
    <x v="1"/>
    <s v="Brian Champaigne"/>
    <x v="1"/>
    <x v="1"/>
    <n v="4.0999999999999996"/>
    <n v="5"/>
    <n v="7"/>
    <x v="70"/>
    <n v="2"/>
  </r>
  <r>
    <s v="10087"/>
    <x v="163"/>
    <x v="0"/>
    <d v="1979-01-17T00:00:00"/>
    <x v="1"/>
    <n v="63676"/>
    <x v="0"/>
    <x v="0"/>
    <x v="0"/>
    <x v="0"/>
    <x v="3"/>
    <x v="64"/>
    <x v="27"/>
    <s v="Return To School"/>
    <x v="1"/>
    <x v="0"/>
    <s v="Kissy Sullivan"/>
    <x v="6"/>
    <x v="1"/>
    <n v="4.88"/>
    <n v="3"/>
    <n v="0"/>
    <x v="84"/>
    <n v="17"/>
  </r>
  <r>
    <s v="10134"/>
    <x v="164"/>
    <x v="1"/>
    <d v="1984-06-10T00:00:00"/>
    <x v="0"/>
    <n v="93046"/>
    <x v="25"/>
    <x v="0"/>
    <x v="0"/>
    <x v="0"/>
    <x v="0"/>
    <x v="68"/>
    <x v="0"/>
    <s v="Still Employed"/>
    <x v="0"/>
    <x v="3"/>
    <s v="Janet King"/>
    <x v="6"/>
    <x v="1"/>
    <n v="4.0999999999999996"/>
    <n v="4"/>
    <n v="0"/>
    <x v="41"/>
    <n v="20"/>
  </r>
  <r>
    <s v="10251"/>
    <x v="165"/>
    <x v="1"/>
    <d v="1982-09-02T00:00:00"/>
    <x v="0"/>
    <n v="64738"/>
    <x v="0"/>
    <x v="0"/>
    <x v="0"/>
    <x v="0"/>
    <x v="3"/>
    <x v="32"/>
    <x v="0"/>
    <s v="Still Employed"/>
    <x v="0"/>
    <x v="0"/>
    <s v="Elijiah Gray"/>
    <x v="2"/>
    <x v="1"/>
    <n v="4.0999999999999996"/>
    <n v="3"/>
    <n v="0"/>
    <x v="29"/>
    <n v="10"/>
  </r>
  <r>
    <s v="10103"/>
    <x v="166"/>
    <x v="4"/>
    <d v="1988-12-27T00:00:00"/>
    <x v="0"/>
    <n v="70468"/>
    <x v="11"/>
    <x v="16"/>
    <x v="0"/>
    <x v="0"/>
    <x v="1"/>
    <x v="69"/>
    <x v="0"/>
    <s v="Still Employed"/>
    <x v="0"/>
    <x v="4"/>
    <s v="John Smith"/>
    <x v="7"/>
    <x v="1"/>
    <n v="4.53"/>
    <n v="3"/>
    <n v="0"/>
    <x v="47"/>
    <n v="16"/>
  </r>
  <r>
    <s v="10017"/>
    <x v="167"/>
    <x v="1"/>
    <d v="1981-10-26T00:00:00"/>
    <x v="1"/>
    <n v="77915"/>
    <x v="9"/>
    <x v="0"/>
    <x v="0"/>
    <x v="0"/>
    <x v="0"/>
    <x v="6"/>
    <x v="0"/>
    <s v="Still Employed"/>
    <x v="0"/>
    <x v="0"/>
    <s v="Janet King"/>
    <x v="7"/>
    <x v="0"/>
    <n v="4.0999999999999996"/>
    <n v="3"/>
    <n v="0"/>
    <x v="26"/>
    <n v="11"/>
  </r>
  <r>
    <s v="10186"/>
    <x v="168"/>
    <x v="1"/>
    <d v="1981-03-26T00:00:00"/>
    <x v="1"/>
    <n v="52624"/>
    <x v="0"/>
    <x v="0"/>
    <x v="0"/>
    <x v="0"/>
    <x v="0"/>
    <x v="0"/>
    <x v="48"/>
    <s v="Unhappy"/>
    <x v="1"/>
    <x v="0"/>
    <s v="Michael Albert"/>
    <x v="1"/>
    <x v="1"/>
    <n v="3.18"/>
    <n v="4"/>
    <n v="0"/>
    <x v="85"/>
    <n v="16"/>
  </r>
  <r>
    <s v="10137"/>
    <x v="169"/>
    <x v="1"/>
    <d v="1979-03-19T00:00:00"/>
    <x v="0"/>
    <n v="63450"/>
    <x v="2"/>
    <x v="0"/>
    <x v="0"/>
    <x v="0"/>
    <x v="0"/>
    <x v="17"/>
    <x v="0"/>
    <s v="Still Employed"/>
    <x v="0"/>
    <x v="0"/>
    <s v="Kelley Spirea"/>
    <x v="0"/>
    <x v="1"/>
    <n v="4"/>
    <n v="3"/>
    <n v="0"/>
    <x v="9"/>
    <n v="7"/>
  </r>
  <r>
    <s v="10008"/>
    <x v="170"/>
    <x v="0"/>
    <d v="1988-10-05T00:00:00"/>
    <x v="1"/>
    <n v="51777"/>
    <x v="4"/>
    <x v="2"/>
    <x v="0"/>
    <x v="1"/>
    <x v="1"/>
    <x v="70"/>
    <x v="0"/>
    <s v="Still Employed"/>
    <x v="0"/>
    <x v="1"/>
    <s v="Eric Dougall"/>
    <x v="4"/>
    <x v="0"/>
    <n v="4.6399999999999997"/>
    <n v="4"/>
    <n v="5"/>
    <x v="8"/>
    <n v="14"/>
  </r>
  <r>
    <s v="10096"/>
    <x v="171"/>
    <x v="3"/>
    <d v="1976-12-26T00:00:00"/>
    <x v="1"/>
    <n v="67237"/>
    <x v="2"/>
    <x v="0"/>
    <x v="0"/>
    <x v="0"/>
    <x v="0"/>
    <x v="17"/>
    <x v="49"/>
    <s v="More Money"/>
    <x v="1"/>
    <x v="0"/>
    <s v="Michael Albert"/>
    <x v="0"/>
    <x v="1"/>
    <n v="4.6500000000000004"/>
    <n v="4"/>
    <n v="0"/>
    <x v="86"/>
    <n v="15"/>
  </r>
  <r>
    <s v="10035"/>
    <x v="172"/>
    <x v="0"/>
    <d v="1982-03-28T00:00:00"/>
    <x v="1"/>
    <n v="73330"/>
    <x v="2"/>
    <x v="0"/>
    <x v="0"/>
    <x v="0"/>
    <x v="1"/>
    <x v="18"/>
    <x v="0"/>
    <s v="Still Employed"/>
    <x v="0"/>
    <x v="0"/>
    <s v="Elijiah Gray"/>
    <x v="1"/>
    <x v="0"/>
    <n v="4.2"/>
    <n v="4"/>
    <n v="0"/>
    <x v="31"/>
    <n v="19"/>
  </r>
  <r>
    <s v="10057"/>
    <x v="173"/>
    <x v="1"/>
    <d v="1975-10-22T00:00:00"/>
    <x v="1"/>
    <n v="52057"/>
    <x v="0"/>
    <x v="0"/>
    <x v="0"/>
    <x v="0"/>
    <x v="1"/>
    <x v="20"/>
    <x v="0"/>
    <s v="Still Employed"/>
    <x v="0"/>
    <x v="0"/>
    <s v="Elijiah Gray"/>
    <x v="7"/>
    <x v="1"/>
    <n v="5"/>
    <n v="3"/>
    <n v="0"/>
    <x v="46"/>
    <n v="6"/>
  </r>
  <r>
    <s v="10004"/>
    <x v="174"/>
    <x v="0"/>
    <d v="1973-02-14T00:00:00"/>
    <x v="1"/>
    <n v="47434"/>
    <x v="0"/>
    <x v="0"/>
    <x v="0"/>
    <x v="1"/>
    <x v="1"/>
    <x v="43"/>
    <x v="50"/>
    <s v="Another Position"/>
    <x v="1"/>
    <x v="0"/>
    <s v="Webster Butler"/>
    <x v="4"/>
    <x v="0"/>
    <n v="5"/>
    <n v="4"/>
    <n v="0"/>
    <x v="87"/>
    <n v="17"/>
  </r>
  <r>
    <s v="10191"/>
    <x v="175"/>
    <x v="3"/>
    <d v="1972-11-09T00:00:00"/>
    <x v="0"/>
    <n v="52788"/>
    <x v="0"/>
    <x v="0"/>
    <x v="0"/>
    <x v="0"/>
    <x v="0"/>
    <x v="12"/>
    <x v="51"/>
    <s v="Hours"/>
    <x v="1"/>
    <x v="0"/>
    <s v="Amy Dunn"/>
    <x v="1"/>
    <x v="1"/>
    <n v="3.08"/>
    <n v="4"/>
    <n v="0"/>
    <x v="88"/>
    <n v="18"/>
  </r>
  <r>
    <s v="10219"/>
    <x v="176"/>
    <x v="0"/>
    <d v="1986-07-07T00:00:00"/>
    <x v="1"/>
    <n v="45395"/>
    <x v="0"/>
    <x v="0"/>
    <x v="0"/>
    <x v="0"/>
    <x v="0"/>
    <x v="63"/>
    <x v="0"/>
    <s v="Still Employed"/>
    <x v="0"/>
    <x v="0"/>
    <s v="Ketsia Liebig"/>
    <x v="0"/>
    <x v="1"/>
    <n v="4.5999999999999996"/>
    <n v="4"/>
    <n v="0"/>
    <x v="60"/>
    <n v="14"/>
  </r>
  <r>
    <s v="10077"/>
    <x v="177"/>
    <x v="1"/>
    <d v="1976-08-25T00:00:00"/>
    <x v="1"/>
    <n v="62385"/>
    <x v="2"/>
    <x v="0"/>
    <x v="0"/>
    <x v="0"/>
    <x v="0"/>
    <x v="71"/>
    <x v="0"/>
    <s v="Still Employed"/>
    <x v="0"/>
    <x v="0"/>
    <s v="Webster Butler"/>
    <x v="0"/>
    <x v="1"/>
    <n v="5"/>
    <n v="3"/>
    <n v="0"/>
    <x v="26"/>
    <n v="4"/>
  </r>
  <r>
    <s v="10073"/>
    <x v="178"/>
    <x v="1"/>
    <d v="1986-12-10T00:00:00"/>
    <x v="1"/>
    <n v="68407"/>
    <x v="2"/>
    <x v="0"/>
    <x v="0"/>
    <x v="0"/>
    <x v="2"/>
    <x v="0"/>
    <x v="52"/>
    <s v="Another Position"/>
    <x v="1"/>
    <x v="0"/>
    <s v="Amy Dunn"/>
    <x v="0"/>
    <x v="1"/>
    <n v="5"/>
    <n v="4"/>
    <n v="0"/>
    <x v="89"/>
    <n v="16"/>
  </r>
  <r>
    <s v="10279"/>
    <x v="179"/>
    <x v="1"/>
    <d v="1974-11-07T00:00:00"/>
    <x v="1"/>
    <n v="61349"/>
    <x v="0"/>
    <x v="0"/>
    <x v="0"/>
    <x v="0"/>
    <x v="0"/>
    <x v="23"/>
    <x v="0"/>
    <s v="Still Employed"/>
    <x v="0"/>
    <x v="0"/>
    <s v="Brannon Miller"/>
    <x v="0"/>
    <x v="1"/>
    <n v="4.0999999999999996"/>
    <n v="3"/>
    <n v="0"/>
    <x v="40"/>
    <n v="11"/>
  </r>
  <r>
    <s v="10110"/>
    <x v="180"/>
    <x v="0"/>
    <d v="1987-11-07T00:00:00"/>
    <x v="1"/>
    <n v="105688"/>
    <x v="3"/>
    <x v="0"/>
    <x v="0"/>
    <x v="0"/>
    <x v="3"/>
    <x v="23"/>
    <x v="0"/>
    <s v="Still Employed"/>
    <x v="0"/>
    <x v="2"/>
    <s v="Alex Sweetwater"/>
    <x v="2"/>
    <x v="1"/>
    <n v="4.5"/>
    <n v="5"/>
    <n v="4"/>
    <x v="15"/>
    <n v="14"/>
  </r>
  <r>
    <s v="10053"/>
    <x v="181"/>
    <x v="1"/>
    <d v="1977-11-22T00:00:00"/>
    <x v="1"/>
    <n v="54132"/>
    <x v="0"/>
    <x v="0"/>
    <x v="0"/>
    <x v="0"/>
    <x v="0"/>
    <x v="72"/>
    <x v="0"/>
    <s v="Still Employed"/>
    <x v="0"/>
    <x v="0"/>
    <s v="David Stanley"/>
    <x v="1"/>
    <x v="1"/>
    <n v="5"/>
    <n v="4"/>
    <n v="0"/>
    <x v="18"/>
    <n v="8"/>
  </r>
  <r>
    <s v="10076"/>
    <x v="182"/>
    <x v="0"/>
    <d v="1987-05-21T00:00:00"/>
    <x v="1"/>
    <n v="55315"/>
    <x v="2"/>
    <x v="0"/>
    <x v="0"/>
    <x v="0"/>
    <x v="1"/>
    <x v="1"/>
    <x v="0"/>
    <s v="Still Employed"/>
    <x v="0"/>
    <x v="0"/>
    <s v="Ketsia Liebig"/>
    <x v="0"/>
    <x v="1"/>
    <n v="5"/>
    <n v="5"/>
    <n v="0"/>
    <x v="65"/>
    <n v="16"/>
  </r>
  <r>
    <s v="10145"/>
    <x v="183"/>
    <x v="1"/>
    <d v="1987-01-07T00:00:00"/>
    <x v="1"/>
    <n v="62810"/>
    <x v="0"/>
    <x v="0"/>
    <x v="0"/>
    <x v="0"/>
    <x v="1"/>
    <x v="46"/>
    <x v="0"/>
    <s v="Still Employed"/>
    <x v="0"/>
    <x v="0"/>
    <s v="Kissy Sullivan"/>
    <x v="6"/>
    <x v="1"/>
    <n v="3.93"/>
    <n v="3"/>
    <n v="0"/>
    <x v="30"/>
    <n v="20"/>
  </r>
  <r>
    <s v="10202"/>
    <x v="184"/>
    <x v="1"/>
    <d v="1984-07-01T00:00:00"/>
    <x v="0"/>
    <n v="63291"/>
    <x v="11"/>
    <x v="1"/>
    <x v="0"/>
    <x v="0"/>
    <x v="2"/>
    <x v="38"/>
    <x v="0"/>
    <s v="Still Employed"/>
    <x v="0"/>
    <x v="4"/>
    <s v="Lynn Daneault"/>
    <x v="7"/>
    <x v="1"/>
    <n v="3.4"/>
    <n v="4"/>
    <n v="0"/>
    <x v="47"/>
    <n v="7"/>
  </r>
  <r>
    <s v="10128"/>
    <x v="185"/>
    <x v="0"/>
    <d v="1968-05-30T00:00:00"/>
    <x v="1"/>
    <n v="62659"/>
    <x v="0"/>
    <x v="0"/>
    <x v="0"/>
    <x v="0"/>
    <x v="1"/>
    <x v="10"/>
    <x v="53"/>
    <s v="Another Position"/>
    <x v="1"/>
    <x v="0"/>
    <s v="Kelley Spirea"/>
    <x v="4"/>
    <x v="1"/>
    <n v="4.18"/>
    <n v="4"/>
    <n v="0"/>
    <x v="90"/>
    <n v="17"/>
  </r>
  <r>
    <s v="10068"/>
    <x v="186"/>
    <x v="0"/>
    <d v="1976-09-22T00:00:00"/>
    <x v="1"/>
    <n v="55688"/>
    <x v="0"/>
    <x v="0"/>
    <x v="0"/>
    <x v="0"/>
    <x v="0"/>
    <x v="1"/>
    <x v="0"/>
    <s v="Still Employed"/>
    <x v="0"/>
    <x v="0"/>
    <s v="Michael Albert"/>
    <x v="6"/>
    <x v="1"/>
    <n v="5"/>
    <n v="4"/>
    <n v="0"/>
    <x v="26"/>
    <n v="10"/>
  </r>
  <r>
    <s v="10116"/>
    <x v="187"/>
    <x v="0"/>
    <d v="1981-08-10T00:00:00"/>
    <x v="0"/>
    <n v="83667"/>
    <x v="9"/>
    <x v="0"/>
    <x v="0"/>
    <x v="1"/>
    <x v="5"/>
    <x v="73"/>
    <x v="0"/>
    <s v="Still Employed"/>
    <x v="0"/>
    <x v="0"/>
    <s v="Janet King"/>
    <x v="1"/>
    <x v="1"/>
    <n v="4.37"/>
    <n v="3"/>
    <n v="0"/>
    <x v="15"/>
    <n v="2"/>
  </r>
  <r>
    <s v="10298"/>
    <x v="188"/>
    <x v="0"/>
    <d v="1985-06-29T00:00:00"/>
    <x v="0"/>
    <n v="55800"/>
    <x v="2"/>
    <x v="0"/>
    <x v="0"/>
    <x v="0"/>
    <x v="0"/>
    <x v="24"/>
    <x v="54"/>
    <s v="Unhappy"/>
    <x v="1"/>
    <x v="0"/>
    <s v="Brannon Miller"/>
    <x v="0"/>
    <x v="3"/>
    <n v="3"/>
    <n v="2"/>
    <n v="0"/>
    <x v="91"/>
    <n v="6"/>
  </r>
  <r>
    <s v="10213"/>
    <x v="189"/>
    <x v="1"/>
    <d v="1992-08-17T00:00:00"/>
    <x v="0"/>
    <n v="58207"/>
    <x v="2"/>
    <x v="0"/>
    <x v="0"/>
    <x v="0"/>
    <x v="0"/>
    <x v="43"/>
    <x v="0"/>
    <s v="Still Employed"/>
    <x v="0"/>
    <x v="0"/>
    <s v="David Stanley"/>
    <x v="0"/>
    <x v="1"/>
    <n v="3.7"/>
    <n v="3"/>
    <n v="0"/>
    <x v="70"/>
    <n v="14"/>
  </r>
  <r>
    <s v="10288"/>
    <x v="190"/>
    <x v="1"/>
    <d v="1986-10-05T00:00:00"/>
    <x v="0"/>
    <n v="157000"/>
    <x v="26"/>
    <x v="0"/>
    <x v="1"/>
    <x v="1"/>
    <x v="1"/>
    <x v="74"/>
    <x v="0"/>
    <s v="Still Employed"/>
    <x v="0"/>
    <x v="1"/>
    <s v="Jennifer Zamora"/>
    <x v="4"/>
    <x v="2"/>
    <n v="2.39"/>
    <n v="3"/>
    <n v="6"/>
    <x v="29"/>
    <n v="13"/>
  </r>
  <r>
    <s v="10025"/>
    <x v="191"/>
    <x v="0"/>
    <d v="1970-04-24T00:00:00"/>
    <x v="1"/>
    <n v="72460"/>
    <x v="2"/>
    <x v="0"/>
    <x v="0"/>
    <x v="0"/>
    <x v="1"/>
    <x v="75"/>
    <x v="0"/>
    <s v="Still Employed"/>
    <x v="0"/>
    <x v="0"/>
    <s v="Kissy Sullivan"/>
    <x v="1"/>
    <x v="0"/>
    <n v="4.7"/>
    <n v="3"/>
    <n v="0"/>
    <x v="15"/>
    <n v="1"/>
  </r>
  <r>
    <s v="10223"/>
    <x v="192"/>
    <x v="0"/>
    <d v="1976-12-03T00:00:00"/>
    <x v="0"/>
    <n v="72106"/>
    <x v="2"/>
    <x v="0"/>
    <x v="0"/>
    <x v="0"/>
    <x v="1"/>
    <x v="4"/>
    <x v="0"/>
    <s v="Still Employed"/>
    <x v="0"/>
    <x v="0"/>
    <s v="Kelley Spirea"/>
    <x v="4"/>
    <x v="1"/>
    <n v="4.0999999999999996"/>
    <n v="4"/>
    <n v="0"/>
    <x v="43"/>
    <n v="12"/>
  </r>
  <r>
    <s v="10151"/>
    <x v="193"/>
    <x v="1"/>
    <d v="1979-04-04T00:00:00"/>
    <x v="1"/>
    <n v="52599"/>
    <x v="19"/>
    <x v="0"/>
    <x v="0"/>
    <x v="0"/>
    <x v="0"/>
    <x v="20"/>
    <x v="0"/>
    <s v="Still Employed"/>
    <x v="0"/>
    <x v="1"/>
    <s v="Peter Monroe"/>
    <x v="6"/>
    <x v="1"/>
    <n v="3.81"/>
    <n v="3"/>
    <n v="6"/>
    <x v="72"/>
    <n v="6"/>
  </r>
  <r>
    <s v="10254"/>
    <x v="194"/>
    <x v="2"/>
    <d v="1984-07-07T00:00:00"/>
    <x v="1"/>
    <n v="63430"/>
    <x v="0"/>
    <x v="0"/>
    <x v="0"/>
    <x v="0"/>
    <x v="0"/>
    <x v="76"/>
    <x v="0"/>
    <s v="Still Employed"/>
    <x v="0"/>
    <x v="0"/>
    <s v="Elijiah Gray"/>
    <x v="0"/>
    <x v="1"/>
    <n v="4.4000000000000004"/>
    <n v="4"/>
    <n v="0"/>
    <x v="0"/>
    <n v="18"/>
  </r>
  <r>
    <s v="10120"/>
    <x v="195"/>
    <x v="4"/>
    <d v="1974-12-01T00:00:00"/>
    <x v="0"/>
    <n v="74417"/>
    <x v="2"/>
    <x v="0"/>
    <x v="0"/>
    <x v="0"/>
    <x v="1"/>
    <x v="75"/>
    <x v="0"/>
    <s v="Still Employed"/>
    <x v="0"/>
    <x v="0"/>
    <s v="Michael Albert"/>
    <x v="0"/>
    <x v="1"/>
    <n v="4.29"/>
    <n v="5"/>
    <n v="0"/>
    <x v="41"/>
    <n v="11"/>
  </r>
  <r>
    <s v="10216"/>
    <x v="196"/>
    <x v="0"/>
    <d v="1980-04-18T00:00:00"/>
    <x v="0"/>
    <n v="57575"/>
    <x v="0"/>
    <x v="0"/>
    <x v="0"/>
    <x v="0"/>
    <x v="3"/>
    <x v="17"/>
    <x v="0"/>
    <s v="Still Employed"/>
    <x v="0"/>
    <x v="0"/>
    <s v="Kissy Sullivan"/>
    <x v="0"/>
    <x v="1"/>
    <n v="4.0999999999999996"/>
    <n v="4"/>
    <n v="0"/>
    <x v="40"/>
    <n v="13"/>
  </r>
  <r>
    <s v="10079"/>
    <x v="197"/>
    <x v="0"/>
    <d v="1970-04-25T00:00:00"/>
    <x v="0"/>
    <n v="87921"/>
    <x v="24"/>
    <x v="0"/>
    <x v="0"/>
    <x v="0"/>
    <x v="3"/>
    <x v="77"/>
    <x v="0"/>
    <s v="Still Employed"/>
    <x v="0"/>
    <x v="1"/>
    <s v="Brian Champaigne"/>
    <x v="1"/>
    <x v="1"/>
    <n v="5"/>
    <n v="3"/>
    <n v="6"/>
    <x v="7"/>
    <n v="17"/>
  </r>
  <r>
    <s v="10215"/>
    <x v="198"/>
    <x v="0"/>
    <d v="1989-05-02T00:00:00"/>
    <x v="0"/>
    <n v="50470"/>
    <x v="0"/>
    <x v="0"/>
    <x v="0"/>
    <x v="0"/>
    <x v="1"/>
    <x v="64"/>
    <x v="9"/>
    <s v="Return To School"/>
    <x v="1"/>
    <x v="0"/>
    <s v="Webster Butler"/>
    <x v="4"/>
    <x v="1"/>
    <n v="4.3"/>
    <n v="3"/>
    <n v="0"/>
    <x v="92"/>
    <n v="19"/>
  </r>
  <r>
    <s v="10185"/>
    <x v="199"/>
    <x v="1"/>
    <d v="1983-03-28T00:00:00"/>
    <x v="0"/>
    <n v="46664"/>
    <x v="0"/>
    <x v="0"/>
    <x v="0"/>
    <x v="0"/>
    <x v="0"/>
    <x v="76"/>
    <x v="55"/>
    <s v="More Money"/>
    <x v="1"/>
    <x v="0"/>
    <s v="Amy Dunn"/>
    <x v="3"/>
    <x v="1"/>
    <n v="3.18"/>
    <n v="3"/>
    <n v="0"/>
    <x v="93"/>
    <n v="10"/>
  </r>
  <r>
    <s v="10063"/>
    <x v="200"/>
    <x v="1"/>
    <d v="1977-04-08T00:00:00"/>
    <x v="0"/>
    <n v="48495"/>
    <x v="0"/>
    <x v="0"/>
    <x v="0"/>
    <x v="0"/>
    <x v="0"/>
    <x v="31"/>
    <x v="0"/>
    <s v="Still Employed"/>
    <x v="0"/>
    <x v="0"/>
    <s v="Ketsia Liebig"/>
    <x v="0"/>
    <x v="1"/>
    <n v="5"/>
    <n v="5"/>
    <n v="0"/>
    <x v="9"/>
    <n v="11"/>
  </r>
  <r>
    <s v="10037"/>
    <x v="201"/>
    <x v="4"/>
    <d v="1967-06-03T00:00:00"/>
    <x v="1"/>
    <n v="52984"/>
    <x v="0"/>
    <x v="0"/>
    <x v="0"/>
    <x v="0"/>
    <x v="1"/>
    <x v="76"/>
    <x v="0"/>
    <s v="Still Employed"/>
    <x v="0"/>
    <x v="0"/>
    <s v="Brannon Miller"/>
    <x v="4"/>
    <x v="0"/>
    <n v="4"/>
    <n v="3"/>
    <n v="0"/>
    <x v="52"/>
    <n v="12"/>
  </r>
  <r>
    <s v="10042"/>
    <x v="202"/>
    <x v="0"/>
    <d v="1989-03-31T00:00:00"/>
    <x v="1"/>
    <n v="63695"/>
    <x v="11"/>
    <x v="17"/>
    <x v="0"/>
    <x v="0"/>
    <x v="2"/>
    <x v="17"/>
    <x v="0"/>
    <s v="Still Employed"/>
    <x v="0"/>
    <x v="4"/>
    <s v="Lynn Daneault"/>
    <x v="1"/>
    <x v="1"/>
    <n v="5"/>
    <n v="5"/>
    <n v="0"/>
    <x v="8"/>
    <n v="2"/>
  </r>
  <r>
    <s v="10206"/>
    <x v="203"/>
    <x v="0"/>
    <d v="1984-07-07T00:00:00"/>
    <x v="1"/>
    <n v="62061"/>
    <x v="0"/>
    <x v="0"/>
    <x v="0"/>
    <x v="0"/>
    <x v="0"/>
    <x v="17"/>
    <x v="0"/>
    <s v="Still Employed"/>
    <x v="0"/>
    <x v="0"/>
    <s v="David Stanley"/>
    <x v="0"/>
    <x v="1"/>
    <n v="3.6"/>
    <n v="5"/>
    <n v="0"/>
    <x v="6"/>
    <n v="4"/>
  </r>
  <r>
    <s v="10104"/>
    <x v="204"/>
    <x v="0"/>
    <d v="1985-11-23T00:00:00"/>
    <x v="1"/>
    <n v="66738"/>
    <x v="2"/>
    <x v="0"/>
    <x v="0"/>
    <x v="0"/>
    <x v="0"/>
    <x v="5"/>
    <x v="0"/>
    <s v="Still Employed"/>
    <x v="0"/>
    <x v="0"/>
    <s v="Elijiah Gray"/>
    <x v="1"/>
    <x v="1"/>
    <n v="4.53"/>
    <n v="5"/>
    <n v="0"/>
    <x v="61"/>
    <n v="5"/>
  </r>
  <r>
    <s v="10303"/>
    <x v="205"/>
    <x v="0"/>
    <d v="1980-09-30T00:00:00"/>
    <x v="1"/>
    <n v="52674"/>
    <x v="0"/>
    <x v="0"/>
    <x v="0"/>
    <x v="0"/>
    <x v="2"/>
    <x v="27"/>
    <x v="56"/>
    <s v="Performance"/>
    <x v="2"/>
    <x v="0"/>
    <s v="Kissy Sullivan"/>
    <x v="0"/>
    <x v="3"/>
    <n v="2.33"/>
    <n v="2"/>
    <n v="0"/>
    <x v="94"/>
    <n v="3"/>
  </r>
  <r>
    <s v="10078"/>
    <x v="206"/>
    <x v="1"/>
    <d v="1952-02-11T00:00:00"/>
    <x v="1"/>
    <n v="71966"/>
    <x v="2"/>
    <x v="0"/>
    <x v="0"/>
    <x v="0"/>
    <x v="3"/>
    <x v="32"/>
    <x v="57"/>
    <s v="Unhappy"/>
    <x v="1"/>
    <x v="0"/>
    <s v="Webster Butler"/>
    <x v="0"/>
    <x v="1"/>
    <n v="5"/>
    <n v="3"/>
    <n v="0"/>
    <x v="95"/>
    <n v="17"/>
  </r>
  <r>
    <s v="10121"/>
    <x v="207"/>
    <x v="0"/>
    <d v="1990-05-11T00:00:00"/>
    <x v="1"/>
    <n v="63051"/>
    <x v="11"/>
    <x v="18"/>
    <x v="0"/>
    <x v="1"/>
    <x v="0"/>
    <x v="6"/>
    <x v="0"/>
    <s v="Still Employed"/>
    <x v="0"/>
    <x v="4"/>
    <s v="Lynn Daneault"/>
    <x v="1"/>
    <x v="1"/>
    <n v="4.28"/>
    <n v="3"/>
    <n v="0"/>
    <x v="8"/>
    <n v="1"/>
  </r>
  <r>
    <s v="10021"/>
    <x v="208"/>
    <x v="1"/>
    <d v="1976-12-11T00:00:00"/>
    <x v="0"/>
    <n v="47414"/>
    <x v="0"/>
    <x v="0"/>
    <x v="0"/>
    <x v="0"/>
    <x v="0"/>
    <x v="6"/>
    <x v="0"/>
    <s v="Still Employed"/>
    <x v="0"/>
    <x v="0"/>
    <s v="Kelley Spirea"/>
    <x v="0"/>
    <x v="0"/>
    <n v="5"/>
    <n v="3"/>
    <n v="0"/>
    <x v="65"/>
    <n v="13"/>
  </r>
  <r>
    <s v="10281"/>
    <x v="209"/>
    <x v="0"/>
    <d v="1979-11-24T00:00:00"/>
    <x v="0"/>
    <n v="53060"/>
    <x v="0"/>
    <x v="0"/>
    <x v="0"/>
    <x v="0"/>
    <x v="1"/>
    <x v="19"/>
    <x v="0"/>
    <s v="Still Employed"/>
    <x v="0"/>
    <x v="0"/>
    <s v="Michael Albert"/>
    <x v="0"/>
    <x v="2"/>
    <n v="4.25"/>
    <n v="3"/>
    <n v="0"/>
    <x v="39"/>
    <n v="6"/>
  </r>
  <r>
    <s v="10041"/>
    <x v="210"/>
    <x v="0"/>
    <d v="1982-05-19T00:00:00"/>
    <x v="0"/>
    <n v="68829"/>
    <x v="11"/>
    <x v="19"/>
    <x v="0"/>
    <x v="0"/>
    <x v="0"/>
    <x v="8"/>
    <x v="0"/>
    <s v="Still Employed"/>
    <x v="0"/>
    <x v="4"/>
    <s v="John Smith"/>
    <x v="7"/>
    <x v="1"/>
    <n v="5"/>
    <n v="5"/>
    <n v="0"/>
    <x v="15"/>
    <n v="18"/>
  </r>
  <r>
    <s v="10148"/>
    <x v="211"/>
    <x v="1"/>
    <d v="1979-05-01T00:00:00"/>
    <x v="1"/>
    <n v="63515"/>
    <x v="0"/>
    <x v="0"/>
    <x v="0"/>
    <x v="0"/>
    <x v="0"/>
    <x v="78"/>
    <x v="58"/>
    <s v="Another Position"/>
    <x v="1"/>
    <x v="0"/>
    <s v="Elijiah Gray"/>
    <x v="2"/>
    <x v="1"/>
    <n v="3.89"/>
    <n v="4"/>
    <n v="0"/>
    <x v="23"/>
    <n v="7"/>
  </r>
  <r>
    <s v="10005"/>
    <x v="212"/>
    <x v="0"/>
    <d v="1979-02-20T00:00:00"/>
    <x v="0"/>
    <n v="108987"/>
    <x v="3"/>
    <x v="0"/>
    <x v="0"/>
    <x v="0"/>
    <x v="1"/>
    <x v="43"/>
    <x v="59"/>
    <s v="Another Position"/>
    <x v="1"/>
    <x v="2"/>
    <s v="Alex Sweetwater"/>
    <x v="4"/>
    <x v="0"/>
    <n v="5"/>
    <n v="5"/>
    <n v="3"/>
    <x v="96"/>
    <n v="13"/>
  </r>
  <r>
    <s v="10259"/>
    <x v="213"/>
    <x v="1"/>
    <d v="1984-09-05T00:00:00"/>
    <x v="0"/>
    <n v="93093"/>
    <x v="5"/>
    <x v="0"/>
    <x v="0"/>
    <x v="0"/>
    <x v="0"/>
    <x v="79"/>
    <x v="60"/>
    <s v="Performance"/>
    <x v="1"/>
    <x v="1"/>
    <s v="Simon Roup"/>
    <x v="3"/>
    <x v="1"/>
    <n v="4.7"/>
    <n v="4"/>
    <n v="5"/>
    <x v="97"/>
    <n v="19"/>
  </r>
  <r>
    <s v="10286"/>
    <x v="214"/>
    <x v="0"/>
    <d v="1988-03-17T00:00:00"/>
    <x v="0"/>
    <n v="53564"/>
    <x v="0"/>
    <x v="0"/>
    <x v="0"/>
    <x v="0"/>
    <x v="1"/>
    <x v="9"/>
    <x v="61"/>
    <s v="Career Change"/>
    <x v="1"/>
    <x v="0"/>
    <s v="Webster Butler"/>
    <x v="2"/>
    <x v="2"/>
    <n v="3.54"/>
    <n v="5"/>
    <n v="0"/>
    <x v="98"/>
    <n v="15"/>
  </r>
  <r>
    <s v="10297"/>
    <x v="215"/>
    <x v="1"/>
    <d v="1989-07-18T00:00:00"/>
    <x v="1"/>
    <n v="60270"/>
    <x v="2"/>
    <x v="0"/>
    <x v="0"/>
    <x v="0"/>
    <x v="3"/>
    <x v="0"/>
    <x v="62"/>
    <s v="Unhappy"/>
    <x v="1"/>
    <x v="0"/>
    <s v="Amy Dunn"/>
    <x v="6"/>
    <x v="2"/>
    <n v="2.4"/>
    <n v="5"/>
    <n v="0"/>
    <x v="99"/>
    <n v="2"/>
  </r>
  <r>
    <s v="10171"/>
    <x v="216"/>
    <x v="0"/>
    <d v="1986-07-20T00:00:00"/>
    <x v="1"/>
    <n v="45998"/>
    <x v="0"/>
    <x v="0"/>
    <x v="0"/>
    <x v="0"/>
    <x v="0"/>
    <x v="36"/>
    <x v="63"/>
    <s v="Medical Issues"/>
    <x v="1"/>
    <x v="0"/>
    <s v="Amy Dunn"/>
    <x v="0"/>
    <x v="1"/>
    <n v="3.45"/>
    <n v="4"/>
    <n v="0"/>
    <x v="100"/>
    <n v="5"/>
  </r>
  <r>
    <s v="10032"/>
    <x v="217"/>
    <x v="1"/>
    <d v="1986-08-17T00:00:00"/>
    <x v="1"/>
    <n v="57954"/>
    <x v="2"/>
    <x v="0"/>
    <x v="0"/>
    <x v="0"/>
    <x v="0"/>
    <x v="36"/>
    <x v="64"/>
    <s v="More Money"/>
    <x v="1"/>
    <x v="0"/>
    <s v="Ketsia Liebig"/>
    <x v="1"/>
    <x v="0"/>
    <n v="4.2"/>
    <n v="5"/>
    <n v="0"/>
    <x v="101"/>
    <n v="12"/>
  </r>
  <r>
    <s v="10130"/>
    <x v="218"/>
    <x v="1"/>
    <d v="1977-05-09T00:00:00"/>
    <x v="1"/>
    <n v="74669"/>
    <x v="9"/>
    <x v="0"/>
    <x v="0"/>
    <x v="0"/>
    <x v="0"/>
    <x v="80"/>
    <x v="65"/>
    <s v="Another Position"/>
    <x v="1"/>
    <x v="0"/>
    <s v="Janet King"/>
    <x v="1"/>
    <x v="1"/>
    <n v="4.16"/>
    <n v="5"/>
    <n v="0"/>
    <x v="102"/>
    <n v="6"/>
  </r>
  <r>
    <s v="10217"/>
    <x v="219"/>
    <x v="1"/>
    <d v="1979-03-10T00:00:00"/>
    <x v="1"/>
    <n v="74226"/>
    <x v="2"/>
    <x v="0"/>
    <x v="1"/>
    <x v="0"/>
    <x v="3"/>
    <x v="10"/>
    <x v="0"/>
    <s v="Still Employed"/>
    <x v="0"/>
    <x v="0"/>
    <s v="Brannon Miller"/>
    <x v="0"/>
    <x v="1"/>
    <n v="4.3"/>
    <n v="3"/>
    <n v="0"/>
    <x v="15"/>
    <n v="14"/>
  </r>
  <r>
    <s v="10016"/>
    <x v="220"/>
    <x v="1"/>
    <d v="1984-09-16T00:00:00"/>
    <x v="1"/>
    <n v="93554"/>
    <x v="5"/>
    <x v="0"/>
    <x v="0"/>
    <x v="0"/>
    <x v="1"/>
    <x v="5"/>
    <x v="0"/>
    <s v="Still Employed"/>
    <x v="0"/>
    <x v="1"/>
    <s v="Simon Roup"/>
    <x v="3"/>
    <x v="0"/>
    <n v="4.5999999999999996"/>
    <n v="5"/>
    <n v="7"/>
    <x v="49"/>
    <n v="16"/>
  </r>
  <r>
    <s v="10050"/>
    <x v="221"/>
    <x v="1"/>
    <d v="1988-03-06T00:00:00"/>
    <x v="0"/>
    <n v="64724"/>
    <x v="0"/>
    <x v="0"/>
    <x v="0"/>
    <x v="0"/>
    <x v="3"/>
    <x v="0"/>
    <x v="66"/>
    <s v="More Money"/>
    <x v="1"/>
    <x v="0"/>
    <s v="Brannon Miller"/>
    <x v="2"/>
    <x v="1"/>
    <n v="5"/>
    <n v="3"/>
    <n v="0"/>
    <x v="103"/>
    <n v="13"/>
  </r>
  <r>
    <s v="10164"/>
    <x v="222"/>
    <x v="0"/>
    <d v="1981-11-23T00:00:00"/>
    <x v="0"/>
    <n v="47001"/>
    <x v="0"/>
    <x v="0"/>
    <x v="0"/>
    <x v="0"/>
    <x v="0"/>
    <x v="81"/>
    <x v="0"/>
    <s v="Still Employed"/>
    <x v="0"/>
    <x v="0"/>
    <s v="David Stanley"/>
    <x v="2"/>
    <x v="1"/>
    <n v="3.66"/>
    <n v="3"/>
    <n v="0"/>
    <x v="7"/>
    <n v="15"/>
  </r>
  <r>
    <s v="10124"/>
    <x v="223"/>
    <x v="1"/>
    <d v="1988-08-29T00:00:00"/>
    <x v="1"/>
    <n v="61844"/>
    <x v="11"/>
    <x v="20"/>
    <x v="0"/>
    <x v="0"/>
    <x v="1"/>
    <x v="4"/>
    <x v="0"/>
    <s v="Still Employed"/>
    <x v="0"/>
    <x v="4"/>
    <s v="Lynn Daneault"/>
    <x v="7"/>
    <x v="1"/>
    <n v="4.2"/>
    <n v="5"/>
    <n v="0"/>
    <x v="25"/>
    <n v="9"/>
  </r>
  <r>
    <s v="10187"/>
    <x v="224"/>
    <x v="2"/>
    <d v="1984-10-15T00:00:00"/>
    <x v="1"/>
    <n v="46799"/>
    <x v="0"/>
    <x v="0"/>
    <x v="1"/>
    <x v="0"/>
    <x v="3"/>
    <x v="36"/>
    <x v="67"/>
    <s v="Another Position"/>
    <x v="1"/>
    <x v="0"/>
    <s v="Kissy Sullivan"/>
    <x v="2"/>
    <x v="1"/>
    <n v="3.17"/>
    <n v="4"/>
    <n v="0"/>
    <x v="104"/>
    <n v="14"/>
  </r>
  <r>
    <s v="10225"/>
    <x v="225"/>
    <x v="0"/>
    <d v="1961-06-19T00:00:00"/>
    <x v="0"/>
    <n v="59472"/>
    <x v="0"/>
    <x v="0"/>
    <x v="0"/>
    <x v="0"/>
    <x v="0"/>
    <x v="63"/>
    <x v="0"/>
    <s v="Still Employed"/>
    <x v="0"/>
    <x v="0"/>
    <s v="Kelley Spirea"/>
    <x v="3"/>
    <x v="1"/>
    <n v="4.8"/>
    <n v="3"/>
    <n v="0"/>
    <x v="5"/>
    <n v="14"/>
  </r>
  <r>
    <s v="10262"/>
    <x v="226"/>
    <x v="2"/>
    <d v="1970-09-22T00:00:00"/>
    <x v="1"/>
    <n v="46430"/>
    <x v="0"/>
    <x v="0"/>
    <x v="0"/>
    <x v="0"/>
    <x v="0"/>
    <x v="12"/>
    <x v="36"/>
    <s v="Unhappy"/>
    <x v="1"/>
    <x v="0"/>
    <s v="Kissy Sullivan"/>
    <x v="1"/>
    <x v="1"/>
    <n v="4.5"/>
    <n v="5"/>
    <n v="0"/>
    <x v="105"/>
    <n v="16"/>
  </r>
  <r>
    <s v="10131"/>
    <x v="227"/>
    <x v="1"/>
    <d v="1984-11-06T00:00:00"/>
    <x v="0"/>
    <n v="83363"/>
    <x v="3"/>
    <x v="0"/>
    <x v="1"/>
    <x v="0"/>
    <x v="1"/>
    <x v="13"/>
    <x v="68"/>
    <s v="Career Change"/>
    <x v="1"/>
    <x v="2"/>
    <s v="Janet King"/>
    <x v="4"/>
    <x v="1"/>
    <n v="4.1500000000000004"/>
    <n v="4"/>
    <n v="0"/>
    <x v="106"/>
    <n v="4"/>
  </r>
  <r>
    <s v="10239"/>
    <x v="228"/>
    <x v="1"/>
    <d v="1980-05-12T00:00:00"/>
    <x v="1"/>
    <n v="95920"/>
    <x v="17"/>
    <x v="0"/>
    <x v="0"/>
    <x v="0"/>
    <x v="1"/>
    <x v="67"/>
    <x v="0"/>
    <s v="Still Employed"/>
    <x v="0"/>
    <x v="1"/>
    <s v="Brian Champaigne"/>
    <x v="1"/>
    <x v="1"/>
    <n v="4.4000000000000004"/>
    <n v="4"/>
    <n v="6"/>
    <x v="81"/>
    <n v="10"/>
  </r>
  <r>
    <s v="10152"/>
    <x v="229"/>
    <x v="2"/>
    <d v="1984-12-31T00:00:00"/>
    <x v="0"/>
    <n v="61729"/>
    <x v="0"/>
    <x v="0"/>
    <x v="0"/>
    <x v="0"/>
    <x v="0"/>
    <x v="64"/>
    <x v="69"/>
    <s v="More Money"/>
    <x v="1"/>
    <x v="0"/>
    <s v="Michael Albert"/>
    <x v="1"/>
    <x v="1"/>
    <n v="3.8"/>
    <n v="5"/>
    <n v="0"/>
    <x v="107"/>
    <n v="19"/>
  </r>
  <r>
    <s v="10140"/>
    <x v="230"/>
    <x v="1"/>
    <d v="1954-10-12T00:00:00"/>
    <x v="0"/>
    <n v="61809"/>
    <x v="11"/>
    <x v="21"/>
    <x v="0"/>
    <x v="0"/>
    <x v="0"/>
    <x v="31"/>
    <x v="0"/>
    <s v="Still Employed"/>
    <x v="0"/>
    <x v="4"/>
    <s v="John Smith"/>
    <x v="6"/>
    <x v="1"/>
    <n v="3.98"/>
    <n v="3"/>
    <n v="0"/>
    <x v="41"/>
    <n v="4"/>
  </r>
  <r>
    <s v="10058"/>
    <x v="231"/>
    <x v="2"/>
    <d v="1982-07-22T00:00:00"/>
    <x v="0"/>
    <n v="45115"/>
    <x v="0"/>
    <x v="0"/>
    <x v="0"/>
    <x v="1"/>
    <x v="0"/>
    <x v="36"/>
    <x v="70"/>
    <s v="Retiring"/>
    <x v="1"/>
    <x v="0"/>
    <s v="Elijiah Gray"/>
    <x v="0"/>
    <x v="1"/>
    <n v="5"/>
    <n v="4"/>
    <n v="0"/>
    <x v="108"/>
    <n v="11"/>
  </r>
  <r>
    <s v="10011"/>
    <x v="232"/>
    <x v="1"/>
    <d v="1973-01-12T00:00:00"/>
    <x v="1"/>
    <n v="46738"/>
    <x v="0"/>
    <x v="0"/>
    <x v="0"/>
    <x v="0"/>
    <x v="3"/>
    <x v="58"/>
    <x v="0"/>
    <s v="Still Employed"/>
    <x v="0"/>
    <x v="0"/>
    <s v="Webster Butler"/>
    <x v="2"/>
    <x v="0"/>
    <n v="4.3600000000000003"/>
    <n v="5"/>
    <n v="0"/>
    <x v="72"/>
    <n v="16"/>
  </r>
  <r>
    <s v="10230"/>
    <x v="233"/>
    <x v="2"/>
    <d v="1981-09-05T00:00:00"/>
    <x v="1"/>
    <n v="64971"/>
    <x v="2"/>
    <x v="0"/>
    <x v="1"/>
    <x v="0"/>
    <x v="1"/>
    <x v="64"/>
    <x v="71"/>
    <s v="Return To School"/>
    <x v="1"/>
    <x v="0"/>
    <s v="David Stanley"/>
    <x v="2"/>
    <x v="1"/>
    <n v="4.5"/>
    <n v="4"/>
    <n v="0"/>
    <x v="109"/>
    <n v="10"/>
  </r>
  <r>
    <s v="10224"/>
    <x v="234"/>
    <x v="1"/>
    <d v="1972-07-03T00:00:00"/>
    <x v="0"/>
    <n v="55578"/>
    <x v="2"/>
    <x v="0"/>
    <x v="0"/>
    <x v="0"/>
    <x v="0"/>
    <x v="0"/>
    <x v="72"/>
    <s v="Another Position"/>
    <x v="1"/>
    <x v="0"/>
    <s v="Kissy Sullivan"/>
    <x v="1"/>
    <x v="1"/>
    <n v="4.2"/>
    <n v="5"/>
    <n v="0"/>
    <x v="110"/>
    <n v="13"/>
  </r>
  <r>
    <s v="10047"/>
    <x v="235"/>
    <x v="1"/>
    <d v="1974-01-07T00:00:00"/>
    <x v="0"/>
    <n v="50428"/>
    <x v="0"/>
    <x v="0"/>
    <x v="0"/>
    <x v="0"/>
    <x v="1"/>
    <x v="9"/>
    <x v="73"/>
    <s v="Attendance"/>
    <x v="1"/>
    <x v="0"/>
    <s v="Amy Dunn"/>
    <x v="1"/>
    <x v="1"/>
    <n v="5"/>
    <n v="3"/>
    <n v="0"/>
    <x v="111"/>
    <n v="11"/>
  </r>
  <r>
    <s v="10285"/>
    <x v="236"/>
    <x v="1"/>
    <d v="1985-01-07T00:00:00"/>
    <x v="1"/>
    <n v="61422"/>
    <x v="0"/>
    <x v="0"/>
    <x v="0"/>
    <x v="0"/>
    <x v="0"/>
    <x v="9"/>
    <x v="24"/>
    <s v="Attendance"/>
    <x v="2"/>
    <x v="0"/>
    <s v="Ketsia Liebig"/>
    <x v="1"/>
    <x v="2"/>
    <n v="3.6"/>
    <n v="3"/>
    <n v="0"/>
    <x v="112"/>
    <n v="16"/>
  </r>
  <r>
    <s v="10020"/>
    <x v="237"/>
    <x v="3"/>
    <d v="1985-01-28T00:00:00"/>
    <x v="0"/>
    <n v="63353"/>
    <x v="0"/>
    <x v="0"/>
    <x v="0"/>
    <x v="0"/>
    <x v="0"/>
    <x v="17"/>
    <x v="0"/>
    <s v="Still Employed"/>
    <x v="0"/>
    <x v="0"/>
    <s v="Brannon Miller"/>
    <x v="3"/>
    <x v="0"/>
    <n v="3.6"/>
    <n v="5"/>
    <n v="0"/>
    <x v="72"/>
    <n v="4"/>
  </r>
  <r>
    <s v="10162"/>
    <x v="238"/>
    <x v="1"/>
    <d v="1981-10-11T00:00:00"/>
    <x v="1"/>
    <n v="89883"/>
    <x v="5"/>
    <x v="0"/>
    <x v="0"/>
    <x v="0"/>
    <x v="0"/>
    <x v="20"/>
    <x v="0"/>
    <s v="Still Employed"/>
    <x v="0"/>
    <x v="1"/>
    <s v="Simon Roup"/>
    <x v="3"/>
    <x v="1"/>
    <n v="3.69"/>
    <n v="5"/>
    <n v="6"/>
    <x v="12"/>
    <n v="15"/>
  </r>
  <r>
    <s v="10149"/>
    <x v="239"/>
    <x v="0"/>
    <d v="1973-05-27T00:00:00"/>
    <x v="1"/>
    <n v="120000"/>
    <x v="27"/>
    <x v="0"/>
    <x v="0"/>
    <x v="1"/>
    <x v="0"/>
    <x v="8"/>
    <x v="74"/>
    <s v="Another Position"/>
    <x v="1"/>
    <x v="1"/>
    <s v="Simon Roup"/>
    <x v="0"/>
    <x v="1"/>
    <n v="3.88"/>
    <n v="3"/>
    <n v="7"/>
    <x v="113"/>
    <n v="12"/>
  </r>
  <r>
    <s v="10086"/>
    <x v="240"/>
    <x v="0"/>
    <d v="1972-11-21T00:00:00"/>
    <x v="1"/>
    <n v="150290"/>
    <x v="28"/>
    <x v="0"/>
    <x v="0"/>
    <x v="0"/>
    <x v="1"/>
    <x v="82"/>
    <x v="0"/>
    <s v="Still Employed"/>
    <x v="0"/>
    <x v="1"/>
    <s v="Brian Champaigne"/>
    <x v="1"/>
    <x v="1"/>
    <n v="4.9400000000000004"/>
    <n v="3"/>
    <n v="5"/>
    <x v="81"/>
    <n v="17"/>
  </r>
  <r>
    <s v="10054"/>
    <x v="241"/>
    <x v="4"/>
    <d v="1974-12-05T00:00:00"/>
    <x v="1"/>
    <n v="60627"/>
    <x v="0"/>
    <x v="0"/>
    <x v="0"/>
    <x v="0"/>
    <x v="0"/>
    <x v="63"/>
    <x v="0"/>
    <s v="Still Employed"/>
    <x v="0"/>
    <x v="0"/>
    <s v="David Stanley"/>
    <x v="7"/>
    <x v="1"/>
    <n v="5"/>
    <n v="4"/>
    <n v="0"/>
    <x v="43"/>
    <n v="8"/>
  </r>
  <r>
    <s v="10065"/>
    <x v="242"/>
    <x v="0"/>
    <d v="1987-03-18T00:00:00"/>
    <x v="0"/>
    <n v="53180"/>
    <x v="0"/>
    <x v="0"/>
    <x v="0"/>
    <x v="0"/>
    <x v="0"/>
    <x v="15"/>
    <x v="75"/>
    <s v="Another Position"/>
    <x v="1"/>
    <x v="0"/>
    <s v="Kissy Sullivan"/>
    <x v="2"/>
    <x v="1"/>
    <n v="5"/>
    <n v="5"/>
    <n v="0"/>
    <x v="114"/>
    <n v="4"/>
  </r>
  <r>
    <s v="10198"/>
    <x v="243"/>
    <x v="0"/>
    <d v="1973-04-05T00:00:00"/>
    <x v="0"/>
    <n v="140920"/>
    <x v="29"/>
    <x v="0"/>
    <x v="0"/>
    <x v="0"/>
    <x v="0"/>
    <x v="83"/>
    <x v="0"/>
    <s v="Still Employed"/>
    <x v="0"/>
    <x v="1"/>
    <s v="Jennifer Zamora"/>
    <x v="1"/>
    <x v="1"/>
    <n v="3.6"/>
    <n v="5"/>
    <n v="7"/>
    <x v="9"/>
    <n v="13"/>
  </r>
  <r>
    <s v="10222"/>
    <x v="244"/>
    <x v="2"/>
    <d v="1964-01-04T00:00:00"/>
    <x v="0"/>
    <n v="148999"/>
    <x v="29"/>
    <x v="0"/>
    <x v="0"/>
    <x v="0"/>
    <x v="1"/>
    <x v="4"/>
    <x v="19"/>
    <s v="Hours"/>
    <x v="1"/>
    <x v="1"/>
    <s v="Jennifer Zamora"/>
    <x v="4"/>
    <x v="1"/>
    <n v="4.3"/>
    <n v="4"/>
    <n v="6"/>
    <x v="115"/>
    <n v="8"/>
  </r>
  <r>
    <s v="10126"/>
    <x v="245"/>
    <x v="1"/>
    <d v="1986-07-24T00:00:00"/>
    <x v="1"/>
    <n v="86214"/>
    <x v="3"/>
    <x v="0"/>
    <x v="0"/>
    <x v="0"/>
    <x v="0"/>
    <x v="62"/>
    <x v="0"/>
    <s v="Still Employed"/>
    <x v="0"/>
    <x v="2"/>
    <s v="Alex Sweetwater"/>
    <x v="1"/>
    <x v="1"/>
    <n v="4.2"/>
    <n v="3"/>
    <n v="6"/>
    <x v="52"/>
    <n v="2"/>
  </r>
  <r>
    <s v="10295"/>
    <x v="246"/>
    <x v="0"/>
    <d v="1968-06-06T00:00:00"/>
    <x v="1"/>
    <n v="47750"/>
    <x v="0"/>
    <x v="0"/>
    <x v="0"/>
    <x v="0"/>
    <x v="1"/>
    <x v="84"/>
    <x v="0"/>
    <s v="Still Employed"/>
    <x v="0"/>
    <x v="0"/>
    <s v="Kelley Spirea"/>
    <x v="4"/>
    <x v="2"/>
    <n v="2.6"/>
    <n v="4"/>
    <n v="0"/>
    <x v="9"/>
    <n v="4"/>
  </r>
  <r>
    <s v="10260"/>
    <x v="247"/>
    <x v="0"/>
    <d v="1974-12-21T00:00:00"/>
    <x v="0"/>
    <n v="46428"/>
    <x v="0"/>
    <x v="0"/>
    <x v="0"/>
    <x v="0"/>
    <x v="0"/>
    <x v="40"/>
    <x v="76"/>
    <s v="Relocation Out Of Area"/>
    <x v="1"/>
    <x v="0"/>
    <s v="Michael Albert"/>
    <x v="2"/>
    <x v="1"/>
    <n v="4.5999999999999996"/>
    <n v="5"/>
    <n v="0"/>
    <x v="116"/>
    <n v="7"/>
  </r>
  <r>
    <s v="10233"/>
    <x v="248"/>
    <x v="1"/>
    <d v="1986-04-26T00:00:00"/>
    <x v="0"/>
    <n v="57975"/>
    <x v="2"/>
    <x v="0"/>
    <x v="0"/>
    <x v="0"/>
    <x v="0"/>
    <x v="37"/>
    <x v="0"/>
    <s v="Still Employed"/>
    <x v="0"/>
    <x v="0"/>
    <s v="Kelley Spirea"/>
    <x v="6"/>
    <x v="1"/>
    <n v="4.0999999999999996"/>
    <n v="3"/>
    <n v="0"/>
    <x v="18"/>
    <n v="13"/>
  </r>
  <r>
    <s v="10229"/>
    <x v="249"/>
    <x v="2"/>
    <d v="1987-12-17T00:00:00"/>
    <x v="0"/>
    <n v="88527"/>
    <x v="30"/>
    <x v="0"/>
    <x v="0"/>
    <x v="0"/>
    <x v="1"/>
    <x v="8"/>
    <x v="77"/>
    <s v="Hours"/>
    <x v="1"/>
    <x v="1"/>
    <s v="Simon Roup"/>
    <x v="0"/>
    <x v="1"/>
    <n v="4.2"/>
    <n v="3"/>
    <n v="5"/>
    <x v="117"/>
    <n v="2"/>
  </r>
  <r>
    <s v="10169"/>
    <x v="250"/>
    <x v="1"/>
    <d v="1988-07-10T00:00:00"/>
    <x v="1"/>
    <n v="56147"/>
    <x v="0"/>
    <x v="0"/>
    <x v="0"/>
    <x v="0"/>
    <x v="1"/>
    <x v="22"/>
    <x v="0"/>
    <s v="Still Employed"/>
    <x v="0"/>
    <x v="0"/>
    <s v="Elijiah Gray"/>
    <x v="0"/>
    <x v="1"/>
    <n v="3.51"/>
    <n v="3"/>
    <n v="0"/>
    <x v="9"/>
    <n v="2"/>
  </r>
  <r>
    <s v="10071"/>
    <x v="251"/>
    <x v="0"/>
    <d v="1975-03-10T00:00:00"/>
    <x v="1"/>
    <n v="50923"/>
    <x v="0"/>
    <x v="0"/>
    <x v="0"/>
    <x v="0"/>
    <x v="3"/>
    <x v="6"/>
    <x v="0"/>
    <s v="Still Employed"/>
    <x v="0"/>
    <x v="0"/>
    <s v="Webster Butler"/>
    <x v="2"/>
    <x v="1"/>
    <n v="5"/>
    <n v="5"/>
    <n v="0"/>
    <x v="81"/>
    <n v="14"/>
  </r>
  <r>
    <s v="10179"/>
    <x v="252"/>
    <x v="1"/>
    <d v="1981-04-14T00:00:00"/>
    <x v="1"/>
    <n v="50750"/>
    <x v="19"/>
    <x v="0"/>
    <x v="0"/>
    <x v="0"/>
    <x v="0"/>
    <x v="85"/>
    <x v="0"/>
    <s v="Still Employed"/>
    <x v="0"/>
    <x v="1"/>
    <s v="Peter Monroe"/>
    <x v="0"/>
    <x v="1"/>
    <n v="3.31"/>
    <n v="3"/>
    <n v="6"/>
    <x v="5"/>
    <n v="7"/>
  </r>
  <r>
    <s v="10091"/>
    <x v="253"/>
    <x v="1"/>
    <d v="1985-08-24T00:00:00"/>
    <x v="1"/>
    <n v="52087"/>
    <x v="0"/>
    <x v="0"/>
    <x v="0"/>
    <x v="0"/>
    <x v="0"/>
    <x v="18"/>
    <x v="0"/>
    <s v="Still Employed"/>
    <x v="0"/>
    <x v="0"/>
    <s v="Amy Dunn"/>
    <x v="0"/>
    <x v="1"/>
    <n v="4.8099999999999996"/>
    <n v="4"/>
    <n v="0"/>
    <x v="67"/>
    <n v="15"/>
  </r>
  <r>
    <s v="10178"/>
    <x v="254"/>
    <x v="1"/>
    <d v="1970-02-08T00:00:00"/>
    <x v="0"/>
    <n v="87826"/>
    <x v="5"/>
    <x v="0"/>
    <x v="0"/>
    <x v="1"/>
    <x v="0"/>
    <x v="8"/>
    <x v="0"/>
    <s v="Still Employed"/>
    <x v="0"/>
    <x v="1"/>
    <s v="Simon Roup"/>
    <x v="3"/>
    <x v="1"/>
    <n v="3.32"/>
    <n v="3"/>
    <n v="7"/>
    <x v="15"/>
    <n v="16"/>
  </r>
  <r>
    <s v="10039"/>
    <x v="255"/>
    <x v="0"/>
    <d v="1988-05-19T00:00:00"/>
    <x v="1"/>
    <n v="51920"/>
    <x v="22"/>
    <x v="0"/>
    <x v="0"/>
    <x v="0"/>
    <x v="0"/>
    <x v="86"/>
    <x v="0"/>
    <s v="Still Employed"/>
    <x v="0"/>
    <x v="3"/>
    <s v="Brandon R. LeBlanc"/>
    <x v="7"/>
    <x v="1"/>
    <n v="5"/>
    <n v="3"/>
    <n v="5"/>
    <x v="24"/>
    <n v="2"/>
  </r>
  <r>
    <s v="10095"/>
    <x v="256"/>
    <x v="0"/>
    <d v="1987-11-25T00:00:00"/>
    <x v="1"/>
    <n v="63878"/>
    <x v="2"/>
    <x v="0"/>
    <x v="0"/>
    <x v="0"/>
    <x v="0"/>
    <x v="87"/>
    <x v="78"/>
    <s v="Maternity Leave - Did Not Return"/>
    <x v="1"/>
    <x v="0"/>
    <s v="Michael Albert"/>
    <x v="6"/>
    <x v="1"/>
    <n v="4.68"/>
    <n v="4"/>
    <n v="0"/>
    <x v="118"/>
    <n v="20"/>
  </r>
  <r>
    <s v="10027"/>
    <x v="257"/>
    <x v="0"/>
    <d v="1963-10-30T00:00:00"/>
    <x v="0"/>
    <n v="60656"/>
    <x v="2"/>
    <x v="0"/>
    <x v="0"/>
    <x v="0"/>
    <x v="0"/>
    <x v="22"/>
    <x v="0"/>
    <s v="Still Employed"/>
    <x v="0"/>
    <x v="0"/>
    <s v="Elijiah Gray"/>
    <x v="1"/>
    <x v="0"/>
    <n v="4.3"/>
    <n v="3"/>
    <n v="0"/>
    <x v="41"/>
    <n v="4"/>
  </r>
  <r>
    <s v="10291"/>
    <x v="258"/>
    <x v="2"/>
    <d v="1984-08-16T00:00:00"/>
    <x v="0"/>
    <n v="72992"/>
    <x v="16"/>
    <x v="0"/>
    <x v="0"/>
    <x v="0"/>
    <x v="1"/>
    <x v="88"/>
    <x v="0"/>
    <s v="Still Employed"/>
    <x v="0"/>
    <x v="4"/>
    <s v="Debra Houlihan"/>
    <x v="4"/>
    <x v="2"/>
    <n v="2.4"/>
    <n v="4"/>
    <n v="0"/>
    <x v="61"/>
    <n v="16"/>
  </r>
  <r>
    <s v="10153"/>
    <x v="259"/>
    <x v="1"/>
    <d v="1987-06-14T00:00:00"/>
    <x v="1"/>
    <n v="55000"/>
    <x v="22"/>
    <x v="0"/>
    <x v="0"/>
    <x v="0"/>
    <x v="1"/>
    <x v="64"/>
    <x v="79"/>
    <s v="Career Change"/>
    <x v="1"/>
    <x v="3"/>
    <s v="Brandon R. LeBlanc"/>
    <x v="4"/>
    <x v="1"/>
    <n v="3.8"/>
    <n v="4"/>
    <n v="4"/>
    <x v="119"/>
    <n v="17"/>
  </r>
  <r>
    <s v="10157"/>
    <x v="260"/>
    <x v="0"/>
    <d v="1965-02-02T00:00:00"/>
    <x v="1"/>
    <n v="58939"/>
    <x v="0"/>
    <x v="0"/>
    <x v="0"/>
    <x v="0"/>
    <x v="0"/>
    <x v="23"/>
    <x v="0"/>
    <s v="Still Employed"/>
    <x v="0"/>
    <x v="0"/>
    <s v="Ketsia Liebig"/>
    <x v="3"/>
    <x v="1"/>
    <n v="3.73"/>
    <n v="3"/>
    <n v="0"/>
    <x v="42"/>
    <n v="16"/>
  </r>
  <r>
    <s v="10119"/>
    <x v="261"/>
    <x v="1"/>
    <d v="1973-03-12T00:00:00"/>
    <x v="1"/>
    <n v="66593"/>
    <x v="4"/>
    <x v="0"/>
    <x v="0"/>
    <x v="0"/>
    <x v="1"/>
    <x v="89"/>
    <x v="0"/>
    <s v="Still Employed"/>
    <x v="0"/>
    <x v="1"/>
    <s v="Eric Dougall"/>
    <x v="0"/>
    <x v="1"/>
    <n v="4.3"/>
    <n v="3"/>
    <n v="5"/>
    <x v="59"/>
    <n v="19"/>
  </r>
  <r>
    <s v="10180"/>
    <x v="262"/>
    <x v="1"/>
    <d v="1983-02-09T00:00:00"/>
    <x v="0"/>
    <n v="87565"/>
    <x v="15"/>
    <x v="0"/>
    <x v="0"/>
    <x v="0"/>
    <x v="3"/>
    <x v="28"/>
    <x v="0"/>
    <s v="Still Employed"/>
    <x v="0"/>
    <x v="1"/>
    <s v="Peter Monroe"/>
    <x v="0"/>
    <x v="1"/>
    <n v="3.27"/>
    <n v="4"/>
    <n v="5"/>
    <x v="15"/>
    <n v="13"/>
  </r>
  <r>
    <s v="10302"/>
    <x v="263"/>
    <x v="1"/>
    <d v="1968-07-20T00:00:00"/>
    <x v="1"/>
    <n v="64021"/>
    <x v="0"/>
    <x v="0"/>
    <x v="0"/>
    <x v="0"/>
    <x v="0"/>
    <x v="11"/>
    <x v="0"/>
    <s v="Still Employed"/>
    <x v="0"/>
    <x v="0"/>
    <s v="Brannon Miller"/>
    <x v="1"/>
    <x v="3"/>
    <n v="2.4"/>
    <n v="2"/>
    <n v="1"/>
    <x v="7"/>
    <n v="20"/>
  </r>
  <r>
    <s v="10090"/>
    <x v="264"/>
    <x v="1"/>
    <d v="1975-09-30T00:00:00"/>
    <x v="1"/>
    <n v="65714"/>
    <x v="9"/>
    <x v="0"/>
    <x v="0"/>
    <x v="0"/>
    <x v="0"/>
    <x v="90"/>
    <x v="0"/>
    <s v="Still Employed"/>
    <x v="0"/>
    <x v="0"/>
    <s v="Janet King"/>
    <x v="0"/>
    <x v="1"/>
    <n v="4.83"/>
    <n v="5"/>
    <n v="0"/>
    <x v="12"/>
    <n v="15"/>
  </r>
  <r>
    <s v="10030"/>
    <x v="265"/>
    <x v="2"/>
    <d v="1973-03-26T00:00:00"/>
    <x v="1"/>
    <n v="62425"/>
    <x v="0"/>
    <x v="0"/>
    <x v="0"/>
    <x v="0"/>
    <x v="0"/>
    <x v="75"/>
    <x v="80"/>
    <s v="Unhappy"/>
    <x v="1"/>
    <x v="0"/>
    <s v="David Stanley"/>
    <x v="0"/>
    <x v="0"/>
    <n v="4.0999999999999996"/>
    <n v="4"/>
    <n v="0"/>
    <x v="120"/>
    <n v="16"/>
  </r>
  <r>
    <s v="10278"/>
    <x v="266"/>
    <x v="2"/>
    <d v="1982-08-25T00:00:00"/>
    <x v="1"/>
    <n v="47961"/>
    <x v="0"/>
    <x v="0"/>
    <x v="0"/>
    <x v="0"/>
    <x v="2"/>
    <x v="9"/>
    <x v="0"/>
    <s v="Still Employed"/>
    <x v="0"/>
    <x v="0"/>
    <s v="Kissy Sullivan"/>
    <x v="2"/>
    <x v="1"/>
    <n v="4.0999999999999996"/>
    <n v="4"/>
    <n v="0"/>
    <x v="65"/>
    <n v="9"/>
  </r>
  <r>
    <s v="10307"/>
    <x v="267"/>
    <x v="1"/>
    <d v="1974-05-09T00:00:00"/>
    <x v="0"/>
    <n v="58273"/>
    <x v="11"/>
    <x v="22"/>
    <x v="0"/>
    <x v="0"/>
    <x v="0"/>
    <x v="31"/>
    <x v="0"/>
    <s v="Still Employed"/>
    <x v="0"/>
    <x v="4"/>
    <s v="Lynn Daneault"/>
    <x v="7"/>
    <x v="3"/>
    <n v="1.81"/>
    <n v="2"/>
    <n v="0"/>
    <x v="0"/>
    <n v="5"/>
  </r>
  <r>
    <s v="10147"/>
    <x v="268"/>
    <x v="0"/>
    <d v="1986-09-01T00:00:00"/>
    <x v="0"/>
    <n v="63003"/>
    <x v="10"/>
    <x v="0"/>
    <x v="0"/>
    <x v="0"/>
    <x v="0"/>
    <x v="22"/>
    <x v="0"/>
    <s v="Still Employed"/>
    <x v="0"/>
    <x v="3"/>
    <s v="Brandon R. LeBlanc"/>
    <x v="1"/>
    <x v="1"/>
    <n v="3.9"/>
    <n v="5"/>
    <n v="5"/>
    <x v="48"/>
    <n v="9"/>
  </r>
  <r>
    <s v="10266"/>
    <x v="269"/>
    <x v="1"/>
    <d v="1985-03-14T00:00:00"/>
    <x v="0"/>
    <n v="61355"/>
    <x v="0"/>
    <x v="0"/>
    <x v="0"/>
    <x v="0"/>
    <x v="3"/>
    <x v="19"/>
    <x v="0"/>
    <s v="Still Employed"/>
    <x v="0"/>
    <x v="0"/>
    <s v="Kelley Spirea"/>
    <x v="0"/>
    <x v="1"/>
    <n v="4.7"/>
    <n v="3"/>
    <n v="0"/>
    <x v="17"/>
    <n v="4"/>
  </r>
  <r>
    <s v="10241"/>
    <x v="270"/>
    <x v="1"/>
    <d v="1989-05-12T00:00:00"/>
    <x v="1"/>
    <n v="60120"/>
    <x v="11"/>
    <x v="23"/>
    <x v="0"/>
    <x v="0"/>
    <x v="1"/>
    <x v="91"/>
    <x v="0"/>
    <s v="Still Employed"/>
    <x v="0"/>
    <x v="4"/>
    <s v="John Smith"/>
    <x v="1"/>
    <x v="1"/>
    <n v="4.0999999999999996"/>
    <n v="4"/>
    <n v="0"/>
    <x v="43"/>
    <n v="18"/>
  </r>
  <r>
    <s v="10158"/>
    <x v="271"/>
    <x v="1"/>
    <d v="1978-03-28T00:00:00"/>
    <x v="1"/>
    <n v="63682"/>
    <x v="9"/>
    <x v="0"/>
    <x v="0"/>
    <x v="0"/>
    <x v="1"/>
    <x v="92"/>
    <x v="0"/>
    <s v="Still Employed"/>
    <x v="0"/>
    <x v="0"/>
    <s v="Janet King"/>
    <x v="1"/>
    <x v="1"/>
    <n v="3.73"/>
    <n v="4"/>
    <n v="0"/>
    <x v="42"/>
    <n v="12"/>
  </r>
  <r>
    <s v="10117"/>
    <x v="272"/>
    <x v="1"/>
    <d v="1982-10-07T00:00:00"/>
    <x v="0"/>
    <n v="63025"/>
    <x v="0"/>
    <x v="0"/>
    <x v="0"/>
    <x v="1"/>
    <x v="0"/>
    <x v="8"/>
    <x v="0"/>
    <s v="Still Employed"/>
    <x v="0"/>
    <x v="0"/>
    <s v="Michael Albert"/>
    <x v="2"/>
    <x v="1"/>
    <n v="4.3600000000000003"/>
    <n v="5"/>
    <n v="0"/>
    <x v="42"/>
    <n v="10"/>
  </r>
  <r>
    <s v="10209"/>
    <x v="273"/>
    <x v="0"/>
    <d v="1968-08-15T00:00:00"/>
    <x v="1"/>
    <n v="59238"/>
    <x v="0"/>
    <x v="0"/>
    <x v="1"/>
    <x v="0"/>
    <x v="3"/>
    <x v="32"/>
    <x v="0"/>
    <s v="Still Employed"/>
    <x v="0"/>
    <x v="0"/>
    <s v="Elijiah Gray"/>
    <x v="1"/>
    <x v="1"/>
    <n v="3.4"/>
    <n v="5"/>
    <n v="0"/>
    <x v="43"/>
    <n v="13"/>
  </r>
  <r>
    <s v="10024"/>
    <x v="274"/>
    <x v="0"/>
    <d v="1983-05-06T00:00:00"/>
    <x v="0"/>
    <n v="92989"/>
    <x v="3"/>
    <x v="0"/>
    <x v="0"/>
    <x v="0"/>
    <x v="0"/>
    <x v="16"/>
    <x v="0"/>
    <s v="Still Employed"/>
    <x v="0"/>
    <x v="2"/>
    <s v="Alex Sweetwater"/>
    <x v="0"/>
    <x v="0"/>
    <n v="4.5"/>
    <n v="5"/>
    <n v="5"/>
    <x v="9"/>
    <n v="1"/>
  </r>
  <r>
    <s v="10173"/>
    <x v="275"/>
    <x v="1"/>
    <d v="1987-10-24T00:00:00"/>
    <x v="0"/>
    <n v="90100"/>
    <x v="17"/>
    <x v="0"/>
    <x v="0"/>
    <x v="0"/>
    <x v="0"/>
    <x v="56"/>
    <x v="0"/>
    <s v="Still Employed"/>
    <x v="0"/>
    <x v="1"/>
    <s v="Brian Champaigne"/>
    <x v="1"/>
    <x v="1"/>
    <n v="3.4"/>
    <n v="3"/>
    <n v="6"/>
    <x v="6"/>
    <n v="14"/>
  </r>
  <r>
    <s v="10221"/>
    <x v="276"/>
    <x v="1"/>
    <d v="1975-04-03T00:00:00"/>
    <x v="1"/>
    <n v="60754"/>
    <x v="0"/>
    <x v="0"/>
    <x v="2"/>
    <x v="0"/>
    <x v="1"/>
    <x v="93"/>
    <x v="39"/>
    <s v="Another Position"/>
    <x v="1"/>
    <x v="0"/>
    <s v="Webster Butler"/>
    <x v="4"/>
    <x v="1"/>
    <n v="4.5"/>
    <n v="5"/>
    <n v="0"/>
    <x v="121"/>
    <n v="11"/>
  </r>
  <r>
    <s v="10146"/>
    <x v="277"/>
    <x v="1"/>
    <d v="1953-05-24T00:00:00"/>
    <x v="1"/>
    <n v="72202"/>
    <x v="2"/>
    <x v="0"/>
    <x v="0"/>
    <x v="0"/>
    <x v="0"/>
    <x v="36"/>
    <x v="81"/>
    <s v="Another Position"/>
    <x v="1"/>
    <x v="0"/>
    <s v="Elijiah Gray"/>
    <x v="2"/>
    <x v="1"/>
    <n v="3.93"/>
    <n v="3"/>
    <n v="0"/>
    <x v="122"/>
    <n v="3"/>
  </r>
  <r>
    <s v="10161"/>
    <x v="278"/>
    <x v="0"/>
    <d v="1965-05-07T00:00:00"/>
    <x v="1"/>
    <n v="58370"/>
    <x v="11"/>
    <x v="24"/>
    <x v="0"/>
    <x v="0"/>
    <x v="1"/>
    <x v="22"/>
    <x v="0"/>
    <s v="Still Employed"/>
    <x v="0"/>
    <x v="4"/>
    <s v="Lynn Daneault"/>
    <x v="1"/>
    <x v="1"/>
    <n v="3.69"/>
    <n v="3"/>
    <n v="0"/>
    <x v="41"/>
    <n v="18"/>
  </r>
  <r>
    <s v="10141"/>
    <x v="279"/>
    <x v="0"/>
    <d v="1965-05-09T00:00:00"/>
    <x v="1"/>
    <n v="48413"/>
    <x v="0"/>
    <x v="0"/>
    <x v="0"/>
    <x v="0"/>
    <x v="0"/>
    <x v="0"/>
    <x v="82"/>
    <s v="Return To School"/>
    <x v="1"/>
    <x v="0"/>
    <s v="Amy Dunn"/>
    <x v="1"/>
    <x v="1"/>
    <n v="3.98"/>
    <n v="4"/>
    <n v="0"/>
    <x v="123"/>
    <n v="1"/>
  </r>
  <r>
    <s v="10268"/>
    <x v="280"/>
    <x v="3"/>
    <d v="1975-09-16T00:00:00"/>
    <x v="0"/>
    <n v="67176"/>
    <x v="2"/>
    <x v="0"/>
    <x v="0"/>
    <x v="0"/>
    <x v="0"/>
    <x v="94"/>
    <x v="83"/>
    <s v="Military"/>
    <x v="1"/>
    <x v="0"/>
    <s v="Webster Butler"/>
    <x v="8"/>
    <x v="1"/>
    <n v="4.0999999999999996"/>
    <n v="4"/>
    <n v="0"/>
    <x v="124"/>
    <n v="15"/>
  </r>
  <r>
    <s v="10123"/>
    <x v="281"/>
    <x v="2"/>
    <d v="1967-06-05T00:00:00"/>
    <x v="1"/>
    <n v="56339"/>
    <x v="0"/>
    <x v="0"/>
    <x v="0"/>
    <x v="0"/>
    <x v="1"/>
    <x v="95"/>
    <x v="0"/>
    <s v="Still Employed"/>
    <x v="0"/>
    <x v="0"/>
    <s v="Brannon Miller"/>
    <x v="1"/>
    <x v="1"/>
    <n v="4.21"/>
    <n v="5"/>
    <n v="0"/>
    <x v="15"/>
    <n v="4"/>
  </r>
  <r>
    <s v="10013"/>
    <x v="282"/>
    <x v="4"/>
    <d v="1968-01-15T00:00:00"/>
    <x v="0"/>
    <n v="64397"/>
    <x v="11"/>
    <x v="25"/>
    <x v="0"/>
    <x v="0"/>
    <x v="0"/>
    <x v="96"/>
    <x v="0"/>
    <s v="Still Employed"/>
    <x v="0"/>
    <x v="4"/>
    <s v="Lynn Daneault"/>
    <x v="1"/>
    <x v="0"/>
    <n v="4.0999999999999996"/>
    <n v="3"/>
    <n v="0"/>
    <x v="49"/>
    <n v="6"/>
  </r>
  <r>
    <s v="10287"/>
    <x v="283"/>
    <x v="0"/>
    <d v="1983-05-16T00:00:00"/>
    <x v="1"/>
    <n v="63025"/>
    <x v="0"/>
    <x v="0"/>
    <x v="0"/>
    <x v="0"/>
    <x v="0"/>
    <x v="19"/>
    <x v="0"/>
    <s v="Still Employed"/>
    <x v="0"/>
    <x v="0"/>
    <s v="David Stanley"/>
    <x v="0"/>
    <x v="2"/>
    <n v="2.44"/>
    <n v="5"/>
    <n v="0"/>
    <x v="72"/>
    <n v="18"/>
  </r>
  <r>
    <s v="10044"/>
    <x v="284"/>
    <x v="1"/>
    <d v="1988-05-05T00:00:00"/>
    <x v="0"/>
    <n v="75281"/>
    <x v="19"/>
    <x v="0"/>
    <x v="0"/>
    <x v="0"/>
    <x v="0"/>
    <x v="8"/>
    <x v="84"/>
    <s v="Medical Issues"/>
    <x v="1"/>
    <x v="1"/>
    <s v="Peter Monroe"/>
    <x v="6"/>
    <x v="1"/>
    <n v="5"/>
    <n v="3"/>
    <n v="5"/>
    <x v="75"/>
    <n v="11"/>
  </r>
  <r>
    <s v="10102"/>
    <x v="285"/>
    <x v="0"/>
    <d v="1983-06-14T00:00:00"/>
    <x v="0"/>
    <n v="100416"/>
    <x v="3"/>
    <x v="0"/>
    <x v="2"/>
    <x v="0"/>
    <x v="1"/>
    <x v="95"/>
    <x v="85"/>
    <s v="Medical Issues"/>
    <x v="1"/>
    <x v="2"/>
    <s v="Alex Sweetwater"/>
    <x v="4"/>
    <x v="1"/>
    <n v="4.5999999999999996"/>
    <n v="3"/>
    <n v="4"/>
    <x v="125"/>
    <n v="9"/>
  </r>
  <r>
    <s v="10270"/>
    <x v="286"/>
    <x v="0"/>
    <d v="1985-03-15T00:00:00"/>
    <x v="1"/>
    <n v="74813"/>
    <x v="2"/>
    <x v="0"/>
    <x v="0"/>
    <x v="0"/>
    <x v="0"/>
    <x v="9"/>
    <x v="86"/>
    <s v="Unhappy"/>
    <x v="1"/>
    <x v="0"/>
    <s v="Amy Dunn"/>
    <x v="0"/>
    <x v="1"/>
    <n v="4.4000000000000004"/>
    <n v="3"/>
    <n v="0"/>
    <x v="126"/>
    <n v="5"/>
  </r>
  <r>
    <s v="10045"/>
    <x v="287"/>
    <x v="1"/>
    <d v="1969-03-31T00:00:00"/>
    <x v="0"/>
    <n v="76029"/>
    <x v="19"/>
    <x v="0"/>
    <x v="1"/>
    <x v="0"/>
    <x v="0"/>
    <x v="1"/>
    <x v="0"/>
    <s v="Still Employed"/>
    <x v="0"/>
    <x v="1"/>
    <s v="Peter Monroe"/>
    <x v="3"/>
    <x v="1"/>
    <n v="5"/>
    <n v="4"/>
    <n v="7"/>
    <x v="15"/>
    <n v="8"/>
  </r>
  <r>
    <s v="10205"/>
    <x v="288"/>
    <x v="1"/>
    <d v="1991-05-23T00:00:00"/>
    <x v="1"/>
    <n v="57859"/>
    <x v="11"/>
    <x v="26"/>
    <x v="0"/>
    <x v="0"/>
    <x v="2"/>
    <x v="0"/>
    <x v="0"/>
    <s v="Still Employed"/>
    <x v="0"/>
    <x v="4"/>
    <s v="John Smith"/>
    <x v="1"/>
    <x v="1"/>
    <n v="2.81"/>
    <n v="3"/>
    <n v="0"/>
    <x v="0"/>
    <n v="16"/>
  </r>
  <r>
    <s v="10014"/>
    <x v="289"/>
    <x v="2"/>
    <d v="1987-01-31T00:00:00"/>
    <x v="0"/>
    <n v="58523"/>
    <x v="0"/>
    <x v="0"/>
    <x v="0"/>
    <x v="0"/>
    <x v="0"/>
    <x v="59"/>
    <x v="87"/>
    <s v="Maternity Leave - Did Not Return"/>
    <x v="1"/>
    <x v="0"/>
    <s v="Kissy Sullivan"/>
    <x v="0"/>
    <x v="0"/>
    <n v="4.5"/>
    <n v="5"/>
    <n v="0"/>
    <x v="4"/>
    <n v="15"/>
  </r>
  <r>
    <s v="10144"/>
    <x v="290"/>
    <x v="2"/>
    <d v="1968-10-10T00:00:00"/>
    <x v="0"/>
    <n v="88976"/>
    <x v="9"/>
    <x v="0"/>
    <x v="0"/>
    <x v="0"/>
    <x v="0"/>
    <x v="97"/>
    <x v="0"/>
    <s v="Still Employed"/>
    <x v="0"/>
    <x v="0"/>
    <s v="Janet King"/>
    <x v="3"/>
    <x v="1"/>
    <n v="3.93"/>
    <n v="3"/>
    <n v="0"/>
    <x v="19"/>
    <n v="19"/>
  </r>
  <r>
    <s v="10253"/>
    <x v="291"/>
    <x v="0"/>
    <d v="1989-07-11T00:00:00"/>
    <x v="0"/>
    <n v="55875"/>
    <x v="11"/>
    <x v="27"/>
    <x v="0"/>
    <x v="0"/>
    <x v="3"/>
    <x v="25"/>
    <x v="0"/>
    <s v="Still Employed"/>
    <x v="0"/>
    <x v="4"/>
    <s v="John Smith"/>
    <x v="7"/>
    <x v="1"/>
    <n v="4.5"/>
    <n v="4"/>
    <n v="0"/>
    <x v="48"/>
    <n v="11"/>
  </r>
  <r>
    <s v="10118"/>
    <x v="292"/>
    <x v="1"/>
    <d v="1986-08-07T00:00:00"/>
    <x v="0"/>
    <n v="113999"/>
    <x v="6"/>
    <x v="0"/>
    <x v="0"/>
    <x v="0"/>
    <x v="1"/>
    <x v="20"/>
    <x v="88"/>
    <s v="No-Call, No-Show"/>
    <x v="2"/>
    <x v="1"/>
    <s v="Simon Roup"/>
    <x v="3"/>
    <x v="1"/>
    <n v="4.33"/>
    <n v="3"/>
    <n v="7"/>
    <x v="127"/>
    <n v="9"/>
  </r>
  <r>
    <s v="10022"/>
    <x v="293"/>
    <x v="1"/>
    <d v="1986-06-03T00:00:00"/>
    <x v="1"/>
    <n v="49773"/>
    <x v="0"/>
    <x v="0"/>
    <x v="0"/>
    <x v="0"/>
    <x v="0"/>
    <x v="64"/>
    <x v="89"/>
    <s v="Gross Misconduct"/>
    <x v="2"/>
    <x v="0"/>
    <s v="Kelley Spirea"/>
    <x v="2"/>
    <x v="0"/>
    <n v="4.3"/>
    <n v="5"/>
    <n v="0"/>
    <x v="128"/>
    <n v="18"/>
  </r>
  <r>
    <s v="10183"/>
    <x v="294"/>
    <x v="0"/>
    <d v="1985-04-06T00:00:00"/>
    <x v="1"/>
    <n v="62068"/>
    <x v="0"/>
    <x v="0"/>
    <x v="0"/>
    <x v="0"/>
    <x v="0"/>
    <x v="98"/>
    <x v="0"/>
    <s v="Still Employed"/>
    <x v="0"/>
    <x v="0"/>
    <s v="Michael Albert"/>
    <x v="0"/>
    <x v="1"/>
    <n v="3.21"/>
    <n v="3"/>
    <n v="0"/>
    <x v="47"/>
    <n v="7"/>
  </r>
  <r>
    <s v="10190"/>
    <x v="295"/>
    <x v="0"/>
    <d v="1976-02-10T00:00:00"/>
    <x v="0"/>
    <n v="66541"/>
    <x v="2"/>
    <x v="0"/>
    <x v="0"/>
    <x v="0"/>
    <x v="1"/>
    <x v="29"/>
    <x v="0"/>
    <s v="Still Employed"/>
    <x v="0"/>
    <x v="0"/>
    <s v="Ketsia Liebig"/>
    <x v="3"/>
    <x v="1"/>
    <n v="3.11"/>
    <n v="5"/>
    <n v="0"/>
    <x v="31"/>
    <n v="4"/>
  </r>
  <r>
    <s v="10274"/>
    <x v="296"/>
    <x v="1"/>
    <d v="1955-11-14T00:00:00"/>
    <x v="1"/>
    <n v="80512"/>
    <x v="9"/>
    <x v="0"/>
    <x v="0"/>
    <x v="0"/>
    <x v="1"/>
    <x v="64"/>
    <x v="90"/>
    <s v="Another Position"/>
    <x v="1"/>
    <x v="0"/>
    <s v="Janet King"/>
    <x v="4"/>
    <x v="1"/>
    <n v="4.5"/>
    <n v="3"/>
    <n v="0"/>
    <x v="129"/>
    <n v="5"/>
  </r>
  <r>
    <s v="10293"/>
    <x v="297"/>
    <x v="0"/>
    <d v="1980-08-02T00:00:00"/>
    <x v="1"/>
    <n v="50274"/>
    <x v="0"/>
    <x v="0"/>
    <x v="0"/>
    <x v="0"/>
    <x v="0"/>
    <x v="59"/>
    <x v="91"/>
    <s v="Career Change"/>
    <x v="1"/>
    <x v="0"/>
    <s v="Elijiah Gray"/>
    <x v="6"/>
    <x v="2"/>
    <n v="2.5"/>
    <n v="3"/>
    <n v="0"/>
    <x v="130"/>
    <n v="13"/>
  </r>
  <r>
    <s v="10172"/>
    <x v="298"/>
    <x v="0"/>
    <d v="1981-07-08T00:00:00"/>
    <x v="0"/>
    <n v="84903"/>
    <x v="24"/>
    <x v="0"/>
    <x v="0"/>
    <x v="0"/>
    <x v="3"/>
    <x v="45"/>
    <x v="0"/>
    <s v="Still Employed"/>
    <x v="0"/>
    <x v="1"/>
    <s v="Brian Champaigne"/>
    <x v="1"/>
    <x v="1"/>
    <n v="3.42"/>
    <n v="4"/>
    <n v="7"/>
    <x v="49"/>
    <n v="17"/>
  </r>
  <r>
    <s v="10127"/>
    <x v="299"/>
    <x v="3"/>
    <d v="1978-05-02T00:00:00"/>
    <x v="1"/>
    <n v="107226"/>
    <x v="15"/>
    <x v="0"/>
    <x v="0"/>
    <x v="0"/>
    <x v="3"/>
    <x v="1"/>
    <x v="0"/>
    <s v="Still Employed"/>
    <x v="0"/>
    <x v="1"/>
    <s v="Peter Monroe"/>
    <x v="3"/>
    <x v="1"/>
    <n v="4.2"/>
    <n v="4"/>
    <n v="8"/>
    <x v="131"/>
    <n v="7"/>
  </r>
  <r>
    <s v="10072"/>
    <x v="300"/>
    <x v="0"/>
    <d v="1987-05-24T00:00:00"/>
    <x v="0"/>
    <n v="58371"/>
    <x v="0"/>
    <x v="0"/>
    <x v="0"/>
    <x v="1"/>
    <x v="0"/>
    <x v="9"/>
    <x v="92"/>
    <s v="Hours"/>
    <x v="1"/>
    <x v="0"/>
    <s v="Webster Butler"/>
    <x v="0"/>
    <x v="1"/>
    <n v="5"/>
    <n v="5"/>
    <n v="0"/>
    <x v="132"/>
    <n v="11"/>
  </r>
  <r>
    <s v="10048"/>
    <x v="301"/>
    <x v="1"/>
    <d v="1965-09-09T00:00:00"/>
    <x v="0"/>
    <n v="55140"/>
    <x v="0"/>
    <x v="0"/>
    <x v="1"/>
    <x v="0"/>
    <x v="0"/>
    <x v="36"/>
    <x v="59"/>
    <s v="Unhappy"/>
    <x v="1"/>
    <x v="0"/>
    <s v="Amy Dunn"/>
    <x v="7"/>
    <x v="1"/>
    <n v="5"/>
    <n v="3"/>
    <n v="0"/>
    <x v="82"/>
    <n v="7"/>
  </r>
  <r>
    <s v="10204"/>
    <x v="302"/>
    <x v="2"/>
    <d v="1983-07-30T00:00:00"/>
    <x v="1"/>
    <n v="58062"/>
    <x v="0"/>
    <x v="0"/>
    <x v="0"/>
    <x v="0"/>
    <x v="0"/>
    <x v="9"/>
    <x v="93"/>
    <s v="Another Position"/>
    <x v="1"/>
    <x v="0"/>
    <s v="Ketsia Liebig"/>
    <x v="2"/>
    <x v="1"/>
    <n v="3.6"/>
    <n v="5"/>
    <n v="0"/>
    <x v="133"/>
    <n v="9"/>
  </r>
  <r>
    <s v="10264"/>
    <x v="303"/>
    <x v="0"/>
    <d v="1969-10-02T00:00:00"/>
    <x v="1"/>
    <n v="59728"/>
    <x v="0"/>
    <x v="0"/>
    <x v="0"/>
    <x v="1"/>
    <x v="1"/>
    <x v="4"/>
    <x v="94"/>
    <s v="Relocation Out Of Area"/>
    <x v="1"/>
    <x v="0"/>
    <s v="Ketsia Liebig"/>
    <x v="4"/>
    <x v="1"/>
    <n v="4.3"/>
    <n v="4"/>
    <n v="0"/>
    <x v="134"/>
    <n v="16"/>
  </r>
  <r>
    <s v="10033"/>
    <x v="304"/>
    <x v="0"/>
    <d v="1958-11-07T00:00:00"/>
    <x v="0"/>
    <n v="70507"/>
    <x v="2"/>
    <x v="0"/>
    <x v="0"/>
    <x v="0"/>
    <x v="0"/>
    <x v="46"/>
    <x v="95"/>
    <s v="Retiring"/>
    <x v="1"/>
    <x v="0"/>
    <s v="Brannon Miller"/>
    <x v="0"/>
    <x v="0"/>
    <n v="5"/>
    <n v="3"/>
    <n v="0"/>
    <x v="135"/>
    <n v="7"/>
  </r>
  <r>
    <s v="10174"/>
    <x v="305"/>
    <x v="0"/>
    <d v="1985-04-20T00:00:00"/>
    <x v="1"/>
    <n v="60446"/>
    <x v="2"/>
    <x v="0"/>
    <x v="0"/>
    <x v="0"/>
    <x v="0"/>
    <x v="22"/>
    <x v="0"/>
    <s v="Still Employed"/>
    <x v="0"/>
    <x v="0"/>
    <s v="David Stanley"/>
    <x v="0"/>
    <x v="1"/>
    <n v="3.4"/>
    <n v="4"/>
    <n v="0"/>
    <x v="28"/>
    <n v="14"/>
  </r>
  <r>
    <s v="10135"/>
    <x v="306"/>
    <x v="0"/>
    <d v="1985-05-11T00:00:00"/>
    <x v="0"/>
    <n v="65893"/>
    <x v="2"/>
    <x v="0"/>
    <x v="0"/>
    <x v="0"/>
    <x v="0"/>
    <x v="16"/>
    <x v="0"/>
    <s v="Still Employed"/>
    <x v="0"/>
    <x v="0"/>
    <s v="Kissy Sullivan"/>
    <x v="0"/>
    <x v="1"/>
    <n v="4.07"/>
    <n v="4"/>
    <n v="0"/>
    <x v="37"/>
    <n v="13"/>
  </r>
  <r>
    <s v="10301"/>
    <x v="307"/>
    <x v="0"/>
    <d v="1982-05-04T00:00:00"/>
    <x v="1"/>
    <n v="48513"/>
    <x v="0"/>
    <x v="0"/>
    <x v="0"/>
    <x v="0"/>
    <x v="3"/>
    <x v="99"/>
    <x v="96"/>
    <s v="Another Position"/>
    <x v="1"/>
    <x v="0"/>
    <s v="Brannon Miller"/>
    <x v="2"/>
    <x v="3"/>
    <n v="3.2"/>
    <n v="2"/>
    <n v="0"/>
    <x v="136"/>
    <n v="4"/>
  </r>
  <r>
    <s v="10010"/>
    <x v="308"/>
    <x v="0"/>
    <d v="1979-08-30T00:00:00"/>
    <x v="1"/>
    <n v="220450"/>
    <x v="31"/>
    <x v="0"/>
    <x v="0"/>
    <x v="0"/>
    <x v="0"/>
    <x v="100"/>
    <x v="0"/>
    <s v="Still Employed"/>
    <x v="0"/>
    <x v="1"/>
    <s v="Janet King"/>
    <x v="3"/>
    <x v="0"/>
    <n v="4.5999999999999996"/>
    <n v="5"/>
    <n v="6"/>
    <x v="28"/>
    <n v="16"/>
  </r>
  <r>
    <s v="10043"/>
    <x v="309"/>
    <x v="0"/>
    <d v="1979-02-24T00:00:00"/>
    <x v="1"/>
    <n v="89292"/>
    <x v="5"/>
    <x v="0"/>
    <x v="0"/>
    <x v="0"/>
    <x v="0"/>
    <x v="1"/>
    <x v="0"/>
    <s v="Still Employed"/>
    <x v="0"/>
    <x v="1"/>
    <s v="Simon Roup"/>
    <x v="3"/>
    <x v="1"/>
    <n v="5"/>
    <n v="3"/>
    <n v="5"/>
    <x v="25"/>
    <n v="11"/>
  </r>
  <r>
    <s v="10271"/>
    <x v="310"/>
    <x v="3"/>
    <d v="1978-08-17T00:00:00"/>
    <x v="1"/>
    <n v="45046"/>
    <x v="0"/>
    <x v="0"/>
    <x v="0"/>
    <x v="0"/>
    <x v="3"/>
    <x v="22"/>
    <x v="0"/>
    <s v="Still Employed"/>
    <x v="0"/>
    <x v="0"/>
    <s v="David Stanley"/>
    <x v="0"/>
    <x v="1"/>
    <n v="4.5"/>
    <n v="5"/>
    <n v="0"/>
    <x v="3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DD6453-BB98-4F65-AD78-22AD36F3280B}" name="PivotTable14"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5">
  <location ref="AU3:AU36" firstHeaderRow="1" firstDataRow="1" firstDataCol="1"/>
  <pivotFields count="26">
    <pivotField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axis="axisRow"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items count="10">
        <item x="6"/>
        <item x="4"/>
        <item x="3"/>
        <item x="2"/>
        <item x="1"/>
        <item x="0"/>
        <item x="5"/>
        <item x="8"/>
        <item x="7"/>
        <item t="default"/>
      </items>
    </pivotField>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6"/>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formats count="1">
    <format dxfId="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66EE4F-D6B9-42FB-BE7D-192D7F05EDAF}" name="PivotTable13"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5">
  <location ref="AR3:AR4" firstHeaderRow="1" firstDataRow="1" firstDataCol="0"/>
  <pivotFields count="26">
    <pivotField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dataField="1"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Items count="1">
    <i/>
  </rowItems>
  <colItems count="1">
    <i/>
  </colItems>
  <dataFields count="1">
    <dataField name="Count of Termination Date" fld="12" subtotal="count" baseField="0" baseItem="0" numFmtId="1"/>
  </dataFields>
  <formats count="1">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CE72C2-517B-46EB-8C04-84AFF0C39329}" name="PivotTable12"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5">
  <location ref="AO3:AO10" firstHeaderRow="1" firstDataRow="1" firstDataCol="1"/>
  <pivotFields count="26">
    <pivotField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axis="axisRow"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10"/>
  </rowFields>
  <rowItems count="7">
    <i>
      <x/>
    </i>
    <i>
      <x v="1"/>
    </i>
    <i>
      <x v="2"/>
    </i>
    <i>
      <x v="3"/>
    </i>
    <i>
      <x v="4"/>
    </i>
    <i>
      <x v="5"/>
    </i>
    <i t="grand">
      <x/>
    </i>
  </rowItems>
  <colItems count="1">
    <i/>
  </colItems>
  <formats count="1">
    <format dxfId="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FB47E7-CE9F-41C6-934A-649E6123BF6C}" name="PivotTable11"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8">
  <location ref="AK3:AL17" firstHeaderRow="1" firstDataRow="1" firstDataCol="1"/>
  <pivotFields count="26">
    <pivotField dataField="1"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sortType="a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axis="axisRow"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axis="axisRow" showAll="0">
      <items count="7">
        <item sd="0" x="0"/>
        <item sd="0" x="1"/>
        <item sd="0" x="2"/>
        <item sd="0" x="3"/>
        <item sd="0" x="4"/>
        <item sd="0" x="5"/>
        <item t="default"/>
      </items>
    </pivotField>
    <pivotField axis="axisRow" showAll="0">
      <items count="16">
        <item sd="0" x="0"/>
        <item sd="0" x="1"/>
        <item sd="0" x="2"/>
        <item sd="0" x="3"/>
        <item sd="0" x="4"/>
        <item sd="0" x="5"/>
        <item sd="0" x="6"/>
        <item sd="0" x="7"/>
        <item sd="0" x="8"/>
        <item sd="0" x="9"/>
        <item sd="0" x="10"/>
        <item sd="0" x="11"/>
        <item sd="0" x="12"/>
        <item sd="0" x="13"/>
        <item sd="0" x="14"/>
        <item t="default"/>
      </items>
    </pivotField>
  </pivotFields>
  <rowFields count="3">
    <field x="25"/>
    <field x="24"/>
    <field x="11"/>
  </rowFields>
  <rowItems count="14">
    <i>
      <x v="1"/>
    </i>
    <i>
      <x v="2"/>
    </i>
    <i>
      <x v="3"/>
    </i>
    <i>
      <x v="4"/>
    </i>
    <i>
      <x v="5"/>
    </i>
    <i>
      <x v="6"/>
    </i>
    <i>
      <x v="7"/>
    </i>
    <i>
      <x v="8"/>
    </i>
    <i>
      <x v="9"/>
    </i>
    <i>
      <x v="10"/>
    </i>
    <i>
      <x v="11"/>
    </i>
    <i>
      <x v="12"/>
    </i>
    <i>
      <x v="13"/>
    </i>
    <i t="grand">
      <x/>
    </i>
  </rowItems>
  <colItems count="1">
    <i/>
  </colItems>
  <dataFields count="1">
    <dataField name="Count of Employee ID" fld="0" subtotal="count" baseField="0" baseItem="0"/>
  </dataFields>
  <formats count="2">
    <format dxfId="85">
      <pivotArea outline="0" collapsedLevelsAreSubtotals="1" fieldPosition="0"/>
    </format>
    <format dxfId="84">
      <pivotArea outline="0" fieldPosition="0">
        <references count="1">
          <reference field="4294967294" count="1">
            <x v="0"/>
          </reference>
        </references>
      </pivotArea>
    </format>
  </formats>
  <chartFormats count="4">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8FDA98-3734-43E5-8984-301E68358707}" name="PivotTable10"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5">
  <location ref="AH3:AI6" firstHeaderRow="1" firstDataRow="1" firstDataCol="1"/>
  <pivotFields count="26">
    <pivotField dataField="1"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axis="axisRow" showAll="0">
      <items count="3">
        <item x="0"/>
        <item x="1"/>
        <item t="default"/>
      </items>
    </pivotField>
    <pivotField showAll="0" sortType="a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9"/>
  </rowFields>
  <rowItems count="3">
    <i>
      <x/>
    </i>
    <i>
      <x v="1"/>
    </i>
    <i t="grand">
      <x/>
    </i>
  </rowItems>
  <colItems count="1">
    <i/>
  </colItems>
  <dataFields count="1">
    <dataField name="Count of Employee ID" fld="0" subtotal="count" showDataAs="percentOfTotal" baseField="0" baseItem="0" numFmtId="9"/>
  </dataFields>
  <formats count="1">
    <format dxfId="86">
      <pivotArea outline="0" collapsedLevelsAreSubtotals="1" fieldPosition="0"/>
    </format>
  </formats>
  <chartFormats count="3">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9" count="1" selected="0">
            <x v="0"/>
          </reference>
        </references>
      </pivotArea>
    </chartFormat>
    <chartFormat chart="14"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A49F1A-2179-481E-82F0-6BCD94720925}" name="PivotTable9"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8">
  <location ref="AB3:AC9" firstHeaderRow="1" firstDataRow="1" firstDataCol="1"/>
  <pivotFields count="26">
    <pivotField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dataField="1" showAll="0"/>
    <pivotField axis="axisRow" showAll="0" measureFilter="1" sortType="descending">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autoSortScope>
        <pivotArea dataOnly="0" outline="0" fieldPosition="0">
          <references count="1">
            <reference field="4294967294" count="1" selected="0">
              <x v="0"/>
            </reference>
          </references>
        </pivotArea>
      </autoSortScope>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6"/>
  </rowFields>
  <rowItems count="6">
    <i>
      <x v="22"/>
    </i>
    <i>
      <x v="23"/>
    </i>
    <i>
      <x v="2"/>
    </i>
    <i>
      <x v="21"/>
    </i>
    <i>
      <x v="27"/>
    </i>
    <i t="grand">
      <x/>
    </i>
  </rowItems>
  <colItems count="1">
    <i/>
  </colItems>
  <dataFields count="1">
    <dataField name="Sum of Salary" fld="5" baseField="0" baseItem="0"/>
  </dataFields>
  <pivotTableStyleInfo name="PivotStyleLight16" showRowHeaders="1" showColHeaders="1" showRowStripes="0" showColStripes="0" showLastColumn="1"/>
  <filters count="1">
    <filter fld="6"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BFB60E-02FE-472D-85D2-F433B7CBF225}" name="PivotTable8"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X3:Y10" firstHeaderRow="1" firstDataRow="1" firstDataCol="1"/>
  <pivotFields count="26">
    <pivotField showAll="0"/>
    <pivotField showAll="0" measureFilter="1">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axis="axisRow" showAll="0" measureFilter="1" sortType="ascending">
      <items count="8">
        <item x="2"/>
        <item x="4"/>
        <item m="1" x="6"/>
        <item x="0"/>
        <item x="1"/>
        <item x="5"/>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1"/>
        <item x="2"/>
        <item x="3"/>
        <item t="default"/>
      </items>
    </pivotField>
    <pivotField showAll="0"/>
    <pivotField showAll="0"/>
    <pivotField dataField="1"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15"/>
  </rowFields>
  <rowItems count="7">
    <i>
      <x v="5"/>
    </i>
    <i>
      <x v="1"/>
    </i>
    <i>
      <x v="3"/>
    </i>
    <i>
      <x v="6"/>
    </i>
    <i>
      <x/>
    </i>
    <i>
      <x v="4"/>
    </i>
    <i t="grand">
      <x/>
    </i>
  </rowItems>
  <colItems count="1">
    <i/>
  </colItems>
  <dataFields count="1">
    <dataField name="Sum of Special Projects Count" fld="21"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2" iMeasureFld="0">
      <autoFilter ref="A1">
        <filterColumn colId="0">
          <top10 val="5" filterVal="5"/>
        </filterColumn>
      </autoFilter>
    </filter>
    <filter fld="15"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3F699B-83AD-4F43-BAD0-81BB7719E3F1}" name="PivotTable5"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Q3:R10" firstHeaderRow="1" firstDataRow="1" firstDataCol="1"/>
  <pivotFields count="26">
    <pivotField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axis="axisRow" showAll="0" sortType="ascending">
      <items count="8">
        <item x="3"/>
        <item x="5"/>
        <item x="1"/>
        <item m="1" x="6"/>
        <item x="4"/>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dataField="1"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15"/>
  </rowFields>
  <rowItems count="7">
    <i>
      <x v="1"/>
    </i>
    <i>
      <x/>
    </i>
    <i>
      <x v="5"/>
    </i>
    <i>
      <x v="4"/>
    </i>
    <i>
      <x v="2"/>
    </i>
    <i>
      <x v="6"/>
    </i>
    <i t="grand">
      <x/>
    </i>
  </rowItems>
  <colItems count="1">
    <i/>
  </colItems>
  <dataFields count="1">
    <dataField name="Sum of Absences" fld="23"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1431E8-9E30-4F16-9073-15A4D6A8BFAF}" name="PivotTable4"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N3:N10" firstHeaderRow="1" firstDataRow="1" firstDataCol="1"/>
  <pivotFields count="26">
    <pivotField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axis="axisRow" showAll="0">
      <items count="8">
        <item x="3"/>
        <item x="5"/>
        <item x="1"/>
        <item m="1" x="6"/>
        <item x="4"/>
        <item x="2"/>
        <item x="0"/>
        <item t="default"/>
      </items>
    </pivotField>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Fields count="1">
    <field x="15"/>
  </rowFields>
  <rowItems count="7">
    <i>
      <x/>
    </i>
    <i>
      <x v="1"/>
    </i>
    <i>
      <x v="2"/>
    </i>
    <i>
      <x v="4"/>
    </i>
    <i>
      <x v="5"/>
    </i>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E96CB79-759D-43F6-A729-0801E7732147}" name="PivotTable3"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K3:K4" firstHeaderRow="1" firstDataRow="1" firstDataCol="0" rowPageCount="1" colPageCount="1"/>
  <pivotFields count="26">
    <pivotField dataField="1"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axis="axisPage" showAll="0">
      <items count="3">
        <item x="1"/>
        <item x="0"/>
        <item t="default"/>
      </items>
    </pivotField>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Items count="1">
    <i/>
  </rowItems>
  <colItems count="1">
    <i/>
  </colItems>
  <pageFields count="1">
    <pageField fld="4" item="0" hier="-1"/>
  </pageField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2AB5A4-019A-4D57-8F8D-56E286B03889}" name="PivotTable2"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G3:G4" firstHeaderRow="1" firstDataRow="1" firstDataCol="0" rowPageCount="1" colPageCount="1"/>
  <pivotFields count="26">
    <pivotField dataField="1"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axis="axisPage" showAll="0">
      <items count="3">
        <item x="1"/>
        <item x="0"/>
        <item t="default"/>
      </items>
    </pivotField>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Items count="1">
    <i/>
  </rowItems>
  <colItems count="1">
    <i/>
  </colItems>
  <pageFields count="1">
    <pageField fld="4" item="1" hier="-1"/>
  </pageField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66A4F92-AAC1-438B-AE37-807BA8E4BC64}" name="PivotTable1" cacheId="5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3:A4" firstHeaderRow="1" firstDataRow="1" firstDataCol="0"/>
  <pivotFields count="26">
    <pivotField dataField="1" showAll="0"/>
    <pivotField showAll="0">
      <items count="312">
        <item x="289"/>
        <item x="208"/>
        <item x="245"/>
        <item x="248"/>
        <item x="129"/>
        <item x="235"/>
        <item x="9"/>
        <item x="67"/>
        <item x="95"/>
        <item x="105"/>
        <item x="152"/>
        <item x="128"/>
        <item x="173"/>
        <item x="109"/>
        <item x="78"/>
        <item x="79"/>
        <item x="97"/>
        <item x="274"/>
        <item x="83"/>
        <item x="252"/>
        <item x="61"/>
        <item x="294"/>
        <item x="302"/>
        <item x="126"/>
        <item x="45"/>
        <item x="85"/>
        <item x="241"/>
        <item x="266"/>
        <item x="101"/>
        <item x="273"/>
        <item x="301"/>
        <item x="149"/>
        <item x="41"/>
        <item x="34"/>
        <item x="24"/>
        <item x="239"/>
        <item x="275"/>
        <item x="162"/>
        <item x="91"/>
        <item x="26"/>
        <item x="222"/>
        <item x="153"/>
        <item x="164"/>
        <item x="187"/>
        <item x="42"/>
        <item x="182"/>
        <item x="206"/>
        <item x="242"/>
        <item x="270"/>
        <item x="36"/>
        <item x="69"/>
        <item x="68"/>
        <item x="4"/>
        <item x="47"/>
        <item x="307"/>
        <item x="111"/>
        <item x="27"/>
        <item x="298"/>
        <item x="236"/>
        <item x="124"/>
        <item x="39"/>
        <item x="209"/>
        <item x="6"/>
        <item x="293"/>
        <item x="310"/>
        <item x="198"/>
        <item x="256"/>
        <item x="17"/>
        <item x="296"/>
        <item x="286"/>
        <item x="163"/>
        <item x="63"/>
        <item x="115"/>
        <item x="194"/>
        <item x="179"/>
        <item x="131"/>
        <item x="74"/>
        <item x="276"/>
        <item x="202"/>
        <item x="23"/>
        <item x="28"/>
        <item x="44"/>
        <item x="147"/>
        <item x="123"/>
        <item x="218"/>
        <item x="285"/>
        <item x="237"/>
        <item x="118"/>
        <item x="51"/>
        <item x="185"/>
        <item x="77"/>
        <item x="46"/>
        <item x="159"/>
        <item x="189"/>
        <item x="76"/>
        <item x="215"/>
        <item x="132"/>
        <item x="106"/>
        <item x="13"/>
        <item x="25"/>
        <item x="57"/>
        <item x="155"/>
        <item x="71"/>
        <item x="143"/>
        <item x="166"/>
        <item x="232"/>
        <item x="305"/>
        <item x="140"/>
        <item x="165"/>
        <item x="120"/>
        <item x="157"/>
        <item x="12"/>
        <item x="22"/>
        <item x="221"/>
        <item x="199"/>
        <item x="184"/>
        <item x="282"/>
        <item x="288"/>
        <item x="303"/>
        <item x="52"/>
        <item x="65"/>
        <item x="133"/>
        <item x="150"/>
        <item x="226"/>
        <item x="207"/>
        <item x="96"/>
        <item x="249"/>
        <item x="306"/>
        <item x="130"/>
        <item x="58"/>
        <item x="81"/>
        <item x="281"/>
        <item x="62"/>
        <item x="72"/>
        <item x="49"/>
        <item x="186"/>
        <item x="308"/>
        <item x="32"/>
        <item x="122"/>
        <item x="257"/>
        <item x="33"/>
        <item x="154"/>
        <item x="258"/>
        <item x="304"/>
        <item x="30"/>
        <item x="31"/>
        <item x="112"/>
        <item x="37"/>
        <item x="146"/>
        <item x="261"/>
        <item x="309"/>
        <item x="134"/>
        <item x="287"/>
        <item x="156"/>
        <item x="250"/>
        <item x="125"/>
        <item x="178"/>
        <item x="1"/>
        <item x="151"/>
        <item x="240"/>
        <item x="264"/>
        <item x="280"/>
        <item x="167"/>
        <item x="66"/>
        <item x="262"/>
        <item x="16"/>
        <item x="271"/>
        <item x="148"/>
        <item x="254"/>
        <item x="265"/>
        <item x="204"/>
        <item x="197"/>
        <item x="230"/>
        <item x="176"/>
        <item x="217"/>
        <item x="259"/>
        <item x="203"/>
        <item x="277"/>
        <item x="170"/>
        <item x="92"/>
        <item x="73"/>
        <item x="43"/>
        <item x="5"/>
        <item x="8"/>
        <item x="75"/>
        <item x="174"/>
        <item x="158"/>
        <item x="56"/>
        <item x="99"/>
        <item x="172"/>
        <item x="292"/>
        <item x="238"/>
        <item x="225"/>
        <item x="21"/>
        <item x="212"/>
        <item x="191"/>
        <item x="60"/>
        <item x="205"/>
        <item x="228"/>
        <item x="195"/>
        <item x="113"/>
        <item x="80"/>
        <item x="168"/>
        <item x="214"/>
        <item x="98"/>
        <item x="139"/>
        <item x="169"/>
        <item x="35"/>
        <item x="233"/>
        <item x="87"/>
        <item x="283"/>
        <item x="246"/>
        <item x="103"/>
        <item x="29"/>
        <item x="38"/>
        <item x="93"/>
        <item x="54"/>
        <item x="196"/>
        <item x="40"/>
        <item x="84"/>
        <item x="121"/>
        <item x="102"/>
        <item x="136"/>
        <item x="161"/>
        <item x="224"/>
        <item x="107"/>
        <item x="14"/>
        <item x="255"/>
        <item x="188"/>
        <item x="284"/>
        <item x="88"/>
        <item x="90"/>
        <item x="211"/>
        <item x="59"/>
        <item x="291"/>
        <item x="144"/>
        <item x="247"/>
        <item x="251"/>
        <item x="15"/>
        <item x="267"/>
        <item x="192"/>
        <item x="119"/>
        <item x="190"/>
        <item x="234"/>
        <item x="50"/>
        <item x="116"/>
        <item x="229"/>
        <item x="10"/>
        <item x="213"/>
        <item x="64"/>
        <item x="100"/>
        <item x="18"/>
        <item x="82"/>
        <item x="244"/>
        <item x="200"/>
        <item x="48"/>
        <item x="269"/>
        <item x="177"/>
        <item x="295"/>
        <item x="135"/>
        <item x="138"/>
        <item x="117"/>
        <item x="260"/>
        <item x="7"/>
        <item x="175"/>
        <item x="180"/>
        <item x="183"/>
        <item x="2"/>
        <item x="299"/>
        <item x="19"/>
        <item x="300"/>
        <item x="20"/>
        <item x="227"/>
        <item x="253"/>
        <item x="216"/>
        <item x="219"/>
        <item x="181"/>
        <item x="201"/>
        <item x="278"/>
        <item x="110"/>
        <item x="243"/>
        <item x="142"/>
        <item x="279"/>
        <item x="53"/>
        <item x="86"/>
        <item x="89"/>
        <item x="114"/>
        <item x="171"/>
        <item x="108"/>
        <item x="94"/>
        <item x="193"/>
        <item x="141"/>
        <item x="263"/>
        <item x="220"/>
        <item x="297"/>
        <item x="11"/>
        <item x="231"/>
        <item x="272"/>
        <item x="70"/>
        <item x="210"/>
        <item x="3"/>
        <item x="127"/>
        <item x="268"/>
        <item x="290"/>
        <item x="55"/>
        <item x="137"/>
        <item x="104"/>
        <item x="160"/>
        <item x="0"/>
        <item x="223"/>
        <item x="145"/>
        <item t="default"/>
      </items>
    </pivotField>
    <pivotField showAll="0">
      <items count="6">
        <item x="2"/>
        <item x="1"/>
        <item x="4"/>
        <item x="0"/>
        <item x="3"/>
        <item t="default"/>
      </items>
    </pivotField>
    <pivotField numFmtId="1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items count="4">
        <item x="1"/>
        <item x="2"/>
        <item x="0"/>
        <item t="default"/>
      </items>
    </pivotField>
    <pivotField showAll="0"/>
    <pivotField showAll="0">
      <items count="7">
        <item x="4"/>
        <item x="3"/>
        <item x="1"/>
        <item x="5"/>
        <item x="2"/>
        <item x="0"/>
        <item t="default"/>
      </items>
    </pivotField>
    <pivotField numFmtId="14" showAll="0">
      <items count="15">
        <item x="0"/>
        <item x="1"/>
        <item x="2"/>
        <item x="3"/>
        <item x="4"/>
        <item x="5"/>
        <item x="6"/>
        <item x="7"/>
        <item x="8"/>
        <item x="9"/>
        <item x="10"/>
        <item x="11"/>
        <item x="12"/>
        <item x="13"/>
        <item t="default"/>
      </items>
    </pivotField>
    <pivotField showAll="0">
      <items count="98">
        <item x="83"/>
        <item x="32"/>
        <item x="16"/>
        <item x="71"/>
        <item x="90"/>
        <item x="72"/>
        <item x="37"/>
        <item x="93"/>
        <item x="52"/>
        <item x="2"/>
        <item x="66"/>
        <item x="15"/>
        <item x="26"/>
        <item x="64"/>
        <item x="39"/>
        <item x="47"/>
        <item x="23"/>
        <item x="12"/>
        <item x="36"/>
        <item x="25"/>
        <item x="57"/>
        <item x="79"/>
        <item x="44"/>
        <item x="33"/>
        <item x="58"/>
        <item x="46"/>
        <item x="9"/>
        <item x="42"/>
        <item x="92"/>
        <item x="86"/>
        <item x="13"/>
        <item x="11"/>
        <item x="54"/>
        <item x="34"/>
        <item x="31"/>
        <item x="78"/>
        <item x="38"/>
        <item x="43"/>
        <item x="30"/>
        <item x="94"/>
        <item x="80"/>
        <item x="68"/>
        <item x="91"/>
        <item x="29"/>
        <item x="59"/>
        <item x="8"/>
        <item x="62"/>
        <item x="96"/>
        <item x="63"/>
        <item x="77"/>
        <item x="19"/>
        <item x="50"/>
        <item x="14"/>
        <item x="45"/>
        <item x="35"/>
        <item x="70"/>
        <item x="73"/>
        <item x="87"/>
        <item x="89"/>
        <item x="84"/>
        <item x="10"/>
        <item x="95"/>
        <item x="41"/>
        <item x="60"/>
        <item x="24"/>
        <item x="65"/>
        <item x="55"/>
        <item x="18"/>
        <item x="1"/>
        <item x="82"/>
        <item x="3"/>
        <item x="49"/>
        <item x="5"/>
        <item x="17"/>
        <item x="53"/>
        <item x="28"/>
        <item x="4"/>
        <item x="88"/>
        <item x="6"/>
        <item x="20"/>
        <item x="81"/>
        <item x="7"/>
        <item x="51"/>
        <item x="61"/>
        <item x="22"/>
        <item x="69"/>
        <item x="85"/>
        <item x="40"/>
        <item x="56"/>
        <item x="67"/>
        <item x="76"/>
        <item x="75"/>
        <item x="27"/>
        <item x="48"/>
        <item x="21"/>
        <item x="74"/>
        <item x="0"/>
        <item t="default"/>
      </items>
    </pivotField>
    <pivotField showAll="0"/>
    <pivotField showAll="0">
      <items count="4">
        <item x="0"/>
        <item x="2"/>
        <item x="1"/>
        <item t="default"/>
      </items>
    </pivotField>
    <pivotField showAll="0"/>
    <pivotField showAll="0"/>
    <pivotField showAll="0"/>
    <pivotField showAll="0">
      <items count="5">
        <item x="0"/>
        <item x="1"/>
        <item x="2"/>
        <item x="3"/>
        <item t="default"/>
      </items>
    </pivotField>
    <pivotField showAll="0"/>
    <pivotField showAll="0"/>
    <pivotField showAll="0"/>
    <pivotField numFmtId="14" showAll="0">
      <items count="138">
        <item x="124"/>
        <item x="133"/>
        <item x="66"/>
        <item x="36"/>
        <item x="109"/>
        <item x="129"/>
        <item x="110"/>
        <item x="58"/>
        <item x="121"/>
        <item x="103"/>
        <item x="74"/>
        <item x="76"/>
        <item x="35"/>
        <item x="2"/>
        <item x="89"/>
        <item x="55"/>
        <item x="101"/>
        <item x="91"/>
        <item x="73"/>
        <item x="69"/>
        <item x="27"/>
        <item x="83"/>
        <item x="92"/>
        <item x="23"/>
        <item x="79"/>
        <item x="105"/>
        <item x="57"/>
        <item x="68"/>
        <item x="95"/>
        <item x="119"/>
        <item x="126"/>
        <item x="63"/>
        <item x="22"/>
        <item x="20"/>
        <item x="106"/>
        <item x="100"/>
        <item x="132"/>
        <item x="134"/>
        <item x="130"/>
        <item x="115"/>
        <item x="111"/>
        <item x="16"/>
        <item x="64"/>
        <item x="128"/>
        <item x="87"/>
        <item x="99"/>
        <item x="82"/>
        <item x="80"/>
        <item x="120"/>
        <item x="102"/>
        <item x="34"/>
        <item x="108"/>
        <item x="118"/>
        <item x="75"/>
        <item x="117"/>
        <item x="71"/>
        <item x="45"/>
        <item x="96"/>
        <item x="136"/>
        <item x="21"/>
        <item x="97"/>
        <item x="135"/>
        <item x="10"/>
        <item x="4"/>
        <item x="78"/>
        <item x="56"/>
        <item x="90"/>
        <item x="1"/>
        <item x="123"/>
        <item x="93"/>
        <item x="44"/>
        <item x="112"/>
        <item x="62"/>
        <item x="38"/>
        <item x="11"/>
        <item x="86"/>
        <item x="54"/>
        <item x="125"/>
        <item x="127"/>
        <item x="13"/>
        <item x="88"/>
        <item x="14"/>
        <item x="98"/>
        <item x="51"/>
        <item x="122"/>
        <item x="84"/>
        <item x="107"/>
        <item x="116"/>
        <item x="113"/>
        <item x="77"/>
        <item x="85"/>
        <item x="94"/>
        <item x="104"/>
        <item x="53"/>
        <item x="114"/>
        <item x="6"/>
        <item x="3"/>
        <item x="49"/>
        <item x="5"/>
        <item x="70"/>
        <item x="18"/>
        <item x="17"/>
        <item x="15"/>
        <item x="24"/>
        <item x="61"/>
        <item x="0"/>
        <item x="48"/>
        <item x="33"/>
        <item x="26"/>
        <item x="40"/>
        <item x="46"/>
        <item x="42"/>
        <item x="8"/>
        <item x="50"/>
        <item x="41"/>
        <item x="47"/>
        <item x="30"/>
        <item x="43"/>
        <item x="25"/>
        <item x="39"/>
        <item x="131"/>
        <item x="81"/>
        <item x="65"/>
        <item x="59"/>
        <item x="72"/>
        <item x="31"/>
        <item x="52"/>
        <item x="12"/>
        <item x="67"/>
        <item x="9"/>
        <item x="32"/>
        <item x="28"/>
        <item x="29"/>
        <item x="7"/>
        <item x="60"/>
        <item x="19"/>
        <item x="37"/>
        <item t="default"/>
      </items>
    </pivotField>
    <pivotField showAll="0"/>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s>
  <rowItems count="1">
    <i/>
  </rowItems>
  <colItems count="1">
    <i/>
  </colItem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3CAEA84-18D9-407D-AF20-13D254AA6F35}" autoFormatId="16" applyNumberFormats="0" applyBorderFormats="0" applyFontFormats="0" applyPatternFormats="0" applyAlignmentFormats="0" applyWidthHeightFormats="0">
  <queryTableRefresh nextId="31">
    <queryTableFields count="24">
      <queryTableField id="1" name="Employee ID" tableColumnId="1"/>
      <queryTableField id="2" name="Employee Name" tableColumnId="2"/>
      <queryTableField id="3" name="Marital Status" tableColumnId="3"/>
      <queryTableField id="4" name="DOB" tableColumnId="4"/>
      <queryTableField id="5" name="Gender" tableColumnId="5"/>
      <queryTableField id="6" name="Salary" tableColumnId="6"/>
      <queryTableField id="7" name="Position" tableColumnId="7"/>
      <queryTableField id="8" name="State" tableColumnId="8"/>
      <queryTableField id="9" name="Citizenship Status" tableColumnId="9"/>
      <queryTableField id="10" name="Hispanic / Latino" tableColumnId="10"/>
      <queryTableField id="11" name="Ethnicity" tableColumnId="11"/>
      <queryTableField id="25" name="Date of Hire" tableColumnId="25"/>
      <queryTableField id="13" name="Termination Date" tableColumnId="13"/>
      <queryTableField id="14" name="Termination Reason" tableColumnId="14"/>
      <queryTableField id="15" name="Employment Status" tableColumnId="15"/>
      <queryTableField id="16" name="Department" tableColumnId="16"/>
      <queryTableField id="17" name="Manager Name" tableColumnId="17"/>
      <queryTableField id="18" name="Recruitment Source" tableColumnId="18"/>
      <queryTableField id="19" name="Performance Score" tableColumnId="19"/>
      <queryTableField id="29" name="Engagement Survey" tableColumnId="27"/>
      <queryTableField id="26" name="Employee Satisfaction" tableColumnId="26"/>
      <queryTableField id="22" name="Special Projects Count" tableColumnId="22"/>
      <queryTableField id="23" name="Last Performance Review Date" tableColumnId="23"/>
      <queryTableField id="24" name="Absences" tableColumnId="2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CA7757EE-85DA-4FAA-AB66-67E6BBECCB38}" autoFormatId="16" applyNumberFormats="0" applyBorderFormats="0" applyFontFormats="0" applyPatternFormats="0" applyAlignmentFormats="0" applyWidthHeightFormats="0">
  <queryTableRefresh nextId="31">
    <queryTableFields count="24">
      <queryTableField id="1" name="Employee ID" tableColumnId="1"/>
      <queryTableField id="2" name="Employee Name" tableColumnId="2"/>
      <queryTableField id="3" name="Marital Status" tableColumnId="3"/>
      <queryTableField id="4" name="DOB" tableColumnId="4"/>
      <queryTableField id="5" name="Gender" tableColumnId="5"/>
      <queryTableField id="6" name="Salary" tableColumnId="6"/>
      <queryTableField id="7" name="Position" tableColumnId="7"/>
      <queryTableField id="8" name="State" tableColumnId="8"/>
      <queryTableField id="9" name="Citizenship Status" tableColumnId="9"/>
      <queryTableField id="10" name="Hispanic / Latino" tableColumnId="10"/>
      <queryTableField id="11" name="Ethnicity" tableColumnId="11"/>
      <queryTableField id="25" name="Date of Hire" tableColumnId="25"/>
      <queryTableField id="13" name="Termination Date" tableColumnId="13"/>
      <queryTableField id="14" name="Termination Reason" tableColumnId="14"/>
      <queryTableField id="15" name="Employment Status" tableColumnId="15"/>
      <queryTableField id="16" name="Department" tableColumnId="16"/>
      <queryTableField id="17" name="Manager Name" tableColumnId="17"/>
      <queryTableField id="18" name="Recruitment Source" tableColumnId="18"/>
      <queryTableField id="19" name="Performance Score" tableColumnId="19"/>
      <queryTableField id="29" name="Engagement Survey" tableColumnId="27"/>
      <queryTableField id="26" name="Employee Satisfaction" tableColumnId="26"/>
      <queryTableField id="22" name="Special Projects Count" tableColumnId="22"/>
      <queryTableField id="23" name="Last Performance Review Date" tableColumnId="23"/>
      <queryTableField id="24" name="Absences" tableColumnId="2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0D1A5C99-4471-48C2-8521-0F66A6FD7197}" autoFormatId="16" applyNumberFormats="0" applyBorderFormats="0" applyFontFormats="0" applyPatternFormats="0" applyAlignmentFormats="0" applyWidthHeightFormats="0">
  <queryTableRefresh nextId="31">
    <queryTableFields count="24">
      <queryTableField id="1" name="Employee ID" tableColumnId="1"/>
      <queryTableField id="2" name="Employee Name" tableColumnId="2"/>
      <queryTableField id="3" name="Marital Status" tableColumnId="3"/>
      <queryTableField id="4" name="DOB" tableColumnId="4"/>
      <queryTableField id="5" name="Gender" tableColumnId="5"/>
      <queryTableField id="6" name="Salary" tableColumnId="6"/>
      <queryTableField id="7" name="Position" tableColumnId="7"/>
      <queryTableField id="8" name="State" tableColumnId="8"/>
      <queryTableField id="9" name="Citizenship Status" tableColumnId="9"/>
      <queryTableField id="10" name="Hispanic / Latino" tableColumnId="10"/>
      <queryTableField id="11" name="Ethnicity" tableColumnId="11"/>
      <queryTableField id="25" name="Date of Hire" tableColumnId="25"/>
      <queryTableField id="13" name="Termination Date" tableColumnId="13"/>
      <queryTableField id="14" name="Termination Reason" tableColumnId="14"/>
      <queryTableField id="15" name="Employment Status" tableColumnId="15"/>
      <queryTableField id="16" name="Department" tableColumnId="16"/>
      <queryTableField id="17" name="Manager Name" tableColumnId="17"/>
      <queryTableField id="18" name="Recruitment Source" tableColumnId="18"/>
      <queryTableField id="19" name="Performance Score" tableColumnId="19"/>
      <queryTableField id="29" name="Engagement Survey" tableColumnId="27"/>
      <queryTableField id="26" name="Employee Satisfaction" tableColumnId="26"/>
      <queryTableField id="22" name="Special Projects Count" tableColumnId="22"/>
      <queryTableField id="23" name="Last Performance Review Date" tableColumnId="23"/>
      <queryTableField id="24" name="Absences"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ruitment_Source" xr10:uid="{DA40ABE8-634B-4D95-8466-09616B0A107C}" sourceName="Recruitment Source">
  <pivotTables>
    <pivotTable tabId="5" name="PivotTable14"/>
  </pivotTables>
  <data>
    <tabular pivotCacheId="931580987">
      <items count="9">
        <i x="6" s="1"/>
        <i x="4" s="1"/>
        <i x="3" s="1"/>
        <i x="2" s="1"/>
        <i x="1" s="1"/>
        <i x="0" s="1"/>
        <i x="5"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2A5EB71-A586-4852-8A0F-B668A44AE967}" sourceName="Marital Status">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5">
        <i x="2" s="1"/>
        <i x="1" s="1"/>
        <i x="4"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 xr10:uid="{CE259722-46D4-4E38-A29B-958D56514D10}" sourceName="Employee Name">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311">
        <i x="289" s="1"/>
        <i x="208" s="1"/>
        <i x="245" s="1"/>
        <i x="248" s="1"/>
        <i x="129" s="1"/>
        <i x="235" s="1"/>
        <i x="9" s="1"/>
        <i x="67" s="1"/>
        <i x="95" s="1"/>
        <i x="105" s="1"/>
        <i x="152" s="1"/>
        <i x="128" s="1"/>
        <i x="173" s="1"/>
        <i x="109" s="1"/>
        <i x="78" s="1"/>
        <i x="79" s="1"/>
        <i x="97" s="1"/>
        <i x="274" s="1"/>
        <i x="83" s="1"/>
        <i x="252" s="1"/>
        <i x="61" s="1"/>
        <i x="294" s="1"/>
        <i x="302" s="1"/>
        <i x="126" s="1"/>
        <i x="45" s="1"/>
        <i x="85" s="1"/>
        <i x="241" s="1"/>
        <i x="266" s="1"/>
        <i x="101" s="1"/>
        <i x="273" s="1"/>
        <i x="301" s="1"/>
        <i x="149" s="1"/>
        <i x="41" s="1"/>
        <i x="34" s="1"/>
        <i x="24" s="1"/>
        <i x="239" s="1"/>
        <i x="275" s="1"/>
        <i x="162" s="1"/>
        <i x="91" s="1"/>
        <i x="26" s="1"/>
        <i x="222" s="1"/>
        <i x="153" s="1"/>
        <i x="164" s="1"/>
        <i x="187" s="1"/>
        <i x="42" s="1"/>
        <i x="182" s="1"/>
        <i x="206" s="1"/>
        <i x="242" s="1"/>
        <i x="270" s="1"/>
        <i x="36" s="1"/>
        <i x="69" s="1"/>
        <i x="68" s="1"/>
        <i x="4" s="1"/>
        <i x="47" s="1"/>
        <i x="307" s="1"/>
        <i x="111" s="1"/>
        <i x="27" s="1"/>
        <i x="298" s="1"/>
        <i x="236" s="1"/>
        <i x="124" s="1"/>
        <i x="39" s="1"/>
        <i x="209" s="1"/>
        <i x="6" s="1"/>
        <i x="293" s="1"/>
        <i x="310" s="1"/>
        <i x="198" s="1"/>
        <i x="256" s="1"/>
        <i x="17" s="1"/>
        <i x="296" s="1"/>
        <i x="286" s="1"/>
        <i x="163" s="1"/>
        <i x="63" s="1"/>
        <i x="115" s="1"/>
        <i x="194" s="1"/>
        <i x="179" s="1"/>
        <i x="131" s="1"/>
        <i x="74" s="1"/>
        <i x="276" s="1"/>
        <i x="202" s="1"/>
        <i x="23" s="1"/>
        <i x="28" s="1"/>
        <i x="44" s="1"/>
        <i x="147" s="1"/>
        <i x="123" s="1"/>
        <i x="218" s="1"/>
        <i x="285" s="1"/>
        <i x="237" s="1"/>
        <i x="118" s="1"/>
        <i x="51" s="1"/>
        <i x="185" s="1"/>
        <i x="77" s="1"/>
        <i x="46" s="1"/>
        <i x="159" s="1"/>
        <i x="189" s="1"/>
        <i x="76" s="1"/>
        <i x="215" s="1"/>
        <i x="132" s="1"/>
        <i x="106" s="1"/>
        <i x="13" s="1"/>
        <i x="25" s="1"/>
        <i x="57" s="1"/>
        <i x="155" s="1"/>
        <i x="71" s="1"/>
        <i x="143" s="1"/>
        <i x="166" s="1"/>
        <i x="232" s="1"/>
        <i x="305" s="1"/>
        <i x="140" s="1"/>
        <i x="165" s="1"/>
        <i x="120" s="1"/>
        <i x="157" s="1"/>
        <i x="12" s="1"/>
        <i x="22" s="1"/>
        <i x="221" s="1"/>
        <i x="199" s="1"/>
        <i x="184" s="1"/>
        <i x="282" s="1"/>
        <i x="288" s="1"/>
        <i x="303" s="1"/>
        <i x="52" s="1"/>
        <i x="65" s="1"/>
        <i x="133" s="1"/>
        <i x="150" s="1"/>
        <i x="226" s="1"/>
        <i x="207" s="1"/>
        <i x="96" s="1"/>
        <i x="249" s="1"/>
        <i x="306" s="1"/>
        <i x="130" s="1"/>
        <i x="58" s="1"/>
        <i x="81" s="1"/>
        <i x="281" s="1"/>
        <i x="62" s="1"/>
        <i x="72" s="1"/>
        <i x="49" s="1"/>
        <i x="186" s="1"/>
        <i x="308" s="1"/>
        <i x="32" s="1"/>
        <i x="122" s="1"/>
        <i x="257" s="1"/>
        <i x="33" s="1"/>
        <i x="154" s="1"/>
        <i x="258" s="1"/>
        <i x="304" s="1"/>
        <i x="30" s="1"/>
        <i x="31" s="1"/>
        <i x="112" s="1"/>
        <i x="37" s="1"/>
        <i x="146" s="1"/>
        <i x="261" s="1"/>
        <i x="309" s="1"/>
        <i x="134" s="1"/>
        <i x="287" s="1"/>
        <i x="156" s="1"/>
        <i x="250" s="1"/>
        <i x="125" s="1"/>
        <i x="178" s="1"/>
        <i x="1" s="1"/>
        <i x="151" s="1"/>
        <i x="240" s="1"/>
        <i x="264" s="1"/>
        <i x="280" s="1"/>
        <i x="167" s="1"/>
        <i x="66" s="1"/>
        <i x="262" s="1"/>
        <i x="16" s="1"/>
        <i x="271" s="1"/>
        <i x="148" s="1"/>
        <i x="254" s="1"/>
        <i x="265" s="1"/>
        <i x="204" s="1"/>
        <i x="197" s="1"/>
        <i x="230" s="1"/>
        <i x="176" s="1"/>
        <i x="217" s="1"/>
        <i x="259" s="1"/>
        <i x="203" s="1"/>
        <i x="277" s="1"/>
        <i x="170" s="1"/>
        <i x="92" s="1"/>
        <i x="73" s="1"/>
        <i x="43" s="1"/>
        <i x="5" s="1"/>
        <i x="8" s="1"/>
        <i x="75" s="1"/>
        <i x="174" s="1"/>
        <i x="158" s="1"/>
        <i x="56" s="1"/>
        <i x="99" s="1"/>
        <i x="172" s="1"/>
        <i x="292" s="1"/>
        <i x="238" s="1"/>
        <i x="225" s="1"/>
        <i x="21" s="1"/>
        <i x="212" s="1"/>
        <i x="191" s="1"/>
        <i x="60" s="1"/>
        <i x="205" s="1"/>
        <i x="228" s="1"/>
        <i x="195" s="1"/>
        <i x="113" s="1"/>
        <i x="80" s="1"/>
        <i x="168" s="1"/>
        <i x="214" s="1"/>
        <i x="98" s="1"/>
        <i x="139" s="1"/>
        <i x="169" s="1"/>
        <i x="35" s="1"/>
        <i x="233" s="1"/>
        <i x="87" s="1"/>
        <i x="283" s="1"/>
        <i x="246" s="1"/>
        <i x="103" s="1"/>
        <i x="29" s="1"/>
        <i x="38" s="1"/>
        <i x="93" s="1"/>
        <i x="54" s="1"/>
        <i x="196" s="1"/>
        <i x="40" s="1"/>
        <i x="84" s="1"/>
        <i x="121" s="1"/>
        <i x="102" s="1"/>
        <i x="136" s="1"/>
        <i x="161" s="1"/>
        <i x="224" s="1"/>
        <i x="107" s="1"/>
        <i x="14" s="1"/>
        <i x="255" s="1"/>
        <i x="188" s="1"/>
        <i x="284" s="1"/>
        <i x="88" s="1"/>
        <i x="90" s="1"/>
        <i x="211" s="1"/>
        <i x="59" s="1"/>
        <i x="291" s="1"/>
        <i x="144" s="1"/>
        <i x="247" s="1"/>
        <i x="251" s="1"/>
        <i x="15" s="1"/>
        <i x="267" s="1"/>
        <i x="192" s="1"/>
        <i x="119" s="1"/>
        <i x="190" s="1"/>
        <i x="234" s="1"/>
        <i x="50" s="1"/>
        <i x="116" s="1"/>
        <i x="229" s="1"/>
        <i x="10" s="1"/>
        <i x="213" s="1"/>
        <i x="64" s="1"/>
        <i x="100" s="1"/>
        <i x="18" s="1"/>
        <i x="82" s="1"/>
        <i x="244" s="1"/>
        <i x="200" s="1"/>
        <i x="48" s="1"/>
        <i x="269" s="1"/>
        <i x="177" s="1"/>
        <i x="295" s="1"/>
        <i x="135" s="1"/>
        <i x="138" s="1"/>
        <i x="117" s="1"/>
        <i x="260" s="1"/>
        <i x="7" s="1"/>
        <i x="175" s="1"/>
        <i x="180" s="1"/>
        <i x="183" s="1"/>
        <i x="2" s="1"/>
        <i x="299" s="1"/>
        <i x="19" s="1"/>
        <i x="300" s="1"/>
        <i x="20" s="1"/>
        <i x="227" s="1"/>
        <i x="253" s="1"/>
        <i x="216" s="1"/>
        <i x="219" s="1"/>
        <i x="181" s="1"/>
        <i x="201" s="1"/>
        <i x="278" s="1"/>
        <i x="110" s="1"/>
        <i x="243" s="1"/>
        <i x="142" s="1"/>
        <i x="279" s="1"/>
        <i x="53" s="1"/>
        <i x="86" s="1"/>
        <i x="89" s="1"/>
        <i x="114" s="1"/>
        <i x="171" s="1"/>
        <i x="108" s="1"/>
        <i x="94" s="1"/>
        <i x="193" s="1"/>
        <i x="141" s="1"/>
        <i x="263" s="1"/>
        <i x="220" s="1"/>
        <i x="297" s="1"/>
        <i x="11" s="1"/>
        <i x="231" s="1"/>
        <i x="272" s="1"/>
        <i x="70" s="1"/>
        <i x="210" s="1"/>
        <i x="3" s="1"/>
        <i x="127" s="1"/>
        <i x="268" s="1"/>
        <i x="290" s="1"/>
        <i x="55" s="1"/>
        <i x="137" s="1"/>
        <i x="104" s="1"/>
        <i x="160" s="1"/>
        <i x="0" s="1"/>
        <i x="223" s="1"/>
        <i x="14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19DAF4C-B6FB-42E3-9222-108987CEC820}" sourceName="State">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28">
        <i x="5" s="1"/>
        <i x="26" s="1"/>
        <i x="7" s="1"/>
        <i x="14" s="1"/>
        <i x="2" s="1"/>
        <i x="18" s="1"/>
        <i x="17" s="1"/>
        <i x="21" s="1"/>
        <i x="9" s="1"/>
        <i x="20" s="1"/>
        <i x="0" s="1"/>
        <i x="27" s="1"/>
        <i x="23" s="1"/>
        <i x="19" s="1"/>
        <i x="25" s="1"/>
        <i x="11" s="1"/>
        <i x="22" s="1"/>
        <i x="15" s="1"/>
        <i x="8" s="1"/>
        <i x="24" s="1"/>
        <i x="13" s="1"/>
        <i x="12" s="1"/>
        <i x="10" s="1"/>
        <i x="1" s="1"/>
        <i x="16" s="1"/>
        <i x="3" s="1"/>
        <i x="4"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A9A9CF51-B605-40CD-BA46-9A5B9A2CDB6A}" sourceName="Ethnicity">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6">
        <i x="4" s="1"/>
        <i x="3" s="1"/>
        <i x="1" s="1"/>
        <i x="5"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Score" xr10:uid="{CBD63E7E-C36B-4022-9B33-D36C03DC18BE}" sourceName="Performance Score">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4">
        <i x="0" s="1"/>
        <i x="1"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tatus" xr10:uid="{5B2B35F6-BEFD-4014-B5CD-E4553BBCBE4C}" sourceName="Employment Status">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3">
        <i x="0" s="1"/>
        <i x="2"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izenship_Status" xr10:uid="{E7180959-BBD2-4C74-8971-56B06D019CE1}" sourceName="Citizenship Status">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data>
    <tabular pivotCacheId="93158098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ruitment Source" xr10:uid="{0BB9F61D-A6DF-4FE3-A5A4-842128D3987A}" cache="Slicer_Recruitment_Source" caption="Recruitment Source" rowHeight="241300"/>
  <slicer name="Marital Status" xr10:uid="{C657E6FF-BE6B-4AC7-8CF2-E68C998B6EC9}" cache="Slicer_Marital_Status" caption="Status" rowHeight="241300"/>
  <slicer name="Employee Name" xr10:uid="{22898E64-1B13-49B3-A715-F8A37074C12B}" cache="Slicer_Employee_Name" caption="Employee Name" rowHeight="241300"/>
  <slicer name="State" xr10:uid="{B62CD881-C6ED-4055-870A-852E87092AA8}" cache="Slicer_State" caption="State" rowHeight="241300"/>
  <slicer name="Ethnicity" xr10:uid="{14A5DBAA-E7F7-4219-B302-A84D253EFF32}" cache="Slicer_Ethnicity" caption="Ethnicity" rowHeight="241300"/>
  <slicer name="Performance Score" xr10:uid="{7EF5C61C-35FD-4ACA-BF30-0A5CAADA4A89}" cache="Slicer_Performance_Score" caption="Performance" rowHeight="241300"/>
  <slicer name="Employment Status" xr10:uid="{C183C390-1DFC-4D63-B5CC-7B2CCBE7C291}" cache="Slicer_Employment_Status" caption="Employment Status" rowHeight="241300"/>
  <slicer name="Citizenship Status" xr10:uid="{A64AA0F4-2E91-4D8F-B1F5-FFD308DA7480}" cache="Slicer_Citizenship_Status" caption="Citizenship Statu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D8D960-12C4-4179-839A-AAEE22934745}" name="HR_Dataset" displayName="HR_Dataset" ref="A1:X312" tableType="queryTable" totalsRowShown="0">
  <autoFilter ref="A1:X312" xr:uid="{95D8D960-12C4-4179-839A-AAEE22934745}"/>
  <tableColumns count="24">
    <tableColumn id="1" xr3:uid="{CB4E5853-1C1E-4254-A278-8A0DB759A6B6}" uniqueName="1" name="Employee ID" queryTableFieldId="1" dataDxfId="49"/>
    <tableColumn id="2" xr3:uid="{1F0B22AE-8BFE-454B-B1CD-5B7CA1E57CA6}" uniqueName="2" name="Employee Name" queryTableFieldId="2" dataDxfId="48"/>
    <tableColumn id="3" xr3:uid="{F1ABDA2B-3B00-4B09-A331-8EB9EDE64926}" uniqueName="3" name="Marital Status" queryTableFieldId="3" dataDxfId="47"/>
    <tableColumn id="4" xr3:uid="{268E5F8B-5F73-44D4-B4CC-D251E3B625B0}" uniqueName="4" name="DOB" queryTableFieldId="4" dataDxfId="46"/>
    <tableColumn id="5" xr3:uid="{A84C35C6-0249-4B51-AC81-D60039962A53}" uniqueName="5" name="Gender" queryTableFieldId="5" dataDxfId="45"/>
    <tableColumn id="6" xr3:uid="{5D055E55-DE22-4647-96F5-352E363262FE}" uniqueName="6" name="Salary" queryTableFieldId="6"/>
    <tableColumn id="7" xr3:uid="{72DA6381-DE68-4CAA-8E96-D8634ED36D12}" uniqueName="7" name="Position" queryTableFieldId="7" dataDxfId="44"/>
    <tableColumn id="8" xr3:uid="{36FAB179-78B2-4D33-B0FC-0479499A317C}" uniqueName="8" name="State" queryTableFieldId="8" dataDxfId="43"/>
    <tableColumn id="9" xr3:uid="{FC42E656-349A-4833-ACCC-C06210DF6377}" uniqueName="9" name="Citizenship Status" queryTableFieldId="9" dataDxfId="42"/>
    <tableColumn id="10" xr3:uid="{291CD439-D758-4F0B-8867-7948E6DEC338}" uniqueName="10" name="Hispanic / Latino" queryTableFieldId="10" dataDxfId="41"/>
    <tableColumn id="11" xr3:uid="{51C3B16E-E5F9-4366-9487-BAF529F4A548}" uniqueName="11" name="Ethnicity" queryTableFieldId="11" dataDxfId="40"/>
    <tableColumn id="25" xr3:uid="{2054077E-34BF-41D4-BC1C-4358890BFA5E}" uniqueName="25" name="Date of Hire" queryTableFieldId="25" dataDxfId="39"/>
    <tableColumn id="13" xr3:uid="{D585BF38-172E-451B-88FB-36661DE323C6}" uniqueName="13" name="Termination Date" queryTableFieldId="13" dataDxfId="38"/>
    <tableColumn id="14" xr3:uid="{C50F3512-0F4C-4EFC-BFC1-A97450A12F13}" uniqueName="14" name="Termination Reason" queryTableFieldId="14" dataDxfId="37"/>
    <tableColumn id="15" xr3:uid="{31749245-B7C3-4D6B-BB3B-CA4CAB2C5C62}" uniqueName="15" name="Employment Status" queryTableFieldId="15" dataDxfId="36"/>
    <tableColumn id="16" xr3:uid="{16FF012A-428F-487B-BB03-74C07DAD1822}" uniqueName="16" name="Department" queryTableFieldId="16" dataDxfId="35"/>
    <tableColumn id="17" xr3:uid="{EA287261-7685-4AD8-805E-60DE940217A0}" uniqueName="17" name="Manager Name" queryTableFieldId="17" dataDxfId="34"/>
    <tableColumn id="18" xr3:uid="{9A40DEB6-41BF-4804-8515-4368CD2479E2}" uniqueName="18" name="Recruitment Source" queryTableFieldId="18" dataDxfId="33"/>
    <tableColumn id="19" xr3:uid="{08C8CECB-8CE7-4FBE-AAD6-4F6A5D5006D8}" uniqueName="19" name="Performance Score" queryTableFieldId="19" dataDxfId="32"/>
    <tableColumn id="27" xr3:uid="{2856114A-1FF8-4872-84E1-59FC2A8E1F7B}" uniqueName="27" name="Engagement Survey" queryTableFieldId="29"/>
    <tableColumn id="26" xr3:uid="{2F3CE68C-A2D0-4208-A798-03CB9A7D455D}" uniqueName="26" name="Employee Satisfaction" queryTableFieldId="26"/>
    <tableColumn id="22" xr3:uid="{68EC8E81-6113-448C-8825-27D98698BBBD}" uniqueName="22" name="Special Projects Count" queryTableFieldId="22"/>
    <tableColumn id="23" xr3:uid="{9B7B4611-C703-476B-8158-1A6D9C902585}" uniqueName="23" name="Last Performance Review Date" queryTableFieldId="23" dataDxfId="31"/>
    <tableColumn id="24" xr3:uid="{69428763-7D9E-4544-A427-7AA871AB4E6D}" uniqueName="24" name="Absences" queryTableFieldId="24"/>
  </tableColumns>
  <tableStyleInfo name="TableStyleLight14"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79EEC4-B399-4CE7-9069-0211F354CD94}" name="Employed" displayName="Employed" ref="A1:X208" tableType="queryTable" totalsRowShown="0">
  <autoFilter ref="A1:X208" xr:uid="{4379EEC4-B399-4CE7-9069-0211F354CD94}"/>
  <tableColumns count="24">
    <tableColumn id="1" xr3:uid="{C8049422-C244-4762-B4C4-AEB75BB3E8F8}" uniqueName="1" name="Employee ID" queryTableFieldId="1" dataDxfId="30"/>
    <tableColumn id="2" xr3:uid="{3849F383-ECF8-4A9C-AB5C-BFE29CBF97E0}" uniqueName="2" name="Employee Name" queryTableFieldId="2" dataDxfId="29"/>
    <tableColumn id="3" xr3:uid="{9F9E3CC3-42F7-478D-99AE-2DA209EBE8EB}" uniqueName="3" name="Marital Status" queryTableFieldId="3" dataDxfId="28"/>
    <tableColumn id="4" xr3:uid="{1334CC23-7708-400A-9563-DEF21F469298}" uniqueName="4" name="DOB" queryTableFieldId="4" dataDxfId="27"/>
    <tableColumn id="5" xr3:uid="{99A3FB49-154B-4BA0-81DF-CB75991189A0}" uniqueName="5" name="Gender" queryTableFieldId="5" dataDxfId="26"/>
    <tableColumn id="6" xr3:uid="{E081CE0F-17DD-492D-A82F-FB4C58496153}" uniqueName="6" name="Salary" queryTableFieldId="6"/>
    <tableColumn id="7" xr3:uid="{D9A3DBF9-7785-499F-A69E-56C13F54C083}" uniqueName="7" name="Position" queryTableFieldId="7" dataDxfId="25"/>
    <tableColumn id="8" xr3:uid="{9D1DD82F-F76A-428A-BE92-5B5DF639FD92}" uniqueName="8" name="State" queryTableFieldId="8" dataDxfId="24"/>
    <tableColumn id="9" xr3:uid="{3F6FAABB-7FE3-40FB-8DAA-0567B17C6F41}" uniqueName="9" name="Citizenship Status" queryTableFieldId="9" dataDxfId="23"/>
    <tableColumn id="10" xr3:uid="{1D4264E1-C934-40DC-AD94-DFCA3BCDB8F6}" uniqueName="10" name="Hispanic / Latino" queryTableFieldId="10" dataDxfId="22"/>
    <tableColumn id="11" xr3:uid="{8B789C8E-65DC-41AB-93A2-BB768F997440}" uniqueName="11" name="Ethnicity" queryTableFieldId="11" dataDxfId="21"/>
    <tableColumn id="25" xr3:uid="{18BB7FC4-569F-4930-891C-7D4B5C68E7AB}" uniqueName="25" name="Date of Hire" queryTableFieldId="25" dataDxfId="20"/>
    <tableColumn id="13" xr3:uid="{B42F7B3A-884D-41BE-B259-4B7D1F6A98D7}" uniqueName="13" name="Termination Date" queryTableFieldId="13" dataDxfId="19"/>
    <tableColumn id="14" xr3:uid="{4FFC396E-8086-4901-AEB6-3E7EFD98C785}" uniqueName="14" name="Termination Reason" queryTableFieldId="14" dataDxfId="18"/>
    <tableColumn id="15" xr3:uid="{26FBE0B0-E195-4236-8D1A-3DD9C7C9088B}" uniqueName="15" name="Employment Status" queryTableFieldId="15" dataDxfId="17"/>
    <tableColumn id="16" xr3:uid="{597A5A00-671F-413F-A553-5C2CAC98B0C6}" uniqueName="16" name="Department" queryTableFieldId="16" dataDxfId="16"/>
    <tableColumn id="17" xr3:uid="{D8726FDF-4097-4E96-9290-6D12DE3689BA}" uniqueName="17" name="Manager Name" queryTableFieldId="17" dataDxfId="15"/>
    <tableColumn id="18" xr3:uid="{3F6534CC-4775-4106-AF9B-B1243A5A6BD0}" uniqueName="18" name="Recruitment Source" queryTableFieldId="18" dataDxfId="14"/>
    <tableColumn id="19" xr3:uid="{07B801D4-D4D0-42F9-8876-291598AC0162}" uniqueName="19" name="Performance Score" queryTableFieldId="19" dataDxfId="13"/>
    <tableColumn id="27" xr3:uid="{B88602C2-3B3D-4F64-BB33-D7F8E968EBC4}" uniqueName="27" name="Engagement Survey" queryTableFieldId="29"/>
    <tableColumn id="26" xr3:uid="{91B4251E-8A3E-4FB1-96A4-B357FAC86D60}" uniqueName="26" name="Employee Satisfaction" queryTableFieldId="26"/>
    <tableColumn id="22" xr3:uid="{47C69D01-B30B-43BC-9F44-65C2A4B51109}" uniqueName="22" name="Special Projects Count" queryTableFieldId="22"/>
    <tableColumn id="23" xr3:uid="{07EC769B-44DD-4531-AE56-F76157C4FA56}" uniqueName="23" name="Last Performance Review Date" queryTableFieldId="23" dataDxfId="12"/>
    <tableColumn id="24" xr3:uid="{0BCB1E49-BD35-4B37-B24E-1F42354EB476}" uniqueName="24" name="Absences" queryTableFieldId="24"/>
  </tableColumns>
  <tableStyleInfo name="TableStyleLight14"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6E2D46-AD13-48F4-8F58-A9FA6ECA2308}" name="Unemployed" displayName="Unemployed" ref="A1:X105" tableType="queryTable" totalsRowShown="0">
  <autoFilter ref="A1:X105" xr:uid="{EE6E2D46-AD13-48F4-8F58-A9FA6ECA2308}"/>
  <tableColumns count="24">
    <tableColumn id="1" xr3:uid="{B592C6BB-1106-41E4-B40A-9046D563787D}" uniqueName="1" name="Employee ID" queryTableFieldId="1" dataDxfId="74"/>
    <tableColumn id="2" xr3:uid="{F9777680-B9EE-4239-8A04-D82F3546D0E3}" uniqueName="2" name="Employee Name" queryTableFieldId="2" dataDxfId="73"/>
    <tableColumn id="3" xr3:uid="{531BCFA5-355C-44AB-AA3C-ECA2E7E2E45F}" uniqueName="3" name="Marital Status" queryTableFieldId="3" dataDxfId="72"/>
    <tableColumn id="4" xr3:uid="{7C4BF387-02AB-437E-9403-219D582337A0}" uniqueName="4" name="DOB" queryTableFieldId="4" dataDxfId="71"/>
    <tableColumn id="5" xr3:uid="{F8A925BD-0BEE-498E-8801-A5FA5D3C2756}" uniqueName="5" name="Gender" queryTableFieldId="5" dataDxfId="70"/>
    <tableColumn id="6" xr3:uid="{89BCFFCA-D765-476C-82D3-52338882D2AA}" uniqueName="6" name="Salary" queryTableFieldId="6"/>
    <tableColumn id="7" xr3:uid="{033162A7-1640-4183-8863-7952220E9A01}" uniqueName="7" name="Position" queryTableFieldId="7" dataDxfId="69"/>
    <tableColumn id="8" xr3:uid="{91E3E6D2-FF7B-4AE9-89B6-2B42AC4CA53A}" uniqueName="8" name="State" queryTableFieldId="8" dataDxfId="68"/>
    <tableColumn id="9" xr3:uid="{B9685623-6CBD-4BC6-BB63-F66A97AEFA65}" uniqueName="9" name="Citizenship Status" queryTableFieldId="9" dataDxfId="67"/>
    <tableColumn id="10" xr3:uid="{D2EAE532-A076-4DAF-BD17-3D3BC26BF663}" uniqueName="10" name="Hispanic / Latino" queryTableFieldId="10" dataDxfId="66"/>
    <tableColumn id="11" xr3:uid="{63A7742D-FBCE-402D-9960-9B4A22BB656C}" uniqueName="11" name="Ethnicity" queryTableFieldId="11" dataDxfId="65"/>
    <tableColumn id="25" xr3:uid="{49B7A322-95EE-4A70-B9E7-18C57EE7CAB1}" uniqueName="25" name="Date of Hire" queryTableFieldId="25" dataDxfId="64"/>
    <tableColumn id="13" xr3:uid="{FEFC202D-72DB-4A0E-8705-A98462D23B5E}" uniqueName="13" name="Termination Date" queryTableFieldId="13" dataDxfId="63"/>
    <tableColumn id="14" xr3:uid="{5CBA5ECF-4AE8-4119-B789-7531CBD5BC26}" uniqueName="14" name="Termination Reason" queryTableFieldId="14" dataDxfId="62"/>
    <tableColumn id="15" xr3:uid="{A6C1F2C5-B3B5-4A87-938D-A6DD7E087BF2}" uniqueName="15" name="Employment Status" queryTableFieldId="15" dataDxfId="61"/>
    <tableColumn id="16" xr3:uid="{6054C1D0-2889-4C4E-B67E-10903AE72B6F}" uniqueName="16" name="Department" queryTableFieldId="16" dataDxfId="60"/>
    <tableColumn id="17" xr3:uid="{CF7ADC6D-0FB5-4FBF-B1C1-0EA7B65B409A}" uniqueName="17" name="Manager Name" queryTableFieldId="17" dataDxfId="59"/>
    <tableColumn id="18" xr3:uid="{56E52AEC-7AB8-4091-B78B-61C95716BB6E}" uniqueName="18" name="Recruitment Source" queryTableFieldId="18" dataDxfId="58"/>
    <tableColumn id="19" xr3:uid="{BC4C9211-1210-4401-A1BF-575C4AEE7815}" uniqueName="19" name="Performance Score" queryTableFieldId="19" dataDxfId="57"/>
    <tableColumn id="27" xr3:uid="{111FD04B-E87F-4BF3-BFB6-197F366A2DE4}" uniqueName="27" name="Engagement Survey" queryTableFieldId="29"/>
    <tableColumn id="26" xr3:uid="{AB160452-49BE-41B8-8107-DCB0207F2A53}" uniqueName="26" name="Employee Satisfaction" queryTableFieldId="26"/>
    <tableColumn id="22" xr3:uid="{B2ED3C7E-F61C-4F67-81F4-F0339AD02E3A}" uniqueName="22" name="Special Projects Count" queryTableFieldId="22"/>
    <tableColumn id="23" xr3:uid="{79EE571E-345A-46B0-BAFB-64AC969C529D}" uniqueName="23" name="Last Performance Review Date" queryTableFieldId="23" dataDxfId="56"/>
    <tableColumn id="24" xr3:uid="{28A0C869-051C-4588-AA28-C6D9CF3282C5}" uniqueName="24" name="Absences" queryTableFieldId="24"/>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Last_Performance_Review_Date" xr10:uid="{480E897D-AC7C-45B5-BE82-3A36FF0106D4}" sourceName="Last Performance Review Date">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state minimalRefreshVersion="6" lastRefreshVersion="6" pivotCacheId="931580987" filterType="unknown">
    <bounds startDate="2010-01-01T00:00:00" endDate="2020-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ermination_Date" xr10:uid="{8D813F9E-986E-45A8-800E-7BA18947B8DB}" sourceName="Termination Date">
  <pivotTables>
    <pivotTable tabId="5" name="PivotTable14"/>
    <pivotTable tabId="5" name="PivotTable1"/>
    <pivotTable tabId="5" name="PivotTable10"/>
    <pivotTable tabId="5" name="PivotTable11"/>
    <pivotTable tabId="5" name="PivotTable12"/>
    <pivotTable tabId="5" name="PivotTable13"/>
    <pivotTable tabId="5" name="PivotTable2"/>
    <pivotTable tabId="5" name="PivotTable3"/>
    <pivotTable tabId="5" name="PivotTable4"/>
    <pivotTable tabId="5" name="PivotTable5"/>
    <pivotTable tabId="5" name="PivotTable8"/>
    <pivotTable tabId="5" name="PivotTable9"/>
  </pivotTables>
  <state minimalRefreshVersion="6" lastRefreshVersion="6" pivotCacheId="931580987" filterType="unknown">
    <bounds startDate="2010-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Last Performance Review Date" xr10:uid="{6B97D773-620F-463E-8DC7-75485DBE54AF}" cache="NativeTimeline_Last_Performance_Review_Date" caption="Last Performance Review Date" level="2" selectionLevel="2" scrollPosition="2019-06-07T00:00:00"/>
  <timeline name="Termination Date" xr10:uid="{9C65ADC7-6B9C-47A5-9983-0B9BF2FB5933}" cache="NativeTimeline_Termination_Date" caption="Termination Date" level="2" selectionLevel="2" scrollPosition="2018-06-07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FCAC-818F-43E6-93A5-39A3065CCAE6}">
  <sheetPr>
    <tabColor theme="0" tint="-0.34998626667073579"/>
  </sheetPr>
  <dimension ref="A1"/>
  <sheetViews>
    <sheetView showGridLines="0" tabSelected="1" zoomScale="47" zoomScaleNormal="47" workbookViewId="0">
      <selection activeCell="AI27" sqref="AI2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3197A-9F02-4606-9177-769E42F09799}">
  <dimension ref="A1:AV36"/>
  <sheetViews>
    <sheetView topLeftCell="AR1" workbookViewId="0">
      <selection activeCell="AU7" sqref="AU7"/>
    </sheetView>
  </sheetViews>
  <sheetFormatPr defaultRowHeight="14.5" x14ac:dyDescent="0.35"/>
  <cols>
    <col min="1" max="1" width="19.1796875" bestFit="1" customWidth="1"/>
    <col min="7" max="7" width="19.1796875" bestFit="1" customWidth="1"/>
    <col min="8" max="8" width="7.26953125" bestFit="1" customWidth="1"/>
    <col min="11" max="11" width="19.1796875" bestFit="1" customWidth="1"/>
    <col min="12" max="12" width="9.08984375" bestFit="1" customWidth="1"/>
    <col min="14" max="14" width="18.6328125" bestFit="1" customWidth="1"/>
    <col min="17" max="17" width="18.6328125" bestFit="1" customWidth="1"/>
    <col min="18" max="18" width="15" bestFit="1" customWidth="1"/>
    <col min="20" max="20" width="13.453125" customWidth="1"/>
    <col min="24" max="24" width="18.6328125" bestFit="1" customWidth="1"/>
    <col min="25" max="25" width="26" bestFit="1" customWidth="1"/>
    <col min="28" max="28" width="20.90625" bestFit="1" customWidth="1"/>
    <col min="29" max="29" width="12.08984375" bestFit="1" customWidth="1"/>
    <col min="34" max="34" width="12.36328125" bestFit="1" customWidth="1"/>
    <col min="35" max="35" width="19.1796875" bestFit="1" customWidth="1"/>
    <col min="37" max="37" width="12.36328125" bestFit="1" customWidth="1"/>
    <col min="38" max="38" width="19.1796875" bestFit="1" customWidth="1"/>
    <col min="41" max="41" width="28.6328125" bestFit="1" customWidth="1"/>
    <col min="42" max="42" width="19.1796875" bestFit="1" customWidth="1"/>
    <col min="44" max="44" width="23.54296875" bestFit="1" customWidth="1"/>
    <col min="47" max="47" width="26.7265625" bestFit="1" customWidth="1"/>
  </cols>
  <sheetData>
    <row r="1" spans="1:48" x14ac:dyDescent="0.35">
      <c r="G1" s="3" t="s">
        <v>4</v>
      </c>
      <c r="H1" t="s">
        <v>24</v>
      </c>
      <c r="K1" s="3" t="s">
        <v>4</v>
      </c>
      <c r="L1" t="s">
        <v>38</v>
      </c>
    </row>
    <row r="3" spans="1:48" x14ac:dyDescent="0.35">
      <c r="A3" t="s">
        <v>770</v>
      </c>
      <c r="G3" t="s">
        <v>770</v>
      </c>
      <c r="K3" t="s">
        <v>770</v>
      </c>
      <c r="N3" s="3" t="s">
        <v>771</v>
      </c>
      <c r="Q3" s="3" t="s">
        <v>771</v>
      </c>
      <c r="R3" t="s">
        <v>773</v>
      </c>
      <c r="T3" t="str">
        <f>Q3</f>
        <v>Row Labels</v>
      </c>
      <c r="U3" t="str">
        <f>R3</f>
        <v>Sum of Absences</v>
      </c>
      <c r="X3" s="3" t="s">
        <v>771</v>
      </c>
      <c r="Y3" t="s">
        <v>775</v>
      </c>
      <c r="AB3" s="3" t="s">
        <v>771</v>
      </c>
      <c r="AC3" t="s">
        <v>776</v>
      </c>
      <c r="AE3" t="str" cm="1">
        <f t="array" ref="AE3:AF3">AB3:AC3</f>
        <v>Row Labels</v>
      </c>
      <c r="AF3" t="str">
        <v>Sum of Salary</v>
      </c>
      <c r="AH3" s="3" t="s">
        <v>771</v>
      </c>
      <c r="AI3" t="s">
        <v>770</v>
      </c>
      <c r="AK3" s="3" t="s">
        <v>771</v>
      </c>
      <c r="AL3" t="s">
        <v>770</v>
      </c>
      <c r="AO3" s="3" t="s">
        <v>771</v>
      </c>
      <c r="AR3" t="s">
        <v>793</v>
      </c>
      <c r="AU3" s="3" t="s">
        <v>771</v>
      </c>
    </row>
    <row r="4" spans="1:48" x14ac:dyDescent="0.35">
      <c r="A4" s="1">
        <v>311</v>
      </c>
      <c r="B4">
        <f>GETPIVOTDATA("Employee ID",$A$3)</f>
        <v>311</v>
      </c>
      <c r="D4" t="str" cm="1">
        <f t="array" ref="D4:D31">_xlfn.UNIQUE(HR_Dataset[State])</f>
        <v>MA</v>
      </c>
      <c r="E4">
        <f>COUNTA(_xlfn.ANCHORARRAY(D4))</f>
        <v>28</v>
      </c>
      <c r="G4" s="1">
        <v>135</v>
      </c>
      <c r="H4">
        <f>GETPIVOTDATA("Employee ID",$G$3)</f>
        <v>135</v>
      </c>
      <c r="K4" s="1">
        <v>176</v>
      </c>
      <c r="L4">
        <f>GETPIVOTDATA("Employee ID",$K$3)</f>
        <v>176</v>
      </c>
      <c r="N4" s="4" t="s">
        <v>169</v>
      </c>
      <c r="O4">
        <f>COUNTA(N4:N9)</f>
        <v>6</v>
      </c>
      <c r="Q4" s="4" t="s">
        <v>558</v>
      </c>
      <c r="R4" s="1">
        <v>10</v>
      </c>
      <c r="T4" t="str" cm="1">
        <f t="array" ref="T4:T9">Q4:Q9</f>
        <v>Executive Office</v>
      </c>
      <c r="U4" cm="1">
        <f t="array" ref="U4:U9">R4:R9</f>
        <v>10</v>
      </c>
      <c r="X4" s="4" t="s">
        <v>558</v>
      </c>
      <c r="Y4" s="1">
        <v>0</v>
      </c>
      <c r="AB4" s="4" t="s">
        <v>46</v>
      </c>
      <c r="AC4" s="1">
        <v>7606812</v>
      </c>
      <c r="AE4" t="str" cm="1">
        <f t="array" ref="AE4:AF8">AB4:AC8</f>
        <v>Production Technician I</v>
      </c>
      <c r="AF4">
        <v>7606812</v>
      </c>
      <c r="AH4" s="4" t="s">
        <v>28</v>
      </c>
      <c r="AI4" s="5">
        <v>0.909967845659164</v>
      </c>
      <c r="AK4" s="4" t="s">
        <v>777</v>
      </c>
      <c r="AL4" s="1">
        <v>1</v>
      </c>
      <c r="AO4" s="4" t="s">
        <v>508</v>
      </c>
      <c r="AP4">
        <f>COUNTA(AO4:AO9)</f>
        <v>6</v>
      </c>
      <c r="AR4" s="6">
        <v>104</v>
      </c>
      <c r="AS4">
        <f>GETPIVOTDATA("Termination Date",$AR$3)</f>
        <v>104</v>
      </c>
      <c r="AU4" s="4" t="s">
        <v>360</v>
      </c>
      <c r="AV4">
        <f>COUNTA(AU4:AU35)</f>
        <v>32</v>
      </c>
    </row>
    <row r="5" spans="1:48" x14ac:dyDescent="0.35">
      <c r="D5" t="str">
        <v>TX</v>
      </c>
      <c r="N5" s="4" t="s">
        <v>558</v>
      </c>
      <c r="Q5" s="4" t="s">
        <v>169</v>
      </c>
      <c r="R5" s="1">
        <v>78</v>
      </c>
      <c r="T5" t="str">
        <v>Admin Offices</v>
      </c>
      <c r="U5">
        <v>78</v>
      </c>
      <c r="X5" s="4" t="s">
        <v>94</v>
      </c>
      <c r="Y5" s="1">
        <v>0</v>
      </c>
      <c r="AB5" s="4" t="s">
        <v>39</v>
      </c>
      <c r="AC5" s="1">
        <v>3698856</v>
      </c>
      <c r="AE5" t="str">
        <v>Production Technician II</v>
      </c>
      <c r="AF5">
        <v>3698856</v>
      </c>
      <c r="AH5" s="4" t="s">
        <v>52</v>
      </c>
      <c r="AI5" s="5">
        <v>9.0032154340836015E-2</v>
      </c>
      <c r="AK5" s="4" t="s">
        <v>778</v>
      </c>
      <c r="AL5" s="1">
        <v>2</v>
      </c>
      <c r="AO5" s="4" t="s">
        <v>85</v>
      </c>
      <c r="AU5" s="4" t="s">
        <v>168</v>
      </c>
    </row>
    <row r="6" spans="1:48" x14ac:dyDescent="0.35">
      <c r="D6" t="str">
        <v>CT</v>
      </c>
      <c r="N6" s="4" t="s">
        <v>32</v>
      </c>
      <c r="Q6" s="4" t="s">
        <v>125</v>
      </c>
      <c r="R6" s="1">
        <v>96</v>
      </c>
      <c r="T6" t="str">
        <v>Software Engineering</v>
      </c>
      <c r="U6">
        <v>96</v>
      </c>
      <c r="X6" s="4" t="s">
        <v>774</v>
      </c>
      <c r="Y6" s="1">
        <v>4</v>
      </c>
      <c r="AB6" s="4" t="s">
        <v>92</v>
      </c>
      <c r="AC6" s="1">
        <v>1753179</v>
      </c>
      <c r="AE6" t="str">
        <v>Area Sales Manager</v>
      </c>
      <c r="AF6">
        <v>1753179</v>
      </c>
      <c r="AH6" s="4" t="s">
        <v>772</v>
      </c>
      <c r="AI6" s="5">
        <v>1</v>
      </c>
      <c r="AK6" s="4" t="s">
        <v>779</v>
      </c>
      <c r="AL6" s="1">
        <v>3</v>
      </c>
      <c r="AO6" s="4" t="s">
        <v>53</v>
      </c>
      <c r="AU6" s="4" t="s">
        <v>92</v>
      </c>
    </row>
    <row r="7" spans="1:48" x14ac:dyDescent="0.35">
      <c r="D7" t="str">
        <v>VA</v>
      </c>
      <c r="N7" s="4" t="s">
        <v>94</v>
      </c>
      <c r="Q7" s="4" t="s">
        <v>94</v>
      </c>
      <c r="R7" s="1">
        <v>358</v>
      </c>
      <c r="T7" t="str">
        <v>Sales</v>
      </c>
      <c r="U7">
        <v>358</v>
      </c>
      <c r="X7" s="4" t="s">
        <v>169</v>
      </c>
      <c r="Y7" s="1">
        <v>33</v>
      </c>
      <c r="AB7" s="4" t="s">
        <v>84</v>
      </c>
      <c r="AC7" s="1">
        <v>1054123</v>
      </c>
      <c r="AE7" t="str">
        <v>Production Manager</v>
      </c>
      <c r="AF7">
        <v>1054123</v>
      </c>
      <c r="AK7" s="4" t="s">
        <v>780</v>
      </c>
      <c r="AL7" s="1">
        <v>7</v>
      </c>
      <c r="AO7" s="4" t="s">
        <v>612</v>
      </c>
      <c r="AU7" s="4" t="s">
        <v>435</v>
      </c>
    </row>
    <row r="8" spans="1:48" x14ac:dyDescent="0.35">
      <c r="D8" t="str">
        <v>VT</v>
      </c>
      <c r="N8" s="4" t="s">
        <v>125</v>
      </c>
      <c r="Q8" s="4" t="s">
        <v>32</v>
      </c>
      <c r="R8" s="1">
        <v>522</v>
      </c>
      <c r="T8" t="str">
        <v>IT/IS</v>
      </c>
      <c r="U8">
        <v>522</v>
      </c>
      <c r="X8" s="4" t="s">
        <v>125</v>
      </c>
      <c r="Y8" s="1">
        <v>46</v>
      </c>
      <c r="AB8" s="4" t="s">
        <v>124</v>
      </c>
      <c r="AC8" s="1">
        <v>967192</v>
      </c>
      <c r="AE8" t="str">
        <v>Software Engineer</v>
      </c>
      <c r="AF8">
        <v>967192</v>
      </c>
      <c r="AK8" s="4" t="s">
        <v>781</v>
      </c>
      <c r="AL8" s="1">
        <v>9</v>
      </c>
      <c r="AO8" s="4" t="s">
        <v>158</v>
      </c>
      <c r="AU8" s="4" t="s">
        <v>387</v>
      </c>
    </row>
    <row r="9" spans="1:48" x14ac:dyDescent="0.35">
      <c r="D9" t="str">
        <v>AL</v>
      </c>
      <c r="N9" s="4" t="s">
        <v>774</v>
      </c>
      <c r="Q9" s="4" t="s">
        <v>774</v>
      </c>
      <c r="R9" s="1">
        <v>2120</v>
      </c>
      <c r="T9" t="str">
        <v>Production</v>
      </c>
      <c r="U9">
        <v>2120</v>
      </c>
      <c r="X9" s="4" t="s">
        <v>32</v>
      </c>
      <c r="Y9" s="1">
        <v>296</v>
      </c>
      <c r="AB9" s="4" t="s">
        <v>772</v>
      </c>
      <c r="AC9" s="1">
        <v>15080162</v>
      </c>
      <c r="AK9" s="4" t="s">
        <v>782</v>
      </c>
      <c r="AL9" s="1">
        <v>83</v>
      </c>
      <c r="AO9" s="4" t="s">
        <v>29</v>
      </c>
      <c r="AU9" s="4" t="s">
        <v>765</v>
      </c>
    </row>
    <row r="10" spans="1:48" x14ac:dyDescent="0.35">
      <c r="D10" t="str">
        <v>WA</v>
      </c>
      <c r="N10" s="4" t="s">
        <v>772</v>
      </c>
      <c r="Q10" s="4" t="s">
        <v>772</v>
      </c>
      <c r="R10" s="1">
        <v>3184</v>
      </c>
      <c r="X10" s="4" t="s">
        <v>772</v>
      </c>
      <c r="Y10" s="1">
        <v>379</v>
      </c>
      <c r="AK10" s="4" t="s">
        <v>783</v>
      </c>
      <c r="AL10" s="1">
        <v>45</v>
      </c>
      <c r="AO10" s="4" t="s">
        <v>772</v>
      </c>
      <c r="AU10" s="4" t="s">
        <v>226</v>
      </c>
    </row>
    <row r="11" spans="1:48" x14ac:dyDescent="0.35">
      <c r="D11" t="str">
        <v>CA</v>
      </c>
      <c r="AK11" s="4" t="s">
        <v>784</v>
      </c>
      <c r="AL11" s="1">
        <v>44</v>
      </c>
      <c r="AU11" s="4" t="s">
        <v>271</v>
      </c>
    </row>
    <row r="12" spans="1:48" x14ac:dyDescent="0.35">
      <c r="D12" t="str">
        <v>OH</v>
      </c>
      <c r="AK12" s="4" t="s">
        <v>785</v>
      </c>
      <c r="AL12" s="1">
        <v>60</v>
      </c>
      <c r="AU12" s="4" t="s">
        <v>676</v>
      </c>
    </row>
    <row r="13" spans="1:48" x14ac:dyDescent="0.35">
      <c r="D13" t="str">
        <v>IN</v>
      </c>
      <c r="T13" t="str">
        <f>T3</f>
        <v>Row Labels</v>
      </c>
      <c r="U13" t="str">
        <f>U3</f>
        <v>Sum of Absences</v>
      </c>
      <c r="AK13" s="4" t="s">
        <v>786</v>
      </c>
      <c r="AL13" s="1">
        <v>36</v>
      </c>
      <c r="AU13" s="4" t="s">
        <v>72</v>
      </c>
    </row>
    <row r="14" spans="1:48" x14ac:dyDescent="0.35">
      <c r="D14" t="str">
        <v>TN</v>
      </c>
      <c r="T14" t="str" cm="1">
        <f t="array" ref="T14:T19">_xlfn.SORTBY(_xlfn.ANCHORARRAY(T4),_xlfn.ANCHORARRAY(U4),-1)</f>
        <v>Production</v>
      </c>
      <c r="U14" cm="1">
        <f t="array" ref="U14:U19">_xlfn.SORTBY(_xlfn.ANCHORARRAY(U4),_xlfn.ANCHORARRAY(U4),-1)</f>
        <v>2120</v>
      </c>
      <c r="AK14" s="4" t="s">
        <v>787</v>
      </c>
      <c r="AL14" s="1">
        <v>14</v>
      </c>
      <c r="AU14" s="4" t="s">
        <v>407</v>
      </c>
    </row>
    <row r="15" spans="1:48" x14ac:dyDescent="0.35">
      <c r="D15" t="str">
        <v>NH</v>
      </c>
      <c r="T15" t="str">
        <v>IT/IS</v>
      </c>
      <c r="U15">
        <v>522</v>
      </c>
      <c r="AK15" s="4" t="s">
        <v>788</v>
      </c>
      <c r="AL15" s="1">
        <v>6</v>
      </c>
      <c r="AU15" s="4" t="s">
        <v>529</v>
      </c>
    </row>
    <row r="16" spans="1:48" x14ac:dyDescent="0.35">
      <c r="D16" t="str">
        <v>RI</v>
      </c>
      <c r="T16" t="str">
        <v>Sales</v>
      </c>
      <c r="U16">
        <v>358</v>
      </c>
      <c r="AK16" s="4" t="s">
        <v>789</v>
      </c>
      <c r="AL16" s="1">
        <v>1</v>
      </c>
      <c r="AU16" s="4" t="s">
        <v>79</v>
      </c>
    </row>
    <row r="17" spans="4:47" x14ac:dyDescent="0.35">
      <c r="D17" t="str">
        <v>PA</v>
      </c>
      <c r="T17" t="str">
        <v>Software Engineering</v>
      </c>
      <c r="U17">
        <v>96</v>
      </c>
      <c r="AK17" s="4" t="s">
        <v>772</v>
      </c>
      <c r="AL17" s="1">
        <v>311</v>
      </c>
      <c r="AU17" s="4" t="s">
        <v>474</v>
      </c>
    </row>
    <row r="18" spans="4:47" x14ac:dyDescent="0.35">
      <c r="D18" t="str">
        <v>CO</v>
      </c>
      <c r="T18" t="str">
        <v>Admin Offices</v>
      </c>
      <c r="U18">
        <v>78</v>
      </c>
      <c r="AU18" s="4" t="s">
        <v>265</v>
      </c>
    </row>
    <row r="19" spans="4:47" x14ac:dyDescent="0.35">
      <c r="D19" t="str">
        <v>NY</v>
      </c>
      <c r="T19" t="str">
        <v>Executive Office</v>
      </c>
      <c r="U19">
        <v>10</v>
      </c>
      <c r="AU19" s="4" t="s">
        <v>616</v>
      </c>
    </row>
    <row r="20" spans="4:47" x14ac:dyDescent="0.35">
      <c r="D20" t="str">
        <v>UT</v>
      </c>
      <c r="AU20" s="4" t="s">
        <v>448</v>
      </c>
    </row>
    <row r="21" spans="4:47" x14ac:dyDescent="0.35">
      <c r="D21" t="str">
        <v>GA</v>
      </c>
      <c r="AU21" s="4" t="s">
        <v>335</v>
      </c>
    </row>
    <row r="22" spans="4:47" x14ac:dyDescent="0.35">
      <c r="D22" t="str">
        <v>FL</v>
      </c>
      <c r="AU22" s="4" t="s">
        <v>289</v>
      </c>
    </row>
    <row r="23" spans="4:47" x14ac:dyDescent="0.35">
      <c r="D23" t="str">
        <v>NC</v>
      </c>
      <c r="AU23" s="4" t="s">
        <v>557</v>
      </c>
    </row>
    <row r="24" spans="4:47" x14ac:dyDescent="0.35">
      <c r="D24" t="str">
        <v>KY</v>
      </c>
      <c r="AU24" s="4" t="s">
        <v>260</v>
      </c>
    </row>
    <row r="25" spans="4:47" x14ac:dyDescent="0.35">
      <c r="D25" t="str">
        <v>ID</v>
      </c>
      <c r="AU25" s="4" t="s">
        <v>84</v>
      </c>
    </row>
    <row r="26" spans="4:47" x14ac:dyDescent="0.35">
      <c r="D26" t="str">
        <v>NV</v>
      </c>
      <c r="AU26" s="4" t="s">
        <v>46</v>
      </c>
    </row>
    <row r="27" spans="4:47" x14ac:dyDescent="0.35">
      <c r="D27" t="str">
        <v>MT</v>
      </c>
      <c r="AU27" s="4" t="s">
        <v>39</v>
      </c>
    </row>
    <row r="28" spans="4:47" x14ac:dyDescent="0.35">
      <c r="D28" t="str">
        <v>OR</v>
      </c>
      <c r="AU28" s="4" t="s">
        <v>182</v>
      </c>
    </row>
    <row r="29" spans="4:47" x14ac:dyDescent="0.35">
      <c r="D29" t="str">
        <v>ND</v>
      </c>
      <c r="AU29" s="4" t="s">
        <v>574</v>
      </c>
    </row>
    <row r="30" spans="4:47" x14ac:dyDescent="0.35">
      <c r="D30" t="str">
        <v>AZ</v>
      </c>
      <c r="AU30" s="4" t="s">
        <v>577</v>
      </c>
    </row>
    <row r="31" spans="4:47" x14ac:dyDescent="0.35">
      <c r="D31" t="str">
        <v>ME</v>
      </c>
      <c r="AU31" s="4" t="s">
        <v>124</v>
      </c>
    </row>
    <row r="32" spans="4:47" x14ac:dyDescent="0.35">
      <c r="AU32" s="4" t="s">
        <v>371</v>
      </c>
    </row>
    <row r="33" spans="47:47" x14ac:dyDescent="0.35">
      <c r="AU33" s="4" t="s">
        <v>357</v>
      </c>
    </row>
    <row r="34" spans="47:47" x14ac:dyDescent="0.35">
      <c r="AU34" s="4" t="s">
        <v>25</v>
      </c>
    </row>
    <row r="35" spans="47:47" x14ac:dyDescent="0.35">
      <c r="AU35" s="4" t="s">
        <v>416</v>
      </c>
    </row>
    <row r="36" spans="47:47" x14ac:dyDescent="0.35">
      <c r="AU36" s="4" t="s">
        <v>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5465C-AFC6-4143-A2CB-2FAE2BEC84BC}">
  <dimension ref="A1:X312"/>
  <sheetViews>
    <sheetView showGridLines="0" workbookViewId="0">
      <selection activeCell="H297" sqref="G297:H297"/>
    </sheetView>
  </sheetViews>
  <sheetFormatPr defaultRowHeight="14.5" x14ac:dyDescent="0.35"/>
  <cols>
    <col min="1" max="1" width="13.54296875" bestFit="1" customWidth="1"/>
    <col min="2" max="2" width="21.453125" bestFit="1" customWidth="1"/>
    <col min="3" max="3" width="14.90625" bestFit="1" customWidth="1"/>
    <col min="4" max="4" width="10.453125" bestFit="1" customWidth="1"/>
    <col min="5" max="5" width="9.26953125" bestFit="1" customWidth="1"/>
    <col min="6" max="6" width="8.08984375" bestFit="1" customWidth="1"/>
    <col min="7" max="7" width="26.7265625" bestFit="1" customWidth="1"/>
    <col min="8" max="8" width="7.453125" bestFit="1" customWidth="1"/>
    <col min="9" max="9" width="18" bestFit="1" customWidth="1"/>
    <col min="10" max="10" width="17.08984375" bestFit="1" customWidth="1"/>
    <col min="11" max="11" width="28.6328125" bestFit="1" customWidth="1"/>
    <col min="12" max="12" width="13.1796875" bestFit="1" customWidth="1"/>
    <col min="13" max="13" width="17.90625" bestFit="1" customWidth="1"/>
    <col min="14" max="14" width="28.453125" bestFit="1" customWidth="1"/>
    <col min="15" max="15" width="20.08984375" bestFit="1" customWidth="1"/>
    <col min="16" max="16" width="18.6328125" bestFit="1" customWidth="1"/>
    <col min="17" max="17" width="17" bestFit="1" customWidth="1"/>
    <col min="18" max="18" width="21.1796875" bestFit="1" customWidth="1"/>
    <col min="19" max="19" width="19" bestFit="1" customWidth="1"/>
    <col min="20" max="20" width="19.6328125" bestFit="1" customWidth="1"/>
    <col min="21" max="21" width="21.6328125" bestFit="1" customWidth="1"/>
    <col min="22" max="22" width="21.81640625" bestFit="1" customWidth="1"/>
    <col min="23" max="23" width="28.90625" bestFit="1" customWidth="1"/>
    <col min="24" max="25" width="10.90625" bestFit="1" customWidth="1"/>
    <col min="26" max="26" width="28.90625" bestFit="1" customWidth="1"/>
    <col min="27" max="27" width="10.90625" bestFit="1" customWidth="1"/>
  </cols>
  <sheetData>
    <row r="1" spans="1:24" x14ac:dyDescent="0.35">
      <c r="A1" t="s">
        <v>0</v>
      </c>
      <c r="B1" t="s">
        <v>1</v>
      </c>
      <c r="C1" t="s">
        <v>2</v>
      </c>
      <c r="D1" t="s">
        <v>3</v>
      </c>
      <c r="E1" t="s">
        <v>4</v>
      </c>
      <c r="F1" t="s">
        <v>5</v>
      </c>
      <c r="G1" t="s">
        <v>6</v>
      </c>
      <c r="H1" t="s">
        <v>7</v>
      </c>
      <c r="I1" t="s">
        <v>8</v>
      </c>
      <c r="J1" t="s">
        <v>9</v>
      </c>
      <c r="K1" t="s">
        <v>10</v>
      </c>
      <c r="L1" t="s">
        <v>790</v>
      </c>
      <c r="M1" t="s">
        <v>11</v>
      </c>
      <c r="N1" t="s">
        <v>12</v>
      </c>
      <c r="O1" t="s">
        <v>13</v>
      </c>
      <c r="P1" t="s">
        <v>14</v>
      </c>
      <c r="Q1" t="s">
        <v>15</v>
      </c>
      <c r="R1" t="s">
        <v>16</v>
      </c>
      <c r="S1" t="s">
        <v>17</v>
      </c>
      <c r="T1" t="s">
        <v>794</v>
      </c>
      <c r="U1" t="s">
        <v>791</v>
      </c>
      <c r="V1" t="s">
        <v>18</v>
      </c>
      <c r="W1" t="s">
        <v>19</v>
      </c>
      <c r="X1" t="s">
        <v>20</v>
      </c>
    </row>
    <row r="2" spans="1:24" x14ac:dyDescent="0.35">
      <c r="A2" s="1" t="s">
        <v>319</v>
      </c>
      <c r="B2" s="1" t="s">
        <v>320</v>
      </c>
      <c r="C2" s="1" t="s">
        <v>66</v>
      </c>
      <c r="D2" s="2">
        <v>30507</v>
      </c>
      <c r="E2" s="1" t="s">
        <v>24</v>
      </c>
      <c r="F2">
        <v>62506</v>
      </c>
      <c r="G2" s="1" t="s">
        <v>46</v>
      </c>
      <c r="H2" s="1" t="s">
        <v>26</v>
      </c>
      <c r="I2" s="1" t="s">
        <v>27</v>
      </c>
      <c r="J2" s="1" t="s">
        <v>28</v>
      </c>
      <c r="K2" s="1" t="s">
        <v>29</v>
      </c>
      <c r="L2" s="2">
        <v>40729</v>
      </c>
      <c r="M2" s="2"/>
      <c r="N2" s="1" t="s">
        <v>321</v>
      </c>
      <c r="O2" s="1" t="s">
        <v>322</v>
      </c>
      <c r="P2" s="1" t="s">
        <v>774</v>
      </c>
      <c r="Q2" s="1" t="s">
        <v>62</v>
      </c>
      <c r="R2" s="1" t="s">
        <v>42</v>
      </c>
      <c r="S2" s="1" t="s">
        <v>177</v>
      </c>
      <c r="T2">
        <v>4.5999999999999996</v>
      </c>
      <c r="U2">
        <v>5</v>
      </c>
      <c r="V2">
        <v>0</v>
      </c>
      <c r="W2" s="2">
        <v>43482</v>
      </c>
      <c r="X2">
        <v>1</v>
      </c>
    </row>
    <row r="3" spans="1:24" x14ac:dyDescent="0.35">
      <c r="A3" s="1" t="s">
        <v>21</v>
      </c>
      <c r="B3" s="1" t="s">
        <v>22</v>
      </c>
      <c r="C3" s="1" t="s">
        <v>23</v>
      </c>
      <c r="D3" s="2">
        <v>27519</v>
      </c>
      <c r="E3" s="1" t="s">
        <v>24</v>
      </c>
      <c r="F3">
        <v>104437</v>
      </c>
      <c r="G3" s="1" t="s">
        <v>25</v>
      </c>
      <c r="H3" s="1" t="s">
        <v>26</v>
      </c>
      <c r="I3" s="1" t="s">
        <v>27</v>
      </c>
      <c r="J3" s="1" t="s">
        <v>28</v>
      </c>
      <c r="K3" s="1" t="s">
        <v>29</v>
      </c>
      <c r="L3" s="2">
        <v>42093</v>
      </c>
      <c r="M3" s="2">
        <v>42537</v>
      </c>
      <c r="N3" s="1" t="s">
        <v>30</v>
      </c>
      <c r="O3" s="1" t="s">
        <v>31</v>
      </c>
      <c r="P3" s="1" t="s">
        <v>32</v>
      </c>
      <c r="Q3" s="1" t="s">
        <v>33</v>
      </c>
      <c r="R3" s="1" t="s">
        <v>34</v>
      </c>
      <c r="S3" s="1" t="s">
        <v>35</v>
      </c>
      <c r="T3">
        <v>4.96</v>
      </c>
      <c r="U3">
        <v>3</v>
      </c>
      <c r="V3">
        <v>6</v>
      </c>
      <c r="W3" s="2">
        <v>42424</v>
      </c>
      <c r="X3">
        <v>17</v>
      </c>
    </row>
    <row r="4" spans="1:24" x14ac:dyDescent="0.35">
      <c r="A4" s="1" t="s">
        <v>36</v>
      </c>
      <c r="B4" s="1" t="s">
        <v>37</v>
      </c>
      <c r="C4" s="1" t="s">
        <v>23</v>
      </c>
      <c r="D4" s="2">
        <v>32405</v>
      </c>
      <c r="E4" s="1" t="s">
        <v>38</v>
      </c>
      <c r="F4">
        <v>64955</v>
      </c>
      <c r="G4" s="1" t="s">
        <v>39</v>
      </c>
      <c r="H4" s="1" t="s">
        <v>26</v>
      </c>
      <c r="I4" s="1" t="s">
        <v>27</v>
      </c>
      <c r="J4" s="1" t="s">
        <v>28</v>
      </c>
      <c r="K4" s="1" t="s">
        <v>29</v>
      </c>
      <c r="L4" s="2">
        <v>40729</v>
      </c>
      <c r="M4" s="2">
        <v>41176</v>
      </c>
      <c r="N4" s="1" t="s">
        <v>40</v>
      </c>
      <c r="O4" s="1" t="s">
        <v>31</v>
      </c>
      <c r="P4" s="1" t="s">
        <v>774</v>
      </c>
      <c r="Q4" s="1" t="s">
        <v>41</v>
      </c>
      <c r="R4" s="1" t="s">
        <v>42</v>
      </c>
      <c r="S4" s="1" t="s">
        <v>35</v>
      </c>
      <c r="T4">
        <v>3.02</v>
      </c>
      <c r="U4">
        <v>3</v>
      </c>
      <c r="V4">
        <v>0</v>
      </c>
      <c r="W4" s="2">
        <v>41044</v>
      </c>
      <c r="X4">
        <v>3</v>
      </c>
    </row>
    <row r="5" spans="1:24" x14ac:dyDescent="0.35">
      <c r="A5" s="1" t="s">
        <v>323</v>
      </c>
      <c r="B5" s="1" t="s">
        <v>324</v>
      </c>
      <c r="C5" s="1" t="s">
        <v>23</v>
      </c>
      <c r="D5" s="2">
        <v>32413</v>
      </c>
      <c r="E5" s="1" t="s">
        <v>38</v>
      </c>
      <c r="F5">
        <v>64991</v>
      </c>
      <c r="G5" s="1" t="s">
        <v>46</v>
      </c>
      <c r="H5" s="1" t="s">
        <v>26</v>
      </c>
      <c r="I5" s="1" t="s">
        <v>27</v>
      </c>
      <c r="J5" s="1" t="s">
        <v>28</v>
      </c>
      <c r="K5" s="1" t="s">
        <v>29</v>
      </c>
      <c r="L5" s="2">
        <v>39454</v>
      </c>
      <c r="M5" s="2"/>
      <c r="N5" s="1" t="s">
        <v>321</v>
      </c>
      <c r="O5" s="1" t="s">
        <v>322</v>
      </c>
      <c r="P5" s="1" t="s">
        <v>774</v>
      </c>
      <c r="Q5" s="1" t="s">
        <v>76</v>
      </c>
      <c r="R5" s="1" t="s">
        <v>34</v>
      </c>
      <c r="S5" s="1" t="s">
        <v>35</v>
      </c>
      <c r="T5">
        <v>4.84</v>
      </c>
      <c r="U5">
        <v>5</v>
      </c>
      <c r="V5">
        <v>0</v>
      </c>
      <c r="W5" s="2">
        <v>43468</v>
      </c>
      <c r="X5">
        <v>15</v>
      </c>
    </row>
    <row r="6" spans="1:24" x14ac:dyDescent="0.35">
      <c r="A6" s="1" t="s">
        <v>43</v>
      </c>
      <c r="B6" s="1" t="s">
        <v>44</v>
      </c>
      <c r="C6" s="1" t="s">
        <v>45</v>
      </c>
      <c r="D6" s="2">
        <v>32759</v>
      </c>
      <c r="E6" s="1" t="s">
        <v>38</v>
      </c>
      <c r="F6">
        <v>50825</v>
      </c>
      <c r="G6" s="1" t="s">
        <v>46</v>
      </c>
      <c r="H6" s="1" t="s">
        <v>26</v>
      </c>
      <c r="I6" s="1" t="s">
        <v>27</v>
      </c>
      <c r="J6" s="1" t="s">
        <v>28</v>
      </c>
      <c r="K6" s="1" t="s">
        <v>29</v>
      </c>
      <c r="L6" s="2">
        <v>40735</v>
      </c>
      <c r="M6" s="2">
        <v>42619</v>
      </c>
      <c r="N6" s="1" t="s">
        <v>47</v>
      </c>
      <c r="O6" s="1" t="s">
        <v>31</v>
      </c>
      <c r="P6" s="1" t="s">
        <v>774</v>
      </c>
      <c r="Q6" s="1" t="s">
        <v>48</v>
      </c>
      <c r="R6" s="1" t="s">
        <v>49</v>
      </c>
      <c r="S6" s="1" t="s">
        <v>35</v>
      </c>
      <c r="T6">
        <v>5</v>
      </c>
      <c r="U6">
        <v>4</v>
      </c>
      <c r="V6">
        <v>0</v>
      </c>
      <c r="W6" s="2">
        <v>42401</v>
      </c>
      <c r="X6">
        <v>2</v>
      </c>
    </row>
    <row r="7" spans="1:24" x14ac:dyDescent="0.35">
      <c r="A7" s="1" t="s">
        <v>325</v>
      </c>
      <c r="B7" s="1" t="s">
        <v>326</v>
      </c>
      <c r="C7" s="1" t="s">
        <v>66</v>
      </c>
      <c r="D7" s="2">
        <v>28267</v>
      </c>
      <c r="E7" s="1" t="s">
        <v>38</v>
      </c>
      <c r="F7">
        <v>57568</v>
      </c>
      <c r="G7" s="1" t="s">
        <v>46</v>
      </c>
      <c r="H7" s="1" t="s">
        <v>26</v>
      </c>
      <c r="I7" s="1" t="s">
        <v>27</v>
      </c>
      <c r="J7" s="1" t="s">
        <v>28</v>
      </c>
      <c r="K7" s="1" t="s">
        <v>29</v>
      </c>
      <c r="L7" s="2">
        <v>40917</v>
      </c>
      <c r="M7" s="2"/>
      <c r="N7" s="1" t="s">
        <v>321</v>
      </c>
      <c r="O7" s="1" t="s">
        <v>322</v>
      </c>
      <c r="P7" s="1" t="s">
        <v>774</v>
      </c>
      <c r="Q7" s="1" t="s">
        <v>99</v>
      </c>
      <c r="R7" s="1" t="s">
        <v>42</v>
      </c>
      <c r="S7" s="1" t="s">
        <v>177</v>
      </c>
      <c r="T7">
        <v>5</v>
      </c>
      <c r="U7">
        <v>5</v>
      </c>
      <c r="V7">
        <v>0</v>
      </c>
      <c r="W7" s="2">
        <v>43472</v>
      </c>
      <c r="X7">
        <v>15</v>
      </c>
    </row>
    <row r="8" spans="1:24" x14ac:dyDescent="0.35">
      <c r="A8" s="1" t="s">
        <v>327</v>
      </c>
      <c r="B8" s="1" t="s">
        <v>328</v>
      </c>
      <c r="C8" s="1" t="s">
        <v>66</v>
      </c>
      <c r="D8" s="2">
        <v>28999</v>
      </c>
      <c r="E8" s="1" t="s">
        <v>38</v>
      </c>
      <c r="F8">
        <v>95660</v>
      </c>
      <c r="G8" s="1" t="s">
        <v>124</v>
      </c>
      <c r="H8" s="1" t="s">
        <v>26</v>
      </c>
      <c r="I8" s="1" t="s">
        <v>27</v>
      </c>
      <c r="J8" s="1" t="s">
        <v>28</v>
      </c>
      <c r="K8" s="1" t="s">
        <v>29</v>
      </c>
      <c r="L8" s="2">
        <v>41953</v>
      </c>
      <c r="M8" s="2"/>
      <c r="N8" s="1" t="s">
        <v>321</v>
      </c>
      <c r="O8" s="1" t="s">
        <v>322</v>
      </c>
      <c r="P8" s="1" t="s">
        <v>125</v>
      </c>
      <c r="Q8" s="1" t="s">
        <v>126</v>
      </c>
      <c r="R8" s="1" t="s">
        <v>42</v>
      </c>
      <c r="S8" s="1" t="s">
        <v>35</v>
      </c>
      <c r="T8">
        <v>3.04</v>
      </c>
      <c r="U8">
        <v>3</v>
      </c>
      <c r="V8">
        <v>4</v>
      </c>
      <c r="W8" s="2">
        <v>43467</v>
      </c>
      <c r="X8">
        <v>19</v>
      </c>
    </row>
    <row r="9" spans="1:24" x14ac:dyDescent="0.35">
      <c r="A9" s="1" t="s">
        <v>329</v>
      </c>
      <c r="B9" s="1" t="s">
        <v>330</v>
      </c>
      <c r="C9" s="1" t="s">
        <v>144</v>
      </c>
      <c r="D9" s="2">
        <v>30365</v>
      </c>
      <c r="E9" s="1" t="s">
        <v>24</v>
      </c>
      <c r="F9">
        <v>59365</v>
      </c>
      <c r="G9" s="1" t="s">
        <v>46</v>
      </c>
      <c r="H9" s="1" t="s">
        <v>26</v>
      </c>
      <c r="I9" s="1" t="s">
        <v>27</v>
      </c>
      <c r="J9" s="1" t="s">
        <v>28</v>
      </c>
      <c r="K9" s="1" t="s">
        <v>29</v>
      </c>
      <c r="L9" s="2">
        <v>41547</v>
      </c>
      <c r="M9" s="2"/>
      <c r="N9" s="1" t="s">
        <v>321</v>
      </c>
      <c r="O9" s="1" t="s">
        <v>322</v>
      </c>
      <c r="P9" s="1" t="s">
        <v>774</v>
      </c>
      <c r="Q9" s="1" t="s">
        <v>133</v>
      </c>
      <c r="R9" s="1" t="s">
        <v>138</v>
      </c>
      <c r="S9" s="1" t="s">
        <v>35</v>
      </c>
      <c r="T9">
        <v>5</v>
      </c>
      <c r="U9">
        <v>4</v>
      </c>
      <c r="V9">
        <v>0</v>
      </c>
      <c r="W9" s="2">
        <v>43521</v>
      </c>
      <c r="X9">
        <v>19</v>
      </c>
    </row>
    <row r="10" spans="1:24" x14ac:dyDescent="0.35">
      <c r="A10" s="1" t="s">
        <v>331</v>
      </c>
      <c r="B10" s="1" t="s">
        <v>332</v>
      </c>
      <c r="C10" s="1" t="s">
        <v>66</v>
      </c>
      <c r="D10" s="2">
        <v>25610</v>
      </c>
      <c r="E10" s="1" t="s">
        <v>38</v>
      </c>
      <c r="F10">
        <v>47837</v>
      </c>
      <c r="G10" s="1" t="s">
        <v>46</v>
      </c>
      <c r="H10" s="1" t="s">
        <v>26</v>
      </c>
      <c r="I10" s="1" t="s">
        <v>27</v>
      </c>
      <c r="J10" s="1" t="s">
        <v>28</v>
      </c>
      <c r="K10" s="1" t="s">
        <v>53</v>
      </c>
      <c r="L10" s="2">
        <v>40000</v>
      </c>
      <c r="M10" s="2"/>
      <c r="N10" s="1" t="s">
        <v>321</v>
      </c>
      <c r="O10" s="1" t="s">
        <v>322</v>
      </c>
      <c r="P10" s="1" t="s">
        <v>774</v>
      </c>
      <c r="Q10" s="1" t="s">
        <v>102</v>
      </c>
      <c r="R10" s="1" t="s">
        <v>56</v>
      </c>
      <c r="S10" s="1" t="s">
        <v>35</v>
      </c>
      <c r="T10">
        <v>4.46</v>
      </c>
      <c r="U10">
        <v>3</v>
      </c>
      <c r="V10">
        <v>0</v>
      </c>
      <c r="W10" s="2">
        <v>43490</v>
      </c>
      <c r="X10">
        <v>4</v>
      </c>
    </row>
    <row r="11" spans="1:24" x14ac:dyDescent="0.35">
      <c r="A11" s="1" t="s">
        <v>333</v>
      </c>
      <c r="B11" s="1" t="s">
        <v>334</v>
      </c>
      <c r="C11" s="1" t="s">
        <v>45</v>
      </c>
      <c r="D11" s="2">
        <v>32149</v>
      </c>
      <c r="E11" s="1" t="s">
        <v>24</v>
      </c>
      <c r="F11">
        <v>50178</v>
      </c>
      <c r="G11" s="1" t="s">
        <v>335</v>
      </c>
      <c r="H11" s="1" t="s">
        <v>26</v>
      </c>
      <c r="I11" s="1" t="s">
        <v>27</v>
      </c>
      <c r="J11" s="1" t="s">
        <v>28</v>
      </c>
      <c r="K11" s="1" t="s">
        <v>29</v>
      </c>
      <c r="L11" s="2">
        <v>42009</v>
      </c>
      <c r="M11" s="2"/>
      <c r="N11" s="1" t="s">
        <v>321</v>
      </c>
      <c r="O11" s="1" t="s">
        <v>322</v>
      </c>
      <c r="P11" s="1" t="s">
        <v>32</v>
      </c>
      <c r="Q11" s="1" t="s">
        <v>290</v>
      </c>
      <c r="R11" s="1" t="s">
        <v>34</v>
      </c>
      <c r="S11" s="1" t="s">
        <v>35</v>
      </c>
      <c r="T11">
        <v>5</v>
      </c>
      <c r="U11">
        <v>5</v>
      </c>
      <c r="V11">
        <v>6</v>
      </c>
      <c r="W11" s="2">
        <v>43514</v>
      </c>
      <c r="X11">
        <v>16</v>
      </c>
    </row>
    <row r="12" spans="1:24" x14ac:dyDescent="0.35">
      <c r="A12" s="1" t="s">
        <v>50</v>
      </c>
      <c r="B12" s="1" t="s">
        <v>51</v>
      </c>
      <c r="C12" s="1" t="s">
        <v>23</v>
      </c>
      <c r="D12" s="2">
        <v>27041</v>
      </c>
      <c r="E12" s="1" t="s">
        <v>38</v>
      </c>
      <c r="F12">
        <v>54670</v>
      </c>
      <c r="G12" s="1" t="s">
        <v>46</v>
      </c>
      <c r="H12" s="1" t="s">
        <v>26</v>
      </c>
      <c r="I12" s="1" t="s">
        <v>27</v>
      </c>
      <c r="J12" s="1" t="s">
        <v>52</v>
      </c>
      <c r="K12" s="1" t="s">
        <v>53</v>
      </c>
      <c r="L12" s="2">
        <v>40553</v>
      </c>
      <c r="M12" s="2">
        <v>42747</v>
      </c>
      <c r="N12" s="1" t="s">
        <v>54</v>
      </c>
      <c r="O12" s="1" t="s">
        <v>31</v>
      </c>
      <c r="P12" s="1" t="s">
        <v>774</v>
      </c>
      <c r="Q12" s="1" t="s">
        <v>55</v>
      </c>
      <c r="R12" s="1" t="s">
        <v>56</v>
      </c>
      <c r="S12" s="1" t="s">
        <v>35</v>
      </c>
      <c r="T12">
        <v>4.2</v>
      </c>
      <c r="U12">
        <v>4</v>
      </c>
      <c r="V12">
        <v>0</v>
      </c>
      <c r="W12" s="2">
        <v>42399</v>
      </c>
      <c r="X12">
        <v>12</v>
      </c>
    </row>
    <row r="13" spans="1:24" x14ac:dyDescent="0.35">
      <c r="A13" s="1" t="s">
        <v>57</v>
      </c>
      <c r="B13" s="1" t="s">
        <v>58</v>
      </c>
      <c r="C13" s="1" t="s">
        <v>23</v>
      </c>
      <c r="D13" s="2">
        <v>27081</v>
      </c>
      <c r="E13" s="1" t="s">
        <v>24</v>
      </c>
      <c r="F13">
        <v>47211</v>
      </c>
      <c r="G13" s="1" t="s">
        <v>46</v>
      </c>
      <c r="H13" s="1" t="s">
        <v>26</v>
      </c>
      <c r="I13" s="1" t="s">
        <v>27</v>
      </c>
      <c r="J13" s="1" t="s">
        <v>52</v>
      </c>
      <c r="K13" s="1" t="s">
        <v>53</v>
      </c>
      <c r="L13" s="2">
        <v>41001</v>
      </c>
      <c r="M13" s="2">
        <v>42632</v>
      </c>
      <c r="N13" s="1" t="s">
        <v>59</v>
      </c>
      <c r="O13" s="1" t="s">
        <v>31</v>
      </c>
      <c r="P13" s="1" t="s">
        <v>774</v>
      </c>
      <c r="Q13" s="1" t="s">
        <v>41</v>
      </c>
      <c r="R13" s="1" t="s">
        <v>56</v>
      </c>
      <c r="S13" s="1" t="s">
        <v>35</v>
      </c>
      <c r="T13">
        <v>4.2</v>
      </c>
      <c r="U13">
        <v>3</v>
      </c>
      <c r="V13">
        <v>0</v>
      </c>
      <c r="W13" s="2">
        <v>42496</v>
      </c>
      <c r="X13">
        <v>15</v>
      </c>
    </row>
    <row r="14" spans="1:24" x14ac:dyDescent="0.35">
      <c r="A14" s="1" t="s">
        <v>336</v>
      </c>
      <c r="B14" s="1" t="s">
        <v>337</v>
      </c>
      <c r="C14" s="1" t="s">
        <v>45</v>
      </c>
      <c r="D14" s="2">
        <v>32328</v>
      </c>
      <c r="E14" s="1" t="s">
        <v>24</v>
      </c>
      <c r="F14">
        <v>92328</v>
      </c>
      <c r="G14" s="1" t="s">
        <v>226</v>
      </c>
      <c r="H14" s="1" t="s">
        <v>338</v>
      </c>
      <c r="I14" s="1" t="s">
        <v>27</v>
      </c>
      <c r="J14" s="1" t="s">
        <v>28</v>
      </c>
      <c r="K14" s="1" t="s">
        <v>53</v>
      </c>
      <c r="L14" s="2">
        <v>41953</v>
      </c>
      <c r="M14" s="2"/>
      <c r="N14" s="1" t="s">
        <v>321</v>
      </c>
      <c r="O14" s="1" t="s">
        <v>322</v>
      </c>
      <c r="P14" s="1" t="s">
        <v>32</v>
      </c>
      <c r="Q14" s="1" t="s">
        <v>33</v>
      </c>
      <c r="R14" s="1" t="s">
        <v>56</v>
      </c>
      <c r="S14" s="1" t="s">
        <v>177</v>
      </c>
      <c r="T14">
        <v>4.28</v>
      </c>
      <c r="U14">
        <v>4</v>
      </c>
      <c r="V14">
        <v>5</v>
      </c>
      <c r="W14" s="2">
        <v>43521</v>
      </c>
      <c r="X14">
        <v>9</v>
      </c>
    </row>
    <row r="15" spans="1:24" x14ac:dyDescent="0.35">
      <c r="A15" s="1" t="s">
        <v>339</v>
      </c>
      <c r="B15" s="1" t="s">
        <v>340</v>
      </c>
      <c r="C15" s="1" t="s">
        <v>66</v>
      </c>
      <c r="D15" s="2">
        <v>30517</v>
      </c>
      <c r="E15" s="1" t="s">
        <v>24</v>
      </c>
      <c r="F15">
        <v>58709</v>
      </c>
      <c r="G15" s="1" t="s">
        <v>46</v>
      </c>
      <c r="H15" s="1" t="s">
        <v>26</v>
      </c>
      <c r="I15" s="1" t="s">
        <v>27</v>
      </c>
      <c r="J15" s="1" t="s">
        <v>28</v>
      </c>
      <c r="K15" s="1" t="s">
        <v>158</v>
      </c>
      <c r="L15" s="2">
        <v>40959</v>
      </c>
      <c r="M15" s="2"/>
      <c r="N15" s="1" t="s">
        <v>321</v>
      </c>
      <c r="O15" s="1" t="s">
        <v>322</v>
      </c>
      <c r="P15" s="1" t="s">
        <v>774</v>
      </c>
      <c r="Q15" s="1" t="s">
        <v>69</v>
      </c>
      <c r="R15" s="1" t="s">
        <v>49</v>
      </c>
      <c r="S15" s="1" t="s">
        <v>35</v>
      </c>
      <c r="T15">
        <v>4.5999999999999996</v>
      </c>
      <c r="U15">
        <v>4</v>
      </c>
      <c r="V15">
        <v>0</v>
      </c>
      <c r="W15" s="2">
        <v>43510</v>
      </c>
      <c r="X15">
        <v>7</v>
      </c>
    </row>
    <row r="16" spans="1:24" x14ac:dyDescent="0.35">
      <c r="A16" s="1" t="s">
        <v>60</v>
      </c>
      <c r="B16" s="1" t="s">
        <v>61</v>
      </c>
      <c r="C16" s="1" t="s">
        <v>45</v>
      </c>
      <c r="D16" s="2">
        <v>28321</v>
      </c>
      <c r="E16" s="1" t="s">
        <v>24</v>
      </c>
      <c r="F16">
        <v>52505</v>
      </c>
      <c r="G16" s="1" t="s">
        <v>46</v>
      </c>
      <c r="H16" s="1" t="s">
        <v>26</v>
      </c>
      <c r="I16" s="1" t="s">
        <v>27</v>
      </c>
      <c r="J16" s="1" t="s">
        <v>28</v>
      </c>
      <c r="K16" s="1" t="s">
        <v>29</v>
      </c>
      <c r="L16" s="2">
        <v>41176</v>
      </c>
      <c r="M16" s="2">
        <v>42831</v>
      </c>
      <c r="N16" s="1" t="s">
        <v>54</v>
      </c>
      <c r="O16" s="1" t="s">
        <v>31</v>
      </c>
      <c r="P16" s="1" t="s">
        <v>774</v>
      </c>
      <c r="Q16" s="1" t="s">
        <v>62</v>
      </c>
      <c r="R16" s="1" t="s">
        <v>63</v>
      </c>
      <c r="S16" s="1" t="s">
        <v>35</v>
      </c>
      <c r="T16">
        <v>5</v>
      </c>
      <c r="U16">
        <v>5</v>
      </c>
      <c r="V16">
        <v>0</v>
      </c>
      <c r="W16" s="2">
        <v>42796</v>
      </c>
      <c r="X16">
        <v>1</v>
      </c>
    </row>
    <row r="17" spans="1:24" x14ac:dyDescent="0.35">
      <c r="A17" s="1" t="s">
        <v>64</v>
      </c>
      <c r="B17" s="1" t="s">
        <v>65</v>
      </c>
      <c r="C17" s="1" t="s">
        <v>66</v>
      </c>
      <c r="D17" s="2">
        <v>29877</v>
      </c>
      <c r="E17" s="1" t="s">
        <v>24</v>
      </c>
      <c r="F17">
        <v>57834</v>
      </c>
      <c r="G17" s="1" t="s">
        <v>46</v>
      </c>
      <c r="H17" s="1" t="s">
        <v>26</v>
      </c>
      <c r="I17" s="1" t="s">
        <v>27</v>
      </c>
      <c r="J17" s="1" t="s">
        <v>28</v>
      </c>
      <c r="K17" s="1" t="s">
        <v>29</v>
      </c>
      <c r="L17" s="2">
        <v>40595</v>
      </c>
      <c r="M17" s="2">
        <v>42951</v>
      </c>
      <c r="N17" s="1" t="s">
        <v>67</v>
      </c>
      <c r="O17" s="1" t="s">
        <v>68</v>
      </c>
      <c r="P17" s="1" t="s">
        <v>774</v>
      </c>
      <c r="Q17" s="1" t="s">
        <v>69</v>
      </c>
      <c r="R17" s="1" t="s">
        <v>49</v>
      </c>
      <c r="S17" s="1" t="s">
        <v>35</v>
      </c>
      <c r="T17">
        <v>5</v>
      </c>
      <c r="U17">
        <v>4</v>
      </c>
      <c r="V17">
        <v>0</v>
      </c>
      <c r="W17" s="2">
        <v>42830</v>
      </c>
      <c r="X17">
        <v>20</v>
      </c>
    </row>
    <row r="18" spans="1:24" x14ac:dyDescent="0.35">
      <c r="A18" s="1" t="s">
        <v>341</v>
      </c>
      <c r="B18" s="1" t="s">
        <v>342</v>
      </c>
      <c r="C18" s="1" t="s">
        <v>23</v>
      </c>
      <c r="D18" s="2">
        <v>24214</v>
      </c>
      <c r="E18" s="1" t="s">
        <v>38</v>
      </c>
      <c r="F18">
        <v>70131</v>
      </c>
      <c r="G18" s="1" t="s">
        <v>39</v>
      </c>
      <c r="H18" s="1" t="s">
        <v>26</v>
      </c>
      <c r="I18" s="1" t="s">
        <v>27</v>
      </c>
      <c r="J18" s="1" t="s">
        <v>28</v>
      </c>
      <c r="K18" s="1" t="s">
        <v>29</v>
      </c>
      <c r="L18" s="2">
        <v>42572</v>
      </c>
      <c r="M18" s="2"/>
      <c r="N18" s="1" t="s">
        <v>321</v>
      </c>
      <c r="O18" s="1" t="s">
        <v>322</v>
      </c>
      <c r="P18" s="1" t="s">
        <v>774</v>
      </c>
      <c r="Q18" s="1" t="s">
        <v>69</v>
      </c>
      <c r="R18" s="1" t="s">
        <v>138</v>
      </c>
      <c r="S18" s="1" t="s">
        <v>177</v>
      </c>
      <c r="T18">
        <v>4.4000000000000004</v>
      </c>
      <c r="U18">
        <v>3</v>
      </c>
      <c r="V18">
        <v>0</v>
      </c>
      <c r="W18" s="2">
        <v>43479</v>
      </c>
      <c r="X18">
        <v>16</v>
      </c>
    </row>
    <row r="19" spans="1:24" x14ac:dyDescent="0.35">
      <c r="A19" s="1" t="s">
        <v>343</v>
      </c>
      <c r="B19" s="1" t="s">
        <v>344</v>
      </c>
      <c r="C19" s="1" t="s">
        <v>66</v>
      </c>
      <c r="D19" s="2">
        <v>25868</v>
      </c>
      <c r="E19" s="1" t="s">
        <v>38</v>
      </c>
      <c r="F19">
        <v>59026</v>
      </c>
      <c r="G19" s="1" t="s">
        <v>46</v>
      </c>
      <c r="H19" s="1" t="s">
        <v>26</v>
      </c>
      <c r="I19" s="1" t="s">
        <v>792</v>
      </c>
      <c r="J19" s="1" t="s">
        <v>28</v>
      </c>
      <c r="K19" s="1" t="s">
        <v>29</v>
      </c>
      <c r="L19" s="2">
        <v>40637</v>
      </c>
      <c r="M19" s="2"/>
      <c r="N19" s="1" t="s">
        <v>321</v>
      </c>
      <c r="O19" s="1" t="s">
        <v>322</v>
      </c>
      <c r="P19" s="1" t="s">
        <v>774</v>
      </c>
      <c r="Q19" s="1" t="s">
        <v>76</v>
      </c>
      <c r="R19" s="1" t="s">
        <v>49</v>
      </c>
      <c r="S19" s="1" t="s">
        <v>35</v>
      </c>
      <c r="T19">
        <v>5</v>
      </c>
      <c r="U19">
        <v>5</v>
      </c>
      <c r="V19">
        <v>0</v>
      </c>
      <c r="W19" s="2">
        <v>43479</v>
      </c>
      <c r="X19">
        <v>12</v>
      </c>
    </row>
    <row r="20" spans="1:24" x14ac:dyDescent="0.35">
      <c r="A20" s="1" t="s">
        <v>70</v>
      </c>
      <c r="B20" s="1" t="s">
        <v>71</v>
      </c>
      <c r="C20" s="1" t="s">
        <v>66</v>
      </c>
      <c r="D20" s="2">
        <v>31506</v>
      </c>
      <c r="E20" s="1" t="s">
        <v>38</v>
      </c>
      <c r="F20">
        <v>110000</v>
      </c>
      <c r="G20" s="1" t="s">
        <v>72</v>
      </c>
      <c r="H20" s="1" t="s">
        <v>26</v>
      </c>
      <c r="I20" s="1" t="s">
        <v>27</v>
      </c>
      <c r="J20" s="1" t="s">
        <v>52</v>
      </c>
      <c r="K20" s="1" t="s">
        <v>29</v>
      </c>
      <c r="L20" s="2">
        <v>41827</v>
      </c>
      <c r="M20" s="2">
        <v>42259</v>
      </c>
      <c r="N20" s="1" t="s">
        <v>73</v>
      </c>
      <c r="O20" s="1" t="s">
        <v>68</v>
      </c>
      <c r="P20" s="1" t="s">
        <v>32</v>
      </c>
      <c r="Q20" s="1" t="s">
        <v>33</v>
      </c>
      <c r="R20" s="1" t="s">
        <v>49</v>
      </c>
      <c r="S20" s="1" t="s">
        <v>35</v>
      </c>
      <c r="T20">
        <v>4.5</v>
      </c>
      <c r="U20">
        <v>4</v>
      </c>
      <c r="V20">
        <v>5</v>
      </c>
      <c r="W20" s="2">
        <v>42019</v>
      </c>
      <c r="X20">
        <v>8</v>
      </c>
    </row>
    <row r="21" spans="1:24" x14ac:dyDescent="0.35">
      <c r="A21" s="1" t="s">
        <v>345</v>
      </c>
      <c r="B21" s="1" t="s">
        <v>346</v>
      </c>
      <c r="C21" s="1" t="s">
        <v>66</v>
      </c>
      <c r="D21" s="2">
        <v>28951</v>
      </c>
      <c r="E21" s="1" t="s">
        <v>24</v>
      </c>
      <c r="F21">
        <v>53250</v>
      </c>
      <c r="G21" s="1" t="s">
        <v>46</v>
      </c>
      <c r="H21" s="1" t="s">
        <v>26</v>
      </c>
      <c r="I21" s="1" t="s">
        <v>27</v>
      </c>
      <c r="J21" s="1" t="s">
        <v>28</v>
      </c>
      <c r="K21" s="1" t="s">
        <v>85</v>
      </c>
      <c r="L21" s="2">
        <v>41463</v>
      </c>
      <c r="M21" s="2"/>
      <c r="N21" s="1" t="s">
        <v>321</v>
      </c>
      <c r="O21" s="1" t="s">
        <v>322</v>
      </c>
      <c r="P21" s="1" t="s">
        <v>774</v>
      </c>
      <c r="Q21" s="1" t="s">
        <v>48</v>
      </c>
      <c r="R21" s="1" t="s">
        <v>42</v>
      </c>
      <c r="S21" s="1" t="s">
        <v>35</v>
      </c>
      <c r="T21">
        <v>4.2</v>
      </c>
      <c r="U21">
        <v>4</v>
      </c>
      <c r="V21">
        <v>0</v>
      </c>
      <c r="W21" s="2">
        <v>43476</v>
      </c>
      <c r="X21">
        <v>13</v>
      </c>
    </row>
    <row r="22" spans="1:24" x14ac:dyDescent="0.35">
      <c r="A22" s="1" t="s">
        <v>347</v>
      </c>
      <c r="B22" s="1" t="s">
        <v>348</v>
      </c>
      <c r="C22" s="1" t="s">
        <v>66</v>
      </c>
      <c r="D22" s="2">
        <v>25924</v>
      </c>
      <c r="E22" s="1" t="s">
        <v>24</v>
      </c>
      <c r="F22">
        <v>51044</v>
      </c>
      <c r="G22" s="1" t="s">
        <v>46</v>
      </c>
      <c r="H22" s="1" t="s">
        <v>26</v>
      </c>
      <c r="I22" s="1" t="s">
        <v>27</v>
      </c>
      <c r="J22" s="1" t="s">
        <v>52</v>
      </c>
      <c r="K22" s="1" t="s">
        <v>29</v>
      </c>
      <c r="L22" s="2">
        <v>41001</v>
      </c>
      <c r="M22" s="2"/>
      <c r="N22" s="1" t="s">
        <v>321</v>
      </c>
      <c r="O22" s="1" t="s">
        <v>322</v>
      </c>
      <c r="P22" s="1" t="s">
        <v>774</v>
      </c>
      <c r="Q22" s="1" t="s">
        <v>99</v>
      </c>
      <c r="R22" s="1" t="s">
        <v>49</v>
      </c>
      <c r="S22" s="1" t="s">
        <v>35</v>
      </c>
      <c r="T22">
        <v>5</v>
      </c>
      <c r="U22">
        <v>3</v>
      </c>
      <c r="V22">
        <v>0</v>
      </c>
      <c r="W22" s="2">
        <v>43479</v>
      </c>
      <c r="X22">
        <v>13</v>
      </c>
    </row>
    <row r="23" spans="1:24" x14ac:dyDescent="0.35">
      <c r="A23" s="1" t="s">
        <v>349</v>
      </c>
      <c r="B23" s="1" t="s">
        <v>350</v>
      </c>
      <c r="C23" s="1" t="s">
        <v>45</v>
      </c>
      <c r="D23" s="2">
        <v>21546</v>
      </c>
      <c r="E23" s="1" t="s">
        <v>38</v>
      </c>
      <c r="F23">
        <v>64919</v>
      </c>
      <c r="G23" s="1" t="s">
        <v>46</v>
      </c>
      <c r="H23" s="1" t="s">
        <v>26</v>
      </c>
      <c r="I23" s="1" t="s">
        <v>27</v>
      </c>
      <c r="J23" s="1" t="s">
        <v>28</v>
      </c>
      <c r="K23" s="1" t="s">
        <v>85</v>
      </c>
      <c r="L23" s="2">
        <v>41505</v>
      </c>
      <c r="M23" s="2"/>
      <c r="N23" s="1" t="s">
        <v>321</v>
      </c>
      <c r="O23" s="1" t="s">
        <v>322</v>
      </c>
      <c r="P23" s="1" t="s">
        <v>774</v>
      </c>
      <c r="Q23" s="1" t="s">
        <v>133</v>
      </c>
      <c r="R23" s="1" t="s">
        <v>34</v>
      </c>
      <c r="S23" s="1" t="s">
        <v>35</v>
      </c>
      <c r="T23">
        <v>4.2</v>
      </c>
      <c r="U23">
        <v>3</v>
      </c>
      <c r="V23">
        <v>0</v>
      </c>
      <c r="W23" s="2">
        <v>43475</v>
      </c>
      <c r="X23">
        <v>2</v>
      </c>
    </row>
    <row r="24" spans="1:24" x14ac:dyDescent="0.35">
      <c r="A24" s="1" t="s">
        <v>351</v>
      </c>
      <c r="B24" s="1" t="s">
        <v>352</v>
      </c>
      <c r="C24" s="1" t="s">
        <v>23</v>
      </c>
      <c r="D24" s="2">
        <v>32752</v>
      </c>
      <c r="E24" s="1" t="s">
        <v>38</v>
      </c>
      <c r="F24">
        <v>62910</v>
      </c>
      <c r="G24" s="1" t="s">
        <v>46</v>
      </c>
      <c r="H24" s="1" t="s">
        <v>26</v>
      </c>
      <c r="I24" s="1" t="s">
        <v>27</v>
      </c>
      <c r="J24" s="1" t="s">
        <v>28</v>
      </c>
      <c r="K24" s="1" t="s">
        <v>29</v>
      </c>
      <c r="L24" s="2">
        <v>41827</v>
      </c>
      <c r="M24" s="2"/>
      <c r="N24" s="1" t="s">
        <v>321</v>
      </c>
      <c r="O24" s="1" t="s">
        <v>322</v>
      </c>
      <c r="P24" s="1" t="s">
        <v>774</v>
      </c>
      <c r="Q24" s="1" t="s">
        <v>102</v>
      </c>
      <c r="R24" s="1" t="s">
        <v>34</v>
      </c>
      <c r="S24" s="1" t="s">
        <v>177</v>
      </c>
      <c r="T24">
        <v>5</v>
      </c>
      <c r="U24">
        <v>3</v>
      </c>
      <c r="V24">
        <v>0</v>
      </c>
      <c r="W24" s="2">
        <v>43523</v>
      </c>
      <c r="X24">
        <v>19</v>
      </c>
    </row>
    <row r="25" spans="1:24" x14ac:dyDescent="0.35">
      <c r="A25" s="1" t="s">
        <v>353</v>
      </c>
      <c r="B25" s="1" t="s">
        <v>354</v>
      </c>
      <c r="C25" s="1" t="s">
        <v>66</v>
      </c>
      <c r="D25" s="2">
        <v>33137</v>
      </c>
      <c r="E25" s="1" t="s">
        <v>38</v>
      </c>
      <c r="F25">
        <v>66441</v>
      </c>
      <c r="G25" s="1" t="s">
        <v>39</v>
      </c>
      <c r="H25" s="1" t="s">
        <v>26</v>
      </c>
      <c r="I25" s="1" t="s">
        <v>27</v>
      </c>
      <c r="J25" s="1" t="s">
        <v>28</v>
      </c>
      <c r="K25" s="1" t="s">
        <v>29</v>
      </c>
      <c r="L25" s="2">
        <v>40637</v>
      </c>
      <c r="M25" s="2"/>
      <c r="N25" s="1" t="s">
        <v>321</v>
      </c>
      <c r="O25" s="1" t="s">
        <v>322</v>
      </c>
      <c r="P25" s="1" t="s">
        <v>774</v>
      </c>
      <c r="Q25" s="1" t="s">
        <v>62</v>
      </c>
      <c r="R25" s="1" t="s">
        <v>146</v>
      </c>
      <c r="S25" s="1" t="s">
        <v>107</v>
      </c>
      <c r="T25">
        <v>2</v>
      </c>
      <c r="U25">
        <v>3</v>
      </c>
      <c r="V25">
        <v>0</v>
      </c>
      <c r="W25" s="2">
        <v>43523</v>
      </c>
      <c r="X25">
        <v>3</v>
      </c>
    </row>
    <row r="26" spans="1:24" x14ac:dyDescent="0.35">
      <c r="A26" s="1" t="s">
        <v>74</v>
      </c>
      <c r="B26" s="1" t="s">
        <v>75</v>
      </c>
      <c r="C26" s="1" t="s">
        <v>66</v>
      </c>
      <c r="D26" s="2">
        <v>24488</v>
      </c>
      <c r="E26" s="1" t="s">
        <v>38</v>
      </c>
      <c r="F26">
        <v>57815</v>
      </c>
      <c r="G26" s="1" t="s">
        <v>39</v>
      </c>
      <c r="H26" s="1" t="s">
        <v>26</v>
      </c>
      <c r="I26" s="1" t="s">
        <v>27</v>
      </c>
      <c r="J26" s="1" t="s">
        <v>28</v>
      </c>
      <c r="K26" s="1" t="s">
        <v>29</v>
      </c>
      <c r="L26" s="2">
        <v>40553</v>
      </c>
      <c r="M26" s="2">
        <v>41733</v>
      </c>
      <c r="N26" s="1" t="s">
        <v>30</v>
      </c>
      <c r="O26" s="1" t="s">
        <v>31</v>
      </c>
      <c r="P26" s="1" t="s">
        <v>774</v>
      </c>
      <c r="Q26" s="1" t="s">
        <v>76</v>
      </c>
      <c r="R26" s="1" t="s">
        <v>49</v>
      </c>
      <c r="S26" s="1" t="s">
        <v>35</v>
      </c>
      <c r="T26">
        <v>4.8</v>
      </c>
      <c r="U26">
        <v>5</v>
      </c>
      <c r="V26">
        <v>0</v>
      </c>
      <c r="W26" s="2">
        <v>41702</v>
      </c>
      <c r="X26">
        <v>5</v>
      </c>
    </row>
    <row r="27" spans="1:24" x14ac:dyDescent="0.35">
      <c r="A27" s="1" t="s">
        <v>77</v>
      </c>
      <c r="B27" s="1" t="s">
        <v>78</v>
      </c>
      <c r="C27" s="1" t="s">
        <v>66</v>
      </c>
      <c r="D27" s="2">
        <v>23588</v>
      </c>
      <c r="E27" s="1" t="s">
        <v>24</v>
      </c>
      <c r="F27">
        <v>103613</v>
      </c>
      <c r="G27" s="1" t="s">
        <v>79</v>
      </c>
      <c r="H27" s="1" t="s">
        <v>80</v>
      </c>
      <c r="I27" s="1" t="s">
        <v>27</v>
      </c>
      <c r="J27" s="1" t="s">
        <v>28</v>
      </c>
      <c r="K27" s="1" t="s">
        <v>53</v>
      </c>
      <c r="L27" s="2">
        <v>41687</v>
      </c>
      <c r="M27" s="2">
        <v>42419</v>
      </c>
      <c r="N27" s="1" t="s">
        <v>81</v>
      </c>
      <c r="O27" s="1" t="s">
        <v>68</v>
      </c>
      <c r="P27" s="1" t="s">
        <v>32</v>
      </c>
      <c r="Q27" s="1" t="s">
        <v>33</v>
      </c>
      <c r="R27" s="1" t="s">
        <v>42</v>
      </c>
      <c r="S27" s="1" t="s">
        <v>35</v>
      </c>
      <c r="T27">
        <v>3.5</v>
      </c>
      <c r="U27">
        <v>5</v>
      </c>
      <c r="V27">
        <v>7</v>
      </c>
      <c r="W27" s="2">
        <v>42379</v>
      </c>
      <c r="X27">
        <v>2</v>
      </c>
    </row>
    <row r="28" spans="1:24" x14ac:dyDescent="0.35">
      <c r="A28" s="1" t="s">
        <v>355</v>
      </c>
      <c r="B28" s="1" t="s">
        <v>356</v>
      </c>
      <c r="C28" s="1" t="s">
        <v>23</v>
      </c>
      <c r="D28" s="2">
        <v>31871</v>
      </c>
      <c r="E28" s="1" t="s">
        <v>38</v>
      </c>
      <c r="F28">
        <v>106367</v>
      </c>
      <c r="G28" s="1" t="s">
        <v>357</v>
      </c>
      <c r="H28" s="1" t="s">
        <v>26</v>
      </c>
      <c r="I28" s="1" t="s">
        <v>27</v>
      </c>
      <c r="J28" s="1" t="s">
        <v>28</v>
      </c>
      <c r="K28" s="1" t="s">
        <v>53</v>
      </c>
      <c r="L28" s="2">
        <v>42051</v>
      </c>
      <c r="M28" s="2"/>
      <c r="N28" s="1" t="s">
        <v>321</v>
      </c>
      <c r="O28" s="1" t="s">
        <v>322</v>
      </c>
      <c r="P28" s="1" t="s">
        <v>169</v>
      </c>
      <c r="Q28" s="1" t="s">
        <v>170</v>
      </c>
      <c r="R28" s="1" t="s">
        <v>56</v>
      </c>
      <c r="S28" s="1" t="s">
        <v>35</v>
      </c>
      <c r="T28">
        <v>5</v>
      </c>
      <c r="U28">
        <v>4</v>
      </c>
      <c r="V28">
        <v>3</v>
      </c>
      <c r="W28" s="2">
        <v>43514</v>
      </c>
      <c r="X28">
        <v>4</v>
      </c>
    </row>
    <row r="29" spans="1:24" x14ac:dyDescent="0.35">
      <c r="A29" s="1" t="s">
        <v>82</v>
      </c>
      <c r="B29" s="1" t="s">
        <v>83</v>
      </c>
      <c r="C29" s="1" t="s">
        <v>66</v>
      </c>
      <c r="D29" s="2">
        <v>25637</v>
      </c>
      <c r="E29" s="1" t="s">
        <v>24</v>
      </c>
      <c r="F29">
        <v>74312</v>
      </c>
      <c r="G29" s="1" t="s">
        <v>84</v>
      </c>
      <c r="H29" s="1" t="s">
        <v>26</v>
      </c>
      <c r="I29" s="1" t="s">
        <v>27</v>
      </c>
      <c r="J29" s="1" t="s">
        <v>28</v>
      </c>
      <c r="K29" s="1" t="s">
        <v>85</v>
      </c>
      <c r="L29" s="2">
        <v>41547</v>
      </c>
      <c r="M29" s="2">
        <v>41858</v>
      </c>
      <c r="N29" s="1" t="s">
        <v>86</v>
      </c>
      <c r="O29" s="1" t="s">
        <v>31</v>
      </c>
      <c r="P29" s="1" t="s">
        <v>774</v>
      </c>
      <c r="Q29" s="1" t="s">
        <v>87</v>
      </c>
      <c r="R29" s="1" t="s">
        <v>34</v>
      </c>
      <c r="S29" s="1" t="s">
        <v>35</v>
      </c>
      <c r="T29">
        <v>3.39</v>
      </c>
      <c r="U29">
        <v>3</v>
      </c>
      <c r="V29">
        <v>0</v>
      </c>
      <c r="W29" s="2">
        <v>41690</v>
      </c>
      <c r="X29">
        <v>14</v>
      </c>
    </row>
    <row r="30" spans="1:24" x14ac:dyDescent="0.35">
      <c r="A30" s="1" t="s">
        <v>88</v>
      </c>
      <c r="B30" s="1" t="s">
        <v>89</v>
      </c>
      <c r="C30" s="1" t="s">
        <v>23</v>
      </c>
      <c r="D30" s="2">
        <v>33109</v>
      </c>
      <c r="E30" s="1" t="s">
        <v>38</v>
      </c>
      <c r="F30">
        <v>53492</v>
      </c>
      <c r="G30" s="1" t="s">
        <v>46</v>
      </c>
      <c r="H30" s="1" t="s">
        <v>26</v>
      </c>
      <c r="I30" s="1" t="s">
        <v>27</v>
      </c>
      <c r="J30" s="1" t="s">
        <v>28</v>
      </c>
      <c r="K30" s="1" t="s">
        <v>29</v>
      </c>
      <c r="L30" s="2">
        <v>41001</v>
      </c>
      <c r="M30" s="2">
        <v>41440</v>
      </c>
      <c r="N30" s="1" t="s">
        <v>54</v>
      </c>
      <c r="O30" s="1" t="s">
        <v>31</v>
      </c>
      <c r="P30" s="1" t="s">
        <v>774</v>
      </c>
      <c r="Q30" s="1" t="s">
        <v>55</v>
      </c>
      <c r="R30" s="1" t="s">
        <v>49</v>
      </c>
      <c r="S30" s="1" t="s">
        <v>35</v>
      </c>
      <c r="T30">
        <v>3.35</v>
      </c>
      <c r="U30">
        <v>4</v>
      </c>
      <c r="V30">
        <v>0</v>
      </c>
      <c r="W30" s="2">
        <v>41337</v>
      </c>
      <c r="X30">
        <v>6</v>
      </c>
    </row>
    <row r="31" spans="1:24" x14ac:dyDescent="0.35">
      <c r="A31" s="1" t="s">
        <v>358</v>
      </c>
      <c r="B31" s="1" t="s">
        <v>359</v>
      </c>
      <c r="C31" s="1" t="s">
        <v>23</v>
      </c>
      <c r="D31" s="2">
        <v>32105</v>
      </c>
      <c r="E31" s="1" t="s">
        <v>38</v>
      </c>
      <c r="F31">
        <v>63000</v>
      </c>
      <c r="G31" s="1" t="s">
        <v>360</v>
      </c>
      <c r="H31" s="1" t="s">
        <v>26</v>
      </c>
      <c r="I31" s="1" t="s">
        <v>27</v>
      </c>
      <c r="J31" s="1" t="s">
        <v>28</v>
      </c>
      <c r="K31" s="1" t="s">
        <v>53</v>
      </c>
      <c r="L31" s="2">
        <v>39748</v>
      </c>
      <c r="M31" s="2"/>
      <c r="N31" s="1" t="s">
        <v>321</v>
      </c>
      <c r="O31" s="1" t="s">
        <v>322</v>
      </c>
      <c r="P31" s="1" t="s">
        <v>169</v>
      </c>
      <c r="Q31" s="1" t="s">
        <v>170</v>
      </c>
      <c r="R31" s="1" t="s">
        <v>56</v>
      </c>
      <c r="S31" s="1" t="s">
        <v>35</v>
      </c>
      <c r="T31">
        <v>4.5</v>
      </c>
      <c r="U31">
        <v>2</v>
      </c>
      <c r="V31">
        <v>6</v>
      </c>
      <c r="W31" s="2">
        <v>43480</v>
      </c>
      <c r="X31">
        <v>14</v>
      </c>
    </row>
    <row r="32" spans="1:24" x14ac:dyDescent="0.35">
      <c r="A32" s="1" t="s">
        <v>361</v>
      </c>
      <c r="B32" s="1" t="s">
        <v>362</v>
      </c>
      <c r="C32" s="1" t="s">
        <v>66</v>
      </c>
      <c r="D32" s="2">
        <v>30525</v>
      </c>
      <c r="E32" s="1" t="s">
        <v>24</v>
      </c>
      <c r="F32">
        <v>65288</v>
      </c>
      <c r="G32" s="1" t="s">
        <v>39</v>
      </c>
      <c r="H32" s="1" t="s">
        <v>26</v>
      </c>
      <c r="I32" s="1" t="s">
        <v>27</v>
      </c>
      <c r="J32" s="1" t="s">
        <v>28</v>
      </c>
      <c r="K32" s="1" t="s">
        <v>29</v>
      </c>
      <c r="L32" s="2">
        <v>41911</v>
      </c>
      <c r="M32" s="2"/>
      <c r="N32" s="1" t="s">
        <v>321</v>
      </c>
      <c r="O32" s="1" t="s">
        <v>322</v>
      </c>
      <c r="P32" s="1" t="s">
        <v>774</v>
      </c>
      <c r="Q32" s="1" t="s">
        <v>48</v>
      </c>
      <c r="R32" s="1" t="s">
        <v>49</v>
      </c>
      <c r="S32" s="1" t="s">
        <v>35</v>
      </c>
      <c r="T32">
        <v>3.19</v>
      </c>
      <c r="U32">
        <v>3</v>
      </c>
      <c r="V32">
        <v>0</v>
      </c>
      <c r="W32" s="2">
        <v>43497</v>
      </c>
      <c r="X32">
        <v>9</v>
      </c>
    </row>
    <row r="33" spans="1:24" x14ac:dyDescent="0.35">
      <c r="A33" s="1" t="s">
        <v>363</v>
      </c>
      <c r="B33" s="1" t="s">
        <v>364</v>
      </c>
      <c r="C33" s="1" t="s">
        <v>112</v>
      </c>
      <c r="D33" s="2">
        <v>25506</v>
      </c>
      <c r="E33" s="1" t="s">
        <v>38</v>
      </c>
      <c r="F33">
        <v>64375</v>
      </c>
      <c r="G33" s="1" t="s">
        <v>46</v>
      </c>
      <c r="H33" s="1" t="s">
        <v>26</v>
      </c>
      <c r="I33" s="1" t="s">
        <v>27</v>
      </c>
      <c r="J33" s="1" t="s">
        <v>28</v>
      </c>
      <c r="K33" s="1" t="s">
        <v>53</v>
      </c>
      <c r="L33" s="2">
        <v>41589</v>
      </c>
      <c r="M33" s="2"/>
      <c r="N33" s="1" t="s">
        <v>321</v>
      </c>
      <c r="O33" s="1" t="s">
        <v>322</v>
      </c>
      <c r="P33" s="1" t="s">
        <v>774</v>
      </c>
      <c r="Q33" s="1" t="s">
        <v>41</v>
      </c>
      <c r="R33" s="1" t="s">
        <v>56</v>
      </c>
      <c r="S33" s="1" t="s">
        <v>35</v>
      </c>
      <c r="T33">
        <v>3.5</v>
      </c>
      <c r="U33">
        <v>5</v>
      </c>
      <c r="V33">
        <v>0</v>
      </c>
      <c r="W33" s="2">
        <v>43486</v>
      </c>
      <c r="X33">
        <v>17</v>
      </c>
    </row>
    <row r="34" spans="1:24" x14ac:dyDescent="0.35">
      <c r="A34" s="1" t="s">
        <v>90</v>
      </c>
      <c r="B34" s="1" t="s">
        <v>91</v>
      </c>
      <c r="C34" s="1" t="s">
        <v>23</v>
      </c>
      <c r="D34" s="2">
        <v>23529</v>
      </c>
      <c r="E34" s="1" t="s">
        <v>38</v>
      </c>
      <c r="F34">
        <v>74326</v>
      </c>
      <c r="G34" s="1" t="s">
        <v>92</v>
      </c>
      <c r="H34" s="1" t="s">
        <v>93</v>
      </c>
      <c r="I34" s="1" t="s">
        <v>792</v>
      </c>
      <c r="J34" s="1" t="s">
        <v>28</v>
      </c>
      <c r="K34" s="1" t="s">
        <v>53</v>
      </c>
      <c r="L34" s="2">
        <v>40770</v>
      </c>
      <c r="M34" s="2">
        <v>41853</v>
      </c>
      <c r="N34" s="1" t="s">
        <v>54</v>
      </c>
      <c r="O34" s="1" t="s">
        <v>31</v>
      </c>
      <c r="P34" s="1" t="s">
        <v>94</v>
      </c>
      <c r="Q34" s="1" t="s">
        <v>95</v>
      </c>
      <c r="R34" s="1" t="s">
        <v>49</v>
      </c>
      <c r="S34" s="1" t="s">
        <v>35</v>
      </c>
      <c r="T34">
        <v>3.14</v>
      </c>
      <c r="U34">
        <v>5</v>
      </c>
      <c r="V34">
        <v>0</v>
      </c>
      <c r="W34" s="2">
        <v>41315</v>
      </c>
      <c r="X34">
        <v>19</v>
      </c>
    </row>
    <row r="35" spans="1:24" x14ac:dyDescent="0.35">
      <c r="A35" s="1" t="s">
        <v>365</v>
      </c>
      <c r="B35" s="1" t="s">
        <v>366</v>
      </c>
      <c r="C35" s="1" t="s">
        <v>66</v>
      </c>
      <c r="D35" s="2">
        <v>29282</v>
      </c>
      <c r="E35" s="1" t="s">
        <v>38</v>
      </c>
      <c r="F35">
        <v>63763</v>
      </c>
      <c r="G35" s="1" t="s">
        <v>39</v>
      </c>
      <c r="H35" s="1" t="s">
        <v>26</v>
      </c>
      <c r="I35" s="1" t="s">
        <v>27</v>
      </c>
      <c r="J35" s="1" t="s">
        <v>28</v>
      </c>
      <c r="K35" s="1" t="s">
        <v>53</v>
      </c>
      <c r="L35" s="2">
        <v>40973</v>
      </c>
      <c r="M35" s="2"/>
      <c r="N35" s="1" t="s">
        <v>321</v>
      </c>
      <c r="O35" s="1" t="s">
        <v>322</v>
      </c>
      <c r="P35" s="1" t="s">
        <v>774</v>
      </c>
      <c r="Q35" s="1" t="s">
        <v>99</v>
      </c>
      <c r="R35" s="1" t="s">
        <v>138</v>
      </c>
      <c r="S35" s="1" t="s">
        <v>35</v>
      </c>
      <c r="T35">
        <v>4.51</v>
      </c>
      <c r="U35">
        <v>4</v>
      </c>
      <c r="V35">
        <v>0</v>
      </c>
      <c r="W35" s="2">
        <v>43517</v>
      </c>
      <c r="X35">
        <v>3</v>
      </c>
    </row>
    <row r="36" spans="1:24" x14ac:dyDescent="0.35">
      <c r="A36" s="1" t="s">
        <v>367</v>
      </c>
      <c r="B36" s="1" t="s">
        <v>368</v>
      </c>
      <c r="C36" s="1" t="s">
        <v>23</v>
      </c>
      <c r="D36" s="2">
        <v>28356</v>
      </c>
      <c r="E36" s="1" t="s">
        <v>24</v>
      </c>
      <c r="F36">
        <v>62162</v>
      </c>
      <c r="G36" s="1" t="s">
        <v>39</v>
      </c>
      <c r="H36" s="1" t="s">
        <v>26</v>
      </c>
      <c r="I36" s="1" t="s">
        <v>27</v>
      </c>
      <c r="J36" s="1" t="s">
        <v>28</v>
      </c>
      <c r="K36" s="1" t="s">
        <v>29</v>
      </c>
      <c r="L36" s="2">
        <v>40637</v>
      </c>
      <c r="M36" s="2"/>
      <c r="N36" s="1" t="s">
        <v>321</v>
      </c>
      <c r="O36" s="1" t="s">
        <v>322</v>
      </c>
      <c r="P36" s="1" t="s">
        <v>774</v>
      </c>
      <c r="Q36" s="1" t="s">
        <v>133</v>
      </c>
      <c r="R36" s="1" t="s">
        <v>34</v>
      </c>
      <c r="S36" s="1" t="s">
        <v>35</v>
      </c>
      <c r="T36">
        <v>3.25</v>
      </c>
      <c r="U36">
        <v>5</v>
      </c>
      <c r="V36">
        <v>0</v>
      </c>
      <c r="W36" s="2">
        <v>43479</v>
      </c>
      <c r="X36">
        <v>15</v>
      </c>
    </row>
    <row r="37" spans="1:24" x14ac:dyDescent="0.35">
      <c r="A37" s="1" t="s">
        <v>369</v>
      </c>
      <c r="B37" s="1" t="s">
        <v>370</v>
      </c>
      <c r="C37" s="1" t="s">
        <v>66</v>
      </c>
      <c r="D37" s="2">
        <v>24433</v>
      </c>
      <c r="E37" s="1" t="s">
        <v>24</v>
      </c>
      <c r="F37">
        <v>77692</v>
      </c>
      <c r="G37" s="1" t="s">
        <v>371</v>
      </c>
      <c r="H37" s="1" t="s">
        <v>26</v>
      </c>
      <c r="I37" s="1" t="s">
        <v>27</v>
      </c>
      <c r="J37" s="1" t="s">
        <v>28</v>
      </c>
      <c r="K37" s="1" t="s">
        <v>29</v>
      </c>
      <c r="L37" s="2">
        <v>40770</v>
      </c>
      <c r="M37" s="2"/>
      <c r="N37" s="1" t="s">
        <v>321</v>
      </c>
      <c r="O37" s="1" t="s">
        <v>322</v>
      </c>
      <c r="P37" s="1" t="s">
        <v>125</v>
      </c>
      <c r="Q37" s="1" t="s">
        <v>266</v>
      </c>
      <c r="R37" s="1" t="s">
        <v>49</v>
      </c>
      <c r="S37" s="1" t="s">
        <v>35</v>
      </c>
      <c r="T37">
        <v>3.84</v>
      </c>
      <c r="U37">
        <v>3</v>
      </c>
      <c r="V37">
        <v>5</v>
      </c>
      <c r="W37" s="2">
        <v>43486</v>
      </c>
      <c r="X37">
        <v>4</v>
      </c>
    </row>
    <row r="38" spans="1:24" x14ac:dyDescent="0.35">
      <c r="A38" s="1" t="s">
        <v>372</v>
      </c>
      <c r="B38" s="1" t="s">
        <v>373</v>
      </c>
      <c r="C38" s="1" t="s">
        <v>66</v>
      </c>
      <c r="D38" s="2">
        <v>30537</v>
      </c>
      <c r="E38" s="1" t="s">
        <v>24</v>
      </c>
      <c r="F38">
        <v>72640</v>
      </c>
      <c r="G38" s="1" t="s">
        <v>84</v>
      </c>
      <c r="H38" s="1" t="s">
        <v>26</v>
      </c>
      <c r="I38" s="1" t="s">
        <v>27</v>
      </c>
      <c r="J38" s="1" t="s">
        <v>28</v>
      </c>
      <c r="K38" s="1" t="s">
        <v>29</v>
      </c>
      <c r="L38" s="2">
        <v>42397</v>
      </c>
      <c r="M38" s="2"/>
      <c r="N38" s="1" t="s">
        <v>321</v>
      </c>
      <c r="O38" s="1" t="s">
        <v>322</v>
      </c>
      <c r="P38" s="1" t="s">
        <v>774</v>
      </c>
      <c r="Q38" s="1" t="s">
        <v>87</v>
      </c>
      <c r="R38" s="1" t="s">
        <v>34</v>
      </c>
      <c r="S38" s="1" t="s">
        <v>177</v>
      </c>
      <c r="T38">
        <v>5</v>
      </c>
      <c r="U38">
        <v>3</v>
      </c>
      <c r="V38">
        <v>0</v>
      </c>
      <c r="W38" s="2">
        <v>43518</v>
      </c>
      <c r="X38">
        <v>14</v>
      </c>
    </row>
    <row r="39" spans="1:24" x14ac:dyDescent="0.35">
      <c r="A39" s="1" t="s">
        <v>374</v>
      </c>
      <c r="B39" s="1" t="s">
        <v>375</v>
      </c>
      <c r="C39" s="1" t="s">
        <v>66</v>
      </c>
      <c r="D39" s="2">
        <v>31872</v>
      </c>
      <c r="E39" s="1" t="s">
        <v>38</v>
      </c>
      <c r="F39">
        <v>93396</v>
      </c>
      <c r="G39" s="1" t="s">
        <v>124</v>
      </c>
      <c r="H39" s="1" t="s">
        <v>26</v>
      </c>
      <c r="I39" s="1" t="s">
        <v>27</v>
      </c>
      <c r="J39" s="1" t="s">
        <v>28</v>
      </c>
      <c r="K39" s="1" t="s">
        <v>29</v>
      </c>
      <c r="L39" s="2">
        <v>41589</v>
      </c>
      <c r="M39" s="2"/>
      <c r="N39" s="1" t="s">
        <v>321</v>
      </c>
      <c r="O39" s="1" t="s">
        <v>322</v>
      </c>
      <c r="P39" s="1" t="s">
        <v>125</v>
      </c>
      <c r="Q39" s="1" t="s">
        <v>126</v>
      </c>
      <c r="R39" s="1" t="s">
        <v>34</v>
      </c>
      <c r="S39" s="1" t="s">
        <v>35</v>
      </c>
      <c r="T39">
        <v>4.96</v>
      </c>
      <c r="U39">
        <v>4</v>
      </c>
      <c r="V39">
        <v>6</v>
      </c>
      <c r="W39" s="2">
        <v>43495</v>
      </c>
      <c r="X39">
        <v>3</v>
      </c>
    </row>
    <row r="40" spans="1:24" x14ac:dyDescent="0.35">
      <c r="A40" s="1" t="s">
        <v>376</v>
      </c>
      <c r="B40" s="1" t="s">
        <v>377</v>
      </c>
      <c r="C40" s="1" t="s">
        <v>66</v>
      </c>
      <c r="D40" s="2">
        <v>30349</v>
      </c>
      <c r="E40" s="1" t="s">
        <v>24</v>
      </c>
      <c r="F40">
        <v>52846</v>
      </c>
      <c r="G40" s="1" t="s">
        <v>46</v>
      </c>
      <c r="H40" s="1" t="s">
        <v>26</v>
      </c>
      <c r="I40" s="1" t="s">
        <v>27</v>
      </c>
      <c r="J40" s="1" t="s">
        <v>28</v>
      </c>
      <c r="K40" s="1" t="s">
        <v>53</v>
      </c>
      <c r="L40" s="2">
        <v>41729</v>
      </c>
      <c r="M40" s="2"/>
      <c r="N40" s="1" t="s">
        <v>321</v>
      </c>
      <c r="O40" s="1" t="s">
        <v>322</v>
      </c>
      <c r="P40" s="1" t="s">
        <v>774</v>
      </c>
      <c r="Q40" s="1" t="s">
        <v>69</v>
      </c>
      <c r="R40" s="1" t="s">
        <v>42</v>
      </c>
      <c r="S40" s="1" t="s">
        <v>35</v>
      </c>
      <c r="T40">
        <v>4.43</v>
      </c>
      <c r="U40">
        <v>3</v>
      </c>
      <c r="V40">
        <v>0</v>
      </c>
      <c r="W40" s="2">
        <v>43497</v>
      </c>
      <c r="X40">
        <v>14</v>
      </c>
    </row>
    <row r="41" spans="1:24" x14ac:dyDescent="0.35">
      <c r="A41" s="1" t="s">
        <v>378</v>
      </c>
      <c r="B41" s="1" t="s">
        <v>379</v>
      </c>
      <c r="C41" s="1" t="s">
        <v>66</v>
      </c>
      <c r="D41" s="2">
        <v>31569</v>
      </c>
      <c r="E41" s="1" t="s">
        <v>38</v>
      </c>
      <c r="F41">
        <v>100031</v>
      </c>
      <c r="G41" s="1" t="s">
        <v>25</v>
      </c>
      <c r="H41" s="1" t="s">
        <v>26</v>
      </c>
      <c r="I41" s="1" t="s">
        <v>27</v>
      </c>
      <c r="J41" s="1" t="s">
        <v>28</v>
      </c>
      <c r="K41" s="1" t="s">
        <v>53</v>
      </c>
      <c r="L41" s="2">
        <v>42551</v>
      </c>
      <c r="M41" s="2"/>
      <c r="N41" s="1" t="s">
        <v>321</v>
      </c>
      <c r="O41" s="1" t="s">
        <v>322</v>
      </c>
      <c r="P41" s="1" t="s">
        <v>32</v>
      </c>
      <c r="Q41" s="1" t="s">
        <v>33</v>
      </c>
      <c r="R41" s="1" t="s">
        <v>42</v>
      </c>
      <c r="S41" s="1" t="s">
        <v>35</v>
      </c>
      <c r="T41">
        <v>5</v>
      </c>
      <c r="U41">
        <v>5</v>
      </c>
      <c r="V41">
        <v>6</v>
      </c>
      <c r="W41" s="2">
        <v>43514</v>
      </c>
      <c r="X41">
        <v>7</v>
      </c>
    </row>
    <row r="42" spans="1:24" x14ac:dyDescent="0.35">
      <c r="A42" s="1" t="s">
        <v>380</v>
      </c>
      <c r="B42" s="1" t="s">
        <v>381</v>
      </c>
      <c r="C42" s="1" t="s">
        <v>66</v>
      </c>
      <c r="D42" s="2">
        <v>23146</v>
      </c>
      <c r="E42" s="1" t="s">
        <v>38</v>
      </c>
      <c r="F42">
        <v>71860</v>
      </c>
      <c r="G42" s="1" t="s">
        <v>92</v>
      </c>
      <c r="H42" s="1" t="s">
        <v>382</v>
      </c>
      <c r="I42" s="1" t="s">
        <v>27</v>
      </c>
      <c r="J42" s="1" t="s">
        <v>28</v>
      </c>
      <c r="K42" s="1" t="s">
        <v>29</v>
      </c>
      <c r="L42" s="2">
        <v>41869</v>
      </c>
      <c r="M42" s="2"/>
      <c r="N42" s="1" t="s">
        <v>321</v>
      </c>
      <c r="O42" s="1" t="s">
        <v>322</v>
      </c>
      <c r="P42" s="1" t="s">
        <v>94</v>
      </c>
      <c r="Q42" s="1" t="s">
        <v>95</v>
      </c>
      <c r="R42" s="1" t="s">
        <v>34</v>
      </c>
      <c r="S42" s="1" t="s">
        <v>35</v>
      </c>
      <c r="T42">
        <v>5</v>
      </c>
      <c r="U42">
        <v>5</v>
      </c>
      <c r="V42">
        <v>0</v>
      </c>
      <c r="W42" s="2">
        <v>43486</v>
      </c>
      <c r="X42">
        <v>7</v>
      </c>
    </row>
    <row r="43" spans="1:24" x14ac:dyDescent="0.35">
      <c r="A43" s="1" t="s">
        <v>383</v>
      </c>
      <c r="B43" s="1" t="s">
        <v>384</v>
      </c>
      <c r="C43" s="1" t="s">
        <v>66</v>
      </c>
      <c r="D43" s="2">
        <v>18630</v>
      </c>
      <c r="E43" s="1" t="s">
        <v>38</v>
      </c>
      <c r="F43">
        <v>61656</v>
      </c>
      <c r="G43" s="1" t="s">
        <v>46</v>
      </c>
      <c r="H43" s="1" t="s">
        <v>26</v>
      </c>
      <c r="I43" s="1" t="s">
        <v>27</v>
      </c>
      <c r="J43" s="1" t="s">
        <v>28</v>
      </c>
      <c r="K43" s="1" t="s">
        <v>29</v>
      </c>
      <c r="L43" s="2">
        <v>41911</v>
      </c>
      <c r="M43" s="2"/>
      <c r="N43" s="1" t="s">
        <v>321</v>
      </c>
      <c r="O43" s="1" t="s">
        <v>322</v>
      </c>
      <c r="P43" s="1" t="s">
        <v>774</v>
      </c>
      <c r="Q43" s="1" t="s">
        <v>62</v>
      </c>
      <c r="R43" s="1" t="s">
        <v>49</v>
      </c>
      <c r="S43" s="1" t="s">
        <v>35</v>
      </c>
      <c r="T43">
        <v>5</v>
      </c>
      <c r="U43">
        <v>4</v>
      </c>
      <c r="V43">
        <v>0</v>
      </c>
      <c r="W43" s="2">
        <v>43508</v>
      </c>
      <c r="X43">
        <v>11</v>
      </c>
    </row>
    <row r="44" spans="1:24" x14ac:dyDescent="0.35">
      <c r="A44" s="1" t="s">
        <v>385</v>
      </c>
      <c r="B44" s="1" t="s">
        <v>386</v>
      </c>
      <c r="C44" s="1" t="s">
        <v>23</v>
      </c>
      <c r="D44" s="2">
        <v>26338</v>
      </c>
      <c r="E44" s="1" t="s">
        <v>24</v>
      </c>
      <c r="F44">
        <v>110929</v>
      </c>
      <c r="G44" s="1" t="s">
        <v>387</v>
      </c>
      <c r="H44" s="1" t="s">
        <v>26</v>
      </c>
      <c r="I44" s="1" t="s">
        <v>27</v>
      </c>
      <c r="J44" s="1" t="s">
        <v>28</v>
      </c>
      <c r="K44" s="1" t="s">
        <v>29</v>
      </c>
      <c r="L44" s="2">
        <v>42619</v>
      </c>
      <c r="M44" s="2"/>
      <c r="N44" s="1" t="s">
        <v>321</v>
      </c>
      <c r="O44" s="1" t="s">
        <v>322</v>
      </c>
      <c r="P44" s="1" t="s">
        <v>32</v>
      </c>
      <c r="Q44" s="1" t="s">
        <v>266</v>
      </c>
      <c r="R44" s="1" t="s">
        <v>34</v>
      </c>
      <c r="S44" s="1" t="s">
        <v>35</v>
      </c>
      <c r="T44">
        <v>4.5</v>
      </c>
      <c r="U44">
        <v>5</v>
      </c>
      <c r="V44">
        <v>7</v>
      </c>
      <c r="W44" s="2">
        <v>43480</v>
      </c>
      <c r="X44">
        <v>8</v>
      </c>
    </row>
    <row r="45" spans="1:24" x14ac:dyDescent="0.35">
      <c r="A45" s="1" t="s">
        <v>388</v>
      </c>
      <c r="B45" s="1" t="s">
        <v>389</v>
      </c>
      <c r="C45" s="1" t="s">
        <v>66</v>
      </c>
      <c r="D45" s="2">
        <v>28898</v>
      </c>
      <c r="E45" s="1" t="s">
        <v>38</v>
      </c>
      <c r="F45">
        <v>54237</v>
      </c>
      <c r="G45" s="1" t="s">
        <v>46</v>
      </c>
      <c r="H45" s="1" t="s">
        <v>26</v>
      </c>
      <c r="I45" s="1" t="s">
        <v>27</v>
      </c>
      <c r="J45" s="1" t="s">
        <v>28</v>
      </c>
      <c r="K45" s="1" t="s">
        <v>29</v>
      </c>
      <c r="L45" s="2">
        <v>41771</v>
      </c>
      <c r="M45" s="2"/>
      <c r="N45" s="1" t="s">
        <v>321</v>
      </c>
      <c r="O45" s="1" t="s">
        <v>322</v>
      </c>
      <c r="P45" s="1" t="s">
        <v>774</v>
      </c>
      <c r="Q45" s="1" t="s">
        <v>76</v>
      </c>
      <c r="R45" s="1" t="s">
        <v>34</v>
      </c>
      <c r="S45" s="1" t="s">
        <v>35</v>
      </c>
      <c r="T45">
        <v>3.3</v>
      </c>
      <c r="U45">
        <v>4</v>
      </c>
      <c r="V45">
        <v>0</v>
      </c>
      <c r="W45" s="2">
        <v>43515</v>
      </c>
      <c r="X45">
        <v>11</v>
      </c>
    </row>
    <row r="46" spans="1:24" x14ac:dyDescent="0.35">
      <c r="A46" s="1" t="s">
        <v>390</v>
      </c>
      <c r="B46" s="1" t="s">
        <v>391</v>
      </c>
      <c r="C46" s="1" t="s">
        <v>66</v>
      </c>
      <c r="D46" s="2">
        <v>30552</v>
      </c>
      <c r="E46" s="1" t="s">
        <v>24</v>
      </c>
      <c r="F46">
        <v>60380</v>
      </c>
      <c r="G46" s="1" t="s">
        <v>46</v>
      </c>
      <c r="H46" s="1" t="s">
        <v>26</v>
      </c>
      <c r="I46" s="1" t="s">
        <v>27</v>
      </c>
      <c r="J46" s="1" t="s">
        <v>28</v>
      </c>
      <c r="K46" s="1" t="s">
        <v>29</v>
      </c>
      <c r="L46" s="2">
        <v>41463</v>
      </c>
      <c r="M46" s="2"/>
      <c r="N46" s="1" t="s">
        <v>321</v>
      </c>
      <c r="O46" s="1" t="s">
        <v>322</v>
      </c>
      <c r="P46" s="1" t="s">
        <v>774</v>
      </c>
      <c r="Q46" s="1" t="s">
        <v>48</v>
      </c>
      <c r="R46" s="1" t="s">
        <v>42</v>
      </c>
      <c r="S46" s="1" t="s">
        <v>35</v>
      </c>
      <c r="T46">
        <v>3.8</v>
      </c>
      <c r="U46">
        <v>5</v>
      </c>
      <c r="V46">
        <v>0</v>
      </c>
      <c r="W46" s="2">
        <v>43479</v>
      </c>
      <c r="X46">
        <v>4</v>
      </c>
    </row>
    <row r="47" spans="1:24" x14ac:dyDescent="0.35">
      <c r="A47" s="1" t="s">
        <v>392</v>
      </c>
      <c r="B47" s="1" t="s">
        <v>393</v>
      </c>
      <c r="C47" s="1" t="s">
        <v>66</v>
      </c>
      <c r="D47" s="2">
        <v>25730</v>
      </c>
      <c r="E47" s="1" t="s">
        <v>24</v>
      </c>
      <c r="F47">
        <v>66808</v>
      </c>
      <c r="G47" s="1" t="s">
        <v>92</v>
      </c>
      <c r="H47" s="1" t="s">
        <v>338</v>
      </c>
      <c r="I47" s="1" t="s">
        <v>792</v>
      </c>
      <c r="J47" s="1" t="s">
        <v>28</v>
      </c>
      <c r="K47" s="1" t="s">
        <v>53</v>
      </c>
      <c r="L47" s="2">
        <v>41043</v>
      </c>
      <c r="M47" s="2"/>
      <c r="N47" s="1" t="s">
        <v>321</v>
      </c>
      <c r="O47" s="1" t="s">
        <v>322</v>
      </c>
      <c r="P47" s="1" t="s">
        <v>94</v>
      </c>
      <c r="Q47" s="1" t="s">
        <v>137</v>
      </c>
      <c r="R47" s="1" t="s">
        <v>138</v>
      </c>
      <c r="S47" s="1" t="s">
        <v>35</v>
      </c>
      <c r="T47">
        <v>3</v>
      </c>
      <c r="U47">
        <v>5</v>
      </c>
      <c r="V47">
        <v>0</v>
      </c>
      <c r="W47" s="2">
        <v>43484</v>
      </c>
      <c r="X47">
        <v>17</v>
      </c>
    </row>
    <row r="48" spans="1:24" x14ac:dyDescent="0.35">
      <c r="A48" s="1" t="s">
        <v>96</v>
      </c>
      <c r="B48" s="1" t="s">
        <v>97</v>
      </c>
      <c r="C48" s="1" t="s">
        <v>66</v>
      </c>
      <c r="D48" s="2">
        <v>30555</v>
      </c>
      <c r="E48" s="1" t="s">
        <v>38</v>
      </c>
      <c r="F48">
        <v>64786</v>
      </c>
      <c r="G48" s="1" t="s">
        <v>46</v>
      </c>
      <c r="H48" s="1" t="s">
        <v>26</v>
      </c>
      <c r="I48" s="1" t="s">
        <v>27</v>
      </c>
      <c r="J48" s="1" t="s">
        <v>28</v>
      </c>
      <c r="K48" s="1" t="s">
        <v>29</v>
      </c>
      <c r="L48" s="2">
        <v>40721</v>
      </c>
      <c r="M48" s="2">
        <v>42323</v>
      </c>
      <c r="N48" s="1" t="s">
        <v>98</v>
      </c>
      <c r="O48" s="1" t="s">
        <v>31</v>
      </c>
      <c r="P48" s="1" t="s">
        <v>774</v>
      </c>
      <c r="Q48" s="1" t="s">
        <v>99</v>
      </c>
      <c r="R48" s="1" t="s">
        <v>34</v>
      </c>
      <c r="S48" s="1" t="s">
        <v>35</v>
      </c>
      <c r="T48">
        <v>4.3</v>
      </c>
      <c r="U48">
        <v>4</v>
      </c>
      <c r="V48">
        <v>0</v>
      </c>
      <c r="W48" s="2">
        <v>42073</v>
      </c>
      <c r="X48">
        <v>3</v>
      </c>
    </row>
    <row r="49" spans="1:24" x14ac:dyDescent="0.35">
      <c r="A49" s="1" t="s">
        <v>394</v>
      </c>
      <c r="B49" s="1" t="s">
        <v>395</v>
      </c>
      <c r="C49" s="1" t="s">
        <v>66</v>
      </c>
      <c r="D49" s="2">
        <v>32294</v>
      </c>
      <c r="E49" s="1" t="s">
        <v>38</v>
      </c>
      <c r="F49">
        <v>64816</v>
      </c>
      <c r="G49" s="1" t="s">
        <v>46</v>
      </c>
      <c r="H49" s="1" t="s">
        <v>26</v>
      </c>
      <c r="I49" s="1" t="s">
        <v>165</v>
      </c>
      <c r="J49" s="1" t="s">
        <v>28</v>
      </c>
      <c r="K49" s="1" t="s">
        <v>53</v>
      </c>
      <c r="L49" s="2">
        <v>40819</v>
      </c>
      <c r="M49" s="2"/>
      <c r="N49" s="1" t="s">
        <v>321</v>
      </c>
      <c r="O49" s="1" t="s">
        <v>322</v>
      </c>
      <c r="P49" s="1" t="s">
        <v>774</v>
      </c>
      <c r="Q49" s="1" t="s">
        <v>133</v>
      </c>
      <c r="R49" s="1" t="s">
        <v>34</v>
      </c>
      <c r="S49" s="1" t="s">
        <v>35</v>
      </c>
      <c r="T49">
        <v>3.58</v>
      </c>
      <c r="U49">
        <v>5</v>
      </c>
      <c r="V49">
        <v>0</v>
      </c>
      <c r="W49" s="2">
        <v>43495</v>
      </c>
      <c r="X49">
        <v>3</v>
      </c>
    </row>
    <row r="50" spans="1:24" x14ac:dyDescent="0.35">
      <c r="A50" s="1" t="s">
        <v>396</v>
      </c>
      <c r="B50" s="1" t="s">
        <v>397</v>
      </c>
      <c r="C50" s="1" t="s">
        <v>66</v>
      </c>
      <c r="D50" s="2">
        <v>31295</v>
      </c>
      <c r="E50" s="1" t="s">
        <v>24</v>
      </c>
      <c r="F50">
        <v>68678</v>
      </c>
      <c r="G50" s="1" t="s">
        <v>335</v>
      </c>
      <c r="H50" s="1" t="s">
        <v>26</v>
      </c>
      <c r="I50" s="1" t="s">
        <v>27</v>
      </c>
      <c r="J50" s="1" t="s">
        <v>28</v>
      </c>
      <c r="K50" s="1" t="s">
        <v>29</v>
      </c>
      <c r="L50" s="2">
        <v>41157</v>
      </c>
      <c r="M50" s="2"/>
      <c r="N50" s="1" t="s">
        <v>321</v>
      </c>
      <c r="O50" s="1" t="s">
        <v>322</v>
      </c>
      <c r="P50" s="1" t="s">
        <v>32</v>
      </c>
      <c r="Q50" s="1" t="s">
        <v>398</v>
      </c>
      <c r="R50" s="1" t="s">
        <v>34</v>
      </c>
      <c r="S50" s="1" t="s">
        <v>35</v>
      </c>
      <c r="T50">
        <v>4.7</v>
      </c>
      <c r="U50">
        <v>3</v>
      </c>
      <c r="V50">
        <v>6</v>
      </c>
      <c r="W50" s="2">
        <v>43523</v>
      </c>
      <c r="X50">
        <v>2</v>
      </c>
    </row>
    <row r="51" spans="1:24" x14ac:dyDescent="0.35">
      <c r="A51" s="1" t="s">
        <v>100</v>
      </c>
      <c r="B51" s="1" t="s">
        <v>101</v>
      </c>
      <c r="C51" s="1" t="s">
        <v>23</v>
      </c>
      <c r="D51" s="2">
        <v>29829</v>
      </c>
      <c r="E51" s="1" t="s">
        <v>38</v>
      </c>
      <c r="F51">
        <v>64066</v>
      </c>
      <c r="G51" s="1" t="s">
        <v>39</v>
      </c>
      <c r="H51" s="1" t="s">
        <v>26</v>
      </c>
      <c r="I51" s="1" t="s">
        <v>27</v>
      </c>
      <c r="J51" s="1" t="s">
        <v>28</v>
      </c>
      <c r="K51" s="1" t="s">
        <v>29</v>
      </c>
      <c r="L51" s="2">
        <v>40679</v>
      </c>
      <c r="M51" s="2">
        <v>41281</v>
      </c>
      <c r="N51" s="1" t="s">
        <v>59</v>
      </c>
      <c r="O51" s="1" t="s">
        <v>31</v>
      </c>
      <c r="P51" s="1" t="s">
        <v>774</v>
      </c>
      <c r="Q51" s="1" t="s">
        <v>102</v>
      </c>
      <c r="R51" s="1" t="s">
        <v>49</v>
      </c>
      <c r="S51" s="1" t="s">
        <v>35</v>
      </c>
      <c r="T51">
        <v>4.2</v>
      </c>
      <c r="U51">
        <v>5</v>
      </c>
      <c r="V51">
        <v>0</v>
      </c>
      <c r="W51" s="2">
        <v>41032</v>
      </c>
      <c r="X51">
        <v>9</v>
      </c>
    </row>
    <row r="52" spans="1:24" x14ac:dyDescent="0.35">
      <c r="A52" s="1" t="s">
        <v>103</v>
      </c>
      <c r="B52" s="1" t="s">
        <v>104</v>
      </c>
      <c r="C52" s="1" t="s">
        <v>23</v>
      </c>
      <c r="D52" s="2">
        <v>28819</v>
      </c>
      <c r="E52" s="1" t="s">
        <v>24</v>
      </c>
      <c r="F52">
        <v>59369</v>
      </c>
      <c r="G52" s="1" t="s">
        <v>39</v>
      </c>
      <c r="H52" s="1" t="s">
        <v>26</v>
      </c>
      <c r="I52" s="1" t="s">
        <v>27</v>
      </c>
      <c r="J52" s="1" t="s">
        <v>28</v>
      </c>
      <c r="K52" s="1" t="s">
        <v>29</v>
      </c>
      <c r="L52" s="2">
        <v>40420</v>
      </c>
      <c r="M52" s="2">
        <v>40812</v>
      </c>
      <c r="N52" s="1" t="s">
        <v>30</v>
      </c>
      <c r="O52" s="1" t="s">
        <v>31</v>
      </c>
      <c r="P52" s="1" t="s">
        <v>774</v>
      </c>
      <c r="Q52" s="1" t="s">
        <v>55</v>
      </c>
      <c r="R52" s="1" t="s">
        <v>34</v>
      </c>
      <c r="S52" s="1" t="s">
        <v>35</v>
      </c>
      <c r="T52">
        <v>4.2</v>
      </c>
      <c r="U52">
        <v>4</v>
      </c>
      <c r="V52">
        <v>0</v>
      </c>
      <c r="W52" s="2">
        <v>40667</v>
      </c>
      <c r="X52">
        <v>6</v>
      </c>
    </row>
    <row r="53" spans="1:24" x14ac:dyDescent="0.35">
      <c r="A53" s="1" t="s">
        <v>399</v>
      </c>
      <c r="B53" s="1" t="s">
        <v>400</v>
      </c>
      <c r="C53" s="1" t="s">
        <v>23</v>
      </c>
      <c r="D53" s="2">
        <v>29459</v>
      </c>
      <c r="E53" s="1" t="s">
        <v>24</v>
      </c>
      <c r="F53">
        <v>50373</v>
      </c>
      <c r="G53" s="1" t="s">
        <v>46</v>
      </c>
      <c r="H53" s="1" t="s">
        <v>26</v>
      </c>
      <c r="I53" s="1" t="s">
        <v>27</v>
      </c>
      <c r="J53" s="1" t="s">
        <v>28</v>
      </c>
      <c r="K53" s="1" t="s">
        <v>29</v>
      </c>
      <c r="L53" s="2">
        <v>42557</v>
      </c>
      <c r="M53" s="2"/>
      <c r="N53" s="1" t="s">
        <v>321</v>
      </c>
      <c r="O53" s="1" t="s">
        <v>322</v>
      </c>
      <c r="P53" s="1" t="s">
        <v>774</v>
      </c>
      <c r="Q53" s="1" t="s">
        <v>102</v>
      </c>
      <c r="R53" s="1" t="s">
        <v>138</v>
      </c>
      <c r="S53" s="1" t="s">
        <v>177</v>
      </c>
      <c r="T53">
        <v>4.0999999999999996</v>
      </c>
      <c r="U53">
        <v>4</v>
      </c>
      <c r="V53">
        <v>0</v>
      </c>
      <c r="W53" s="2">
        <v>43524</v>
      </c>
      <c r="X53">
        <v>5</v>
      </c>
    </row>
    <row r="54" spans="1:24" x14ac:dyDescent="0.35">
      <c r="A54" s="1" t="s">
        <v>401</v>
      </c>
      <c r="B54" s="1" t="s">
        <v>402</v>
      </c>
      <c r="C54" s="1" t="s">
        <v>66</v>
      </c>
      <c r="D54" s="2">
        <v>28376</v>
      </c>
      <c r="E54" s="1" t="s">
        <v>24</v>
      </c>
      <c r="F54">
        <v>63108</v>
      </c>
      <c r="G54" s="1" t="s">
        <v>46</v>
      </c>
      <c r="H54" s="1" t="s">
        <v>26</v>
      </c>
      <c r="I54" s="1" t="s">
        <v>27</v>
      </c>
      <c r="J54" s="1" t="s">
        <v>28</v>
      </c>
      <c r="K54" s="1" t="s">
        <v>29</v>
      </c>
      <c r="L54" s="2">
        <v>41463</v>
      </c>
      <c r="M54" s="2"/>
      <c r="N54" s="1" t="s">
        <v>321</v>
      </c>
      <c r="O54" s="1" t="s">
        <v>322</v>
      </c>
      <c r="P54" s="1" t="s">
        <v>774</v>
      </c>
      <c r="Q54" s="1" t="s">
        <v>55</v>
      </c>
      <c r="R54" s="1" t="s">
        <v>138</v>
      </c>
      <c r="S54" s="1" t="s">
        <v>35</v>
      </c>
      <c r="T54">
        <v>4.4000000000000004</v>
      </c>
      <c r="U54">
        <v>5</v>
      </c>
      <c r="V54">
        <v>0</v>
      </c>
      <c r="W54" s="2">
        <v>43479</v>
      </c>
      <c r="X54">
        <v>3</v>
      </c>
    </row>
    <row r="55" spans="1:24" x14ac:dyDescent="0.35">
      <c r="A55" s="1" t="s">
        <v>105</v>
      </c>
      <c r="B55" s="1" t="s">
        <v>106</v>
      </c>
      <c r="C55" s="1" t="s">
        <v>66</v>
      </c>
      <c r="D55" s="2">
        <v>29079</v>
      </c>
      <c r="E55" s="1" t="s">
        <v>24</v>
      </c>
      <c r="F55">
        <v>59144</v>
      </c>
      <c r="G55" s="1" t="s">
        <v>46</v>
      </c>
      <c r="H55" s="1" t="s">
        <v>26</v>
      </c>
      <c r="I55" s="1" t="s">
        <v>27</v>
      </c>
      <c r="J55" s="1" t="s">
        <v>28</v>
      </c>
      <c r="K55" s="1" t="s">
        <v>53</v>
      </c>
      <c r="L55" s="2">
        <v>40735</v>
      </c>
      <c r="M55" s="2">
        <v>42636</v>
      </c>
      <c r="N55" s="1" t="s">
        <v>73</v>
      </c>
      <c r="O55" s="1" t="s">
        <v>68</v>
      </c>
      <c r="P55" s="1" t="s">
        <v>774</v>
      </c>
      <c r="Q55" s="1" t="s">
        <v>41</v>
      </c>
      <c r="R55" s="1" t="s">
        <v>42</v>
      </c>
      <c r="S55" s="1" t="s">
        <v>107</v>
      </c>
      <c r="T55">
        <v>2</v>
      </c>
      <c r="U55">
        <v>3</v>
      </c>
      <c r="V55">
        <v>0</v>
      </c>
      <c r="W55" s="2">
        <v>42491</v>
      </c>
      <c r="X55">
        <v>16</v>
      </c>
    </row>
    <row r="56" spans="1:24" x14ac:dyDescent="0.35">
      <c r="A56" s="1" t="s">
        <v>403</v>
      </c>
      <c r="B56" s="1" t="s">
        <v>404</v>
      </c>
      <c r="C56" s="1" t="s">
        <v>45</v>
      </c>
      <c r="D56" s="2">
        <v>27745</v>
      </c>
      <c r="E56" s="1" t="s">
        <v>24</v>
      </c>
      <c r="F56">
        <v>68051</v>
      </c>
      <c r="G56" s="1" t="s">
        <v>84</v>
      </c>
      <c r="H56" s="1" t="s">
        <v>26</v>
      </c>
      <c r="I56" s="1" t="s">
        <v>27</v>
      </c>
      <c r="J56" s="1" t="s">
        <v>28</v>
      </c>
      <c r="K56" s="1" t="s">
        <v>29</v>
      </c>
      <c r="L56" s="2">
        <v>40379</v>
      </c>
      <c r="M56" s="2"/>
      <c r="N56" s="1" t="s">
        <v>321</v>
      </c>
      <c r="O56" s="1" t="s">
        <v>322</v>
      </c>
      <c r="P56" s="1" t="s">
        <v>774</v>
      </c>
      <c r="Q56" s="1" t="s">
        <v>87</v>
      </c>
      <c r="R56" s="1" t="s">
        <v>146</v>
      </c>
      <c r="S56" s="1" t="s">
        <v>107</v>
      </c>
      <c r="T56">
        <v>4.13</v>
      </c>
      <c r="U56">
        <v>2</v>
      </c>
      <c r="V56">
        <v>0</v>
      </c>
      <c r="W56" s="2">
        <v>43479</v>
      </c>
      <c r="X56">
        <v>3</v>
      </c>
    </row>
    <row r="57" spans="1:24" x14ac:dyDescent="0.35">
      <c r="A57" s="1" t="s">
        <v>405</v>
      </c>
      <c r="B57" s="1" t="s">
        <v>406</v>
      </c>
      <c r="C57" s="1" t="s">
        <v>66</v>
      </c>
      <c r="D57" s="2">
        <v>30394</v>
      </c>
      <c r="E57" s="1" t="s">
        <v>24</v>
      </c>
      <c r="F57">
        <v>170500</v>
      </c>
      <c r="G57" s="1" t="s">
        <v>407</v>
      </c>
      <c r="H57" s="1" t="s">
        <v>26</v>
      </c>
      <c r="I57" s="1" t="s">
        <v>27</v>
      </c>
      <c r="J57" s="1" t="s">
        <v>28</v>
      </c>
      <c r="K57" s="1" t="s">
        <v>53</v>
      </c>
      <c r="L57" s="2">
        <v>39818</v>
      </c>
      <c r="M57" s="2"/>
      <c r="N57" s="1" t="s">
        <v>321</v>
      </c>
      <c r="O57" s="1" t="s">
        <v>322</v>
      </c>
      <c r="P57" s="1" t="s">
        <v>774</v>
      </c>
      <c r="Q57" s="1" t="s">
        <v>87</v>
      </c>
      <c r="R57" s="1" t="s">
        <v>34</v>
      </c>
      <c r="S57" s="1" t="s">
        <v>177</v>
      </c>
      <c r="T57">
        <v>3.7</v>
      </c>
      <c r="U57">
        <v>5</v>
      </c>
      <c r="V57">
        <v>0</v>
      </c>
      <c r="W57" s="2">
        <v>43500</v>
      </c>
      <c r="X57">
        <v>15</v>
      </c>
    </row>
    <row r="58" spans="1:24" x14ac:dyDescent="0.35">
      <c r="A58" s="1" t="s">
        <v>408</v>
      </c>
      <c r="B58" s="1" t="s">
        <v>409</v>
      </c>
      <c r="C58" s="1" t="s">
        <v>23</v>
      </c>
      <c r="D58" s="2">
        <v>28215</v>
      </c>
      <c r="E58" s="1" t="s">
        <v>38</v>
      </c>
      <c r="F58">
        <v>63381</v>
      </c>
      <c r="G58" s="1" t="s">
        <v>46</v>
      </c>
      <c r="H58" s="1" t="s">
        <v>26</v>
      </c>
      <c r="I58" s="1" t="s">
        <v>27</v>
      </c>
      <c r="J58" s="1" t="s">
        <v>52</v>
      </c>
      <c r="K58" s="1" t="s">
        <v>29</v>
      </c>
      <c r="L58" s="2">
        <v>42009</v>
      </c>
      <c r="M58" s="2"/>
      <c r="N58" s="1" t="s">
        <v>321</v>
      </c>
      <c r="O58" s="1" t="s">
        <v>322</v>
      </c>
      <c r="P58" s="1" t="s">
        <v>774</v>
      </c>
      <c r="Q58" s="1" t="s">
        <v>69</v>
      </c>
      <c r="R58" s="1" t="s">
        <v>34</v>
      </c>
      <c r="S58" s="1" t="s">
        <v>35</v>
      </c>
      <c r="T58">
        <v>4.7300000000000004</v>
      </c>
      <c r="U58">
        <v>5</v>
      </c>
      <c r="V58">
        <v>0</v>
      </c>
      <c r="W58" s="2">
        <v>43510</v>
      </c>
      <c r="X58">
        <v>6</v>
      </c>
    </row>
    <row r="59" spans="1:24" x14ac:dyDescent="0.35">
      <c r="A59" s="1" t="s">
        <v>410</v>
      </c>
      <c r="B59" s="1" t="s">
        <v>411</v>
      </c>
      <c r="C59" s="1" t="s">
        <v>23</v>
      </c>
      <c r="D59" s="2">
        <v>31650</v>
      </c>
      <c r="E59" s="1" t="s">
        <v>24</v>
      </c>
      <c r="F59">
        <v>83552</v>
      </c>
      <c r="G59" s="1" t="s">
        <v>226</v>
      </c>
      <c r="H59" s="1" t="s">
        <v>26</v>
      </c>
      <c r="I59" s="1" t="s">
        <v>27</v>
      </c>
      <c r="J59" s="1" t="s">
        <v>28</v>
      </c>
      <c r="K59" s="1" t="s">
        <v>29</v>
      </c>
      <c r="L59" s="2">
        <v>42093</v>
      </c>
      <c r="M59" s="2"/>
      <c r="N59" s="1" t="s">
        <v>321</v>
      </c>
      <c r="O59" s="1" t="s">
        <v>322</v>
      </c>
      <c r="P59" s="1" t="s">
        <v>32</v>
      </c>
      <c r="Q59" s="1" t="s">
        <v>33</v>
      </c>
      <c r="R59" s="1" t="s">
        <v>34</v>
      </c>
      <c r="S59" s="1" t="s">
        <v>35</v>
      </c>
      <c r="T59">
        <v>3.04</v>
      </c>
      <c r="U59">
        <v>3</v>
      </c>
      <c r="V59">
        <v>6</v>
      </c>
      <c r="W59" s="2">
        <v>43487</v>
      </c>
      <c r="X59">
        <v>2</v>
      </c>
    </row>
    <row r="60" spans="1:24" x14ac:dyDescent="0.35">
      <c r="A60" s="1" t="s">
        <v>412</v>
      </c>
      <c r="B60" s="1" t="s">
        <v>413</v>
      </c>
      <c r="C60" s="1" t="s">
        <v>66</v>
      </c>
      <c r="D60" s="2">
        <v>31877</v>
      </c>
      <c r="E60" s="1" t="s">
        <v>38</v>
      </c>
      <c r="F60">
        <v>56149</v>
      </c>
      <c r="G60" s="1" t="s">
        <v>46</v>
      </c>
      <c r="H60" s="1" t="s">
        <v>26</v>
      </c>
      <c r="I60" s="1" t="s">
        <v>27</v>
      </c>
      <c r="J60" s="1" t="s">
        <v>28</v>
      </c>
      <c r="K60" s="1" t="s">
        <v>29</v>
      </c>
      <c r="L60" s="2">
        <v>42557</v>
      </c>
      <c r="M60" s="2"/>
      <c r="N60" s="1" t="s">
        <v>321</v>
      </c>
      <c r="O60" s="1" t="s">
        <v>322</v>
      </c>
      <c r="P60" s="1" t="s">
        <v>774</v>
      </c>
      <c r="Q60" s="1" t="s">
        <v>62</v>
      </c>
      <c r="R60" s="1" t="s">
        <v>42</v>
      </c>
      <c r="S60" s="1" t="s">
        <v>35</v>
      </c>
      <c r="T60">
        <v>4.12</v>
      </c>
      <c r="U60">
        <v>5</v>
      </c>
      <c r="V60">
        <v>0</v>
      </c>
      <c r="W60" s="2">
        <v>43493</v>
      </c>
      <c r="X60">
        <v>15</v>
      </c>
    </row>
    <row r="61" spans="1:24" x14ac:dyDescent="0.35">
      <c r="A61" s="1" t="s">
        <v>414</v>
      </c>
      <c r="B61" s="1" t="s">
        <v>415</v>
      </c>
      <c r="C61" s="1" t="s">
        <v>66</v>
      </c>
      <c r="D61" s="2">
        <v>23994</v>
      </c>
      <c r="E61" s="1" t="s">
        <v>24</v>
      </c>
      <c r="F61">
        <v>92329</v>
      </c>
      <c r="G61" s="1" t="s">
        <v>416</v>
      </c>
      <c r="H61" s="1" t="s">
        <v>80</v>
      </c>
      <c r="I61" s="1" t="s">
        <v>27</v>
      </c>
      <c r="J61" s="1" t="s">
        <v>28</v>
      </c>
      <c r="K61" s="1" t="s">
        <v>29</v>
      </c>
      <c r="L61" s="2">
        <v>41953</v>
      </c>
      <c r="M61" s="2"/>
      <c r="N61" s="1" t="s">
        <v>321</v>
      </c>
      <c r="O61" s="1" t="s">
        <v>322</v>
      </c>
      <c r="P61" s="1" t="s">
        <v>32</v>
      </c>
      <c r="Q61" s="1" t="s">
        <v>290</v>
      </c>
      <c r="R61" s="1" t="s">
        <v>138</v>
      </c>
      <c r="S61" s="1" t="s">
        <v>35</v>
      </c>
      <c r="T61">
        <v>5</v>
      </c>
      <c r="U61">
        <v>3</v>
      </c>
      <c r="V61">
        <v>4</v>
      </c>
      <c r="W61" s="2">
        <v>43467</v>
      </c>
      <c r="X61">
        <v>5</v>
      </c>
    </row>
    <row r="62" spans="1:24" x14ac:dyDescent="0.35">
      <c r="A62" s="1" t="s">
        <v>417</v>
      </c>
      <c r="B62" s="1" t="s">
        <v>137</v>
      </c>
      <c r="C62" s="1" t="s">
        <v>66</v>
      </c>
      <c r="D62" s="2">
        <v>32982</v>
      </c>
      <c r="E62" s="1" t="s">
        <v>38</v>
      </c>
      <c r="F62">
        <v>65729</v>
      </c>
      <c r="G62" s="1" t="s">
        <v>182</v>
      </c>
      <c r="H62" s="1" t="s">
        <v>382</v>
      </c>
      <c r="I62" s="1" t="s">
        <v>27</v>
      </c>
      <c r="J62" s="1" t="s">
        <v>28</v>
      </c>
      <c r="K62" s="1" t="s">
        <v>29</v>
      </c>
      <c r="L62" s="2">
        <v>41764</v>
      </c>
      <c r="M62" s="2"/>
      <c r="N62" s="1" t="s">
        <v>321</v>
      </c>
      <c r="O62" s="1" t="s">
        <v>322</v>
      </c>
      <c r="P62" s="1" t="s">
        <v>94</v>
      </c>
      <c r="Q62" s="1" t="s">
        <v>185</v>
      </c>
      <c r="R62" s="1" t="s">
        <v>34</v>
      </c>
      <c r="S62" s="1" t="s">
        <v>35</v>
      </c>
      <c r="T62">
        <v>4.62</v>
      </c>
      <c r="U62">
        <v>4</v>
      </c>
      <c r="V62">
        <v>0</v>
      </c>
      <c r="W62" s="2">
        <v>43489</v>
      </c>
      <c r="X62">
        <v>8</v>
      </c>
    </row>
    <row r="63" spans="1:24" x14ac:dyDescent="0.35">
      <c r="A63" s="1" t="s">
        <v>418</v>
      </c>
      <c r="B63" s="1" t="s">
        <v>419</v>
      </c>
      <c r="C63" s="1" t="s">
        <v>23</v>
      </c>
      <c r="D63" s="2">
        <v>19011</v>
      </c>
      <c r="E63" s="1" t="s">
        <v>38</v>
      </c>
      <c r="F63">
        <v>85028</v>
      </c>
      <c r="G63" s="1" t="s">
        <v>416</v>
      </c>
      <c r="H63" s="1" t="s">
        <v>80</v>
      </c>
      <c r="I63" s="1" t="s">
        <v>27</v>
      </c>
      <c r="J63" s="1" t="s">
        <v>28</v>
      </c>
      <c r="K63" s="1" t="s">
        <v>29</v>
      </c>
      <c r="L63" s="2">
        <v>41953</v>
      </c>
      <c r="M63" s="2"/>
      <c r="N63" s="1" t="s">
        <v>321</v>
      </c>
      <c r="O63" s="1" t="s">
        <v>322</v>
      </c>
      <c r="P63" s="1" t="s">
        <v>32</v>
      </c>
      <c r="Q63" s="1" t="s">
        <v>290</v>
      </c>
      <c r="R63" s="1" t="s">
        <v>42</v>
      </c>
      <c r="S63" s="1" t="s">
        <v>35</v>
      </c>
      <c r="T63">
        <v>3.1</v>
      </c>
      <c r="U63">
        <v>5</v>
      </c>
      <c r="V63">
        <v>8</v>
      </c>
      <c r="W63" s="2">
        <v>43508</v>
      </c>
      <c r="X63">
        <v>19</v>
      </c>
    </row>
    <row r="64" spans="1:24" x14ac:dyDescent="0.35">
      <c r="A64" s="1" t="s">
        <v>420</v>
      </c>
      <c r="B64" s="1" t="s">
        <v>421</v>
      </c>
      <c r="C64" s="1" t="s">
        <v>23</v>
      </c>
      <c r="D64" s="2">
        <v>28799</v>
      </c>
      <c r="E64" s="1" t="s">
        <v>38</v>
      </c>
      <c r="F64">
        <v>57583</v>
      </c>
      <c r="G64" s="1" t="s">
        <v>46</v>
      </c>
      <c r="H64" s="1" t="s">
        <v>26</v>
      </c>
      <c r="I64" s="1" t="s">
        <v>27</v>
      </c>
      <c r="J64" s="1" t="s">
        <v>28</v>
      </c>
      <c r="K64" s="1" t="s">
        <v>29</v>
      </c>
      <c r="L64" s="2">
        <v>41092</v>
      </c>
      <c r="M64" s="2"/>
      <c r="N64" s="1" t="s">
        <v>321</v>
      </c>
      <c r="O64" s="1" t="s">
        <v>322</v>
      </c>
      <c r="P64" s="1" t="s">
        <v>774</v>
      </c>
      <c r="Q64" s="1" t="s">
        <v>76</v>
      </c>
      <c r="R64" s="1" t="s">
        <v>34</v>
      </c>
      <c r="S64" s="1" t="s">
        <v>35</v>
      </c>
      <c r="T64">
        <v>5</v>
      </c>
      <c r="U64">
        <v>3</v>
      </c>
      <c r="V64">
        <v>0</v>
      </c>
      <c r="W64" s="2">
        <v>43521</v>
      </c>
      <c r="X64">
        <v>1</v>
      </c>
    </row>
    <row r="65" spans="1:24" x14ac:dyDescent="0.35">
      <c r="A65" s="1" t="s">
        <v>422</v>
      </c>
      <c r="B65" s="1" t="s">
        <v>423</v>
      </c>
      <c r="C65" s="1" t="s">
        <v>66</v>
      </c>
      <c r="D65" s="2">
        <v>29112</v>
      </c>
      <c r="E65" s="1" t="s">
        <v>24</v>
      </c>
      <c r="F65">
        <v>56294</v>
      </c>
      <c r="G65" s="1" t="s">
        <v>39</v>
      </c>
      <c r="H65" s="1" t="s">
        <v>26</v>
      </c>
      <c r="I65" s="1" t="s">
        <v>792</v>
      </c>
      <c r="J65" s="1" t="s">
        <v>28</v>
      </c>
      <c r="K65" s="1" t="s">
        <v>158</v>
      </c>
      <c r="L65" s="2">
        <v>40854</v>
      </c>
      <c r="M65" s="2"/>
      <c r="N65" s="1" t="s">
        <v>321</v>
      </c>
      <c r="O65" s="1" t="s">
        <v>322</v>
      </c>
      <c r="P65" s="1" t="s">
        <v>774</v>
      </c>
      <c r="Q65" s="1" t="s">
        <v>41</v>
      </c>
      <c r="R65" s="1" t="s">
        <v>42</v>
      </c>
      <c r="S65" s="1" t="s">
        <v>35</v>
      </c>
      <c r="T65">
        <v>3.96</v>
      </c>
      <c r="U65">
        <v>4</v>
      </c>
      <c r="V65">
        <v>0</v>
      </c>
      <c r="W65" s="2">
        <v>43523</v>
      </c>
      <c r="X65">
        <v>6</v>
      </c>
    </row>
    <row r="66" spans="1:24" x14ac:dyDescent="0.35">
      <c r="A66" s="1" t="s">
        <v>424</v>
      </c>
      <c r="B66" s="1" t="s">
        <v>425</v>
      </c>
      <c r="C66" s="1" t="s">
        <v>23</v>
      </c>
      <c r="D66" s="2">
        <v>32248</v>
      </c>
      <c r="E66" s="1" t="s">
        <v>24</v>
      </c>
      <c r="F66">
        <v>56991</v>
      </c>
      <c r="G66" s="1" t="s">
        <v>46</v>
      </c>
      <c r="H66" s="1" t="s">
        <v>26</v>
      </c>
      <c r="I66" s="1" t="s">
        <v>27</v>
      </c>
      <c r="J66" s="1" t="s">
        <v>28</v>
      </c>
      <c r="K66" s="1" t="s">
        <v>29</v>
      </c>
      <c r="L66" s="2">
        <v>43290</v>
      </c>
      <c r="M66" s="2"/>
      <c r="N66" s="1" t="s">
        <v>321</v>
      </c>
      <c r="O66" s="1" t="s">
        <v>322</v>
      </c>
      <c r="P66" s="1" t="s">
        <v>774</v>
      </c>
      <c r="Q66" s="1" t="s">
        <v>102</v>
      </c>
      <c r="R66" s="1" t="s">
        <v>34</v>
      </c>
      <c r="S66" s="1" t="s">
        <v>35</v>
      </c>
      <c r="T66">
        <v>4.3</v>
      </c>
      <c r="U66">
        <v>4</v>
      </c>
      <c r="V66">
        <v>3</v>
      </c>
      <c r="W66" s="2">
        <v>43496</v>
      </c>
      <c r="X66">
        <v>2</v>
      </c>
    </row>
    <row r="67" spans="1:24" x14ac:dyDescent="0.35">
      <c r="A67" s="1" t="s">
        <v>108</v>
      </c>
      <c r="B67" s="1" t="s">
        <v>109</v>
      </c>
      <c r="C67" s="1" t="s">
        <v>23</v>
      </c>
      <c r="D67" s="2">
        <v>28429</v>
      </c>
      <c r="E67" s="1" t="s">
        <v>24</v>
      </c>
      <c r="F67">
        <v>55722</v>
      </c>
      <c r="G67" s="1" t="s">
        <v>46</v>
      </c>
      <c r="H67" s="1" t="s">
        <v>26</v>
      </c>
      <c r="I67" s="1" t="s">
        <v>27</v>
      </c>
      <c r="J67" s="1" t="s">
        <v>28</v>
      </c>
      <c r="K67" s="1" t="s">
        <v>29</v>
      </c>
      <c r="L67" s="2">
        <v>40679</v>
      </c>
      <c r="M67" s="2">
        <v>42529</v>
      </c>
      <c r="N67" s="1" t="s">
        <v>59</v>
      </c>
      <c r="O67" s="1" t="s">
        <v>31</v>
      </c>
      <c r="P67" s="1" t="s">
        <v>774</v>
      </c>
      <c r="Q67" s="1" t="s">
        <v>48</v>
      </c>
      <c r="R67" s="1" t="s">
        <v>34</v>
      </c>
      <c r="S67" s="1" t="s">
        <v>35</v>
      </c>
      <c r="T67">
        <v>5</v>
      </c>
      <c r="U67">
        <v>4</v>
      </c>
      <c r="V67">
        <v>0</v>
      </c>
      <c r="W67" s="2">
        <v>42462</v>
      </c>
      <c r="X67">
        <v>14</v>
      </c>
    </row>
    <row r="68" spans="1:24" x14ac:dyDescent="0.35">
      <c r="A68" s="1" t="s">
        <v>426</v>
      </c>
      <c r="B68" s="1" t="s">
        <v>427</v>
      </c>
      <c r="C68" s="1" t="s">
        <v>66</v>
      </c>
      <c r="D68" s="2">
        <v>29041</v>
      </c>
      <c r="E68" s="1" t="s">
        <v>38</v>
      </c>
      <c r="F68">
        <v>101199</v>
      </c>
      <c r="G68" s="1" t="s">
        <v>124</v>
      </c>
      <c r="H68" s="1" t="s">
        <v>26</v>
      </c>
      <c r="I68" s="1" t="s">
        <v>27</v>
      </c>
      <c r="J68" s="1" t="s">
        <v>28</v>
      </c>
      <c r="K68" s="1" t="s">
        <v>53</v>
      </c>
      <c r="L68" s="2">
        <v>40917</v>
      </c>
      <c r="M68" s="2"/>
      <c r="N68" s="1" t="s">
        <v>321</v>
      </c>
      <c r="O68" s="1" t="s">
        <v>322</v>
      </c>
      <c r="P68" s="1" t="s">
        <v>125</v>
      </c>
      <c r="Q68" s="1" t="s">
        <v>126</v>
      </c>
      <c r="R68" s="1" t="s">
        <v>146</v>
      </c>
      <c r="S68" s="1" t="s">
        <v>35</v>
      </c>
      <c r="T68">
        <v>3.79</v>
      </c>
      <c r="U68">
        <v>5</v>
      </c>
      <c r="V68">
        <v>5</v>
      </c>
      <c r="W68" s="2">
        <v>43490</v>
      </c>
      <c r="X68">
        <v>8</v>
      </c>
    </row>
    <row r="69" spans="1:24" x14ac:dyDescent="0.35">
      <c r="A69" s="1" t="s">
        <v>428</v>
      </c>
      <c r="B69" s="1" t="s">
        <v>429</v>
      </c>
      <c r="C69" s="1" t="s">
        <v>66</v>
      </c>
      <c r="D69" s="2">
        <v>27700</v>
      </c>
      <c r="E69" s="1" t="s">
        <v>24</v>
      </c>
      <c r="F69">
        <v>61568</v>
      </c>
      <c r="G69" s="1" t="s">
        <v>92</v>
      </c>
      <c r="H69" s="1" t="s">
        <v>430</v>
      </c>
      <c r="I69" s="1" t="s">
        <v>27</v>
      </c>
      <c r="J69" s="1" t="s">
        <v>28</v>
      </c>
      <c r="K69" s="1" t="s">
        <v>158</v>
      </c>
      <c r="L69" s="2">
        <v>41911</v>
      </c>
      <c r="M69" s="2"/>
      <c r="N69" s="1" t="s">
        <v>321</v>
      </c>
      <c r="O69" s="1" t="s">
        <v>322</v>
      </c>
      <c r="P69" s="1" t="s">
        <v>94</v>
      </c>
      <c r="Q69" s="1" t="s">
        <v>95</v>
      </c>
      <c r="R69" s="1" t="s">
        <v>34</v>
      </c>
      <c r="S69" s="1" t="s">
        <v>139</v>
      </c>
      <c r="T69">
        <v>1.93</v>
      </c>
      <c r="U69">
        <v>3</v>
      </c>
      <c r="V69">
        <v>0</v>
      </c>
      <c r="W69" s="2">
        <v>43495</v>
      </c>
      <c r="X69">
        <v>5</v>
      </c>
    </row>
    <row r="70" spans="1:24" x14ac:dyDescent="0.35">
      <c r="A70" s="1" t="s">
        <v>110</v>
      </c>
      <c r="B70" s="1" t="s">
        <v>111</v>
      </c>
      <c r="C70" s="1" t="s">
        <v>112</v>
      </c>
      <c r="D70" s="2">
        <v>18684</v>
      </c>
      <c r="E70" s="1" t="s">
        <v>38</v>
      </c>
      <c r="F70">
        <v>58275</v>
      </c>
      <c r="G70" s="1" t="s">
        <v>39</v>
      </c>
      <c r="H70" s="1" t="s">
        <v>26</v>
      </c>
      <c r="I70" s="1" t="s">
        <v>27</v>
      </c>
      <c r="J70" s="1" t="s">
        <v>28</v>
      </c>
      <c r="K70" s="1" t="s">
        <v>53</v>
      </c>
      <c r="L70" s="2">
        <v>40637</v>
      </c>
      <c r="M70" s="2">
        <v>42312</v>
      </c>
      <c r="N70" s="1" t="s">
        <v>113</v>
      </c>
      <c r="O70" s="1" t="s">
        <v>31</v>
      </c>
      <c r="P70" s="1" t="s">
        <v>774</v>
      </c>
      <c r="Q70" s="1" t="s">
        <v>69</v>
      </c>
      <c r="R70" s="1" t="s">
        <v>49</v>
      </c>
      <c r="S70" s="1" t="s">
        <v>35</v>
      </c>
      <c r="T70">
        <v>4.62</v>
      </c>
      <c r="U70">
        <v>5</v>
      </c>
      <c r="V70">
        <v>0</v>
      </c>
      <c r="W70" s="2">
        <v>42130</v>
      </c>
      <c r="X70">
        <v>1</v>
      </c>
    </row>
    <row r="71" spans="1:24" x14ac:dyDescent="0.35">
      <c r="A71" s="1" t="s">
        <v>431</v>
      </c>
      <c r="B71" s="1" t="s">
        <v>432</v>
      </c>
      <c r="C71" s="1" t="s">
        <v>23</v>
      </c>
      <c r="D71" s="2">
        <v>24581</v>
      </c>
      <c r="E71" s="1" t="s">
        <v>24</v>
      </c>
      <c r="F71">
        <v>53189</v>
      </c>
      <c r="G71" s="1" t="s">
        <v>46</v>
      </c>
      <c r="H71" s="1" t="s">
        <v>26</v>
      </c>
      <c r="I71" s="1" t="s">
        <v>27</v>
      </c>
      <c r="J71" s="1" t="s">
        <v>28</v>
      </c>
      <c r="K71" s="1" t="s">
        <v>29</v>
      </c>
      <c r="L71" s="2">
        <v>41827</v>
      </c>
      <c r="M71" s="2"/>
      <c r="N71" s="1" t="s">
        <v>321</v>
      </c>
      <c r="O71" s="1" t="s">
        <v>322</v>
      </c>
      <c r="P71" s="1" t="s">
        <v>774</v>
      </c>
      <c r="Q71" s="1" t="s">
        <v>99</v>
      </c>
      <c r="R71" s="1" t="s">
        <v>34</v>
      </c>
      <c r="S71" s="1" t="s">
        <v>139</v>
      </c>
      <c r="T71">
        <v>1.1200000000000001</v>
      </c>
      <c r="U71">
        <v>2</v>
      </c>
      <c r="V71">
        <v>0</v>
      </c>
      <c r="W71" s="2">
        <v>43496</v>
      </c>
      <c r="X71">
        <v>9</v>
      </c>
    </row>
    <row r="72" spans="1:24" x14ac:dyDescent="0.35">
      <c r="A72" s="1" t="s">
        <v>433</v>
      </c>
      <c r="B72" s="1" t="s">
        <v>434</v>
      </c>
      <c r="C72" s="1" t="s">
        <v>66</v>
      </c>
      <c r="D72" s="2">
        <v>30563</v>
      </c>
      <c r="E72" s="1" t="s">
        <v>24</v>
      </c>
      <c r="F72">
        <v>96820</v>
      </c>
      <c r="G72" s="1" t="s">
        <v>435</v>
      </c>
      <c r="H72" s="1" t="s">
        <v>26</v>
      </c>
      <c r="I72" s="1" t="s">
        <v>27</v>
      </c>
      <c r="J72" s="1" t="s">
        <v>28</v>
      </c>
      <c r="K72" s="1" t="s">
        <v>29</v>
      </c>
      <c r="L72" s="2">
        <v>42781</v>
      </c>
      <c r="M72" s="2"/>
      <c r="N72" s="1" t="s">
        <v>321</v>
      </c>
      <c r="O72" s="1" t="s">
        <v>322</v>
      </c>
      <c r="P72" s="1" t="s">
        <v>32</v>
      </c>
      <c r="Q72" s="1" t="s">
        <v>386</v>
      </c>
      <c r="R72" s="1" t="s">
        <v>34</v>
      </c>
      <c r="S72" s="1" t="s">
        <v>35</v>
      </c>
      <c r="T72">
        <v>3.01</v>
      </c>
      <c r="U72">
        <v>5</v>
      </c>
      <c r="V72">
        <v>7</v>
      </c>
      <c r="W72" s="2">
        <v>43488</v>
      </c>
      <c r="X72">
        <v>15</v>
      </c>
    </row>
    <row r="73" spans="1:24" x14ac:dyDescent="0.35">
      <c r="A73" s="1" t="s">
        <v>436</v>
      </c>
      <c r="B73" s="1" t="s">
        <v>437</v>
      </c>
      <c r="C73" s="1" t="s">
        <v>66</v>
      </c>
      <c r="D73" s="2">
        <v>30270</v>
      </c>
      <c r="E73" s="1" t="s">
        <v>24</v>
      </c>
      <c r="F73">
        <v>51259</v>
      </c>
      <c r="G73" s="1" t="s">
        <v>46</v>
      </c>
      <c r="H73" s="1" t="s">
        <v>26</v>
      </c>
      <c r="I73" s="1" t="s">
        <v>27</v>
      </c>
      <c r="J73" s="1" t="s">
        <v>28</v>
      </c>
      <c r="K73" s="1" t="s">
        <v>29</v>
      </c>
      <c r="L73" s="2">
        <v>41771</v>
      </c>
      <c r="M73" s="2"/>
      <c r="N73" s="1" t="s">
        <v>321</v>
      </c>
      <c r="O73" s="1" t="s">
        <v>322</v>
      </c>
      <c r="P73" s="1" t="s">
        <v>774</v>
      </c>
      <c r="Q73" s="1" t="s">
        <v>133</v>
      </c>
      <c r="R73" s="1" t="s">
        <v>34</v>
      </c>
      <c r="S73" s="1" t="s">
        <v>35</v>
      </c>
      <c r="T73">
        <v>4.3</v>
      </c>
      <c r="U73">
        <v>4</v>
      </c>
      <c r="V73">
        <v>0</v>
      </c>
      <c r="W73" s="2">
        <v>43515</v>
      </c>
      <c r="X73">
        <v>1</v>
      </c>
    </row>
    <row r="74" spans="1:24" x14ac:dyDescent="0.35">
      <c r="A74" s="1" t="s">
        <v>438</v>
      </c>
      <c r="B74" s="1" t="s">
        <v>439</v>
      </c>
      <c r="C74" s="1" t="s">
        <v>66</v>
      </c>
      <c r="D74" s="2">
        <v>31911</v>
      </c>
      <c r="E74" s="1" t="s">
        <v>38</v>
      </c>
      <c r="F74">
        <v>59231</v>
      </c>
      <c r="G74" s="1" t="s">
        <v>92</v>
      </c>
      <c r="H74" s="1" t="s">
        <v>440</v>
      </c>
      <c r="I74" s="1" t="s">
        <v>27</v>
      </c>
      <c r="J74" s="1" t="s">
        <v>52</v>
      </c>
      <c r="K74" s="1" t="s">
        <v>29</v>
      </c>
      <c r="L74" s="2">
        <v>40959</v>
      </c>
      <c r="M74" s="2"/>
      <c r="N74" s="1" t="s">
        <v>321</v>
      </c>
      <c r="O74" s="1" t="s">
        <v>322</v>
      </c>
      <c r="P74" s="1" t="s">
        <v>94</v>
      </c>
      <c r="Q74" s="1" t="s">
        <v>95</v>
      </c>
      <c r="R74" s="1" t="s">
        <v>310</v>
      </c>
      <c r="S74" s="1" t="s">
        <v>139</v>
      </c>
      <c r="T74">
        <v>2.2999999999999998</v>
      </c>
      <c r="U74">
        <v>1</v>
      </c>
      <c r="V74">
        <v>0</v>
      </c>
      <c r="W74" s="2">
        <v>43494</v>
      </c>
      <c r="X74">
        <v>17</v>
      </c>
    </row>
    <row r="75" spans="1:24" x14ac:dyDescent="0.35">
      <c r="A75" s="1" t="s">
        <v>441</v>
      </c>
      <c r="B75" s="1" t="s">
        <v>442</v>
      </c>
      <c r="C75" s="1" t="s">
        <v>23</v>
      </c>
      <c r="D75" s="2">
        <v>28826</v>
      </c>
      <c r="E75" s="1" t="s">
        <v>38</v>
      </c>
      <c r="F75">
        <v>61584</v>
      </c>
      <c r="G75" s="1" t="s">
        <v>46</v>
      </c>
      <c r="H75" s="1" t="s">
        <v>26</v>
      </c>
      <c r="I75" s="1" t="s">
        <v>27</v>
      </c>
      <c r="J75" s="1" t="s">
        <v>28</v>
      </c>
      <c r="K75" s="1" t="s">
        <v>53</v>
      </c>
      <c r="L75" s="2">
        <v>41281</v>
      </c>
      <c r="M75" s="2"/>
      <c r="N75" s="1" t="s">
        <v>321</v>
      </c>
      <c r="O75" s="1" t="s">
        <v>322</v>
      </c>
      <c r="P75" s="1" t="s">
        <v>774</v>
      </c>
      <c r="Q75" s="1" t="s">
        <v>102</v>
      </c>
      <c r="R75" s="1" t="s">
        <v>34</v>
      </c>
      <c r="S75" s="1" t="s">
        <v>107</v>
      </c>
      <c r="T75">
        <v>3.88</v>
      </c>
      <c r="U75">
        <v>4</v>
      </c>
      <c r="V75">
        <v>0</v>
      </c>
      <c r="W75" s="2">
        <v>43483</v>
      </c>
      <c r="X75">
        <v>6</v>
      </c>
    </row>
    <row r="76" spans="1:24" x14ac:dyDescent="0.35">
      <c r="A76" s="1" t="s">
        <v>443</v>
      </c>
      <c r="B76" s="1" t="s">
        <v>444</v>
      </c>
      <c r="C76" s="1" t="s">
        <v>66</v>
      </c>
      <c r="D76" s="2">
        <v>31692</v>
      </c>
      <c r="E76" s="1" t="s">
        <v>38</v>
      </c>
      <c r="F76">
        <v>46335</v>
      </c>
      <c r="G76" s="1" t="s">
        <v>46</v>
      </c>
      <c r="H76" s="1" t="s">
        <v>26</v>
      </c>
      <c r="I76" s="1" t="s">
        <v>27</v>
      </c>
      <c r="J76" s="1" t="s">
        <v>52</v>
      </c>
      <c r="K76" s="1" t="s">
        <v>29</v>
      </c>
      <c r="L76" s="2">
        <v>41001</v>
      </c>
      <c r="M76" s="2"/>
      <c r="N76" s="1" t="s">
        <v>321</v>
      </c>
      <c r="O76" s="1" t="s">
        <v>322</v>
      </c>
      <c r="P76" s="1" t="s">
        <v>774</v>
      </c>
      <c r="Q76" s="1" t="s">
        <v>55</v>
      </c>
      <c r="R76" s="1" t="s">
        <v>146</v>
      </c>
      <c r="S76" s="1" t="s">
        <v>35</v>
      </c>
      <c r="T76">
        <v>3.4</v>
      </c>
      <c r="U76">
        <v>5</v>
      </c>
      <c r="V76">
        <v>0</v>
      </c>
      <c r="W76" s="2">
        <v>43515</v>
      </c>
      <c r="X76">
        <v>15</v>
      </c>
    </row>
    <row r="77" spans="1:24" x14ac:dyDescent="0.35">
      <c r="A77" s="1" t="s">
        <v>445</v>
      </c>
      <c r="B77" s="1" t="s">
        <v>446</v>
      </c>
      <c r="C77" s="1" t="s">
        <v>23</v>
      </c>
      <c r="D77" s="2">
        <v>32342</v>
      </c>
      <c r="E77" s="1" t="s">
        <v>38</v>
      </c>
      <c r="F77">
        <v>70621</v>
      </c>
      <c r="G77" s="1" t="s">
        <v>335</v>
      </c>
      <c r="H77" s="1" t="s">
        <v>26</v>
      </c>
      <c r="I77" s="1" t="s">
        <v>27</v>
      </c>
      <c r="J77" s="1" t="s">
        <v>28</v>
      </c>
      <c r="K77" s="1" t="s">
        <v>29</v>
      </c>
      <c r="L77" s="2">
        <v>42009</v>
      </c>
      <c r="M77" s="2"/>
      <c r="N77" s="1" t="s">
        <v>321</v>
      </c>
      <c r="O77" s="1" t="s">
        <v>322</v>
      </c>
      <c r="P77" s="1" t="s">
        <v>32</v>
      </c>
      <c r="Q77" s="1" t="s">
        <v>290</v>
      </c>
      <c r="R77" s="1" t="s">
        <v>138</v>
      </c>
      <c r="S77" s="1" t="s">
        <v>35</v>
      </c>
      <c r="T77">
        <v>4.1100000000000003</v>
      </c>
      <c r="U77">
        <v>4</v>
      </c>
      <c r="V77">
        <v>6</v>
      </c>
      <c r="W77" s="2">
        <v>43521</v>
      </c>
      <c r="X77">
        <v>16</v>
      </c>
    </row>
    <row r="78" spans="1:24" x14ac:dyDescent="0.35">
      <c r="A78" s="1" t="s">
        <v>447</v>
      </c>
      <c r="B78" s="1" t="s">
        <v>398</v>
      </c>
      <c r="C78" s="1" t="s">
        <v>66</v>
      </c>
      <c r="D78" s="2">
        <v>25758</v>
      </c>
      <c r="E78" s="1" t="s">
        <v>24</v>
      </c>
      <c r="F78">
        <v>138888</v>
      </c>
      <c r="G78" s="1" t="s">
        <v>448</v>
      </c>
      <c r="H78" s="1" t="s">
        <v>26</v>
      </c>
      <c r="I78" s="1" t="s">
        <v>27</v>
      </c>
      <c r="J78" s="1" t="s">
        <v>28</v>
      </c>
      <c r="K78" s="1" t="s">
        <v>53</v>
      </c>
      <c r="L78" s="2">
        <v>41644</v>
      </c>
      <c r="M78" s="2"/>
      <c r="N78" s="1" t="s">
        <v>321</v>
      </c>
      <c r="O78" s="1" t="s">
        <v>322</v>
      </c>
      <c r="P78" s="1" t="s">
        <v>32</v>
      </c>
      <c r="Q78" s="1" t="s">
        <v>266</v>
      </c>
      <c r="R78" s="1" t="s">
        <v>34</v>
      </c>
      <c r="S78" s="1" t="s">
        <v>177</v>
      </c>
      <c r="T78">
        <v>4.3</v>
      </c>
      <c r="U78">
        <v>5</v>
      </c>
      <c r="V78">
        <v>5</v>
      </c>
      <c r="W78" s="2">
        <v>43469</v>
      </c>
      <c r="X78">
        <v>4</v>
      </c>
    </row>
    <row r="79" spans="1:24" x14ac:dyDescent="0.35">
      <c r="A79" s="1" t="s">
        <v>449</v>
      </c>
      <c r="B79" s="1" t="s">
        <v>450</v>
      </c>
      <c r="C79" s="1" t="s">
        <v>66</v>
      </c>
      <c r="D79" s="2">
        <v>32455</v>
      </c>
      <c r="E79" s="1" t="s">
        <v>38</v>
      </c>
      <c r="F79">
        <v>74241</v>
      </c>
      <c r="G79" s="1" t="s">
        <v>92</v>
      </c>
      <c r="H79" s="1" t="s">
        <v>451</v>
      </c>
      <c r="I79" s="1" t="s">
        <v>27</v>
      </c>
      <c r="J79" s="1" t="s">
        <v>28</v>
      </c>
      <c r="K79" s="1" t="s">
        <v>29</v>
      </c>
      <c r="L79" s="2">
        <v>40553</v>
      </c>
      <c r="M79" s="2"/>
      <c r="N79" s="1" t="s">
        <v>321</v>
      </c>
      <c r="O79" s="1" t="s">
        <v>322</v>
      </c>
      <c r="P79" s="1" t="s">
        <v>94</v>
      </c>
      <c r="Q79" s="1" t="s">
        <v>137</v>
      </c>
      <c r="R79" s="1" t="s">
        <v>34</v>
      </c>
      <c r="S79" s="1" t="s">
        <v>177</v>
      </c>
      <c r="T79">
        <v>4.7699999999999996</v>
      </c>
      <c r="U79">
        <v>5</v>
      </c>
      <c r="V79">
        <v>0</v>
      </c>
      <c r="W79" s="2">
        <v>43492</v>
      </c>
      <c r="X79">
        <v>14</v>
      </c>
    </row>
    <row r="80" spans="1:24" x14ac:dyDescent="0.35">
      <c r="A80" s="1" t="s">
        <v>452</v>
      </c>
      <c r="B80" s="1" t="s">
        <v>453</v>
      </c>
      <c r="C80" s="1" t="s">
        <v>66</v>
      </c>
      <c r="D80" s="2">
        <v>26996</v>
      </c>
      <c r="E80" s="1" t="s">
        <v>38</v>
      </c>
      <c r="F80">
        <v>75188</v>
      </c>
      <c r="G80" s="1" t="s">
        <v>84</v>
      </c>
      <c r="H80" s="1" t="s">
        <v>26</v>
      </c>
      <c r="I80" s="1" t="s">
        <v>27</v>
      </c>
      <c r="J80" s="1" t="s">
        <v>28</v>
      </c>
      <c r="K80" s="1" t="s">
        <v>29</v>
      </c>
      <c r="L80" s="2">
        <v>41900</v>
      </c>
      <c r="M80" s="2"/>
      <c r="N80" s="1" t="s">
        <v>321</v>
      </c>
      <c r="O80" s="1" t="s">
        <v>322</v>
      </c>
      <c r="P80" s="1" t="s">
        <v>774</v>
      </c>
      <c r="Q80" s="1" t="s">
        <v>87</v>
      </c>
      <c r="R80" s="1" t="s">
        <v>49</v>
      </c>
      <c r="S80" s="1" t="s">
        <v>35</v>
      </c>
      <c r="T80">
        <v>4.5199999999999996</v>
      </c>
      <c r="U80">
        <v>4</v>
      </c>
      <c r="V80">
        <v>0</v>
      </c>
      <c r="W80" s="2">
        <v>43480</v>
      </c>
      <c r="X80">
        <v>4</v>
      </c>
    </row>
    <row r="81" spans="1:24" x14ac:dyDescent="0.35">
      <c r="A81" s="1" t="s">
        <v>454</v>
      </c>
      <c r="B81" s="1" t="s">
        <v>455</v>
      </c>
      <c r="C81" s="1" t="s">
        <v>23</v>
      </c>
      <c r="D81" s="2">
        <v>26930</v>
      </c>
      <c r="E81" s="1" t="s">
        <v>38</v>
      </c>
      <c r="F81">
        <v>62514</v>
      </c>
      <c r="G81" s="1" t="s">
        <v>46</v>
      </c>
      <c r="H81" s="1" t="s">
        <v>26</v>
      </c>
      <c r="I81" s="1" t="s">
        <v>27</v>
      </c>
      <c r="J81" s="1" t="s">
        <v>28</v>
      </c>
      <c r="K81" s="1" t="s">
        <v>29</v>
      </c>
      <c r="L81" s="2">
        <v>40294</v>
      </c>
      <c r="M81" s="2"/>
      <c r="N81" s="1" t="s">
        <v>321</v>
      </c>
      <c r="O81" s="1" t="s">
        <v>322</v>
      </c>
      <c r="P81" s="1" t="s">
        <v>774</v>
      </c>
      <c r="Q81" s="1" t="s">
        <v>133</v>
      </c>
      <c r="R81" s="1" t="s">
        <v>49</v>
      </c>
      <c r="S81" s="1" t="s">
        <v>35</v>
      </c>
      <c r="T81">
        <v>2.9</v>
      </c>
      <c r="U81">
        <v>3</v>
      </c>
      <c r="V81">
        <v>0</v>
      </c>
      <c r="W81" s="2">
        <v>43486</v>
      </c>
      <c r="X81">
        <v>6</v>
      </c>
    </row>
    <row r="82" spans="1:24" x14ac:dyDescent="0.35">
      <c r="A82" s="1" t="s">
        <v>114</v>
      </c>
      <c r="B82" s="1" t="s">
        <v>115</v>
      </c>
      <c r="C82" s="1" t="s">
        <v>23</v>
      </c>
      <c r="D82" s="2">
        <v>33486</v>
      </c>
      <c r="E82" s="1" t="s">
        <v>38</v>
      </c>
      <c r="F82">
        <v>60070</v>
      </c>
      <c r="G82" s="1" t="s">
        <v>46</v>
      </c>
      <c r="H82" s="1" t="s">
        <v>26</v>
      </c>
      <c r="I82" s="1" t="s">
        <v>27</v>
      </c>
      <c r="J82" s="1" t="s">
        <v>28</v>
      </c>
      <c r="K82" s="1" t="s">
        <v>29</v>
      </c>
      <c r="L82" s="2">
        <v>40637</v>
      </c>
      <c r="M82" s="2">
        <v>42892</v>
      </c>
      <c r="N82" s="1" t="s">
        <v>116</v>
      </c>
      <c r="O82" s="1" t="s">
        <v>31</v>
      </c>
      <c r="P82" s="1" t="s">
        <v>774</v>
      </c>
      <c r="Q82" s="1" t="s">
        <v>41</v>
      </c>
      <c r="R82" s="1" t="s">
        <v>49</v>
      </c>
      <c r="S82" s="1" t="s">
        <v>35</v>
      </c>
      <c r="T82">
        <v>5</v>
      </c>
      <c r="U82">
        <v>3</v>
      </c>
      <c r="V82">
        <v>0</v>
      </c>
      <c r="W82" s="2">
        <v>42834</v>
      </c>
      <c r="X82">
        <v>7</v>
      </c>
    </row>
    <row r="83" spans="1:24" x14ac:dyDescent="0.35">
      <c r="A83" s="1" t="s">
        <v>456</v>
      </c>
      <c r="B83" s="1" t="s">
        <v>457</v>
      </c>
      <c r="C83" s="1" t="s">
        <v>66</v>
      </c>
      <c r="D83" s="2">
        <v>27180</v>
      </c>
      <c r="E83" s="1" t="s">
        <v>24</v>
      </c>
      <c r="F83">
        <v>48888</v>
      </c>
      <c r="G83" s="1" t="s">
        <v>46</v>
      </c>
      <c r="H83" s="1" t="s">
        <v>26</v>
      </c>
      <c r="I83" s="1" t="s">
        <v>27</v>
      </c>
      <c r="J83" s="1" t="s">
        <v>28</v>
      </c>
      <c r="K83" s="1" t="s">
        <v>29</v>
      </c>
      <c r="L83" s="2">
        <v>41953</v>
      </c>
      <c r="M83" s="2"/>
      <c r="N83" s="1" t="s">
        <v>321</v>
      </c>
      <c r="O83" s="1" t="s">
        <v>322</v>
      </c>
      <c r="P83" s="1" t="s">
        <v>774</v>
      </c>
      <c r="Q83" s="1" t="s">
        <v>69</v>
      </c>
      <c r="R83" s="1" t="s">
        <v>42</v>
      </c>
      <c r="S83" s="1" t="s">
        <v>35</v>
      </c>
      <c r="T83">
        <v>4.7</v>
      </c>
      <c r="U83">
        <v>5</v>
      </c>
      <c r="V83">
        <v>0</v>
      </c>
      <c r="W83" s="2">
        <v>43509</v>
      </c>
      <c r="X83">
        <v>8</v>
      </c>
    </row>
    <row r="84" spans="1:24" x14ac:dyDescent="0.35">
      <c r="A84" s="1" t="s">
        <v>458</v>
      </c>
      <c r="B84" s="1" t="s">
        <v>459</v>
      </c>
      <c r="C84" s="1" t="s">
        <v>23</v>
      </c>
      <c r="D84" s="2">
        <v>28727</v>
      </c>
      <c r="E84" s="1" t="s">
        <v>24</v>
      </c>
      <c r="F84">
        <v>54285</v>
      </c>
      <c r="G84" s="1" t="s">
        <v>46</v>
      </c>
      <c r="H84" s="1" t="s">
        <v>26</v>
      </c>
      <c r="I84" s="1" t="s">
        <v>27</v>
      </c>
      <c r="J84" s="1" t="s">
        <v>28</v>
      </c>
      <c r="K84" s="1" t="s">
        <v>29</v>
      </c>
      <c r="L84" s="2">
        <v>41729</v>
      </c>
      <c r="M84" s="2"/>
      <c r="N84" s="1" t="s">
        <v>321</v>
      </c>
      <c r="O84" s="1" t="s">
        <v>322</v>
      </c>
      <c r="P84" s="1" t="s">
        <v>774</v>
      </c>
      <c r="Q84" s="1" t="s">
        <v>69</v>
      </c>
      <c r="R84" s="1" t="s">
        <v>138</v>
      </c>
      <c r="S84" s="1" t="s">
        <v>35</v>
      </c>
      <c r="T84">
        <v>4.2</v>
      </c>
      <c r="U84">
        <v>3</v>
      </c>
      <c r="V84">
        <v>0</v>
      </c>
      <c r="W84" s="2">
        <v>43476</v>
      </c>
      <c r="X84">
        <v>3</v>
      </c>
    </row>
    <row r="85" spans="1:24" x14ac:dyDescent="0.35">
      <c r="A85" s="1" t="s">
        <v>460</v>
      </c>
      <c r="B85" s="1" t="s">
        <v>461</v>
      </c>
      <c r="C85" s="1" t="s">
        <v>112</v>
      </c>
      <c r="D85" s="2">
        <v>32745</v>
      </c>
      <c r="E85" s="1" t="s">
        <v>38</v>
      </c>
      <c r="F85">
        <v>56847</v>
      </c>
      <c r="G85" s="1" t="s">
        <v>39</v>
      </c>
      <c r="H85" s="1" t="s">
        <v>26</v>
      </c>
      <c r="I85" s="1" t="s">
        <v>27</v>
      </c>
      <c r="J85" s="1" t="s">
        <v>28</v>
      </c>
      <c r="K85" s="1" t="s">
        <v>29</v>
      </c>
      <c r="L85" s="2">
        <v>41827</v>
      </c>
      <c r="M85" s="2"/>
      <c r="N85" s="1" t="s">
        <v>321</v>
      </c>
      <c r="O85" s="1" t="s">
        <v>322</v>
      </c>
      <c r="P85" s="1" t="s">
        <v>774</v>
      </c>
      <c r="Q85" s="1" t="s">
        <v>62</v>
      </c>
      <c r="R85" s="1" t="s">
        <v>34</v>
      </c>
      <c r="S85" s="1" t="s">
        <v>139</v>
      </c>
      <c r="T85">
        <v>3</v>
      </c>
      <c r="U85">
        <v>1</v>
      </c>
      <c r="V85">
        <v>0</v>
      </c>
      <c r="W85" s="2">
        <v>43521</v>
      </c>
      <c r="X85">
        <v>5</v>
      </c>
    </row>
    <row r="86" spans="1:24" x14ac:dyDescent="0.35">
      <c r="A86" s="1" t="s">
        <v>117</v>
      </c>
      <c r="B86" s="1" t="s">
        <v>118</v>
      </c>
      <c r="C86" s="1" t="s">
        <v>66</v>
      </c>
      <c r="D86" s="2">
        <v>30561</v>
      </c>
      <c r="E86" s="1" t="s">
        <v>24</v>
      </c>
      <c r="F86">
        <v>60340</v>
      </c>
      <c r="G86" s="1" t="s">
        <v>46</v>
      </c>
      <c r="H86" s="1" t="s">
        <v>26</v>
      </c>
      <c r="I86" s="1" t="s">
        <v>27</v>
      </c>
      <c r="J86" s="1" t="s">
        <v>28</v>
      </c>
      <c r="K86" s="1" t="s">
        <v>29</v>
      </c>
      <c r="L86" s="2">
        <v>41001</v>
      </c>
      <c r="M86" s="2">
        <v>43370</v>
      </c>
      <c r="N86" s="1" t="s">
        <v>67</v>
      </c>
      <c r="O86" s="1" t="s">
        <v>68</v>
      </c>
      <c r="P86" s="1" t="s">
        <v>774</v>
      </c>
      <c r="Q86" s="1" t="s">
        <v>62</v>
      </c>
      <c r="R86" s="1" t="s">
        <v>49</v>
      </c>
      <c r="S86" s="1" t="s">
        <v>107</v>
      </c>
      <c r="T86">
        <v>5</v>
      </c>
      <c r="U86">
        <v>4</v>
      </c>
      <c r="V86">
        <v>0</v>
      </c>
      <c r="W86" s="2">
        <v>43202</v>
      </c>
      <c r="X86">
        <v>16</v>
      </c>
    </row>
    <row r="87" spans="1:24" x14ac:dyDescent="0.35">
      <c r="A87" s="1" t="s">
        <v>119</v>
      </c>
      <c r="B87" s="1" t="s">
        <v>120</v>
      </c>
      <c r="C87" s="1" t="s">
        <v>66</v>
      </c>
      <c r="D87" s="2">
        <v>32634</v>
      </c>
      <c r="E87" s="1" t="s">
        <v>38</v>
      </c>
      <c r="F87">
        <v>59124</v>
      </c>
      <c r="G87" s="1" t="s">
        <v>46</v>
      </c>
      <c r="H87" s="1" t="s">
        <v>26</v>
      </c>
      <c r="I87" s="1" t="s">
        <v>27</v>
      </c>
      <c r="J87" s="1" t="s">
        <v>28</v>
      </c>
      <c r="K87" s="1" t="s">
        <v>29</v>
      </c>
      <c r="L87" s="2">
        <v>41687</v>
      </c>
      <c r="M87" s="2">
        <v>43156</v>
      </c>
      <c r="N87" s="1" t="s">
        <v>121</v>
      </c>
      <c r="O87" s="1" t="s">
        <v>68</v>
      </c>
      <c r="P87" s="1" t="s">
        <v>774</v>
      </c>
      <c r="Q87" s="1" t="s">
        <v>76</v>
      </c>
      <c r="R87" s="1" t="s">
        <v>49</v>
      </c>
      <c r="S87" s="1" t="s">
        <v>107</v>
      </c>
      <c r="T87">
        <v>2.2999999999999998</v>
      </c>
      <c r="U87">
        <v>3</v>
      </c>
      <c r="V87">
        <v>0</v>
      </c>
      <c r="W87" s="2">
        <v>42750</v>
      </c>
      <c r="X87">
        <v>19</v>
      </c>
    </row>
    <row r="88" spans="1:24" x14ac:dyDescent="0.35">
      <c r="A88" s="1" t="s">
        <v>122</v>
      </c>
      <c r="B88" s="1" t="s">
        <v>123</v>
      </c>
      <c r="C88" s="1" t="s">
        <v>23</v>
      </c>
      <c r="D88" s="2">
        <v>31912</v>
      </c>
      <c r="E88" s="1" t="s">
        <v>38</v>
      </c>
      <c r="F88">
        <v>99280</v>
      </c>
      <c r="G88" s="1" t="s">
        <v>124</v>
      </c>
      <c r="H88" s="1" t="s">
        <v>26</v>
      </c>
      <c r="I88" s="1" t="s">
        <v>27</v>
      </c>
      <c r="J88" s="1" t="s">
        <v>28</v>
      </c>
      <c r="K88" s="1" t="s">
        <v>53</v>
      </c>
      <c r="L88" s="2">
        <v>40665</v>
      </c>
      <c r="M88" s="2">
        <v>41430</v>
      </c>
      <c r="N88" s="1" t="s">
        <v>67</v>
      </c>
      <c r="O88" s="1" t="s">
        <v>68</v>
      </c>
      <c r="P88" s="1" t="s">
        <v>125</v>
      </c>
      <c r="Q88" s="1" t="s">
        <v>126</v>
      </c>
      <c r="R88" s="1" t="s">
        <v>34</v>
      </c>
      <c r="S88" s="1" t="s">
        <v>107</v>
      </c>
      <c r="T88">
        <v>2.1</v>
      </c>
      <c r="U88">
        <v>5</v>
      </c>
      <c r="V88">
        <v>4</v>
      </c>
      <c r="W88" s="2">
        <v>41131</v>
      </c>
      <c r="X88">
        <v>19</v>
      </c>
    </row>
    <row r="89" spans="1:24" x14ac:dyDescent="0.35">
      <c r="A89" s="1" t="s">
        <v>462</v>
      </c>
      <c r="B89" s="1" t="s">
        <v>463</v>
      </c>
      <c r="C89" s="1" t="s">
        <v>23</v>
      </c>
      <c r="D89" s="2">
        <v>28755</v>
      </c>
      <c r="E89" s="1" t="s">
        <v>38</v>
      </c>
      <c r="F89">
        <v>71776</v>
      </c>
      <c r="G89" s="1" t="s">
        <v>39</v>
      </c>
      <c r="H89" s="1" t="s">
        <v>26</v>
      </c>
      <c r="I89" s="1" t="s">
        <v>27</v>
      </c>
      <c r="J89" s="1" t="s">
        <v>28</v>
      </c>
      <c r="K89" s="1" t="s">
        <v>53</v>
      </c>
      <c r="L89" s="2">
        <v>41827</v>
      </c>
      <c r="M89" s="2"/>
      <c r="N89" s="1" t="s">
        <v>321</v>
      </c>
      <c r="O89" s="1" t="s">
        <v>322</v>
      </c>
      <c r="P89" s="1" t="s">
        <v>774</v>
      </c>
      <c r="Q89" s="1" t="s">
        <v>76</v>
      </c>
      <c r="R89" s="1" t="s">
        <v>42</v>
      </c>
      <c r="S89" s="1" t="s">
        <v>35</v>
      </c>
      <c r="T89">
        <v>4.4000000000000004</v>
      </c>
      <c r="U89">
        <v>5</v>
      </c>
      <c r="V89">
        <v>0</v>
      </c>
      <c r="W89" s="2">
        <v>43518</v>
      </c>
      <c r="X89">
        <v>17</v>
      </c>
    </row>
    <row r="90" spans="1:24" x14ac:dyDescent="0.35">
      <c r="A90" s="1" t="s">
        <v>464</v>
      </c>
      <c r="B90" s="1" t="s">
        <v>465</v>
      </c>
      <c r="C90" s="1" t="s">
        <v>66</v>
      </c>
      <c r="D90" s="2">
        <v>32047</v>
      </c>
      <c r="E90" s="1" t="s">
        <v>38</v>
      </c>
      <c r="F90">
        <v>65902</v>
      </c>
      <c r="G90" s="1" t="s">
        <v>39</v>
      </c>
      <c r="H90" s="1" t="s">
        <v>26</v>
      </c>
      <c r="I90" s="1" t="s">
        <v>27</v>
      </c>
      <c r="J90" s="1" t="s">
        <v>28</v>
      </c>
      <c r="K90" s="1" t="s">
        <v>53</v>
      </c>
      <c r="L90" s="2">
        <v>41687</v>
      </c>
      <c r="M90" s="2"/>
      <c r="N90" s="1" t="s">
        <v>321</v>
      </c>
      <c r="O90" s="1" t="s">
        <v>322</v>
      </c>
      <c r="P90" s="1" t="s">
        <v>774</v>
      </c>
      <c r="Q90" s="1" t="s">
        <v>48</v>
      </c>
      <c r="R90" s="1" t="s">
        <v>42</v>
      </c>
      <c r="S90" s="1" t="s">
        <v>35</v>
      </c>
      <c r="T90">
        <v>4</v>
      </c>
      <c r="U90">
        <v>4</v>
      </c>
      <c r="V90">
        <v>0</v>
      </c>
      <c r="W90" s="2">
        <v>43472</v>
      </c>
      <c r="X90">
        <v>7</v>
      </c>
    </row>
    <row r="91" spans="1:24" x14ac:dyDescent="0.35">
      <c r="A91" s="1" t="s">
        <v>127</v>
      </c>
      <c r="B91" s="1" t="s">
        <v>128</v>
      </c>
      <c r="C91" s="1" t="s">
        <v>23</v>
      </c>
      <c r="D91" s="2">
        <v>20193</v>
      </c>
      <c r="E91" s="1" t="s">
        <v>38</v>
      </c>
      <c r="F91">
        <v>57748</v>
      </c>
      <c r="G91" s="1" t="s">
        <v>46</v>
      </c>
      <c r="H91" s="1" t="s">
        <v>26</v>
      </c>
      <c r="I91" s="1" t="s">
        <v>27</v>
      </c>
      <c r="J91" s="1" t="s">
        <v>28</v>
      </c>
      <c r="K91" s="1" t="s">
        <v>29</v>
      </c>
      <c r="L91" s="2">
        <v>40854</v>
      </c>
      <c r="M91" s="2">
        <v>42507</v>
      </c>
      <c r="N91" s="1" t="s">
        <v>116</v>
      </c>
      <c r="O91" s="1" t="s">
        <v>31</v>
      </c>
      <c r="P91" s="1" t="s">
        <v>774</v>
      </c>
      <c r="Q91" s="1" t="s">
        <v>48</v>
      </c>
      <c r="R91" s="1" t="s">
        <v>49</v>
      </c>
      <c r="S91" s="1" t="s">
        <v>35</v>
      </c>
      <c r="T91">
        <v>3.13</v>
      </c>
      <c r="U91">
        <v>3</v>
      </c>
      <c r="V91">
        <v>0</v>
      </c>
      <c r="W91" s="2">
        <v>42404</v>
      </c>
      <c r="X91">
        <v>16</v>
      </c>
    </row>
    <row r="92" spans="1:24" x14ac:dyDescent="0.35">
      <c r="A92" s="1" t="s">
        <v>466</v>
      </c>
      <c r="B92" s="1" t="s">
        <v>467</v>
      </c>
      <c r="C92" s="1" t="s">
        <v>23</v>
      </c>
      <c r="D92" s="2">
        <v>32799</v>
      </c>
      <c r="E92" s="1" t="s">
        <v>24</v>
      </c>
      <c r="F92">
        <v>64057</v>
      </c>
      <c r="G92" s="1" t="s">
        <v>46</v>
      </c>
      <c r="H92" s="1" t="s">
        <v>26</v>
      </c>
      <c r="I92" s="1" t="s">
        <v>27</v>
      </c>
      <c r="J92" s="1" t="s">
        <v>28</v>
      </c>
      <c r="K92" s="1" t="s">
        <v>29</v>
      </c>
      <c r="L92" s="2">
        <v>42135</v>
      </c>
      <c r="M92" s="2"/>
      <c r="N92" s="1" t="s">
        <v>321</v>
      </c>
      <c r="O92" s="1" t="s">
        <v>322</v>
      </c>
      <c r="P92" s="1" t="s">
        <v>774</v>
      </c>
      <c r="Q92" s="1" t="s">
        <v>99</v>
      </c>
      <c r="R92" s="1" t="s">
        <v>34</v>
      </c>
      <c r="S92" s="1" t="s">
        <v>139</v>
      </c>
      <c r="T92">
        <v>1.56</v>
      </c>
      <c r="U92">
        <v>5</v>
      </c>
      <c r="V92">
        <v>0</v>
      </c>
      <c r="W92" s="2">
        <v>43468</v>
      </c>
      <c r="X92">
        <v>15</v>
      </c>
    </row>
    <row r="93" spans="1:24" x14ac:dyDescent="0.35">
      <c r="A93" s="1" t="s">
        <v>468</v>
      </c>
      <c r="B93" s="1" t="s">
        <v>469</v>
      </c>
      <c r="C93" s="1" t="s">
        <v>66</v>
      </c>
      <c r="D93" s="2">
        <v>31946</v>
      </c>
      <c r="E93" s="1" t="s">
        <v>24</v>
      </c>
      <c r="F93">
        <v>53366</v>
      </c>
      <c r="G93" s="1" t="s">
        <v>289</v>
      </c>
      <c r="H93" s="1" t="s">
        <v>26</v>
      </c>
      <c r="I93" s="1" t="s">
        <v>27</v>
      </c>
      <c r="J93" s="1" t="s">
        <v>28</v>
      </c>
      <c r="K93" s="1" t="s">
        <v>29</v>
      </c>
      <c r="L93" s="2">
        <v>42093</v>
      </c>
      <c r="M93" s="2"/>
      <c r="N93" s="1" t="s">
        <v>321</v>
      </c>
      <c r="O93" s="1" t="s">
        <v>322</v>
      </c>
      <c r="P93" s="1" t="s">
        <v>32</v>
      </c>
      <c r="Q93" s="1" t="s">
        <v>290</v>
      </c>
      <c r="R93" s="1" t="s">
        <v>42</v>
      </c>
      <c r="S93" s="1" t="s">
        <v>139</v>
      </c>
      <c r="T93">
        <v>1.2</v>
      </c>
      <c r="U93">
        <v>3</v>
      </c>
      <c r="V93">
        <v>6</v>
      </c>
      <c r="W93" s="2">
        <v>43500</v>
      </c>
      <c r="X93">
        <v>2</v>
      </c>
    </row>
    <row r="94" spans="1:24" x14ac:dyDescent="0.35">
      <c r="A94" s="1" t="s">
        <v>470</v>
      </c>
      <c r="B94" s="1" t="s">
        <v>471</v>
      </c>
      <c r="C94" s="1" t="s">
        <v>23</v>
      </c>
      <c r="D94" s="2">
        <v>29661</v>
      </c>
      <c r="E94" s="1" t="s">
        <v>38</v>
      </c>
      <c r="F94">
        <v>58530</v>
      </c>
      <c r="G94" s="1" t="s">
        <v>46</v>
      </c>
      <c r="H94" s="1" t="s">
        <v>26</v>
      </c>
      <c r="I94" s="1" t="s">
        <v>27</v>
      </c>
      <c r="J94" s="1" t="s">
        <v>28</v>
      </c>
      <c r="K94" s="1" t="s">
        <v>29</v>
      </c>
      <c r="L94" s="2">
        <v>40917</v>
      </c>
      <c r="M94" s="2"/>
      <c r="N94" s="1" t="s">
        <v>321</v>
      </c>
      <c r="O94" s="1" t="s">
        <v>322</v>
      </c>
      <c r="P94" s="1" t="s">
        <v>774</v>
      </c>
      <c r="Q94" s="1" t="s">
        <v>102</v>
      </c>
      <c r="R94" s="1" t="s">
        <v>49</v>
      </c>
      <c r="S94" s="1" t="s">
        <v>35</v>
      </c>
      <c r="T94">
        <v>5</v>
      </c>
      <c r="U94">
        <v>5</v>
      </c>
      <c r="V94">
        <v>0</v>
      </c>
      <c r="W94" s="2">
        <v>43494</v>
      </c>
      <c r="X94">
        <v>19</v>
      </c>
    </row>
    <row r="95" spans="1:24" x14ac:dyDescent="0.35">
      <c r="A95" s="1" t="s">
        <v>129</v>
      </c>
      <c r="B95" s="1" t="s">
        <v>130</v>
      </c>
      <c r="C95" s="1" t="s">
        <v>66</v>
      </c>
      <c r="D95" s="2">
        <v>29860</v>
      </c>
      <c r="E95" s="1" t="s">
        <v>24</v>
      </c>
      <c r="F95">
        <v>72609</v>
      </c>
      <c r="G95" s="1" t="s">
        <v>39</v>
      </c>
      <c r="H95" s="1" t="s">
        <v>26</v>
      </c>
      <c r="I95" s="1" t="s">
        <v>27</v>
      </c>
      <c r="J95" s="1" t="s">
        <v>52</v>
      </c>
      <c r="K95" s="1" t="s">
        <v>29</v>
      </c>
      <c r="L95" s="2">
        <v>40679</v>
      </c>
      <c r="M95" s="2">
        <v>41449</v>
      </c>
      <c r="N95" s="1" t="s">
        <v>40</v>
      </c>
      <c r="O95" s="1" t="s">
        <v>31</v>
      </c>
      <c r="P95" s="1" t="s">
        <v>774</v>
      </c>
      <c r="Q95" s="1" t="s">
        <v>99</v>
      </c>
      <c r="R95" s="1" t="s">
        <v>49</v>
      </c>
      <c r="S95" s="1" t="s">
        <v>35</v>
      </c>
      <c r="T95">
        <v>4.76</v>
      </c>
      <c r="U95">
        <v>5</v>
      </c>
      <c r="V95">
        <v>0</v>
      </c>
      <c r="W95" s="2">
        <v>41369</v>
      </c>
      <c r="X95">
        <v>20</v>
      </c>
    </row>
    <row r="96" spans="1:24" x14ac:dyDescent="0.35">
      <c r="A96" s="1" t="s">
        <v>131</v>
      </c>
      <c r="B96" s="1" t="s">
        <v>132</v>
      </c>
      <c r="C96" s="1" t="s">
        <v>23</v>
      </c>
      <c r="D96" s="2">
        <v>30628</v>
      </c>
      <c r="E96" s="1" t="s">
        <v>38</v>
      </c>
      <c r="F96">
        <v>55965</v>
      </c>
      <c r="G96" s="1" t="s">
        <v>39</v>
      </c>
      <c r="H96" s="1" t="s">
        <v>26</v>
      </c>
      <c r="I96" s="1" t="s">
        <v>27</v>
      </c>
      <c r="J96" s="1" t="s">
        <v>28</v>
      </c>
      <c r="K96" s="1" t="s">
        <v>29</v>
      </c>
      <c r="L96" s="2">
        <v>40637</v>
      </c>
      <c r="M96" s="2">
        <v>41283</v>
      </c>
      <c r="N96" s="1" t="s">
        <v>30</v>
      </c>
      <c r="O96" s="1" t="s">
        <v>31</v>
      </c>
      <c r="P96" s="1" t="s">
        <v>774</v>
      </c>
      <c r="Q96" s="1" t="s">
        <v>133</v>
      </c>
      <c r="R96" s="1" t="s">
        <v>49</v>
      </c>
      <c r="S96" s="1" t="s">
        <v>35</v>
      </c>
      <c r="T96">
        <v>3.66</v>
      </c>
      <c r="U96">
        <v>3</v>
      </c>
      <c r="V96">
        <v>0</v>
      </c>
      <c r="W96" s="2">
        <v>40915</v>
      </c>
      <c r="X96">
        <v>6</v>
      </c>
    </row>
    <row r="97" spans="1:24" x14ac:dyDescent="0.35">
      <c r="A97" s="1" t="s">
        <v>134</v>
      </c>
      <c r="B97" s="1" t="s">
        <v>135</v>
      </c>
      <c r="C97" s="1" t="s">
        <v>23</v>
      </c>
      <c r="D97" s="2">
        <v>27582</v>
      </c>
      <c r="E97" s="1" t="s">
        <v>24</v>
      </c>
      <c r="F97">
        <v>70187</v>
      </c>
      <c r="G97" s="1" t="s">
        <v>92</v>
      </c>
      <c r="H97" s="1" t="s">
        <v>26</v>
      </c>
      <c r="I97" s="1" t="s">
        <v>27</v>
      </c>
      <c r="J97" s="1" t="s">
        <v>28</v>
      </c>
      <c r="K97" s="1" t="s">
        <v>29</v>
      </c>
      <c r="L97" s="2">
        <v>41911</v>
      </c>
      <c r="M97" s="2">
        <v>43331</v>
      </c>
      <c r="N97" s="1" t="s">
        <v>136</v>
      </c>
      <c r="O97" s="1" t="s">
        <v>68</v>
      </c>
      <c r="P97" s="1" t="s">
        <v>94</v>
      </c>
      <c r="Q97" s="1" t="s">
        <v>137</v>
      </c>
      <c r="R97" s="1" t="s">
        <v>138</v>
      </c>
      <c r="S97" s="1" t="s">
        <v>139</v>
      </c>
      <c r="T97">
        <v>2</v>
      </c>
      <c r="U97">
        <v>5</v>
      </c>
      <c r="V97">
        <v>0</v>
      </c>
      <c r="W97" s="2">
        <v>43493</v>
      </c>
      <c r="X97">
        <v>7</v>
      </c>
    </row>
    <row r="98" spans="1:24" x14ac:dyDescent="0.35">
      <c r="A98" s="1" t="s">
        <v>472</v>
      </c>
      <c r="B98" s="1" t="s">
        <v>473</v>
      </c>
      <c r="C98" s="1" t="s">
        <v>66</v>
      </c>
      <c r="D98" s="2">
        <v>29407</v>
      </c>
      <c r="E98" s="1" t="s">
        <v>24</v>
      </c>
      <c r="F98">
        <v>178000</v>
      </c>
      <c r="G98" s="1" t="s">
        <v>474</v>
      </c>
      <c r="H98" s="1" t="s">
        <v>26</v>
      </c>
      <c r="I98" s="1" t="s">
        <v>27</v>
      </c>
      <c r="J98" s="1" t="s">
        <v>28</v>
      </c>
      <c r="K98" s="1" t="s">
        <v>53</v>
      </c>
      <c r="L98" s="2">
        <v>40648</v>
      </c>
      <c r="M98" s="2"/>
      <c r="N98" s="1" t="s">
        <v>321</v>
      </c>
      <c r="O98" s="1" t="s">
        <v>322</v>
      </c>
      <c r="P98" s="1" t="s">
        <v>32</v>
      </c>
      <c r="Q98" s="1" t="s">
        <v>266</v>
      </c>
      <c r="R98" s="1" t="s">
        <v>34</v>
      </c>
      <c r="S98" s="1" t="s">
        <v>177</v>
      </c>
      <c r="T98">
        <v>5</v>
      </c>
      <c r="U98">
        <v>5</v>
      </c>
      <c r="V98">
        <v>5</v>
      </c>
      <c r="W98" s="2">
        <v>43472</v>
      </c>
      <c r="X98">
        <v>15</v>
      </c>
    </row>
    <row r="99" spans="1:24" x14ac:dyDescent="0.35">
      <c r="A99" s="1" t="s">
        <v>475</v>
      </c>
      <c r="B99" s="1" t="s">
        <v>476</v>
      </c>
      <c r="C99" s="1" t="s">
        <v>23</v>
      </c>
      <c r="D99" s="2">
        <v>28961</v>
      </c>
      <c r="E99" s="1" t="s">
        <v>38</v>
      </c>
      <c r="F99">
        <v>99351</v>
      </c>
      <c r="G99" s="1" t="s">
        <v>357</v>
      </c>
      <c r="H99" s="1" t="s">
        <v>26</v>
      </c>
      <c r="I99" s="1" t="s">
        <v>27</v>
      </c>
      <c r="J99" s="1" t="s">
        <v>477</v>
      </c>
      <c r="K99" s="1" t="s">
        <v>29</v>
      </c>
      <c r="L99" s="2">
        <v>39818</v>
      </c>
      <c r="M99" s="2"/>
      <c r="N99" s="1" t="s">
        <v>321</v>
      </c>
      <c r="O99" s="1" t="s">
        <v>322</v>
      </c>
      <c r="P99" s="1" t="s">
        <v>169</v>
      </c>
      <c r="Q99" s="1" t="s">
        <v>478</v>
      </c>
      <c r="R99" s="1" t="s">
        <v>286</v>
      </c>
      <c r="S99" s="1" t="s">
        <v>35</v>
      </c>
      <c r="T99">
        <v>5</v>
      </c>
      <c r="U99">
        <v>3</v>
      </c>
      <c r="V99">
        <v>2</v>
      </c>
      <c r="W99" s="2">
        <v>43504</v>
      </c>
      <c r="X99">
        <v>3</v>
      </c>
    </row>
    <row r="100" spans="1:24" x14ac:dyDescent="0.35">
      <c r="A100" s="1" t="s">
        <v>479</v>
      </c>
      <c r="B100" s="1" t="s">
        <v>480</v>
      </c>
      <c r="C100" s="1" t="s">
        <v>66</v>
      </c>
      <c r="D100" s="2">
        <v>23251</v>
      </c>
      <c r="E100" s="1" t="s">
        <v>24</v>
      </c>
      <c r="F100">
        <v>67251</v>
      </c>
      <c r="G100" s="1" t="s">
        <v>92</v>
      </c>
      <c r="H100" s="1" t="s">
        <v>80</v>
      </c>
      <c r="I100" s="1" t="s">
        <v>27</v>
      </c>
      <c r="J100" s="1" t="s">
        <v>28</v>
      </c>
      <c r="K100" s="1" t="s">
        <v>53</v>
      </c>
      <c r="L100" s="2">
        <v>40792</v>
      </c>
      <c r="M100" s="2"/>
      <c r="N100" s="1" t="s">
        <v>321</v>
      </c>
      <c r="O100" s="1" t="s">
        <v>322</v>
      </c>
      <c r="P100" s="1" t="s">
        <v>94</v>
      </c>
      <c r="Q100" s="1" t="s">
        <v>137</v>
      </c>
      <c r="R100" s="1" t="s">
        <v>146</v>
      </c>
      <c r="S100" s="1" t="s">
        <v>35</v>
      </c>
      <c r="T100">
        <v>4.3</v>
      </c>
      <c r="U100">
        <v>3</v>
      </c>
      <c r="V100">
        <v>0</v>
      </c>
      <c r="W100" s="2">
        <v>43492</v>
      </c>
      <c r="X100">
        <v>7</v>
      </c>
    </row>
    <row r="101" spans="1:24" x14ac:dyDescent="0.35">
      <c r="A101" s="1" t="s">
        <v>481</v>
      </c>
      <c r="B101" s="1" t="s">
        <v>482</v>
      </c>
      <c r="C101" s="1" t="s">
        <v>66</v>
      </c>
      <c r="D101" s="2">
        <v>25025</v>
      </c>
      <c r="E101" s="1" t="s">
        <v>38</v>
      </c>
      <c r="F101">
        <v>65707</v>
      </c>
      <c r="G101" s="1" t="s">
        <v>335</v>
      </c>
      <c r="H101" s="1" t="s">
        <v>80</v>
      </c>
      <c r="I101" s="1" t="s">
        <v>27</v>
      </c>
      <c r="J101" s="1" t="s">
        <v>28</v>
      </c>
      <c r="K101" s="1" t="s">
        <v>29</v>
      </c>
      <c r="L101" s="2">
        <v>40299</v>
      </c>
      <c r="M101" s="2"/>
      <c r="N101" s="1" t="s">
        <v>321</v>
      </c>
      <c r="O101" s="1" t="s">
        <v>322</v>
      </c>
      <c r="P101" s="1" t="s">
        <v>32</v>
      </c>
      <c r="Q101" s="1" t="s">
        <v>398</v>
      </c>
      <c r="R101" s="1" t="s">
        <v>42</v>
      </c>
      <c r="S101" s="1" t="s">
        <v>35</v>
      </c>
      <c r="T101">
        <v>4.7</v>
      </c>
      <c r="U101">
        <v>4</v>
      </c>
      <c r="V101">
        <v>5</v>
      </c>
      <c r="W101" s="2">
        <v>43497</v>
      </c>
      <c r="X101">
        <v>1</v>
      </c>
    </row>
    <row r="102" spans="1:24" x14ac:dyDescent="0.35">
      <c r="A102" s="1" t="s">
        <v>483</v>
      </c>
      <c r="B102" s="1" t="s">
        <v>484</v>
      </c>
      <c r="C102" s="1" t="s">
        <v>66</v>
      </c>
      <c r="D102" s="2">
        <v>31305</v>
      </c>
      <c r="E102" s="1" t="s">
        <v>24</v>
      </c>
      <c r="F102">
        <v>52249</v>
      </c>
      <c r="G102" s="1" t="s">
        <v>46</v>
      </c>
      <c r="H102" s="1" t="s">
        <v>26</v>
      </c>
      <c r="I102" s="1" t="s">
        <v>27</v>
      </c>
      <c r="J102" s="1" t="s">
        <v>52</v>
      </c>
      <c r="K102" s="1" t="s">
        <v>29</v>
      </c>
      <c r="L102" s="2">
        <v>42093</v>
      </c>
      <c r="M102" s="2"/>
      <c r="N102" s="1" t="s">
        <v>321</v>
      </c>
      <c r="O102" s="1" t="s">
        <v>322</v>
      </c>
      <c r="P102" s="1" t="s">
        <v>774</v>
      </c>
      <c r="Q102" s="1" t="s">
        <v>55</v>
      </c>
      <c r="R102" s="1" t="s">
        <v>138</v>
      </c>
      <c r="S102" s="1" t="s">
        <v>35</v>
      </c>
      <c r="T102">
        <v>4.5</v>
      </c>
      <c r="U102">
        <v>3</v>
      </c>
      <c r="V102">
        <v>0</v>
      </c>
      <c r="W102" s="2">
        <v>43514</v>
      </c>
      <c r="X102">
        <v>5</v>
      </c>
    </row>
    <row r="103" spans="1:24" x14ac:dyDescent="0.35">
      <c r="A103" s="1" t="s">
        <v>485</v>
      </c>
      <c r="B103" s="1" t="s">
        <v>486</v>
      </c>
      <c r="C103" s="1" t="s">
        <v>66</v>
      </c>
      <c r="D103" s="2">
        <v>30652</v>
      </c>
      <c r="E103" s="1" t="s">
        <v>38</v>
      </c>
      <c r="F103">
        <v>53171</v>
      </c>
      <c r="G103" s="1" t="s">
        <v>46</v>
      </c>
      <c r="H103" s="1" t="s">
        <v>26</v>
      </c>
      <c r="I103" s="1" t="s">
        <v>27</v>
      </c>
      <c r="J103" s="1" t="s">
        <v>52</v>
      </c>
      <c r="K103" s="1" t="s">
        <v>53</v>
      </c>
      <c r="L103" s="2">
        <v>40679</v>
      </c>
      <c r="M103" s="2"/>
      <c r="N103" s="1" t="s">
        <v>321</v>
      </c>
      <c r="O103" s="1" t="s">
        <v>322</v>
      </c>
      <c r="P103" s="1" t="s">
        <v>774</v>
      </c>
      <c r="Q103" s="1" t="s">
        <v>69</v>
      </c>
      <c r="R103" s="1" t="s">
        <v>42</v>
      </c>
      <c r="S103" s="1" t="s">
        <v>35</v>
      </c>
      <c r="T103">
        <v>4.2</v>
      </c>
      <c r="U103">
        <v>4</v>
      </c>
      <c r="V103">
        <v>0</v>
      </c>
      <c r="W103" s="2">
        <v>43522</v>
      </c>
      <c r="X103">
        <v>12</v>
      </c>
    </row>
    <row r="104" spans="1:24" x14ac:dyDescent="0.35">
      <c r="A104" s="1" t="s">
        <v>487</v>
      </c>
      <c r="B104" s="1" t="s">
        <v>488</v>
      </c>
      <c r="C104" s="1" t="s">
        <v>23</v>
      </c>
      <c r="D104" s="2">
        <v>33147</v>
      </c>
      <c r="E104" s="1" t="s">
        <v>38</v>
      </c>
      <c r="F104">
        <v>51337</v>
      </c>
      <c r="G104" s="1" t="s">
        <v>46</v>
      </c>
      <c r="H104" s="1" t="s">
        <v>26</v>
      </c>
      <c r="I104" s="1" t="s">
        <v>27</v>
      </c>
      <c r="J104" s="1" t="s">
        <v>28</v>
      </c>
      <c r="K104" s="1" t="s">
        <v>53</v>
      </c>
      <c r="L104" s="2">
        <v>42093</v>
      </c>
      <c r="M104" s="2"/>
      <c r="N104" s="1" t="s">
        <v>321</v>
      </c>
      <c r="O104" s="1" t="s">
        <v>322</v>
      </c>
      <c r="P104" s="1" t="s">
        <v>774</v>
      </c>
      <c r="Q104" s="1" t="s">
        <v>62</v>
      </c>
      <c r="R104" s="1" t="s">
        <v>42</v>
      </c>
      <c r="S104" s="1" t="s">
        <v>35</v>
      </c>
      <c r="T104">
        <v>3.73</v>
      </c>
      <c r="U104">
        <v>3</v>
      </c>
      <c r="V104">
        <v>0</v>
      </c>
      <c r="W104" s="2">
        <v>43481</v>
      </c>
      <c r="X104">
        <v>19</v>
      </c>
    </row>
    <row r="105" spans="1:24" x14ac:dyDescent="0.35">
      <c r="A105" s="1" t="s">
        <v>140</v>
      </c>
      <c r="B105" s="1" t="s">
        <v>141</v>
      </c>
      <c r="C105" s="1" t="s">
        <v>45</v>
      </c>
      <c r="D105" s="2">
        <v>25703</v>
      </c>
      <c r="E105" s="1" t="s">
        <v>38</v>
      </c>
      <c r="F105">
        <v>51505</v>
      </c>
      <c r="G105" s="1" t="s">
        <v>46</v>
      </c>
      <c r="H105" s="1" t="s">
        <v>26</v>
      </c>
      <c r="I105" s="1" t="s">
        <v>27</v>
      </c>
      <c r="J105" s="1" t="s">
        <v>28</v>
      </c>
      <c r="K105" s="1" t="s">
        <v>53</v>
      </c>
      <c r="L105" s="2">
        <v>40854</v>
      </c>
      <c r="M105" s="2">
        <v>42689</v>
      </c>
      <c r="N105" s="1" t="s">
        <v>40</v>
      </c>
      <c r="O105" s="1" t="s">
        <v>31</v>
      </c>
      <c r="P105" s="1" t="s">
        <v>774</v>
      </c>
      <c r="Q105" s="1" t="s">
        <v>76</v>
      </c>
      <c r="R105" s="1" t="s">
        <v>56</v>
      </c>
      <c r="S105" s="1" t="s">
        <v>35</v>
      </c>
      <c r="T105">
        <v>4.24</v>
      </c>
      <c r="U105">
        <v>4</v>
      </c>
      <c r="V105">
        <v>0</v>
      </c>
      <c r="W105" s="2">
        <v>42489</v>
      </c>
      <c r="X105">
        <v>2</v>
      </c>
    </row>
    <row r="106" spans="1:24" x14ac:dyDescent="0.35">
      <c r="A106" s="1" t="s">
        <v>142</v>
      </c>
      <c r="B106" s="1" t="s">
        <v>143</v>
      </c>
      <c r="C106" s="1" t="s">
        <v>144</v>
      </c>
      <c r="D106" s="2">
        <v>26124</v>
      </c>
      <c r="E106" s="1" t="s">
        <v>38</v>
      </c>
      <c r="F106">
        <v>59370</v>
      </c>
      <c r="G106" s="1" t="s">
        <v>92</v>
      </c>
      <c r="H106" s="1" t="s">
        <v>145</v>
      </c>
      <c r="I106" s="1" t="s">
        <v>27</v>
      </c>
      <c r="J106" s="1" t="s">
        <v>28</v>
      </c>
      <c r="K106" s="1" t="s">
        <v>53</v>
      </c>
      <c r="L106" s="2">
        <v>41827</v>
      </c>
      <c r="M106" s="2">
        <v>42252</v>
      </c>
      <c r="N106" s="1" t="s">
        <v>67</v>
      </c>
      <c r="O106" s="1" t="s">
        <v>68</v>
      </c>
      <c r="P106" s="1" t="s">
        <v>94</v>
      </c>
      <c r="Q106" s="1" t="s">
        <v>95</v>
      </c>
      <c r="R106" s="1" t="s">
        <v>146</v>
      </c>
      <c r="S106" s="1" t="s">
        <v>35</v>
      </c>
      <c r="T106">
        <v>3.97</v>
      </c>
      <c r="U106">
        <v>4</v>
      </c>
      <c r="V106">
        <v>0</v>
      </c>
      <c r="W106" s="2">
        <v>41654</v>
      </c>
      <c r="X106">
        <v>7</v>
      </c>
    </row>
    <row r="107" spans="1:24" x14ac:dyDescent="0.35">
      <c r="A107" s="1" t="s">
        <v>147</v>
      </c>
      <c r="B107" s="1" t="s">
        <v>148</v>
      </c>
      <c r="C107" s="1" t="s">
        <v>23</v>
      </c>
      <c r="D107" s="2">
        <v>27250</v>
      </c>
      <c r="E107" s="1" t="s">
        <v>24</v>
      </c>
      <c r="F107">
        <v>54933</v>
      </c>
      <c r="G107" s="1" t="s">
        <v>46</v>
      </c>
      <c r="H107" s="1" t="s">
        <v>26</v>
      </c>
      <c r="I107" s="1" t="s">
        <v>27</v>
      </c>
      <c r="J107" s="1" t="s">
        <v>28</v>
      </c>
      <c r="K107" s="1" t="s">
        <v>53</v>
      </c>
      <c r="L107" s="2">
        <v>41001</v>
      </c>
      <c r="M107" s="2">
        <v>42180</v>
      </c>
      <c r="N107" s="1" t="s">
        <v>116</v>
      </c>
      <c r="O107" s="1" t="s">
        <v>31</v>
      </c>
      <c r="P107" s="1" t="s">
        <v>774</v>
      </c>
      <c r="Q107" s="1" t="s">
        <v>48</v>
      </c>
      <c r="R107" s="1" t="s">
        <v>56</v>
      </c>
      <c r="S107" s="1" t="s">
        <v>107</v>
      </c>
      <c r="T107">
        <v>3.97</v>
      </c>
      <c r="U107">
        <v>4</v>
      </c>
      <c r="V107">
        <v>0</v>
      </c>
      <c r="W107" s="2">
        <v>42024</v>
      </c>
      <c r="X107">
        <v>15</v>
      </c>
    </row>
    <row r="108" spans="1:24" x14ac:dyDescent="0.35">
      <c r="A108" s="1" t="s">
        <v>489</v>
      </c>
      <c r="B108" s="1" t="s">
        <v>490</v>
      </c>
      <c r="C108" s="1" t="s">
        <v>66</v>
      </c>
      <c r="D108" s="2">
        <v>29349</v>
      </c>
      <c r="E108" s="1" t="s">
        <v>38</v>
      </c>
      <c r="F108">
        <v>57815</v>
      </c>
      <c r="G108" s="1" t="s">
        <v>46</v>
      </c>
      <c r="H108" s="1" t="s">
        <v>26</v>
      </c>
      <c r="I108" s="1" t="s">
        <v>27</v>
      </c>
      <c r="J108" s="1" t="s">
        <v>52</v>
      </c>
      <c r="K108" s="1" t="s">
        <v>158</v>
      </c>
      <c r="L108" s="2">
        <v>41911</v>
      </c>
      <c r="M108" s="2"/>
      <c r="N108" s="1" t="s">
        <v>321</v>
      </c>
      <c r="O108" s="1" t="s">
        <v>322</v>
      </c>
      <c r="P108" s="1" t="s">
        <v>774</v>
      </c>
      <c r="Q108" s="1" t="s">
        <v>99</v>
      </c>
      <c r="R108" s="1" t="s">
        <v>34</v>
      </c>
      <c r="S108" s="1" t="s">
        <v>177</v>
      </c>
      <c r="T108">
        <v>3.9</v>
      </c>
      <c r="U108">
        <v>4</v>
      </c>
      <c r="V108">
        <v>0</v>
      </c>
      <c r="W108" s="2">
        <v>43503</v>
      </c>
      <c r="X108">
        <v>3</v>
      </c>
    </row>
    <row r="109" spans="1:24" x14ac:dyDescent="0.35">
      <c r="A109" s="1" t="s">
        <v>491</v>
      </c>
      <c r="B109" s="1" t="s">
        <v>492</v>
      </c>
      <c r="C109" s="1" t="s">
        <v>66</v>
      </c>
      <c r="D109" s="2">
        <v>32773</v>
      </c>
      <c r="E109" s="1" t="s">
        <v>38</v>
      </c>
      <c r="F109">
        <v>61555</v>
      </c>
      <c r="G109" s="1" t="s">
        <v>92</v>
      </c>
      <c r="H109" s="1" t="s">
        <v>493</v>
      </c>
      <c r="I109" s="1" t="s">
        <v>27</v>
      </c>
      <c r="J109" s="1" t="s">
        <v>28</v>
      </c>
      <c r="K109" s="1" t="s">
        <v>29</v>
      </c>
      <c r="L109" s="2">
        <v>42051</v>
      </c>
      <c r="M109" s="2"/>
      <c r="N109" s="1" t="s">
        <v>321</v>
      </c>
      <c r="O109" s="1" t="s">
        <v>322</v>
      </c>
      <c r="P109" s="1" t="s">
        <v>94</v>
      </c>
      <c r="Q109" s="1" t="s">
        <v>137</v>
      </c>
      <c r="R109" s="1" t="s">
        <v>34</v>
      </c>
      <c r="S109" s="1" t="s">
        <v>35</v>
      </c>
      <c r="T109">
        <v>4.5</v>
      </c>
      <c r="U109">
        <v>5</v>
      </c>
      <c r="V109">
        <v>0</v>
      </c>
      <c r="W109" s="2">
        <v>43490</v>
      </c>
      <c r="X109">
        <v>20</v>
      </c>
    </row>
    <row r="110" spans="1:24" x14ac:dyDescent="0.35">
      <c r="A110" s="1" t="s">
        <v>149</v>
      </c>
      <c r="B110" s="1" t="s">
        <v>150</v>
      </c>
      <c r="C110" s="1" t="s">
        <v>66</v>
      </c>
      <c r="D110" s="2">
        <v>26229</v>
      </c>
      <c r="E110" s="1" t="s">
        <v>38</v>
      </c>
      <c r="F110">
        <v>114800</v>
      </c>
      <c r="G110" s="1" t="s">
        <v>72</v>
      </c>
      <c r="H110" s="1" t="s">
        <v>26</v>
      </c>
      <c r="I110" s="1" t="s">
        <v>27</v>
      </c>
      <c r="J110" s="1" t="s">
        <v>28</v>
      </c>
      <c r="K110" s="1" t="s">
        <v>29</v>
      </c>
      <c r="L110" s="2">
        <v>42051</v>
      </c>
      <c r="M110" s="2">
        <v>42078</v>
      </c>
      <c r="N110" s="1" t="s">
        <v>121</v>
      </c>
      <c r="O110" s="1" t="s">
        <v>68</v>
      </c>
      <c r="P110" s="1" t="s">
        <v>32</v>
      </c>
      <c r="Q110" s="1" t="s">
        <v>33</v>
      </c>
      <c r="R110" s="1" t="s">
        <v>34</v>
      </c>
      <c r="S110" s="1" t="s">
        <v>35</v>
      </c>
      <c r="T110">
        <v>4.5999999999999996</v>
      </c>
      <c r="U110">
        <v>4</v>
      </c>
      <c r="V110">
        <v>4</v>
      </c>
      <c r="W110" s="2">
        <v>42024</v>
      </c>
      <c r="X110">
        <v>10</v>
      </c>
    </row>
    <row r="111" spans="1:24" x14ac:dyDescent="0.35">
      <c r="A111" s="1" t="s">
        <v>494</v>
      </c>
      <c r="B111" s="1" t="s">
        <v>495</v>
      </c>
      <c r="C111" s="1" t="s">
        <v>23</v>
      </c>
      <c r="D111" s="2">
        <v>32836</v>
      </c>
      <c r="E111" s="1" t="s">
        <v>24</v>
      </c>
      <c r="F111">
        <v>74679</v>
      </c>
      <c r="G111" s="1" t="s">
        <v>335</v>
      </c>
      <c r="H111" s="1" t="s">
        <v>26</v>
      </c>
      <c r="I111" s="1" t="s">
        <v>27</v>
      </c>
      <c r="J111" s="1" t="s">
        <v>52</v>
      </c>
      <c r="K111" s="1" t="s">
        <v>29</v>
      </c>
      <c r="L111" s="2">
        <v>42093</v>
      </c>
      <c r="M111" s="2"/>
      <c r="N111" s="1" t="s">
        <v>321</v>
      </c>
      <c r="O111" s="1" t="s">
        <v>322</v>
      </c>
      <c r="P111" s="1" t="s">
        <v>32</v>
      </c>
      <c r="Q111" s="1" t="s">
        <v>290</v>
      </c>
      <c r="R111" s="1" t="s">
        <v>42</v>
      </c>
      <c r="S111" s="1" t="s">
        <v>35</v>
      </c>
      <c r="T111">
        <v>4.3</v>
      </c>
      <c r="U111">
        <v>5</v>
      </c>
      <c r="V111">
        <v>7</v>
      </c>
      <c r="W111" s="2">
        <v>43475</v>
      </c>
      <c r="X111">
        <v>20</v>
      </c>
    </row>
    <row r="112" spans="1:24" x14ac:dyDescent="0.35">
      <c r="A112" s="1" t="s">
        <v>496</v>
      </c>
      <c r="B112" s="1" t="s">
        <v>497</v>
      </c>
      <c r="C112" s="1" t="s">
        <v>66</v>
      </c>
      <c r="D112" s="2">
        <v>33773</v>
      </c>
      <c r="E112" s="1" t="s">
        <v>38</v>
      </c>
      <c r="F112">
        <v>53018</v>
      </c>
      <c r="G112" s="1" t="s">
        <v>46</v>
      </c>
      <c r="H112" s="1" t="s">
        <v>26</v>
      </c>
      <c r="I112" s="1" t="s">
        <v>27</v>
      </c>
      <c r="J112" s="1" t="s">
        <v>52</v>
      </c>
      <c r="K112" s="1" t="s">
        <v>29</v>
      </c>
      <c r="L112" s="2">
        <v>41589</v>
      </c>
      <c r="M112" s="2"/>
      <c r="N112" s="1" t="s">
        <v>321</v>
      </c>
      <c r="O112" s="1" t="s">
        <v>322</v>
      </c>
      <c r="P112" s="1" t="s">
        <v>774</v>
      </c>
      <c r="Q112" s="1" t="s">
        <v>133</v>
      </c>
      <c r="R112" s="1" t="s">
        <v>34</v>
      </c>
      <c r="S112" s="1" t="s">
        <v>35</v>
      </c>
      <c r="T112">
        <v>4.3</v>
      </c>
      <c r="U112">
        <v>5</v>
      </c>
      <c r="V112">
        <v>0</v>
      </c>
      <c r="W112" s="2">
        <v>43514</v>
      </c>
      <c r="X112">
        <v>7</v>
      </c>
    </row>
    <row r="113" spans="1:24" x14ac:dyDescent="0.35">
      <c r="A113" s="1" t="s">
        <v>498</v>
      </c>
      <c r="B113" s="1" t="s">
        <v>499</v>
      </c>
      <c r="C113" s="1" t="s">
        <v>45</v>
      </c>
      <c r="D113" s="2">
        <v>25475</v>
      </c>
      <c r="E113" s="1" t="s">
        <v>24</v>
      </c>
      <c r="F113">
        <v>59892</v>
      </c>
      <c r="G113" s="1" t="s">
        <v>46</v>
      </c>
      <c r="H113" s="1" t="s">
        <v>26</v>
      </c>
      <c r="I113" s="1" t="s">
        <v>27</v>
      </c>
      <c r="J113" s="1" t="s">
        <v>28</v>
      </c>
      <c r="K113" s="1" t="s">
        <v>53</v>
      </c>
      <c r="L113" s="2">
        <v>40735</v>
      </c>
      <c r="M113" s="2"/>
      <c r="N113" s="1" t="s">
        <v>321</v>
      </c>
      <c r="O113" s="1" t="s">
        <v>322</v>
      </c>
      <c r="P113" s="1" t="s">
        <v>774</v>
      </c>
      <c r="Q113" s="1" t="s">
        <v>102</v>
      </c>
      <c r="R113" s="1" t="s">
        <v>56</v>
      </c>
      <c r="S113" s="1" t="s">
        <v>177</v>
      </c>
      <c r="T113">
        <v>4.5</v>
      </c>
      <c r="U113">
        <v>4</v>
      </c>
      <c r="V113">
        <v>0</v>
      </c>
      <c r="W113" s="2">
        <v>43514</v>
      </c>
      <c r="X113">
        <v>1</v>
      </c>
    </row>
    <row r="114" spans="1:24" x14ac:dyDescent="0.35">
      <c r="A114" s="1" t="s">
        <v>151</v>
      </c>
      <c r="B114" s="1" t="s">
        <v>152</v>
      </c>
      <c r="C114" s="1" t="s">
        <v>23</v>
      </c>
      <c r="D114" s="2">
        <v>23662</v>
      </c>
      <c r="E114" s="1" t="s">
        <v>24</v>
      </c>
      <c r="F114">
        <v>68898</v>
      </c>
      <c r="G114" s="1" t="s">
        <v>39</v>
      </c>
      <c r="H114" s="1" t="s">
        <v>26</v>
      </c>
      <c r="I114" s="1" t="s">
        <v>27</v>
      </c>
      <c r="J114" s="1" t="s">
        <v>28</v>
      </c>
      <c r="K114" s="1" t="s">
        <v>53</v>
      </c>
      <c r="L114" s="2">
        <v>40294</v>
      </c>
      <c r="M114" s="2">
        <v>40693</v>
      </c>
      <c r="N114" s="1" t="s">
        <v>30</v>
      </c>
      <c r="O114" s="1" t="s">
        <v>31</v>
      </c>
      <c r="P114" s="1" t="s">
        <v>774</v>
      </c>
      <c r="Q114" s="1" t="s">
        <v>102</v>
      </c>
      <c r="R114" s="1" t="s">
        <v>56</v>
      </c>
      <c r="S114" s="1" t="s">
        <v>139</v>
      </c>
      <c r="T114">
        <v>3</v>
      </c>
      <c r="U114">
        <v>3</v>
      </c>
      <c r="V114">
        <v>0</v>
      </c>
      <c r="W114" s="2">
        <v>40608</v>
      </c>
      <c r="X114">
        <v>10</v>
      </c>
    </row>
    <row r="115" spans="1:24" x14ac:dyDescent="0.35">
      <c r="A115" s="1" t="s">
        <v>500</v>
      </c>
      <c r="B115" s="1" t="s">
        <v>501</v>
      </c>
      <c r="C115" s="1" t="s">
        <v>112</v>
      </c>
      <c r="D115" s="2">
        <v>29692</v>
      </c>
      <c r="E115" s="1" t="s">
        <v>38</v>
      </c>
      <c r="F115">
        <v>61242</v>
      </c>
      <c r="G115" s="1" t="s">
        <v>335</v>
      </c>
      <c r="H115" s="1" t="s">
        <v>26</v>
      </c>
      <c r="I115" s="1" t="s">
        <v>27</v>
      </c>
      <c r="J115" s="1" t="s">
        <v>52</v>
      </c>
      <c r="K115" s="1" t="s">
        <v>29</v>
      </c>
      <c r="L115" s="2">
        <v>42009</v>
      </c>
      <c r="M115" s="2"/>
      <c r="N115" s="1" t="s">
        <v>321</v>
      </c>
      <c r="O115" s="1" t="s">
        <v>322</v>
      </c>
      <c r="P115" s="1" t="s">
        <v>32</v>
      </c>
      <c r="Q115" s="1" t="s">
        <v>290</v>
      </c>
      <c r="R115" s="1" t="s">
        <v>138</v>
      </c>
      <c r="S115" s="1" t="s">
        <v>35</v>
      </c>
      <c r="T115">
        <v>4.6100000000000003</v>
      </c>
      <c r="U115">
        <v>4</v>
      </c>
      <c r="V115">
        <v>5</v>
      </c>
      <c r="W115" s="2">
        <v>43493</v>
      </c>
      <c r="X115">
        <v>11</v>
      </c>
    </row>
    <row r="116" spans="1:24" x14ac:dyDescent="0.35">
      <c r="A116" s="1" t="s">
        <v>502</v>
      </c>
      <c r="B116" s="1" t="s">
        <v>503</v>
      </c>
      <c r="C116" s="1" t="s">
        <v>23</v>
      </c>
      <c r="D116" s="2">
        <v>31557</v>
      </c>
      <c r="E116" s="1" t="s">
        <v>38</v>
      </c>
      <c r="F116">
        <v>66825</v>
      </c>
      <c r="G116" s="1" t="s">
        <v>39</v>
      </c>
      <c r="H116" s="1" t="s">
        <v>26</v>
      </c>
      <c r="I116" s="1" t="s">
        <v>27</v>
      </c>
      <c r="J116" s="1" t="s">
        <v>28</v>
      </c>
      <c r="K116" s="1" t="s">
        <v>29</v>
      </c>
      <c r="L116" s="2">
        <v>41771</v>
      </c>
      <c r="M116" s="2"/>
      <c r="N116" s="1" t="s">
        <v>321</v>
      </c>
      <c r="O116" s="1" t="s">
        <v>322</v>
      </c>
      <c r="P116" s="1" t="s">
        <v>774</v>
      </c>
      <c r="Q116" s="1" t="s">
        <v>55</v>
      </c>
      <c r="R116" s="1" t="s">
        <v>42</v>
      </c>
      <c r="S116" s="1" t="s">
        <v>35</v>
      </c>
      <c r="T116">
        <v>4.5999999999999996</v>
      </c>
      <c r="U116">
        <v>3</v>
      </c>
      <c r="V116">
        <v>0</v>
      </c>
      <c r="W116" s="2">
        <v>43503</v>
      </c>
      <c r="X116">
        <v>20</v>
      </c>
    </row>
    <row r="117" spans="1:24" x14ac:dyDescent="0.35">
      <c r="A117" s="1" t="s">
        <v>504</v>
      </c>
      <c r="B117" s="1" t="s">
        <v>505</v>
      </c>
      <c r="C117" s="1" t="s">
        <v>23</v>
      </c>
      <c r="D117" s="2">
        <v>28996</v>
      </c>
      <c r="E117" s="1" t="s">
        <v>24</v>
      </c>
      <c r="F117">
        <v>48285</v>
      </c>
      <c r="G117" s="1" t="s">
        <v>46</v>
      </c>
      <c r="H117" s="1" t="s">
        <v>26</v>
      </c>
      <c r="I117" s="1" t="s">
        <v>27</v>
      </c>
      <c r="J117" s="1" t="s">
        <v>28</v>
      </c>
      <c r="K117" s="1" t="s">
        <v>29</v>
      </c>
      <c r="L117" s="2">
        <v>41092</v>
      </c>
      <c r="M117" s="2"/>
      <c r="N117" s="1" t="s">
        <v>321</v>
      </c>
      <c r="O117" s="1" t="s">
        <v>322</v>
      </c>
      <c r="P117" s="1" t="s">
        <v>774</v>
      </c>
      <c r="Q117" s="1" t="s">
        <v>55</v>
      </c>
      <c r="R117" s="1" t="s">
        <v>42</v>
      </c>
      <c r="S117" s="1" t="s">
        <v>35</v>
      </c>
      <c r="T117">
        <v>5</v>
      </c>
      <c r="U117">
        <v>3</v>
      </c>
      <c r="V117">
        <v>0</v>
      </c>
      <c r="W117" s="2">
        <v>43479</v>
      </c>
      <c r="X117">
        <v>2</v>
      </c>
    </row>
    <row r="118" spans="1:24" x14ac:dyDescent="0.35">
      <c r="A118" s="1" t="s">
        <v>506</v>
      </c>
      <c r="B118" s="1" t="s">
        <v>507</v>
      </c>
      <c r="C118" s="1" t="s">
        <v>112</v>
      </c>
      <c r="D118" s="2">
        <v>30658</v>
      </c>
      <c r="E118" s="1" t="s">
        <v>38</v>
      </c>
      <c r="F118">
        <v>66149</v>
      </c>
      <c r="G118" s="1" t="s">
        <v>39</v>
      </c>
      <c r="H118" s="1" t="s">
        <v>26</v>
      </c>
      <c r="I118" s="1" t="s">
        <v>27</v>
      </c>
      <c r="J118" s="1" t="s">
        <v>28</v>
      </c>
      <c r="K118" s="1" t="s">
        <v>508</v>
      </c>
      <c r="L118" s="2">
        <v>41547</v>
      </c>
      <c r="M118" s="2"/>
      <c r="N118" s="1" t="s">
        <v>321</v>
      </c>
      <c r="O118" s="1" t="s">
        <v>322</v>
      </c>
      <c r="P118" s="1" t="s">
        <v>774</v>
      </c>
      <c r="Q118" s="1" t="s">
        <v>41</v>
      </c>
      <c r="R118" s="1" t="s">
        <v>49</v>
      </c>
      <c r="S118" s="1" t="s">
        <v>35</v>
      </c>
      <c r="T118">
        <v>4.4000000000000004</v>
      </c>
      <c r="U118">
        <v>5</v>
      </c>
      <c r="V118">
        <v>0</v>
      </c>
      <c r="W118" s="2">
        <v>43517</v>
      </c>
      <c r="X118">
        <v>1</v>
      </c>
    </row>
    <row r="119" spans="1:24" x14ac:dyDescent="0.35">
      <c r="A119" s="1" t="s">
        <v>509</v>
      </c>
      <c r="B119" s="1" t="s">
        <v>510</v>
      </c>
      <c r="C119" s="1" t="s">
        <v>23</v>
      </c>
      <c r="D119" s="2">
        <v>27311</v>
      </c>
      <c r="E119" s="1" t="s">
        <v>38</v>
      </c>
      <c r="F119">
        <v>49256</v>
      </c>
      <c r="G119" s="1" t="s">
        <v>46</v>
      </c>
      <c r="H119" s="1" t="s">
        <v>26</v>
      </c>
      <c r="I119" s="1" t="s">
        <v>27</v>
      </c>
      <c r="J119" s="1" t="s">
        <v>28</v>
      </c>
      <c r="K119" s="1" t="s">
        <v>85</v>
      </c>
      <c r="L119" s="2">
        <v>41505</v>
      </c>
      <c r="M119" s="2"/>
      <c r="N119" s="1" t="s">
        <v>321</v>
      </c>
      <c r="O119" s="1" t="s">
        <v>322</v>
      </c>
      <c r="P119" s="1" t="s">
        <v>774</v>
      </c>
      <c r="Q119" s="1" t="s">
        <v>41</v>
      </c>
      <c r="R119" s="1" t="s">
        <v>42</v>
      </c>
      <c r="S119" s="1" t="s">
        <v>35</v>
      </c>
      <c r="T119">
        <v>4.0999999999999996</v>
      </c>
      <c r="U119">
        <v>5</v>
      </c>
      <c r="V119">
        <v>0</v>
      </c>
      <c r="W119" s="2">
        <v>43511</v>
      </c>
      <c r="X119">
        <v>3</v>
      </c>
    </row>
    <row r="120" spans="1:24" x14ac:dyDescent="0.35">
      <c r="A120" s="1" t="s">
        <v>511</v>
      </c>
      <c r="B120" s="1" t="s">
        <v>512</v>
      </c>
      <c r="C120" s="1" t="s">
        <v>45</v>
      </c>
      <c r="D120" s="2">
        <v>29778</v>
      </c>
      <c r="E120" s="1" t="s">
        <v>24</v>
      </c>
      <c r="F120">
        <v>62957</v>
      </c>
      <c r="G120" s="1" t="s">
        <v>84</v>
      </c>
      <c r="H120" s="1" t="s">
        <v>26</v>
      </c>
      <c r="I120" s="1" t="s">
        <v>27</v>
      </c>
      <c r="J120" s="1" t="s">
        <v>28</v>
      </c>
      <c r="K120" s="1" t="s">
        <v>29</v>
      </c>
      <c r="L120" s="2">
        <v>42157</v>
      </c>
      <c r="M120" s="2"/>
      <c r="N120" s="1" t="s">
        <v>321</v>
      </c>
      <c r="O120" s="1" t="s">
        <v>322</v>
      </c>
      <c r="P120" s="1" t="s">
        <v>774</v>
      </c>
      <c r="Q120" s="1" t="s">
        <v>87</v>
      </c>
      <c r="R120" s="1" t="s">
        <v>138</v>
      </c>
      <c r="S120" s="1" t="s">
        <v>35</v>
      </c>
      <c r="T120">
        <v>4.63</v>
      </c>
      <c r="U120">
        <v>3</v>
      </c>
      <c r="V120">
        <v>0</v>
      </c>
      <c r="W120" s="2">
        <v>43469</v>
      </c>
      <c r="X120">
        <v>2</v>
      </c>
    </row>
    <row r="121" spans="1:24" x14ac:dyDescent="0.35">
      <c r="A121" s="1" t="s">
        <v>153</v>
      </c>
      <c r="B121" s="1" t="s">
        <v>154</v>
      </c>
      <c r="C121" s="1" t="s">
        <v>45</v>
      </c>
      <c r="D121" s="2">
        <v>30457</v>
      </c>
      <c r="E121" s="1" t="s">
        <v>38</v>
      </c>
      <c r="F121">
        <v>63813</v>
      </c>
      <c r="G121" s="1" t="s">
        <v>46</v>
      </c>
      <c r="H121" s="1" t="s">
        <v>26</v>
      </c>
      <c r="I121" s="1" t="s">
        <v>27</v>
      </c>
      <c r="J121" s="1" t="s">
        <v>28</v>
      </c>
      <c r="K121" s="1" t="s">
        <v>29</v>
      </c>
      <c r="L121" s="2">
        <v>40595</v>
      </c>
      <c r="M121" s="2">
        <v>41650</v>
      </c>
      <c r="N121" s="1" t="s">
        <v>113</v>
      </c>
      <c r="O121" s="1" t="s">
        <v>31</v>
      </c>
      <c r="P121" s="1" t="s">
        <v>774</v>
      </c>
      <c r="Q121" s="1" t="s">
        <v>69</v>
      </c>
      <c r="R121" s="1" t="s">
        <v>146</v>
      </c>
      <c r="S121" s="1" t="s">
        <v>35</v>
      </c>
      <c r="T121">
        <v>5</v>
      </c>
      <c r="U121">
        <v>5</v>
      </c>
      <c r="V121">
        <v>0</v>
      </c>
      <c r="W121" s="2">
        <v>41428</v>
      </c>
      <c r="X121">
        <v>17</v>
      </c>
    </row>
    <row r="122" spans="1:24" x14ac:dyDescent="0.35">
      <c r="A122" s="1" t="s">
        <v>513</v>
      </c>
      <c r="B122" s="1" t="s">
        <v>514</v>
      </c>
      <c r="C122" s="1" t="s">
        <v>23</v>
      </c>
      <c r="D122" s="2">
        <v>32689</v>
      </c>
      <c r="E122" s="1" t="s">
        <v>24</v>
      </c>
      <c r="F122">
        <v>99020</v>
      </c>
      <c r="G122" s="1" t="s">
        <v>435</v>
      </c>
      <c r="H122" s="1" t="s">
        <v>26</v>
      </c>
      <c r="I122" s="1" t="s">
        <v>27</v>
      </c>
      <c r="J122" s="1" t="s">
        <v>28</v>
      </c>
      <c r="K122" s="1" t="s">
        <v>53</v>
      </c>
      <c r="L122" s="2">
        <v>42845</v>
      </c>
      <c r="M122" s="2"/>
      <c r="N122" s="1" t="s">
        <v>321</v>
      </c>
      <c r="O122" s="1" t="s">
        <v>322</v>
      </c>
      <c r="P122" s="1" t="s">
        <v>32</v>
      </c>
      <c r="Q122" s="1" t="s">
        <v>386</v>
      </c>
      <c r="R122" s="1" t="s">
        <v>34</v>
      </c>
      <c r="S122" s="1" t="s">
        <v>35</v>
      </c>
      <c r="T122">
        <v>4.2</v>
      </c>
      <c r="U122">
        <v>5</v>
      </c>
      <c r="V122">
        <v>5</v>
      </c>
      <c r="W122" s="2">
        <v>43493</v>
      </c>
      <c r="X122">
        <v>8</v>
      </c>
    </row>
    <row r="123" spans="1:24" x14ac:dyDescent="0.35">
      <c r="A123" s="1" t="s">
        <v>155</v>
      </c>
      <c r="B123" s="1" t="s">
        <v>156</v>
      </c>
      <c r="C123" s="1" t="s">
        <v>66</v>
      </c>
      <c r="D123" s="2">
        <v>25243</v>
      </c>
      <c r="E123" s="1" t="s">
        <v>24</v>
      </c>
      <c r="F123">
        <v>71707</v>
      </c>
      <c r="G123" s="1" t="s">
        <v>92</v>
      </c>
      <c r="H123" s="1" t="s">
        <v>157</v>
      </c>
      <c r="I123" s="1" t="s">
        <v>27</v>
      </c>
      <c r="J123" s="1" t="s">
        <v>28</v>
      </c>
      <c r="K123" s="1" t="s">
        <v>158</v>
      </c>
      <c r="L123" s="2">
        <v>40975</v>
      </c>
      <c r="M123" s="2">
        <v>41943</v>
      </c>
      <c r="N123" s="1" t="s">
        <v>98</v>
      </c>
      <c r="O123" s="1" t="s">
        <v>31</v>
      </c>
      <c r="P123" s="1" t="s">
        <v>94</v>
      </c>
      <c r="Q123" s="1" t="s">
        <v>95</v>
      </c>
      <c r="R123" s="1" t="s">
        <v>42</v>
      </c>
      <c r="S123" s="1" t="s">
        <v>35</v>
      </c>
      <c r="T123">
        <v>4.5</v>
      </c>
      <c r="U123">
        <v>5</v>
      </c>
      <c r="V123">
        <v>0</v>
      </c>
      <c r="W123" s="2">
        <v>41306</v>
      </c>
      <c r="X123">
        <v>20</v>
      </c>
    </row>
    <row r="124" spans="1:24" x14ac:dyDescent="0.35">
      <c r="A124" s="1" t="s">
        <v>515</v>
      </c>
      <c r="B124" s="1" t="s">
        <v>516</v>
      </c>
      <c r="C124" s="1" t="s">
        <v>23</v>
      </c>
      <c r="D124" s="2">
        <v>28207</v>
      </c>
      <c r="E124" s="1" t="s">
        <v>38</v>
      </c>
      <c r="F124">
        <v>54828</v>
      </c>
      <c r="G124" s="1" t="s">
        <v>46</v>
      </c>
      <c r="H124" s="1" t="s">
        <v>26</v>
      </c>
      <c r="I124" s="1" t="s">
        <v>27</v>
      </c>
      <c r="J124" s="1" t="s">
        <v>28</v>
      </c>
      <c r="K124" s="1" t="s">
        <v>29</v>
      </c>
      <c r="L124" s="2">
        <v>40875</v>
      </c>
      <c r="M124" s="2"/>
      <c r="N124" s="1" t="s">
        <v>321</v>
      </c>
      <c r="O124" s="1" t="s">
        <v>322</v>
      </c>
      <c r="P124" s="1" t="s">
        <v>774</v>
      </c>
      <c r="Q124" s="1" t="s">
        <v>62</v>
      </c>
      <c r="R124" s="1" t="s">
        <v>49</v>
      </c>
      <c r="S124" s="1" t="s">
        <v>35</v>
      </c>
      <c r="T124">
        <v>4.2</v>
      </c>
      <c r="U124">
        <v>4</v>
      </c>
      <c r="V124">
        <v>0</v>
      </c>
      <c r="W124" s="2">
        <v>43518</v>
      </c>
      <c r="X124">
        <v>13</v>
      </c>
    </row>
    <row r="125" spans="1:24" x14ac:dyDescent="0.35">
      <c r="A125" s="1" t="s">
        <v>517</v>
      </c>
      <c r="B125" s="1" t="s">
        <v>518</v>
      </c>
      <c r="C125" s="1" t="s">
        <v>66</v>
      </c>
      <c r="D125" s="2">
        <v>32365</v>
      </c>
      <c r="E125" s="1" t="s">
        <v>24</v>
      </c>
      <c r="F125">
        <v>64246</v>
      </c>
      <c r="G125" s="1" t="s">
        <v>39</v>
      </c>
      <c r="H125" s="1" t="s">
        <v>26</v>
      </c>
      <c r="I125" s="1" t="s">
        <v>27</v>
      </c>
      <c r="J125" s="1" t="s">
        <v>52</v>
      </c>
      <c r="K125" s="1" t="s">
        <v>29</v>
      </c>
      <c r="L125" s="2">
        <v>41589</v>
      </c>
      <c r="M125" s="2"/>
      <c r="N125" s="1" t="s">
        <v>321</v>
      </c>
      <c r="O125" s="1" t="s">
        <v>322</v>
      </c>
      <c r="P125" s="1" t="s">
        <v>774</v>
      </c>
      <c r="Q125" s="1" t="s">
        <v>69</v>
      </c>
      <c r="R125" s="1" t="s">
        <v>42</v>
      </c>
      <c r="S125" s="1" t="s">
        <v>35</v>
      </c>
      <c r="T125">
        <v>5</v>
      </c>
      <c r="U125">
        <v>3</v>
      </c>
      <c r="V125">
        <v>0</v>
      </c>
      <c r="W125" s="2">
        <v>43473</v>
      </c>
      <c r="X125">
        <v>20</v>
      </c>
    </row>
    <row r="126" spans="1:24" x14ac:dyDescent="0.35">
      <c r="A126" s="1" t="s">
        <v>159</v>
      </c>
      <c r="B126" s="1" t="s">
        <v>160</v>
      </c>
      <c r="C126" s="1" t="s">
        <v>66</v>
      </c>
      <c r="D126" s="2">
        <v>19224</v>
      </c>
      <c r="E126" s="1" t="s">
        <v>38</v>
      </c>
      <c r="F126">
        <v>52177</v>
      </c>
      <c r="G126" s="1" t="s">
        <v>46</v>
      </c>
      <c r="H126" s="1" t="s">
        <v>26</v>
      </c>
      <c r="I126" s="1" t="s">
        <v>27</v>
      </c>
      <c r="J126" s="1" t="s">
        <v>28</v>
      </c>
      <c r="K126" s="1" t="s">
        <v>29</v>
      </c>
      <c r="L126" s="2">
        <v>40917</v>
      </c>
      <c r="M126" s="2">
        <v>42353</v>
      </c>
      <c r="N126" s="1" t="s">
        <v>86</v>
      </c>
      <c r="O126" s="1" t="s">
        <v>31</v>
      </c>
      <c r="P126" s="1" t="s">
        <v>774</v>
      </c>
      <c r="Q126" s="1" t="s">
        <v>48</v>
      </c>
      <c r="R126" s="1" t="s">
        <v>146</v>
      </c>
      <c r="S126" s="1" t="s">
        <v>35</v>
      </c>
      <c r="T126">
        <v>4.6399999999999997</v>
      </c>
      <c r="U126">
        <v>4</v>
      </c>
      <c r="V126">
        <v>0</v>
      </c>
      <c r="W126" s="2">
        <v>42126</v>
      </c>
      <c r="X126">
        <v>8</v>
      </c>
    </row>
    <row r="127" spans="1:24" x14ac:dyDescent="0.35">
      <c r="A127" s="1" t="s">
        <v>519</v>
      </c>
      <c r="B127" s="1" t="s">
        <v>520</v>
      </c>
      <c r="C127" s="1" t="s">
        <v>23</v>
      </c>
      <c r="D127" s="2">
        <v>27151</v>
      </c>
      <c r="E127" s="1" t="s">
        <v>38</v>
      </c>
      <c r="F127">
        <v>62065</v>
      </c>
      <c r="G127" s="1" t="s">
        <v>46</v>
      </c>
      <c r="H127" s="1" t="s">
        <v>26</v>
      </c>
      <c r="I127" s="1" t="s">
        <v>27</v>
      </c>
      <c r="J127" s="1" t="s">
        <v>28</v>
      </c>
      <c r="K127" s="1" t="s">
        <v>29</v>
      </c>
      <c r="L127" s="2">
        <v>41771</v>
      </c>
      <c r="M127" s="2"/>
      <c r="N127" s="1" t="s">
        <v>321</v>
      </c>
      <c r="O127" s="1" t="s">
        <v>322</v>
      </c>
      <c r="P127" s="1" t="s">
        <v>774</v>
      </c>
      <c r="Q127" s="1" t="s">
        <v>99</v>
      </c>
      <c r="R127" s="1" t="s">
        <v>146</v>
      </c>
      <c r="S127" s="1" t="s">
        <v>177</v>
      </c>
      <c r="T127">
        <v>4.76</v>
      </c>
      <c r="U127">
        <v>4</v>
      </c>
      <c r="V127">
        <v>0</v>
      </c>
      <c r="W127" s="2">
        <v>43511</v>
      </c>
      <c r="X127">
        <v>5</v>
      </c>
    </row>
    <row r="128" spans="1:24" x14ac:dyDescent="0.35">
      <c r="A128" s="1" t="s">
        <v>521</v>
      </c>
      <c r="B128" s="1" t="s">
        <v>522</v>
      </c>
      <c r="C128" s="1" t="s">
        <v>66</v>
      </c>
      <c r="D128" s="2">
        <v>30685</v>
      </c>
      <c r="E128" s="1" t="s">
        <v>24</v>
      </c>
      <c r="F128">
        <v>46998</v>
      </c>
      <c r="G128" s="1" t="s">
        <v>46</v>
      </c>
      <c r="H128" s="1" t="s">
        <v>26</v>
      </c>
      <c r="I128" s="1" t="s">
        <v>27</v>
      </c>
      <c r="J128" s="1" t="s">
        <v>28</v>
      </c>
      <c r="K128" s="1" t="s">
        <v>29</v>
      </c>
      <c r="L128" s="2">
        <v>41134</v>
      </c>
      <c r="M128" s="2"/>
      <c r="N128" s="1" t="s">
        <v>321</v>
      </c>
      <c r="O128" s="1" t="s">
        <v>322</v>
      </c>
      <c r="P128" s="1" t="s">
        <v>774</v>
      </c>
      <c r="Q128" s="1" t="s">
        <v>133</v>
      </c>
      <c r="R128" s="1" t="s">
        <v>49</v>
      </c>
      <c r="S128" s="1" t="s">
        <v>35</v>
      </c>
      <c r="T128">
        <v>4.17</v>
      </c>
      <c r="U128">
        <v>4</v>
      </c>
      <c r="V128">
        <v>0</v>
      </c>
      <c r="W128" s="2">
        <v>43507</v>
      </c>
      <c r="X128">
        <v>1</v>
      </c>
    </row>
    <row r="129" spans="1:24" x14ac:dyDescent="0.35">
      <c r="A129" s="1" t="s">
        <v>161</v>
      </c>
      <c r="B129" s="1" t="s">
        <v>162</v>
      </c>
      <c r="C129" s="1" t="s">
        <v>66</v>
      </c>
      <c r="D129" s="2">
        <v>26538</v>
      </c>
      <c r="E129" s="1" t="s">
        <v>38</v>
      </c>
      <c r="F129">
        <v>68099</v>
      </c>
      <c r="G129" s="1" t="s">
        <v>39</v>
      </c>
      <c r="H129" s="1" t="s">
        <v>26</v>
      </c>
      <c r="I129" s="1" t="s">
        <v>27</v>
      </c>
      <c r="J129" s="1" t="s">
        <v>28</v>
      </c>
      <c r="K129" s="1" t="s">
        <v>29</v>
      </c>
      <c r="L129" s="2">
        <v>40553</v>
      </c>
      <c r="M129" s="2">
        <v>41443</v>
      </c>
      <c r="N129" s="1" t="s">
        <v>40</v>
      </c>
      <c r="O129" s="1" t="s">
        <v>31</v>
      </c>
      <c r="P129" s="1" t="s">
        <v>774</v>
      </c>
      <c r="Q129" s="1" t="s">
        <v>69</v>
      </c>
      <c r="R129" s="1" t="s">
        <v>146</v>
      </c>
      <c r="S129" s="1" t="s">
        <v>35</v>
      </c>
      <c r="T129">
        <v>5</v>
      </c>
      <c r="U129">
        <v>3</v>
      </c>
      <c r="V129">
        <v>0</v>
      </c>
      <c r="W129" s="2">
        <v>41304</v>
      </c>
      <c r="X129">
        <v>15</v>
      </c>
    </row>
    <row r="130" spans="1:24" x14ac:dyDescent="0.35">
      <c r="A130" s="1" t="s">
        <v>523</v>
      </c>
      <c r="B130" s="1" t="s">
        <v>524</v>
      </c>
      <c r="C130" s="1" t="s">
        <v>23</v>
      </c>
      <c r="D130" s="2">
        <v>32400</v>
      </c>
      <c r="E130" s="1" t="s">
        <v>24</v>
      </c>
      <c r="F130">
        <v>70545</v>
      </c>
      <c r="G130" s="1" t="s">
        <v>92</v>
      </c>
      <c r="H130" s="1" t="s">
        <v>525</v>
      </c>
      <c r="I130" s="1" t="s">
        <v>27</v>
      </c>
      <c r="J130" s="1" t="s">
        <v>28</v>
      </c>
      <c r="K130" s="1" t="s">
        <v>508</v>
      </c>
      <c r="L130" s="2">
        <v>41869</v>
      </c>
      <c r="M130" s="2"/>
      <c r="N130" s="1" t="s">
        <v>321</v>
      </c>
      <c r="O130" s="1" t="s">
        <v>322</v>
      </c>
      <c r="P130" s="1" t="s">
        <v>94</v>
      </c>
      <c r="Q130" s="1" t="s">
        <v>95</v>
      </c>
      <c r="R130" s="1" t="s">
        <v>34</v>
      </c>
      <c r="S130" s="1" t="s">
        <v>35</v>
      </c>
      <c r="T130">
        <v>3.6</v>
      </c>
      <c r="U130">
        <v>5</v>
      </c>
      <c r="V130">
        <v>0</v>
      </c>
      <c r="W130" s="2">
        <v>43495</v>
      </c>
      <c r="X130">
        <v>9</v>
      </c>
    </row>
    <row r="131" spans="1:24" x14ac:dyDescent="0.35">
      <c r="A131" s="1" t="s">
        <v>163</v>
      </c>
      <c r="B131" s="1" t="s">
        <v>164</v>
      </c>
      <c r="C131" s="1" t="s">
        <v>23</v>
      </c>
      <c r="D131" s="2">
        <v>30728</v>
      </c>
      <c r="E131" s="1" t="s">
        <v>38</v>
      </c>
      <c r="F131">
        <v>63478</v>
      </c>
      <c r="G131" s="1" t="s">
        <v>39</v>
      </c>
      <c r="H131" s="1" t="s">
        <v>26</v>
      </c>
      <c r="I131" s="1" t="s">
        <v>165</v>
      </c>
      <c r="J131" s="1" t="s">
        <v>28</v>
      </c>
      <c r="K131" s="1" t="s">
        <v>29</v>
      </c>
      <c r="L131" s="2">
        <v>40770</v>
      </c>
      <c r="M131" s="2">
        <v>41006</v>
      </c>
      <c r="N131" s="1" t="s">
        <v>98</v>
      </c>
      <c r="O131" s="1" t="s">
        <v>31</v>
      </c>
      <c r="P131" s="1" t="s">
        <v>774</v>
      </c>
      <c r="Q131" s="1" t="s">
        <v>62</v>
      </c>
      <c r="R131" s="1" t="s">
        <v>34</v>
      </c>
      <c r="S131" s="1" t="s">
        <v>35</v>
      </c>
      <c r="T131">
        <v>3.03</v>
      </c>
      <c r="U131">
        <v>5</v>
      </c>
      <c r="V131">
        <v>0</v>
      </c>
      <c r="W131" s="2">
        <v>40973</v>
      </c>
      <c r="X131">
        <v>16</v>
      </c>
    </row>
    <row r="132" spans="1:24" x14ac:dyDescent="0.35">
      <c r="A132" s="1" t="s">
        <v>526</v>
      </c>
      <c r="B132" s="1" t="s">
        <v>527</v>
      </c>
      <c r="C132" s="1" t="s">
        <v>66</v>
      </c>
      <c r="D132" s="2">
        <v>30733</v>
      </c>
      <c r="E132" s="1" t="s">
        <v>38</v>
      </c>
      <c r="F132">
        <v>97999</v>
      </c>
      <c r="G132" s="1" t="s">
        <v>72</v>
      </c>
      <c r="H132" s="1" t="s">
        <v>26</v>
      </c>
      <c r="I132" s="1" t="s">
        <v>27</v>
      </c>
      <c r="J132" s="1" t="s">
        <v>28</v>
      </c>
      <c r="K132" s="1" t="s">
        <v>29</v>
      </c>
      <c r="L132" s="2">
        <v>42093</v>
      </c>
      <c r="M132" s="2"/>
      <c r="N132" s="1" t="s">
        <v>321</v>
      </c>
      <c r="O132" s="1" t="s">
        <v>322</v>
      </c>
      <c r="P132" s="1" t="s">
        <v>32</v>
      </c>
      <c r="Q132" s="1" t="s">
        <v>33</v>
      </c>
      <c r="R132" s="1" t="s">
        <v>34</v>
      </c>
      <c r="S132" s="1" t="s">
        <v>35</v>
      </c>
      <c r="T132">
        <v>4.4800000000000004</v>
      </c>
      <c r="U132">
        <v>5</v>
      </c>
      <c r="V132">
        <v>6</v>
      </c>
      <c r="W132" s="2">
        <v>43468</v>
      </c>
      <c r="X132">
        <v>4</v>
      </c>
    </row>
    <row r="133" spans="1:24" x14ac:dyDescent="0.35">
      <c r="A133" s="1" t="s">
        <v>528</v>
      </c>
      <c r="B133" s="1" t="s">
        <v>185</v>
      </c>
      <c r="C133" s="1" t="s">
        <v>23</v>
      </c>
      <c r="D133" s="2">
        <v>24183</v>
      </c>
      <c r="E133" s="1" t="s">
        <v>38</v>
      </c>
      <c r="F133">
        <v>180000</v>
      </c>
      <c r="G133" s="1" t="s">
        <v>529</v>
      </c>
      <c r="H133" s="1" t="s">
        <v>530</v>
      </c>
      <c r="I133" s="1" t="s">
        <v>27</v>
      </c>
      <c r="J133" s="1" t="s">
        <v>28</v>
      </c>
      <c r="K133" s="1" t="s">
        <v>29</v>
      </c>
      <c r="L133" s="2">
        <v>41764</v>
      </c>
      <c r="M133" s="2"/>
      <c r="N133" s="1" t="s">
        <v>321</v>
      </c>
      <c r="O133" s="1" t="s">
        <v>322</v>
      </c>
      <c r="P133" s="1" t="s">
        <v>94</v>
      </c>
      <c r="Q133" s="1" t="s">
        <v>87</v>
      </c>
      <c r="R133" s="1" t="s">
        <v>42</v>
      </c>
      <c r="S133" s="1" t="s">
        <v>35</v>
      </c>
      <c r="T133">
        <v>4.5</v>
      </c>
      <c r="U133">
        <v>4</v>
      </c>
      <c r="V133">
        <v>0</v>
      </c>
      <c r="W133" s="2">
        <v>43486</v>
      </c>
      <c r="X133">
        <v>19</v>
      </c>
    </row>
    <row r="134" spans="1:24" x14ac:dyDescent="0.35">
      <c r="A134" s="1" t="s">
        <v>166</v>
      </c>
      <c r="B134" s="1" t="s">
        <v>167</v>
      </c>
      <c r="C134" s="1" t="s">
        <v>23</v>
      </c>
      <c r="D134" s="2">
        <v>31306</v>
      </c>
      <c r="E134" s="1" t="s">
        <v>38</v>
      </c>
      <c r="F134">
        <v>49920</v>
      </c>
      <c r="G134" s="1" t="s">
        <v>168</v>
      </c>
      <c r="H134" s="1" t="s">
        <v>26</v>
      </c>
      <c r="I134" s="1" t="s">
        <v>27</v>
      </c>
      <c r="J134" s="1" t="s">
        <v>28</v>
      </c>
      <c r="K134" s="1" t="s">
        <v>53</v>
      </c>
      <c r="L134" s="2">
        <v>42051</v>
      </c>
      <c r="M134" s="2">
        <v>42109</v>
      </c>
      <c r="N134" s="1" t="s">
        <v>121</v>
      </c>
      <c r="O134" s="1" t="s">
        <v>68</v>
      </c>
      <c r="P134" s="1" t="s">
        <v>169</v>
      </c>
      <c r="Q134" s="1" t="s">
        <v>170</v>
      </c>
      <c r="R134" s="1" t="s">
        <v>34</v>
      </c>
      <c r="S134" s="1" t="s">
        <v>35</v>
      </c>
      <c r="T134">
        <v>3.24</v>
      </c>
      <c r="U134">
        <v>3</v>
      </c>
      <c r="V134">
        <v>4</v>
      </c>
      <c r="W134" s="2">
        <v>42109</v>
      </c>
      <c r="X134">
        <v>6</v>
      </c>
    </row>
    <row r="135" spans="1:24" x14ac:dyDescent="0.35">
      <c r="A135" s="1" t="s">
        <v>531</v>
      </c>
      <c r="B135" s="1" t="s">
        <v>532</v>
      </c>
      <c r="C135" s="1" t="s">
        <v>66</v>
      </c>
      <c r="D135" s="2">
        <v>31573</v>
      </c>
      <c r="E135" s="1" t="s">
        <v>38</v>
      </c>
      <c r="F135">
        <v>55425</v>
      </c>
      <c r="G135" s="1" t="s">
        <v>46</v>
      </c>
      <c r="H135" s="1" t="s">
        <v>26</v>
      </c>
      <c r="I135" s="1" t="s">
        <v>27</v>
      </c>
      <c r="J135" s="1" t="s">
        <v>28</v>
      </c>
      <c r="K135" s="1" t="s">
        <v>29</v>
      </c>
      <c r="L135" s="2">
        <v>40959</v>
      </c>
      <c r="M135" s="2"/>
      <c r="N135" s="1" t="s">
        <v>321</v>
      </c>
      <c r="O135" s="1" t="s">
        <v>322</v>
      </c>
      <c r="P135" s="1" t="s">
        <v>774</v>
      </c>
      <c r="Q135" s="1" t="s">
        <v>133</v>
      </c>
      <c r="R135" s="1" t="s">
        <v>42</v>
      </c>
      <c r="S135" s="1" t="s">
        <v>35</v>
      </c>
      <c r="T135">
        <v>4.8</v>
      </c>
      <c r="U135">
        <v>4</v>
      </c>
      <c r="V135">
        <v>0</v>
      </c>
      <c r="W135" s="2">
        <v>43472</v>
      </c>
      <c r="X135">
        <v>4</v>
      </c>
    </row>
    <row r="136" spans="1:24" x14ac:dyDescent="0.35">
      <c r="A136" s="1" t="s">
        <v>533</v>
      </c>
      <c r="B136" s="1" t="s">
        <v>534</v>
      </c>
      <c r="C136" s="1" t="s">
        <v>66</v>
      </c>
      <c r="D136" s="2">
        <v>30752</v>
      </c>
      <c r="E136" s="1" t="s">
        <v>38</v>
      </c>
      <c r="F136">
        <v>69340</v>
      </c>
      <c r="G136" s="1" t="s">
        <v>39</v>
      </c>
      <c r="H136" s="1" t="s">
        <v>26</v>
      </c>
      <c r="I136" s="1" t="s">
        <v>27</v>
      </c>
      <c r="J136" s="1" t="s">
        <v>28</v>
      </c>
      <c r="K136" s="1" t="s">
        <v>29</v>
      </c>
      <c r="L136" s="2">
        <v>42527</v>
      </c>
      <c r="M136" s="2"/>
      <c r="N136" s="1" t="s">
        <v>321</v>
      </c>
      <c r="O136" s="1" t="s">
        <v>322</v>
      </c>
      <c r="P136" s="1" t="s">
        <v>774</v>
      </c>
      <c r="Q136" s="1" t="s">
        <v>76</v>
      </c>
      <c r="R136" s="1" t="s">
        <v>42</v>
      </c>
      <c r="S136" s="1" t="s">
        <v>35</v>
      </c>
      <c r="T136">
        <v>3</v>
      </c>
      <c r="U136">
        <v>5</v>
      </c>
      <c r="V136">
        <v>0</v>
      </c>
      <c r="W136" s="2">
        <v>43483</v>
      </c>
      <c r="X136">
        <v>4</v>
      </c>
    </row>
    <row r="137" spans="1:24" x14ac:dyDescent="0.35">
      <c r="A137" s="1" t="s">
        <v>535</v>
      </c>
      <c r="B137" s="1" t="s">
        <v>536</v>
      </c>
      <c r="C137" s="1" t="s">
        <v>112</v>
      </c>
      <c r="D137" s="2">
        <v>33731</v>
      </c>
      <c r="E137" s="1" t="s">
        <v>38</v>
      </c>
      <c r="F137">
        <v>64995</v>
      </c>
      <c r="G137" s="1" t="s">
        <v>39</v>
      </c>
      <c r="H137" s="1" t="s">
        <v>26</v>
      </c>
      <c r="I137" s="1" t="s">
        <v>27</v>
      </c>
      <c r="J137" s="1" t="s">
        <v>28</v>
      </c>
      <c r="K137" s="1" t="s">
        <v>29</v>
      </c>
      <c r="L137" s="2">
        <v>42160</v>
      </c>
      <c r="M137" s="2"/>
      <c r="N137" s="1" t="s">
        <v>321</v>
      </c>
      <c r="O137" s="1" t="s">
        <v>322</v>
      </c>
      <c r="P137" s="1" t="s">
        <v>774</v>
      </c>
      <c r="Q137" s="1" t="s">
        <v>48</v>
      </c>
      <c r="R137" s="1" t="s">
        <v>34</v>
      </c>
      <c r="S137" s="1" t="s">
        <v>35</v>
      </c>
      <c r="T137">
        <v>4.5</v>
      </c>
      <c r="U137">
        <v>3</v>
      </c>
      <c r="V137">
        <v>0</v>
      </c>
      <c r="W137" s="2">
        <v>43510</v>
      </c>
      <c r="X137">
        <v>6</v>
      </c>
    </row>
    <row r="138" spans="1:24" x14ac:dyDescent="0.35">
      <c r="A138" s="1" t="s">
        <v>171</v>
      </c>
      <c r="B138" s="1" t="s">
        <v>172</v>
      </c>
      <c r="C138" s="1" t="s">
        <v>45</v>
      </c>
      <c r="D138" s="2">
        <v>28025</v>
      </c>
      <c r="E138" s="1" t="s">
        <v>38</v>
      </c>
      <c r="F138">
        <v>68182</v>
      </c>
      <c r="G138" s="1" t="s">
        <v>39</v>
      </c>
      <c r="H138" s="1" t="s">
        <v>26</v>
      </c>
      <c r="I138" s="1" t="s">
        <v>27</v>
      </c>
      <c r="J138" s="1" t="s">
        <v>28</v>
      </c>
      <c r="K138" s="1" t="s">
        <v>29</v>
      </c>
      <c r="L138" s="2">
        <v>40595</v>
      </c>
      <c r="M138" s="2">
        <v>41365</v>
      </c>
      <c r="N138" s="1" t="s">
        <v>59</v>
      </c>
      <c r="O138" s="1" t="s">
        <v>31</v>
      </c>
      <c r="P138" s="1" t="s">
        <v>774</v>
      </c>
      <c r="Q138" s="1" t="s">
        <v>99</v>
      </c>
      <c r="R138" s="1" t="s">
        <v>49</v>
      </c>
      <c r="S138" s="1" t="s">
        <v>35</v>
      </c>
      <c r="T138">
        <v>3.72</v>
      </c>
      <c r="U138">
        <v>3</v>
      </c>
      <c r="V138">
        <v>0</v>
      </c>
      <c r="W138" s="2">
        <v>41306</v>
      </c>
      <c r="X138">
        <v>18</v>
      </c>
    </row>
    <row r="139" spans="1:24" x14ac:dyDescent="0.35">
      <c r="A139" s="1" t="s">
        <v>173</v>
      </c>
      <c r="B139" s="1" t="s">
        <v>174</v>
      </c>
      <c r="C139" s="1" t="s">
        <v>23</v>
      </c>
      <c r="D139" s="2">
        <v>28079</v>
      </c>
      <c r="E139" s="1" t="s">
        <v>24</v>
      </c>
      <c r="F139">
        <v>83082</v>
      </c>
      <c r="G139" s="1" t="s">
        <v>84</v>
      </c>
      <c r="H139" s="1" t="s">
        <v>26</v>
      </c>
      <c r="I139" s="1" t="s">
        <v>27</v>
      </c>
      <c r="J139" s="1" t="s">
        <v>28</v>
      </c>
      <c r="K139" s="1" t="s">
        <v>85</v>
      </c>
      <c r="L139" s="2">
        <v>40595</v>
      </c>
      <c r="M139" s="2">
        <v>41176</v>
      </c>
      <c r="N139" s="1" t="s">
        <v>59</v>
      </c>
      <c r="O139" s="1" t="s">
        <v>31</v>
      </c>
      <c r="P139" s="1" t="s">
        <v>774</v>
      </c>
      <c r="Q139" s="1" t="s">
        <v>87</v>
      </c>
      <c r="R139" s="1" t="s">
        <v>34</v>
      </c>
      <c r="S139" s="1" t="s">
        <v>107</v>
      </c>
      <c r="T139">
        <v>2.34</v>
      </c>
      <c r="U139">
        <v>2</v>
      </c>
      <c r="V139">
        <v>0</v>
      </c>
      <c r="W139" s="2">
        <v>41011</v>
      </c>
      <c r="X139">
        <v>4</v>
      </c>
    </row>
    <row r="140" spans="1:24" x14ac:dyDescent="0.35">
      <c r="A140" s="1" t="s">
        <v>537</v>
      </c>
      <c r="B140" s="1" t="s">
        <v>538</v>
      </c>
      <c r="C140" s="1" t="s">
        <v>66</v>
      </c>
      <c r="D140" s="2">
        <v>33266</v>
      </c>
      <c r="E140" s="1" t="s">
        <v>38</v>
      </c>
      <c r="F140">
        <v>51908</v>
      </c>
      <c r="G140" s="1" t="s">
        <v>46</v>
      </c>
      <c r="H140" s="1" t="s">
        <v>26</v>
      </c>
      <c r="I140" s="1" t="s">
        <v>27</v>
      </c>
      <c r="J140" s="1" t="s">
        <v>28</v>
      </c>
      <c r="K140" s="1" t="s">
        <v>29</v>
      </c>
      <c r="L140" s="2">
        <v>41505</v>
      </c>
      <c r="M140" s="2"/>
      <c r="N140" s="1" t="s">
        <v>321</v>
      </c>
      <c r="O140" s="1" t="s">
        <v>322</v>
      </c>
      <c r="P140" s="1" t="s">
        <v>774</v>
      </c>
      <c r="Q140" s="1" t="s">
        <v>102</v>
      </c>
      <c r="R140" s="1" t="s">
        <v>34</v>
      </c>
      <c r="S140" s="1" t="s">
        <v>35</v>
      </c>
      <c r="T140">
        <v>3.99</v>
      </c>
      <c r="U140">
        <v>3</v>
      </c>
      <c r="V140">
        <v>0</v>
      </c>
      <c r="W140" s="2">
        <v>43479</v>
      </c>
      <c r="X140">
        <v>14</v>
      </c>
    </row>
    <row r="141" spans="1:24" x14ac:dyDescent="0.35">
      <c r="A141" s="1" t="s">
        <v>539</v>
      </c>
      <c r="B141" s="1" t="s">
        <v>540</v>
      </c>
      <c r="C141" s="1" t="s">
        <v>66</v>
      </c>
      <c r="D141" s="2">
        <v>26553</v>
      </c>
      <c r="E141" s="1" t="s">
        <v>38</v>
      </c>
      <c r="F141">
        <v>61242</v>
      </c>
      <c r="G141" s="1" t="s">
        <v>46</v>
      </c>
      <c r="H141" s="1" t="s">
        <v>26</v>
      </c>
      <c r="I141" s="1" t="s">
        <v>27</v>
      </c>
      <c r="J141" s="1" t="s">
        <v>28</v>
      </c>
      <c r="K141" s="1" t="s">
        <v>53</v>
      </c>
      <c r="L141" s="2">
        <v>41218</v>
      </c>
      <c r="M141" s="2"/>
      <c r="N141" s="1" t="s">
        <v>321</v>
      </c>
      <c r="O141" s="1" t="s">
        <v>322</v>
      </c>
      <c r="P141" s="1" t="s">
        <v>774</v>
      </c>
      <c r="Q141" s="1" t="s">
        <v>55</v>
      </c>
      <c r="R141" s="1" t="s">
        <v>42</v>
      </c>
      <c r="S141" s="1" t="s">
        <v>35</v>
      </c>
      <c r="T141">
        <v>4.0999999999999996</v>
      </c>
      <c r="U141">
        <v>3</v>
      </c>
      <c r="V141">
        <v>0</v>
      </c>
      <c r="W141" s="2">
        <v>43482</v>
      </c>
      <c r="X141">
        <v>7</v>
      </c>
    </row>
    <row r="142" spans="1:24" x14ac:dyDescent="0.35">
      <c r="A142" s="1" t="s">
        <v>541</v>
      </c>
      <c r="B142" s="1" t="s">
        <v>542</v>
      </c>
      <c r="C142" s="1" t="s">
        <v>45</v>
      </c>
      <c r="D142" s="2">
        <v>24188</v>
      </c>
      <c r="E142" s="1" t="s">
        <v>38</v>
      </c>
      <c r="F142">
        <v>45069</v>
      </c>
      <c r="G142" s="1" t="s">
        <v>46</v>
      </c>
      <c r="H142" s="1" t="s">
        <v>26</v>
      </c>
      <c r="I142" s="1" t="s">
        <v>27</v>
      </c>
      <c r="J142" s="1" t="s">
        <v>28</v>
      </c>
      <c r="K142" s="1" t="s">
        <v>29</v>
      </c>
      <c r="L142" s="2">
        <v>41547</v>
      </c>
      <c r="M142" s="2"/>
      <c r="N142" s="1" t="s">
        <v>321</v>
      </c>
      <c r="O142" s="1" t="s">
        <v>322</v>
      </c>
      <c r="P142" s="1" t="s">
        <v>774</v>
      </c>
      <c r="Q142" s="1" t="s">
        <v>41</v>
      </c>
      <c r="R142" s="1" t="s">
        <v>138</v>
      </c>
      <c r="S142" s="1" t="s">
        <v>35</v>
      </c>
      <c r="T142">
        <v>4.3</v>
      </c>
      <c r="U142">
        <v>5</v>
      </c>
      <c r="V142">
        <v>0</v>
      </c>
      <c r="W142" s="2">
        <v>43518</v>
      </c>
      <c r="X142">
        <v>7</v>
      </c>
    </row>
    <row r="143" spans="1:24" x14ac:dyDescent="0.35">
      <c r="A143" s="1" t="s">
        <v>543</v>
      </c>
      <c r="B143" s="1" t="s">
        <v>544</v>
      </c>
      <c r="C143" s="1" t="s">
        <v>45</v>
      </c>
      <c r="D143" s="2">
        <v>31722</v>
      </c>
      <c r="E143" s="1" t="s">
        <v>38</v>
      </c>
      <c r="F143">
        <v>60724</v>
      </c>
      <c r="G143" s="1" t="s">
        <v>39</v>
      </c>
      <c r="H143" s="1" t="s">
        <v>26</v>
      </c>
      <c r="I143" s="1" t="s">
        <v>27</v>
      </c>
      <c r="J143" s="1" t="s">
        <v>28</v>
      </c>
      <c r="K143" s="1" t="s">
        <v>508</v>
      </c>
      <c r="L143" s="2">
        <v>40729</v>
      </c>
      <c r="M143" s="2"/>
      <c r="N143" s="1" t="s">
        <v>321</v>
      </c>
      <c r="O143" s="1" t="s">
        <v>322</v>
      </c>
      <c r="P143" s="1" t="s">
        <v>774</v>
      </c>
      <c r="Q143" s="1" t="s">
        <v>133</v>
      </c>
      <c r="R143" s="1" t="s">
        <v>42</v>
      </c>
      <c r="S143" s="1" t="s">
        <v>177</v>
      </c>
      <c r="T143">
        <v>4.5999999999999996</v>
      </c>
      <c r="U143">
        <v>4</v>
      </c>
      <c r="V143">
        <v>0</v>
      </c>
      <c r="W143" s="2">
        <v>43521</v>
      </c>
      <c r="X143">
        <v>11</v>
      </c>
    </row>
    <row r="144" spans="1:24" x14ac:dyDescent="0.35">
      <c r="A144" s="1" t="s">
        <v>545</v>
      </c>
      <c r="B144" s="1" t="s">
        <v>546</v>
      </c>
      <c r="C144" s="1" t="s">
        <v>112</v>
      </c>
      <c r="D144" s="2">
        <v>23480</v>
      </c>
      <c r="E144" s="1" t="s">
        <v>38</v>
      </c>
      <c r="F144">
        <v>60436</v>
      </c>
      <c r="G144" s="1" t="s">
        <v>46</v>
      </c>
      <c r="H144" s="1" t="s">
        <v>26</v>
      </c>
      <c r="I144" s="1" t="s">
        <v>27</v>
      </c>
      <c r="J144" s="1" t="s">
        <v>28</v>
      </c>
      <c r="K144" s="1" t="s">
        <v>29</v>
      </c>
      <c r="L144" s="2">
        <v>41645</v>
      </c>
      <c r="M144" s="2"/>
      <c r="N144" s="1" t="s">
        <v>321</v>
      </c>
      <c r="O144" s="1" t="s">
        <v>322</v>
      </c>
      <c r="P144" s="1" t="s">
        <v>774</v>
      </c>
      <c r="Q144" s="1" t="s">
        <v>69</v>
      </c>
      <c r="R144" s="1" t="s">
        <v>42</v>
      </c>
      <c r="S144" s="1" t="s">
        <v>35</v>
      </c>
      <c r="T144">
        <v>5</v>
      </c>
      <c r="U144">
        <v>5</v>
      </c>
      <c r="V144">
        <v>0</v>
      </c>
      <c r="W144" s="2">
        <v>43486</v>
      </c>
      <c r="X144">
        <v>9</v>
      </c>
    </row>
    <row r="145" spans="1:24" x14ac:dyDescent="0.35">
      <c r="A145" s="1" t="s">
        <v>175</v>
      </c>
      <c r="B145" s="1" t="s">
        <v>176</v>
      </c>
      <c r="C145" s="1" t="s">
        <v>23</v>
      </c>
      <c r="D145" s="2">
        <v>21781</v>
      </c>
      <c r="E145" s="1" t="s">
        <v>24</v>
      </c>
      <c r="F145">
        <v>46837</v>
      </c>
      <c r="G145" s="1" t="s">
        <v>46</v>
      </c>
      <c r="H145" s="1" t="s">
        <v>26</v>
      </c>
      <c r="I145" s="1" t="s">
        <v>27</v>
      </c>
      <c r="J145" s="1" t="s">
        <v>28</v>
      </c>
      <c r="K145" s="1" t="s">
        <v>29</v>
      </c>
      <c r="L145" s="2">
        <v>40854</v>
      </c>
      <c r="M145" s="2">
        <v>43219</v>
      </c>
      <c r="N145" s="1" t="s">
        <v>113</v>
      </c>
      <c r="O145" s="1" t="s">
        <v>31</v>
      </c>
      <c r="P145" s="1" t="s">
        <v>774</v>
      </c>
      <c r="Q145" s="1" t="s">
        <v>62</v>
      </c>
      <c r="R145" s="1" t="s">
        <v>146</v>
      </c>
      <c r="S145" s="1" t="s">
        <v>177</v>
      </c>
      <c r="T145">
        <v>4.7</v>
      </c>
      <c r="U145">
        <v>4</v>
      </c>
      <c r="V145">
        <v>0</v>
      </c>
      <c r="W145" s="2">
        <v>43145</v>
      </c>
      <c r="X145">
        <v>9</v>
      </c>
    </row>
    <row r="146" spans="1:24" x14ac:dyDescent="0.35">
      <c r="A146" s="1" t="s">
        <v>547</v>
      </c>
      <c r="B146" s="1" t="s">
        <v>548</v>
      </c>
      <c r="C146" s="1" t="s">
        <v>23</v>
      </c>
      <c r="D146" s="2">
        <v>31723</v>
      </c>
      <c r="E146" s="1" t="s">
        <v>38</v>
      </c>
      <c r="F146">
        <v>105700</v>
      </c>
      <c r="G146" s="1" t="s">
        <v>72</v>
      </c>
      <c r="H146" s="1" t="s">
        <v>26</v>
      </c>
      <c r="I146" s="1" t="s">
        <v>27</v>
      </c>
      <c r="J146" s="1" t="s">
        <v>28</v>
      </c>
      <c r="K146" s="1" t="s">
        <v>85</v>
      </c>
      <c r="L146" s="2">
        <v>42009</v>
      </c>
      <c r="M146" s="2"/>
      <c r="N146" s="1" t="s">
        <v>321</v>
      </c>
      <c r="O146" s="1" t="s">
        <v>322</v>
      </c>
      <c r="P146" s="1" t="s">
        <v>32</v>
      </c>
      <c r="Q146" s="1" t="s">
        <v>33</v>
      </c>
      <c r="R146" s="1" t="s">
        <v>34</v>
      </c>
      <c r="S146" s="1" t="s">
        <v>35</v>
      </c>
      <c r="T146">
        <v>3.75</v>
      </c>
      <c r="U146">
        <v>3</v>
      </c>
      <c r="V146">
        <v>5</v>
      </c>
      <c r="W146" s="2">
        <v>43507</v>
      </c>
      <c r="X146">
        <v>2</v>
      </c>
    </row>
    <row r="147" spans="1:24" x14ac:dyDescent="0.35">
      <c r="A147" s="1" t="s">
        <v>549</v>
      </c>
      <c r="B147" s="1" t="s">
        <v>550</v>
      </c>
      <c r="C147" s="1" t="s">
        <v>66</v>
      </c>
      <c r="D147" s="2">
        <v>25454</v>
      </c>
      <c r="E147" s="1" t="s">
        <v>38</v>
      </c>
      <c r="F147">
        <v>63322</v>
      </c>
      <c r="G147" s="1" t="s">
        <v>39</v>
      </c>
      <c r="H147" s="1" t="s">
        <v>26</v>
      </c>
      <c r="I147" s="1" t="s">
        <v>27</v>
      </c>
      <c r="J147" s="1" t="s">
        <v>28</v>
      </c>
      <c r="K147" s="1" t="s">
        <v>29</v>
      </c>
      <c r="L147" s="2">
        <v>41827</v>
      </c>
      <c r="M147" s="2"/>
      <c r="N147" s="1" t="s">
        <v>321</v>
      </c>
      <c r="O147" s="1" t="s">
        <v>322</v>
      </c>
      <c r="P147" s="1" t="s">
        <v>774</v>
      </c>
      <c r="Q147" s="1" t="s">
        <v>102</v>
      </c>
      <c r="R147" s="1" t="s">
        <v>42</v>
      </c>
      <c r="S147" s="1" t="s">
        <v>177</v>
      </c>
      <c r="T147">
        <v>4.3</v>
      </c>
      <c r="U147">
        <v>3</v>
      </c>
      <c r="V147">
        <v>0</v>
      </c>
      <c r="W147" s="2">
        <v>43476</v>
      </c>
      <c r="X147">
        <v>1</v>
      </c>
    </row>
    <row r="148" spans="1:24" x14ac:dyDescent="0.35">
      <c r="A148" s="1" t="s">
        <v>178</v>
      </c>
      <c r="B148" s="1" t="s">
        <v>179</v>
      </c>
      <c r="C148" s="1" t="s">
        <v>23</v>
      </c>
      <c r="D148" s="2">
        <v>31519</v>
      </c>
      <c r="E148" s="1" t="s">
        <v>38</v>
      </c>
      <c r="F148">
        <v>61154</v>
      </c>
      <c r="G148" s="1" t="s">
        <v>46</v>
      </c>
      <c r="H148" s="1" t="s">
        <v>26</v>
      </c>
      <c r="I148" s="1" t="s">
        <v>27</v>
      </c>
      <c r="J148" s="1" t="s">
        <v>28</v>
      </c>
      <c r="K148" s="1" t="s">
        <v>53</v>
      </c>
      <c r="L148" s="2">
        <v>40553</v>
      </c>
      <c r="M148" s="2">
        <v>42461</v>
      </c>
      <c r="N148" s="1" t="s">
        <v>59</v>
      </c>
      <c r="O148" s="1" t="s">
        <v>31</v>
      </c>
      <c r="P148" s="1" t="s">
        <v>774</v>
      </c>
      <c r="Q148" s="1" t="s">
        <v>76</v>
      </c>
      <c r="R148" s="1" t="s">
        <v>146</v>
      </c>
      <c r="S148" s="1" t="s">
        <v>35</v>
      </c>
      <c r="T148">
        <v>4</v>
      </c>
      <c r="U148">
        <v>4</v>
      </c>
      <c r="V148">
        <v>0</v>
      </c>
      <c r="W148" s="2">
        <v>42403</v>
      </c>
      <c r="X148">
        <v>4</v>
      </c>
    </row>
    <row r="149" spans="1:24" x14ac:dyDescent="0.35">
      <c r="A149" s="1" t="s">
        <v>180</v>
      </c>
      <c r="B149" s="1" t="s">
        <v>181</v>
      </c>
      <c r="C149" s="1" t="s">
        <v>66</v>
      </c>
      <c r="D149" s="2">
        <v>32823</v>
      </c>
      <c r="E149" s="1" t="s">
        <v>38</v>
      </c>
      <c r="F149">
        <v>68999</v>
      </c>
      <c r="G149" s="1" t="s">
        <v>182</v>
      </c>
      <c r="H149" s="1" t="s">
        <v>183</v>
      </c>
      <c r="I149" s="1" t="s">
        <v>27</v>
      </c>
      <c r="J149" s="1" t="s">
        <v>28</v>
      </c>
      <c r="K149" s="1" t="s">
        <v>29</v>
      </c>
      <c r="L149" s="2">
        <v>40854</v>
      </c>
      <c r="M149" s="2">
        <v>41753</v>
      </c>
      <c r="N149" s="1" t="s">
        <v>184</v>
      </c>
      <c r="O149" s="1" t="s">
        <v>31</v>
      </c>
      <c r="P149" s="1" t="s">
        <v>94</v>
      </c>
      <c r="Q149" s="1" t="s">
        <v>185</v>
      </c>
      <c r="R149" s="1" t="s">
        <v>49</v>
      </c>
      <c r="S149" s="1" t="s">
        <v>35</v>
      </c>
      <c r="T149">
        <v>4.5</v>
      </c>
      <c r="U149">
        <v>5</v>
      </c>
      <c r="V149">
        <v>0</v>
      </c>
      <c r="W149" s="2">
        <v>41363</v>
      </c>
      <c r="X149">
        <v>2</v>
      </c>
    </row>
    <row r="150" spans="1:24" x14ac:dyDescent="0.35">
      <c r="A150" s="1" t="s">
        <v>551</v>
      </c>
      <c r="B150" s="1" t="s">
        <v>552</v>
      </c>
      <c r="C150" s="1" t="s">
        <v>66</v>
      </c>
      <c r="D150" s="2">
        <v>27778</v>
      </c>
      <c r="E150" s="1" t="s">
        <v>24</v>
      </c>
      <c r="F150">
        <v>50482</v>
      </c>
      <c r="G150" s="1" t="s">
        <v>46</v>
      </c>
      <c r="H150" s="1" t="s">
        <v>26</v>
      </c>
      <c r="I150" s="1" t="s">
        <v>27</v>
      </c>
      <c r="J150" s="1" t="s">
        <v>28</v>
      </c>
      <c r="K150" s="1" t="s">
        <v>29</v>
      </c>
      <c r="L150" s="2">
        <v>41547</v>
      </c>
      <c r="M150" s="2"/>
      <c r="N150" s="1" t="s">
        <v>321</v>
      </c>
      <c r="O150" s="1" t="s">
        <v>322</v>
      </c>
      <c r="P150" s="1" t="s">
        <v>774</v>
      </c>
      <c r="Q150" s="1" t="s">
        <v>62</v>
      </c>
      <c r="R150" s="1" t="s">
        <v>34</v>
      </c>
      <c r="S150" s="1" t="s">
        <v>35</v>
      </c>
      <c r="T150">
        <v>3.07</v>
      </c>
      <c r="U150">
        <v>4</v>
      </c>
      <c r="V150">
        <v>0</v>
      </c>
      <c r="W150" s="2">
        <v>43488</v>
      </c>
      <c r="X150">
        <v>10</v>
      </c>
    </row>
    <row r="151" spans="1:24" x14ac:dyDescent="0.35">
      <c r="A151" s="1" t="s">
        <v>553</v>
      </c>
      <c r="B151" s="1" t="s">
        <v>554</v>
      </c>
      <c r="C151" s="1" t="s">
        <v>66</v>
      </c>
      <c r="D151" s="2">
        <v>29186</v>
      </c>
      <c r="E151" s="1" t="s">
        <v>24</v>
      </c>
      <c r="F151">
        <v>65310</v>
      </c>
      <c r="G151" s="1" t="s">
        <v>92</v>
      </c>
      <c r="H151" s="1" t="s">
        <v>555</v>
      </c>
      <c r="I151" s="1" t="s">
        <v>27</v>
      </c>
      <c r="J151" s="1" t="s">
        <v>28</v>
      </c>
      <c r="K151" s="1" t="s">
        <v>29</v>
      </c>
      <c r="L151" s="2">
        <v>41505</v>
      </c>
      <c r="M151" s="2"/>
      <c r="N151" s="1" t="s">
        <v>321</v>
      </c>
      <c r="O151" s="1" t="s">
        <v>322</v>
      </c>
      <c r="P151" s="1" t="s">
        <v>94</v>
      </c>
      <c r="Q151" s="1" t="s">
        <v>137</v>
      </c>
      <c r="R151" s="1" t="s">
        <v>34</v>
      </c>
      <c r="S151" s="1" t="s">
        <v>35</v>
      </c>
      <c r="T151">
        <v>4.3</v>
      </c>
      <c r="U151">
        <v>5</v>
      </c>
      <c r="V151">
        <v>0</v>
      </c>
      <c r="W151" s="2">
        <v>43487</v>
      </c>
      <c r="X151">
        <v>13</v>
      </c>
    </row>
    <row r="152" spans="1:24" x14ac:dyDescent="0.35">
      <c r="A152" s="1" t="s">
        <v>556</v>
      </c>
      <c r="B152" s="1" t="s">
        <v>87</v>
      </c>
      <c r="C152" s="1" t="s">
        <v>23</v>
      </c>
      <c r="D152" s="2">
        <v>19988</v>
      </c>
      <c r="E152" s="1" t="s">
        <v>38</v>
      </c>
      <c r="F152">
        <v>250000</v>
      </c>
      <c r="G152" s="1" t="s">
        <v>557</v>
      </c>
      <c r="H152" s="1" t="s">
        <v>26</v>
      </c>
      <c r="I152" s="1" t="s">
        <v>27</v>
      </c>
      <c r="J152" s="1" t="s">
        <v>52</v>
      </c>
      <c r="K152" s="1" t="s">
        <v>29</v>
      </c>
      <c r="L152" s="2">
        <v>41092</v>
      </c>
      <c r="M152" s="2"/>
      <c r="N152" s="1" t="s">
        <v>321</v>
      </c>
      <c r="O152" s="1" t="s">
        <v>322</v>
      </c>
      <c r="P152" s="1" t="s">
        <v>558</v>
      </c>
      <c r="Q152" s="1" t="s">
        <v>478</v>
      </c>
      <c r="R152" s="1" t="s">
        <v>34</v>
      </c>
      <c r="S152" s="1" t="s">
        <v>35</v>
      </c>
      <c r="T152">
        <v>4.83</v>
      </c>
      <c r="U152">
        <v>3</v>
      </c>
      <c r="V152">
        <v>0</v>
      </c>
      <c r="W152" s="2">
        <v>43482</v>
      </c>
      <c r="X152">
        <v>10</v>
      </c>
    </row>
    <row r="153" spans="1:24" x14ac:dyDescent="0.35">
      <c r="A153" s="1" t="s">
        <v>186</v>
      </c>
      <c r="B153" s="1" t="s">
        <v>187</v>
      </c>
      <c r="C153" s="1" t="s">
        <v>23</v>
      </c>
      <c r="D153" s="2">
        <v>27006</v>
      </c>
      <c r="E153" s="1" t="s">
        <v>38</v>
      </c>
      <c r="F153">
        <v>54005</v>
      </c>
      <c r="G153" s="1" t="s">
        <v>46</v>
      </c>
      <c r="H153" s="1" t="s">
        <v>26</v>
      </c>
      <c r="I153" s="1" t="s">
        <v>27</v>
      </c>
      <c r="J153" s="1" t="s">
        <v>28</v>
      </c>
      <c r="K153" s="1" t="s">
        <v>29</v>
      </c>
      <c r="L153" s="2">
        <v>40812</v>
      </c>
      <c r="M153" s="2">
        <v>42159</v>
      </c>
      <c r="N153" s="1" t="s">
        <v>113</v>
      </c>
      <c r="O153" s="1" t="s">
        <v>31</v>
      </c>
      <c r="P153" s="1" t="s">
        <v>774</v>
      </c>
      <c r="Q153" s="1" t="s">
        <v>48</v>
      </c>
      <c r="R153" s="1" t="s">
        <v>49</v>
      </c>
      <c r="S153" s="1" t="s">
        <v>35</v>
      </c>
      <c r="T153">
        <v>3.6</v>
      </c>
      <c r="U153">
        <v>5</v>
      </c>
      <c r="V153">
        <v>0</v>
      </c>
      <c r="W153" s="2">
        <v>42064</v>
      </c>
      <c r="X153">
        <v>16</v>
      </c>
    </row>
    <row r="154" spans="1:24" x14ac:dyDescent="0.35">
      <c r="A154" s="1" t="s">
        <v>188</v>
      </c>
      <c r="B154" s="1" t="s">
        <v>189</v>
      </c>
      <c r="C154" s="1" t="s">
        <v>23</v>
      </c>
      <c r="D154" s="2">
        <v>25849</v>
      </c>
      <c r="E154" s="1" t="s">
        <v>38</v>
      </c>
      <c r="F154">
        <v>45433</v>
      </c>
      <c r="G154" s="1" t="s">
        <v>46</v>
      </c>
      <c r="H154" s="1" t="s">
        <v>26</v>
      </c>
      <c r="I154" s="1" t="s">
        <v>27</v>
      </c>
      <c r="J154" s="1" t="s">
        <v>28</v>
      </c>
      <c r="K154" s="1" t="s">
        <v>29</v>
      </c>
      <c r="L154" s="2">
        <v>40812</v>
      </c>
      <c r="M154" s="2">
        <v>41648</v>
      </c>
      <c r="N154" s="1" t="s">
        <v>113</v>
      </c>
      <c r="O154" s="1" t="s">
        <v>31</v>
      </c>
      <c r="P154" s="1" t="s">
        <v>774</v>
      </c>
      <c r="Q154" s="1" t="s">
        <v>99</v>
      </c>
      <c r="R154" s="1" t="s">
        <v>49</v>
      </c>
      <c r="S154" s="1" t="s">
        <v>35</v>
      </c>
      <c r="T154">
        <v>3.49</v>
      </c>
      <c r="U154">
        <v>4</v>
      </c>
      <c r="V154">
        <v>0</v>
      </c>
      <c r="W154" s="2">
        <v>41304</v>
      </c>
      <c r="X154">
        <v>6</v>
      </c>
    </row>
    <row r="155" spans="1:24" x14ac:dyDescent="0.35">
      <c r="A155" s="1" t="s">
        <v>559</v>
      </c>
      <c r="B155" s="1" t="s">
        <v>560</v>
      </c>
      <c r="C155" s="1" t="s">
        <v>66</v>
      </c>
      <c r="D155" s="2">
        <v>28439</v>
      </c>
      <c r="E155" s="1" t="s">
        <v>24</v>
      </c>
      <c r="F155">
        <v>46654</v>
      </c>
      <c r="G155" s="1" t="s">
        <v>46</v>
      </c>
      <c r="H155" s="1" t="s">
        <v>26</v>
      </c>
      <c r="I155" s="1" t="s">
        <v>27</v>
      </c>
      <c r="J155" s="1" t="s">
        <v>28</v>
      </c>
      <c r="K155" s="1" t="s">
        <v>53</v>
      </c>
      <c r="L155" s="2">
        <v>41687</v>
      </c>
      <c r="M155" s="2"/>
      <c r="N155" s="1" t="s">
        <v>321</v>
      </c>
      <c r="O155" s="1" t="s">
        <v>322</v>
      </c>
      <c r="P155" s="1" t="s">
        <v>774</v>
      </c>
      <c r="Q155" s="1" t="s">
        <v>133</v>
      </c>
      <c r="R155" s="1" t="s">
        <v>42</v>
      </c>
      <c r="S155" s="1" t="s">
        <v>35</v>
      </c>
      <c r="T155">
        <v>3.1</v>
      </c>
      <c r="U155">
        <v>3</v>
      </c>
      <c r="V155">
        <v>0</v>
      </c>
      <c r="W155" s="2">
        <v>43502</v>
      </c>
      <c r="X155">
        <v>3</v>
      </c>
    </row>
    <row r="156" spans="1:24" x14ac:dyDescent="0.35">
      <c r="A156" s="1" t="s">
        <v>561</v>
      </c>
      <c r="B156" s="1" t="s">
        <v>562</v>
      </c>
      <c r="C156" s="1" t="s">
        <v>23</v>
      </c>
      <c r="D156" s="2">
        <v>29253</v>
      </c>
      <c r="E156" s="1" t="s">
        <v>24</v>
      </c>
      <c r="F156">
        <v>63973</v>
      </c>
      <c r="G156" s="1" t="s">
        <v>46</v>
      </c>
      <c r="H156" s="1" t="s">
        <v>26</v>
      </c>
      <c r="I156" s="1" t="s">
        <v>27</v>
      </c>
      <c r="J156" s="1" t="s">
        <v>28</v>
      </c>
      <c r="K156" s="1" t="s">
        <v>85</v>
      </c>
      <c r="L156" s="2">
        <v>40553</v>
      </c>
      <c r="M156" s="2"/>
      <c r="N156" s="1" t="s">
        <v>321</v>
      </c>
      <c r="O156" s="1" t="s">
        <v>322</v>
      </c>
      <c r="P156" s="1" t="s">
        <v>774</v>
      </c>
      <c r="Q156" s="1" t="s">
        <v>102</v>
      </c>
      <c r="R156" s="1" t="s">
        <v>34</v>
      </c>
      <c r="S156" s="1" t="s">
        <v>35</v>
      </c>
      <c r="T156">
        <v>3.38</v>
      </c>
      <c r="U156">
        <v>3</v>
      </c>
      <c r="V156">
        <v>0</v>
      </c>
      <c r="W156" s="2">
        <v>43486</v>
      </c>
      <c r="X156">
        <v>17</v>
      </c>
    </row>
    <row r="157" spans="1:24" x14ac:dyDescent="0.35">
      <c r="A157" s="1" t="s">
        <v>563</v>
      </c>
      <c r="B157" s="1" t="s">
        <v>564</v>
      </c>
      <c r="C157" s="1" t="s">
        <v>66</v>
      </c>
      <c r="D157" s="2">
        <v>25258</v>
      </c>
      <c r="E157" s="1" t="s">
        <v>24</v>
      </c>
      <c r="F157">
        <v>71339</v>
      </c>
      <c r="G157" s="1" t="s">
        <v>92</v>
      </c>
      <c r="H157" s="1" t="s">
        <v>565</v>
      </c>
      <c r="I157" s="1" t="s">
        <v>27</v>
      </c>
      <c r="J157" s="1" t="s">
        <v>52</v>
      </c>
      <c r="K157" s="1" t="s">
        <v>53</v>
      </c>
      <c r="L157" s="2">
        <v>40609</v>
      </c>
      <c r="M157" s="2"/>
      <c r="N157" s="1" t="s">
        <v>321</v>
      </c>
      <c r="O157" s="1" t="s">
        <v>322</v>
      </c>
      <c r="P157" s="1" t="s">
        <v>94</v>
      </c>
      <c r="Q157" s="1" t="s">
        <v>95</v>
      </c>
      <c r="R157" s="1" t="s">
        <v>56</v>
      </c>
      <c r="S157" s="1" t="s">
        <v>35</v>
      </c>
      <c r="T157">
        <v>3.65</v>
      </c>
      <c r="U157">
        <v>5</v>
      </c>
      <c r="V157">
        <v>0</v>
      </c>
      <c r="W157" s="2">
        <v>43482</v>
      </c>
      <c r="X157">
        <v>20</v>
      </c>
    </row>
    <row r="158" spans="1:24" x14ac:dyDescent="0.35">
      <c r="A158" s="1" t="s">
        <v>566</v>
      </c>
      <c r="B158" s="1" t="s">
        <v>567</v>
      </c>
      <c r="C158" s="1" t="s">
        <v>23</v>
      </c>
      <c r="D158" s="2">
        <v>31525</v>
      </c>
      <c r="E158" s="1" t="s">
        <v>24</v>
      </c>
      <c r="F158">
        <v>93206</v>
      </c>
      <c r="G158" s="1" t="s">
        <v>416</v>
      </c>
      <c r="H158" s="1" t="s">
        <v>26</v>
      </c>
      <c r="I158" s="1" t="s">
        <v>27</v>
      </c>
      <c r="J158" s="1" t="s">
        <v>28</v>
      </c>
      <c r="K158" s="1" t="s">
        <v>29</v>
      </c>
      <c r="L158" s="2">
        <v>41953</v>
      </c>
      <c r="M158" s="2"/>
      <c r="N158" s="1" t="s">
        <v>321</v>
      </c>
      <c r="O158" s="1" t="s">
        <v>322</v>
      </c>
      <c r="P158" s="1" t="s">
        <v>32</v>
      </c>
      <c r="Q158" s="1" t="s">
        <v>290</v>
      </c>
      <c r="R158" s="1" t="s">
        <v>138</v>
      </c>
      <c r="S158" s="1" t="s">
        <v>35</v>
      </c>
      <c r="T158">
        <v>4.46</v>
      </c>
      <c r="U158">
        <v>5</v>
      </c>
      <c r="V158">
        <v>6</v>
      </c>
      <c r="W158" s="2">
        <v>43472</v>
      </c>
      <c r="X158">
        <v>7</v>
      </c>
    </row>
    <row r="159" spans="1:24" x14ac:dyDescent="0.35">
      <c r="A159" s="1" t="s">
        <v>190</v>
      </c>
      <c r="B159" s="1" t="s">
        <v>191</v>
      </c>
      <c r="C159" s="1" t="s">
        <v>23</v>
      </c>
      <c r="D159" s="2">
        <v>26481</v>
      </c>
      <c r="E159" s="1" t="s">
        <v>24</v>
      </c>
      <c r="F159">
        <v>82758</v>
      </c>
      <c r="G159" s="1" t="s">
        <v>84</v>
      </c>
      <c r="H159" s="1" t="s">
        <v>26</v>
      </c>
      <c r="I159" s="1" t="s">
        <v>27</v>
      </c>
      <c r="J159" s="1" t="s">
        <v>28</v>
      </c>
      <c r="K159" s="1" t="s">
        <v>29</v>
      </c>
      <c r="L159" s="2">
        <v>40553</v>
      </c>
      <c r="M159" s="2">
        <v>42350</v>
      </c>
      <c r="N159" s="1" t="s">
        <v>67</v>
      </c>
      <c r="O159" s="1" t="s">
        <v>68</v>
      </c>
      <c r="P159" s="1" t="s">
        <v>774</v>
      </c>
      <c r="Q159" s="1" t="s">
        <v>87</v>
      </c>
      <c r="R159" s="1" t="s">
        <v>138</v>
      </c>
      <c r="S159" s="1" t="s">
        <v>35</v>
      </c>
      <c r="T159">
        <v>4.78</v>
      </c>
      <c r="U159">
        <v>4</v>
      </c>
      <c r="V159">
        <v>0</v>
      </c>
      <c r="W159" s="2">
        <v>42050</v>
      </c>
      <c r="X159">
        <v>9</v>
      </c>
    </row>
    <row r="160" spans="1:24" x14ac:dyDescent="0.35">
      <c r="A160" s="1" t="s">
        <v>192</v>
      </c>
      <c r="B160" s="1" t="s">
        <v>193</v>
      </c>
      <c r="C160" s="1" t="s">
        <v>45</v>
      </c>
      <c r="D160" s="2">
        <v>29061</v>
      </c>
      <c r="E160" s="1" t="s">
        <v>38</v>
      </c>
      <c r="F160">
        <v>66074</v>
      </c>
      <c r="G160" s="1" t="s">
        <v>39</v>
      </c>
      <c r="H160" s="1" t="s">
        <v>26</v>
      </c>
      <c r="I160" s="1" t="s">
        <v>27</v>
      </c>
      <c r="J160" s="1" t="s">
        <v>28</v>
      </c>
      <c r="K160" s="1" t="s">
        <v>85</v>
      </c>
      <c r="L160" s="2">
        <v>41281</v>
      </c>
      <c r="M160" s="2">
        <v>41729</v>
      </c>
      <c r="N160" s="1" t="s">
        <v>54</v>
      </c>
      <c r="O160" s="1" t="s">
        <v>31</v>
      </c>
      <c r="P160" s="1" t="s">
        <v>774</v>
      </c>
      <c r="Q160" s="1" t="s">
        <v>55</v>
      </c>
      <c r="R160" s="1" t="s">
        <v>34</v>
      </c>
      <c r="S160" s="1" t="s">
        <v>35</v>
      </c>
      <c r="T160">
        <v>4.5199999999999996</v>
      </c>
      <c r="U160">
        <v>3</v>
      </c>
      <c r="V160">
        <v>0</v>
      </c>
      <c r="W160" s="2">
        <v>41690</v>
      </c>
      <c r="X160">
        <v>20</v>
      </c>
    </row>
    <row r="161" spans="1:24" x14ac:dyDescent="0.35">
      <c r="A161" s="1" t="s">
        <v>568</v>
      </c>
      <c r="B161" s="1" t="s">
        <v>569</v>
      </c>
      <c r="C161" s="1" t="s">
        <v>23</v>
      </c>
      <c r="D161" s="2">
        <v>31755</v>
      </c>
      <c r="E161" s="1" t="s">
        <v>24</v>
      </c>
      <c r="F161">
        <v>46120</v>
      </c>
      <c r="G161" s="1" t="s">
        <v>46</v>
      </c>
      <c r="H161" s="1" t="s">
        <v>26</v>
      </c>
      <c r="I161" s="1" t="s">
        <v>27</v>
      </c>
      <c r="J161" s="1" t="s">
        <v>28</v>
      </c>
      <c r="K161" s="1" t="s">
        <v>29</v>
      </c>
      <c r="L161" s="2">
        <v>41099</v>
      </c>
      <c r="M161" s="2"/>
      <c r="N161" s="1" t="s">
        <v>321</v>
      </c>
      <c r="O161" s="1" t="s">
        <v>322</v>
      </c>
      <c r="P161" s="1" t="s">
        <v>774</v>
      </c>
      <c r="Q161" s="1" t="s">
        <v>55</v>
      </c>
      <c r="R161" s="1" t="s">
        <v>42</v>
      </c>
      <c r="S161" s="1" t="s">
        <v>35</v>
      </c>
      <c r="T161">
        <v>5</v>
      </c>
      <c r="U161">
        <v>5</v>
      </c>
      <c r="V161">
        <v>0</v>
      </c>
      <c r="W161" s="2">
        <v>43500</v>
      </c>
      <c r="X161">
        <v>13</v>
      </c>
    </row>
    <row r="162" spans="1:24" x14ac:dyDescent="0.35">
      <c r="A162" s="1" t="s">
        <v>570</v>
      </c>
      <c r="B162" s="1" t="s">
        <v>571</v>
      </c>
      <c r="C162" s="1" t="s">
        <v>45</v>
      </c>
      <c r="D162" s="2">
        <v>30798</v>
      </c>
      <c r="E162" s="1" t="s">
        <v>24</v>
      </c>
      <c r="F162">
        <v>64520</v>
      </c>
      <c r="G162" s="1" t="s">
        <v>360</v>
      </c>
      <c r="H162" s="1" t="s">
        <v>26</v>
      </c>
      <c r="I162" s="1" t="s">
        <v>27</v>
      </c>
      <c r="J162" s="1" t="s">
        <v>28</v>
      </c>
      <c r="K162" s="1" t="s">
        <v>53</v>
      </c>
      <c r="L162" s="2">
        <v>41645</v>
      </c>
      <c r="M162" s="2"/>
      <c r="N162" s="1" t="s">
        <v>321</v>
      </c>
      <c r="O162" s="1" t="s">
        <v>322</v>
      </c>
      <c r="P162" s="1" t="s">
        <v>169</v>
      </c>
      <c r="Q162" s="1" t="s">
        <v>170</v>
      </c>
      <c r="R162" s="1" t="s">
        <v>310</v>
      </c>
      <c r="S162" s="1" t="s">
        <v>35</v>
      </c>
      <c r="T162">
        <v>5</v>
      </c>
      <c r="U162">
        <v>4</v>
      </c>
      <c r="V162">
        <v>4</v>
      </c>
      <c r="W162" s="2">
        <v>43482</v>
      </c>
      <c r="X162">
        <v>3</v>
      </c>
    </row>
    <row r="163" spans="1:24" x14ac:dyDescent="0.35">
      <c r="A163" s="1" t="s">
        <v>194</v>
      </c>
      <c r="B163" s="1" t="s">
        <v>195</v>
      </c>
      <c r="C163" s="1" t="s">
        <v>23</v>
      </c>
      <c r="D163" s="2">
        <v>30811</v>
      </c>
      <c r="E163" s="1" t="s">
        <v>24</v>
      </c>
      <c r="F163">
        <v>61962</v>
      </c>
      <c r="G163" s="1" t="s">
        <v>39</v>
      </c>
      <c r="H163" s="1" t="s">
        <v>26</v>
      </c>
      <c r="I163" s="1" t="s">
        <v>27</v>
      </c>
      <c r="J163" s="1" t="s">
        <v>28</v>
      </c>
      <c r="K163" s="1" t="s">
        <v>29</v>
      </c>
      <c r="L163" s="2">
        <v>41001</v>
      </c>
      <c r="M163" s="2">
        <v>41379</v>
      </c>
      <c r="N163" s="1" t="s">
        <v>113</v>
      </c>
      <c r="O163" s="1" t="s">
        <v>31</v>
      </c>
      <c r="P163" s="1" t="s">
        <v>774</v>
      </c>
      <c r="Q163" s="1" t="s">
        <v>41</v>
      </c>
      <c r="R163" s="1" t="s">
        <v>49</v>
      </c>
      <c r="S163" s="1" t="s">
        <v>35</v>
      </c>
      <c r="T163">
        <v>4.9000000000000004</v>
      </c>
      <c r="U163">
        <v>3</v>
      </c>
      <c r="V163">
        <v>0</v>
      </c>
      <c r="W163" s="2">
        <v>41325</v>
      </c>
      <c r="X163">
        <v>20</v>
      </c>
    </row>
    <row r="164" spans="1:24" x14ac:dyDescent="0.35">
      <c r="A164" s="1" t="s">
        <v>572</v>
      </c>
      <c r="B164" s="1" t="s">
        <v>573</v>
      </c>
      <c r="C164" s="1" t="s">
        <v>66</v>
      </c>
      <c r="D164" s="2">
        <v>31942</v>
      </c>
      <c r="E164" s="1" t="s">
        <v>38</v>
      </c>
      <c r="F164">
        <v>81584</v>
      </c>
      <c r="G164" s="1" t="s">
        <v>574</v>
      </c>
      <c r="H164" s="1" t="s">
        <v>26</v>
      </c>
      <c r="I164" s="1" t="s">
        <v>27</v>
      </c>
      <c r="J164" s="1" t="s">
        <v>28</v>
      </c>
      <c r="K164" s="1" t="s">
        <v>85</v>
      </c>
      <c r="L164" s="2">
        <v>42645</v>
      </c>
      <c r="M164" s="2"/>
      <c r="N164" s="1" t="s">
        <v>321</v>
      </c>
      <c r="O164" s="1" t="s">
        <v>322</v>
      </c>
      <c r="P164" s="1" t="s">
        <v>32</v>
      </c>
      <c r="Q164" s="1" t="s">
        <v>386</v>
      </c>
      <c r="R164" s="1" t="s">
        <v>34</v>
      </c>
      <c r="S164" s="1" t="s">
        <v>35</v>
      </c>
      <c r="T164">
        <v>4.0999999999999996</v>
      </c>
      <c r="U164">
        <v>5</v>
      </c>
      <c r="V164">
        <v>7</v>
      </c>
      <c r="W164" s="2">
        <v>43473</v>
      </c>
      <c r="X164">
        <v>2</v>
      </c>
    </row>
    <row r="165" spans="1:24" x14ac:dyDescent="0.35">
      <c r="A165" s="1" t="s">
        <v>196</v>
      </c>
      <c r="B165" s="1" t="s">
        <v>197</v>
      </c>
      <c r="C165" s="1" t="s">
        <v>66</v>
      </c>
      <c r="D165" s="2">
        <v>28872</v>
      </c>
      <c r="E165" s="1" t="s">
        <v>38</v>
      </c>
      <c r="F165">
        <v>63676</v>
      </c>
      <c r="G165" s="1" t="s">
        <v>46</v>
      </c>
      <c r="H165" s="1" t="s">
        <v>26</v>
      </c>
      <c r="I165" s="1" t="s">
        <v>27</v>
      </c>
      <c r="J165" s="1" t="s">
        <v>28</v>
      </c>
      <c r="K165" s="1" t="s">
        <v>85</v>
      </c>
      <c r="L165" s="2">
        <v>40812</v>
      </c>
      <c r="M165" s="2">
        <v>43331</v>
      </c>
      <c r="N165" s="1" t="s">
        <v>47</v>
      </c>
      <c r="O165" s="1" t="s">
        <v>31</v>
      </c>
      <c r="P165" s="1" t="s">
        <v>774</v>
      </c>
      <c r="Q165" s="1" t="s">
        <v>41</v>
      </c>
      <c r="R165" s="1" t="s">
        <v>146</v>
      </c>
      <c r="S165" s="1" t="s">
        <v>35</v>
      </c>
      <c r="T165">
        <v>4.88</v>
      </c>
      <c r="U165">
        <v>3</v>
      </c>
      <c r="V165">
        <v>0</v>
      </c>
      <c r="W165" s="2">
        <v>42918</v>
      </c>
      <c r="X165">
        <v>17</v>
      </c>
    </row>
    <row r="166" spans="1:24" x14ac:dyDescent="0.35">
      <c r="A166" s="1" t="s">
        <v>575</v>
      </c>
      <c r="B166" s="1" t="s">
        <v>576</v>
      </c>
      <c r="C166" s="1" t="s">
        <v>23</v>
      </c>
      <c r="D166" s="2">
        <v>30843</v>
      </c>
      <c r="E166" s="1" t="s">
        <v>24</v>
      </c>
      <c r="F166">
        <v>93046</v>
      </c>
      <c r="G166" s="1" t="s">
        <v>577</v>
      </c>
      <c r="H166" s="1" t="s">
        <v>26</v>
      </c>
      <c r="I166" s="1" t="s">
        <v>27</v>
      </c>
      <c r="J166" s="1" t="s">
        <v>28</v>
      </c>
      <c r="K166" s="1" t="s">
        <v>29</v>
      </c>
      <c r="L166" s="2">
        <v>42374</v>
      </c>
      <c r="M166" s="2"/>
      <c r="N166" s="1" t="s">
        <v>321</v>
      </c>
      <c r="O166" s="1" t="s">
        <v>322</v>
      </c>
      <c r="P166" s="1" t="s">
        <v>169</v>
      </c>
      <c r="Q166" s="1" t="s">
        <v>87</v>
      </c>
      <c r="R166" s="1" t="s">
        <v>146</v>
      </c>
      <c r="S166" s="1" t="s">
        <v>35</v>
      </c>
      <c r="T166">
        <v>4.0999999999999996</v>
      </c>
      <c r="U166">
        <v>4</v>
      </c>
      <c r="V166">
        <v>0</v>
      </c>
      <c r="W166" s="2">
        <v>43493</v>
      </c>
      <c r="X166">
        <v>20</v>
      </c>
    </row>
    <row r="167" spans="1:24" x14ac:dyDescent="0.35">
      <c r="A167" s="1" t="s">
        <v>578</v>
      </c>
      <c r="B167" s="1" t="s">
        <v>579</v>
      </c>
      <c r="C167" s="1" t="s">
        <v>23</v>
      </c>
      <c r="D167" s="2">
        <v>30196</v>
      </c>
      <c r="E167" s="1" t="s">
        <v>24</v>
      </c>
      <c r="F167">
        <v>64738</v>
      </c>
      <c r="G167" s="1" t="s">
        <v>46</v>
      </c>
      <c r="H167" s="1" t="s">
        <v>26</v>
      </c>
      <c r="I167" s="1" t="s">
        <v>27</v>
      </c>
      <c r="J167" s="1" t="s">
        <v>28</v>
      </c>
      <c r="K167" s="1" t="s">
        <v>85</v>
      </c>
      <c r="L167" s="2">
        <v>41043</v>
      </c>
      <c r="M167" s="2"/>
      <c r="N167" s="1" t="s">
        <v>321</v>
      </c>
      <c r="O167" s="1" t="s">
        <v>322</v>
      </c>
      <c r="P167" s="1" t="s">
        <v>774</v>
      </c>
      <c r="Q167" s="1" t="s">
        <v>76</v>
      </c>
      <c r="R167" s="1" t="s">
        <v>49</v>
      </c>
      <c r="S167" s="1" t="s">
        <v>35</v>
      </c>
      <c r="T167">
        <v>4.0999999999999996</v>
      </c>
      <c r="U167">
        <v>3</v>
      </c>
      <c r="V167">
        <v>0</v>
      </c>
      <c r="W167" s="2">
        <v>43518</v>
      </c>
      <c r="X167">
        <v>10</v>
      </c>
    </row>
    <row r="168" spans="1:24" x14ac:dyDescent="0.35">
      <c r="A168" s="1" t="s">
        <v>580</v>
      </c>
      <c r="B168" s="1" t="s">
        <v>581</v>
      </c>
      <c r="C168" s="1" t="s">
        <v>112</v>
      </c>
      <c r="D168" s="2">
        <v>32504</v>
      </c>
      <c r="E168" s="1" t="s">
        <v>24</v>
      </c>
      <c r="F168">
        <v>70468</v>
      </c>
      <c r="G168" s="1" t="s">
        <v>92</v>
      </c>
      <c r="H168" s="1" t="s">
        <v>582</v>
      </c>
      <c r="I168" s="1" t="s">
        <v>27</v>
      </c>
      <c r="J168" s="1" t="s">
        <v>28</v>
      </c>
      <c r="K168" s="1" t="s">
        <v>53</v>
      </c>
      <c r="L168" s="2">
        <v>41029</v>
      </c>
      <c r="M168" s="2"/>
      <c r="N168" s="1" t="s">
        <v>321</v>
      </c>
      <c r="O168" s="1" t="s">
        <v>322</v>
      </c>
      <c r="P168" s="1" t="s">
        <v>94</v>
      </c>
      <c r="Q168" s="1" t="s">
        <v>95</v>
      </c>
      <c r="R168" s="1" t="s">
        <v>310</v>
      </c>
      <c r="S168" s="1" t="s">
        <v>35</v>
      </c>
      <c r="T168">
        <v>4.53</v>
      </c>
      <c r="U168">
        <v>3</v>
      </c>
      <c r="V168">
        <v>0</v>
      </c>
      <c r="W168" s="2">
        <v>43494</v>
      </c>
      <c r="X168">
        <v>16</v>
      </c>
    </row>
    <row r="169" spans="1:24" x14ac:dyDescent="0.35">
      <c r="A169" s="1" t="s">
        <v>583</v>
      </c>
      <c r="B169" s="1" t="s">
        <v>133</v>
      </c>
      <c r="C169" s="1" t="s">
        <v>23</v>
      </c>
      <c r="D169" s="2">
        <v>29885</v>
      </c>
      <c r="E169" s="1" t="s">
        <v>38</v>
      </c>
      <c r="F169">
        <v>77915</v>
      </c>
      <c r="G169" s="1" t="s">
        <v>84</v>
      </c>
      <c r="H169" s="1" t="s">
        <v>26</v>
      </c>
      <c r="I169" s="1" t="s">
        <v>27</v>
      </c>
      <c r="J169" s="1" t="s">
        <v>28</v>
      </c>
      <c r="K169" s="1" t="s">
        <v>29</v>
      </c>
      <c r="L169" s="2">
        <v>41547</v>
      </c>
      <c r="M169" s="2"/>
      <c r="N169" s="1" t="s">
        <v>321</v>
      </c>
      <c r="O169" s="1" t="s">
        <v>322</v>
      </c>
      <c r="P169" s="1" t="s">
        <v>774</v>
      </c>
      <c r="Q169" s="1" t="s">
        <v>87</v>
      </c>
      <c r="R169" s="1" t="s">
        <v>310</v>
      </c>
      <c r="S169" s="1" t="s">
        <v>177</v>
      </c>
      <c r="T169">
        <v>4.0999999999999996</v>
      </c>
      <c r="U169">
        <v>3</v>
      </c>
      <c r="V169">
        <v>0</v>
      </c>
      <c r="W169" s="2">
        <v>43486</v>
      </c>
      <c r="X169">
        <v>11</v>
      </c>
    </row>
    <row r="170" spans="1:24" x14ac:dyDescent="0.35">
      <c r="A170" s="1" t="s">
        <v>198</v>
      </c>
      <c r="B170" s="1" t="s">
        <v>199</v>
      </c>
      <c r="C170" s="1" t="s">
        <v>23</v>
      </c>
      <c r="D170" s="2">
        <v>29671</v>
      </c>
      <c r="E170" s="1" t="s">
        <v>38</v>
      </c>
      <c r="F170">
        <v>52624</v>
      </c>
      <c r="G170" s="1" t="s">
        <v>46</v>
      </c>
      <c r="H170" s="1" t="s">
        <v>26</v>
      </c>
      <c r="I170" s="1" t="s">
        <v>27</v>
      </c>
      <c r="J170" s="1" t="s">
        <v>28</v>
      </c>
      <c r="K170" s="1" t="s">
        <v>29</v>
      </c>
      <c r="L170" s="2">
        <v>40729</v>
      </c>
      <c r="M170" s="2">
        <v>43369</v>
      </c>
      <c r="N170" s="1" t="s">
        <v>59</v>
      </c>
      <c r="O170" s="1" t="s">
        <v>31</v>
      </c>
      <c r="P170" s="1" t="s">
        <v>774</v>
      </c>
      <c r="Q170" s="1" t="s">
        <v>62</v>
      </c>
      <c r="R170" s="1" t="s">
        <v>34</v>
      </c>
      <c r="S170" s="1" t="s">
        <v>35</v>
      </c>
      <c r="T170">
        <v>3.18</v>
      </c>
      <c r="U170">
        <v>4</v>
      </c>
      <c r="V170">
        <v>0</v>
      </c>
      <c r="W170" s="2">
        <v>43161</v>
      </c>
      <c r="X170">
        <v>16</v>
      </c>
    </row>
    <row r="171" spans="1:24" x14ac:dyDescent="0.35">
      <c r="A171" s="1" t="s">
        <v>584</v>
      </c>
      <c r="B171" s="1" t="s">
        <v>585</v>
      </c>
      <c r="C171" s="1" t="s">
        <v>23</v>
      </c>
      <c r="D171" s="2">
        <v>28933</v>
      </c>
      <c r="E171" s="1" t="s">
        <v>24</v>
      </c>
      <c r="F171">
        <v>63450</v>
      </c>
      <c r="G171" s="1" t="s">
        <v>39</v>
      </c>
      <c r="H171" s="1" t="s">
        <v>26</v>
      </c>
      <c r="I171" s="1" t="s">
        <v>27</v>
      </c>
      <c r="J171" s="1" t="s">
        <v>28</v>
      </c>
      <c r="K171" s="1" t="s">
        <v>29</v>
      </c>
      <c r="L171" s="2">
        <v>41463</v>
      </c>
      <c r="M171" s="2"/>
      <c r="N171" s="1" t="s">
        <v>321</v>
      </c>
      <c r="O171" s="1" t="s">
        <v>322</v>
      </c>
      <c r="P171" s="1" t="s">
        <v>774</v>
      </c>
      <c r="Q171" s="1" t="s">
        <v>69</v>
      </c>
      <c r="R171" s="1" t="s">
        <v>42</v>
      </c>
      <c r="S171" s="1" t="s">
        <v>35</v>
      </c>
      <c r="T171">
        <v>4</v>
      </c>
      <c r="U171">
        <v>3</v>
      </c>
      <c r="V171">
        <v>0</v>
      </c>
      <c r="W171" s="2">
        <v>43514</v>
      </c>
      <c r="X171">
        <v>7</v>
      </c>
    </row>
    <row r="172" spans="1:24" x14ac:dyDescent="0.35">
      <c r="A172" s="1" t="s">
        <v>586</v>
      </c>
      <c r="B172" s="1" t="s">
        <v>587</v>
      </c>
      <c r="C172" s="1" t="s">
        <v>66</v>
      </c>
      <c r="D172" s="2">
        <v>32421</v>
      </c>
      <c r="E172" s="1" t="s">
        <v>38</v>
      </c>
      <c r="F172">
        <v>51777</v>
      </c>
      <c r="G172" s="1" t="s">
        <v>335</v>
      </c>
      <c r="H172" s="1" t="s">
        <v>80</v>
      </c>
      <c r="I172" s="1" t="s">
        <v>27</v>
      </c>
      <c r="J172" s="1" t="s">
        <v>52</v>
      </c>
      <c r="K172" s="1" t="s">
        <v>53</v>
      </c>
      <c r="L172" s="2">
        <v>40564</v>
      </c>
      <c r="M172" s="2"/>
      <c r="N172" s="1" t="s">
        <v>321</v>
      </c>
      <c r="O172" s="1" t="s">
        <v>322</v>
      </c>
      <c r="P172" s="1" t="s">
        <v>32</v>
      </c>
      <c r="Q172" s="1" t="s">
        <v>398</v>
      </c>
      <c r="R172" s="1" t="s">
        <v>56</v>
      </c>
      <c r="S172" s="1" t="s">
        <v>177</v>
      </c>
      <c r="T172">
        <v>4.6399999999999997</v>
      </c>
      <c r="U172">
        <v>4</v>
      </c>
      <c r="V172">
        <v>5</v>
      </c>
      <c r="W172" s="2">
        <v>43490</v>
      </c>
      <c r="X172">
        <v>14</v>
      </c>
    </row>
    <row r="173" spans="1:24" x14ac:dyDescent="0.35">
      <c r="A173" s="1" t="s">
        <v>200</v>
      </c>
      <c r="B173" s="1" t="s">
        <v>201</v>
      </c>
      <c r="C173" s="1" t="s">
        <v>144</v>
      </c>
      <c r="D173" s="2">
        <v>28120</v>
      </c>
      <c r="E173" s="1" t="s">
        <v>38</v>
      </c>
      <c r="F173">
        <v>67237</v>
      </c>
      <c r="G173" s="1" t="s">
        <v>39</v>
      </c>
      <c r="H173" s="1" t="s">
        <v>26</v>
      </c>
      <c r="I173" s="1" t="s">
        <v>27</v>
      </c>
      <c r="J173" s="1" t="s">
        <v>28</v>
      </c>
      <c r="K173" s="1" t="s">
        <v>29</v>
      </c>
      <c r="L173" s="2">
        <v>41463</v>
      </c>
      <c r="M173" s="2">
        <v>42628</v>
      </c>
      <c r="N173" s="1" t="s">
        <v>113</v>
      </c>
      <c r="O173" s="1" t="s">
        <v>31</v>
      </c>
      <c r="P173" s="1" t="s">
        <v>774</v>
      </c>
      <c r="Q173" s="1" t="s">
        <v>62</v>
      </c>
      <c r="R173" s="1" t="s">
        <v>42</v>
      </c>
      <c r="S173" s="1" t="s">
        <v>35</v>
      </c>
      <c r="T173">
        <v>4.6500000000000004</v>
      </c>
      <c r="U173">
        <v>4</v>
      </c>
      <c r="V173">
        <v>0</v>
      </c>
      <c r="W173" s="2">
        <v>42531</v>
      </c>
      <c r="X173">
        <v>15</v>
      </c>
    </row>
    <row r="174" spans="1:24" x14ac:dyDescent="0.35">
      <c r="A174" s="1" t="s">
        <v>588</v>
      </c>
      <c r="B174" s="1" t="s">
        <v>589</v>
      </c>
      <c r="C174" s="1" t="s">
        <v>66</v>
      </c>
      <c r="D174" s="2">
        <v>30038</v>
      </c>
      <c r="E174" s="1" t="s">
        <v>38</v>
      </c>
      <c r="F174">
        <v>73330</v>
      </c>
      <c r="G174" s="1" t="s">
        <v>39</v>
      </c>
      <c r="H174" s="1" t="s">
        <v>26</v>
      </c>
      <c r="I174" s="1" t="s">
        <v>27</v>
      </c>
      <c r="J174" s="1" t="s">
        <v>28</v>
      </c>
      <c r="K174" s="1" t="s">
        <v>53</v>
      </c>
      <c r="L174" s="2">
        <v>41505</v>
      </c>
      <c r="M174" s="2"/>
      <c r="N174" s="1" t="s">
        <v>321</v>
      </c>
      <c r="O174" s="1" t="s">
        <v>322</v>
      </c>
      <c r="P174" s="1" t="s">
        <v>774</v>
      </c>
      <c r="Q174" s="1" t="s">
        <v>76</v>
      </c>
      <c r="R174" s="1" t="s">
        <v>34</v>
      </c>
      <c r="S174" s="1" t="s">
        <v>177</v>
      </c>
      <c r="T174">
        <v>4.2</v>
      </c>
      <c r="U174">
        <v>4</v>
      </c>
      <c r="V174">
        <v>0</v>
      </c>
      <c r="W174" s="2">
        <v>43508</v>
      </c>
      <c r="X174">
        <v>19</v>
      </c>
    </row>
    <row r="175" spans="1:24" x14ac:dyDescent="0.35">
      <c r="A175" s="1" t="s">
        <v>590</v>
      </c>
      <c r="B175" s="1" t="s">
        <v>591</v>
      </c>
      <c r="C175" s="1" t="s">
        <v>23</v>
      </c>
      <c r="D175" s="2">
        <v>27689</v>
      </c>
      <c r="E175" s="1" t="s">
        <v>38</v>
      </c>
      <c r="F175">
        <v>52057</v>
      </c>
      <c r="G175" s="1" t="s">
        <v>46</v>
      </c>
      <c r="H175" s="1" t="s">
        <v>26</v>
      </c>
      <c r="I175" s="1" t="s">
        <v>27</v>
      </c>
      <c r="J175" s="1" t="s">
        <v>28</v>
      </c>
      <c r="K175" s="1" t="s">
        <v>53</v>
      </c>
      <c r="L175" s="2">
        <v>42051</v>
      </c>
      <c r="M175" s="2"/>
      <c r="N175" s="1" t="s">
        <v>321</v>
      </c>
      <c r="O175" s="1" t="s">
        <v>322</v>
      </c>
      <c r="P175" s="1" t="s">
        <v>774</v>
      </c>
      <c r="Q175" s="1" t="s">
        <v>76</v>
      </c>
      <c r="R175" s="1" t="s">
        <v>310</v>
      </c>
      <c r="S175" s="1" t="s">
        <v>35</v>
      </c>
      <c r="T175">
        <v>5</v>
      </c>
      <c r="U175">
        <v>3</v>
      </c>
      <c r="V175">
        <v>0</v>
      </c>
      <c r="W175" s="2">
        <v>43488</v>
      </c>
      <c r="X175">
        <v>6</v>
      </c>
    </row>
    <row r="176" spans="1:24" x14ac:dyDescent="0.35">
      <c r="A176" s="1" t="s">
        <v>202</v>
      </c>
      <c r="B176" s="1" t="s">
        <v>203</v>
      </c>
      <c r="C176" s="1" t="s">
        <v>66</v>
      </c>
      <c r="D176" s="2">
        <v>26709</v>
      </c>
      <c r="E176" s="1" t="s">
        <v>38</v>
      </c>
      <c r="F176">
        <v>47434</v>
      </c>
      <c r="G176" s="1" t="s">
        <v>46</v>
      </c>
      <c r="H176" s="1" t="s">
        <v>26</v>
      </c>
      <c r="I176" s="1" t="s">
        <v>27</v>
      </c>
      <c r="J176" s="1" t="s">
        <v>52</v>
      </c>
      <c r="K176" s="1" t="s">
        <v>53</v>
      </c>
      <c r="L176" s="2">
        <v>40854</v>
      </c>
      <c r="M176" s="2">
        <v>42322</v>
      </c>
      <c r="N176" s="1" t="s">
        <v>54</v>
      </c>
      <c r="O176" s="1" t="s">
        <v>31</v>
      </c>
      <c r="P176" s="1" t="s">
        <v>774</v>
      </c>
      <c r="Q176" s="1" t="s">
        <v>48</v>
      </c>
      <c r="R176" s="1" t="s">
        <v>56</v>
      </c>
      <c r="S176" s="1" t="s">
        <v>177</v>
      </c>
      <c r="T176">
        <v>5</v>
      </c>
      <c r="U176">
        <v>4</v>
      </c>
      <c r="V176">
        <v>0</v>
      </c>
      <c r="W176" s="2">
        <v>42037</v>
      </c>
      <c r="X176">
        <v>17</v>
      </c>
    </row>
    <row r="177" spans="1:24" x14ac:dyDescent="0.35">
      <c r="A177" s="1" t="s">
        <v>204</v>
      </c>
      <c r="B177" s="1" t="s">
        <v>205</v>
      </c>
      <c r="C177" s="1" t="s">
        <v>144</v>
      </c>
      <c r="D177" s="2">
        <v>26612</v>
      </c>
      <c r="E177" s="1" t="s">
        <v>24</v>
      </c>
      <c r="F177">
        <v>52788</v>
      </c>
      <c r="G177" s="1" t="s">
        <v>46</v>
      </c>
      <c r="H177" s="1" t="s">
        <v>26</v>
      </c>
      <c r="I177" s="1" t="s">
        <v>27</v>
      </c>
      <c r="J177" s="1" t="s">
        <v>28</v>
      </c>
      <c r="K177" s="1" t="s">
        <v>29</v>
      </c>
      <c r="L177" s="2">
        <v>41176</v>
      </c>
      <c r="M177" s="2">
        <v>43004</v>
      </c>
      <c r="N177" s="1" t="s">
        <v>40</v>
      </c>
      <c r="O177" s="1" t="s">
        <v>31</v>
      </c>
      <c r="P177" s="1" t="s">
        <v>774</v>
      </c>
      <c r="Q177" s="1" t="s">
        <v>99</v>
      </c>
      <c r="R177" s="1" t="s">
        <v>34</v>
      </c>
      <c r="S177" s="1" t="s">
        <v>35</v>
      </c>
      <c r="T177">
        <v>3.08</v>
      </c>
      <c r="U177">
        <v>4</v>
      </c>
      <c r="V177">
        <v>0</v>
      </c>
      <c r="W177" s="2">
        <v>42826</v>
      </c>
      <c r="X177">
        <v>18</v>
      </c>
    </row>
    <row r="178" spans="1:24" x14ac:dyDescent="0.35">
      <c r="A178" s="1" t="s">
        <v>592</v>
      </c>
      <c r="B178" s="1" t="s">
        <v>593</v>
      </c>
      <c r="C178" s="1" t="s">
        <v>66</v>
      </c>
      <c r="D178" s="2">
        <v>31600</v>
      </c>
      <c r="E178" s="1" t="s">
        <v>38</v>
      </c>
      <c r="F178">
        <v>45395</v>
      </c>
      <c r="G178" s="1" t="s">
        <v>46</v>
      </c>
      <c r="H178" s="1" t="s">
        <v>26</v>
      </c>
      <c r="I178" s="1" t="s">
        <v>27</v>
      </c>
      <c r="J178" s="1" t="s">
        <v>28</v>
      </c>
      <c r="K178" s="1" t="s">
        <v>29</v>
      </c>
      <c r="L178" s="2">
        <v>41645</v>
      </c>
      <c r="M178" s="2"/>
      <c r="N178" s="1" t="s">
        <v>321</v>
      </c>
      <c r="O178" s="1" t="s">
        <v>322</v>
      </c>
      <c r="P178" s="1" t="s">
        <v>774</v>
      </c>
      <c r="Q178" s="1" t="s">
        <v>133</v>
      </c>
      <c r="R178" s="1" t="s">
        <v>42</v>
      </c>
      <c r="S178" s="1" t="s">
        <v>35</v>
      </c>
      <c r="T178">
        <v>4.5999999999999996</v>
      </c>
      <c r="U178">
        <v>4</v>
      </c>
      <c r="V178">
        <v>0</v>
      </c>
      <c r="W178" s="2">
        <v>43522</v>
      </c>
      <c r="X178">
        <v>14</v>
      </c>
    </row>
    <row r="179" spans="1:24" x14ac:dyDescent="0.35">
      <c r="A179" s="1" t="s">
        <v>594</v>
      </c>
      <c r="B179" s="1" t="s">
        <v>595</v>
      </c>
      <c r="C179" s="1" t="s">
        <v>23</v>
      </c>
      <c r="D179" s="2">
        <v>27997</v>
      </c>
      <c r="E179" s="1" t="s">
        <v>38</v>
      </c>
      <c r="F179">
        <v>62385</v>
      </c>
      <c r="G179" s="1" t="s">
        <v>39</v>
      </c>
      <c r="H179" s="1" t="s">
        <v>26</v>
      </c>
      <c r="I179" s="1" t="s">
        <v>27</v>
      </c>
      <c r="J179" s="1" t="s">
        <v>28</v>
      </c>
      <c r="K179" s="1" t="s">
        <v>29</v>
      </c>
      <c r="L179" s="2">
        <v>42501</v>
      </c>
      <c r="M179" s="2"/>
      <c r="N179" s="1" t="s">
        <v>321</v>
      </c>
      <c r="O179" s="1" t="s">
        <v>322</v>
      </c>
      <c r="P179" s="1" t="s">
        <v>774</v>
      </c>
      <c r="Q179" s="1" t="s">
        <v>48</v>
      </c>
      <c r="R179" s="1" t="s">
        <v>42</v>
      </c>
      <c r="S179" s="1" t="s">
        <v>35</v>
      </c>
      <c r="T179">
        <v>5</v>
      </c>
      <c r="U179">
        <v>3</v>
      </c>
      <c r="V179">
        <v>0</v>
      </c>
      <c r="W179" s="2">
        <v>43486</v>
      </c>
      <c r="X179">
        <v>4</v>
      </c>
    </row>
    <row r="180" spans="1:24" x14ac:dyDescent="0.35">
      <c r="A180" s="1" t="s">
        <v>206</v>
      </c>
      <c r="B180" s="1" t="s">
        <v>207</v>
      </c>
      <c r="C180" s="1" t="s">
        <v>23</v>
      </c>
      <c r="D180" s="2">
        <v>31756</v>
      </c>
      <c r="E180" s="1" t="s">
        <v>38</v>
      </c>
      <c r="F180">
        <v>68407</v>
      </c>
      <c r="G180" s="1" t="s">
        <v>39</v>
      </c>
      <c r="H180" s="1" t="s">
        <v>26</v>
      </c>
      <c r="I180" s="1" t="s">
        <v>27</v>
      </c>
      <c r="J180" s="1" t="s">
        <v>28</v>
      </c>
      <c r="K180" s="1" t="s">
        <v>158</v>
      </c>
      <c r="L180" s="2">
        <v>40729</v>
      </c>
      <c r="M180" s="2">
        <v>41140</v>
      </c>
      <c r="N180" s="1" t="s">
        <v>54</v>
      </c>
      <c r="O180" s="1" t="s">
        <v>31</v>
      </c>
      <c r="P180" s="1" t="s">
        <v>774</v>
      </c>
      <c r="Q180" s="1" t="s">
        <v>99</v>
      </c>
      <c r="R180" s="1" t="s">
        <v>42</v>
      </c>
      <c r="S180" s="1" t="s">
        <v>35</v>
      </c>
      <c r="T180">
        <v>5</v>
      </c>
      <c r="U180">
        <v>4</v>
      </c>
      <c r="V180">
        <v>0</v>
      </c>
      <c r="W180" s="2">
        <v>41092</v>
      </c>
      <c r="X180">
        <v>16</v>
      </c>
    </row>
    <row r="181" spans="1:24" x14ac:dyDescent="0.35">
      <c r="A181" s="1" t="s">
        <v>596</v>
      </c>
      <c r="B181" s="1" t="s">
        <v>597</v>
      </c>
      <c r="C181" s="1" t="s">
        <v>23</v>
      </c>
      <c r="D181" s="2">
        <v>27340</v>
      </c>
      <c r="E181" s="1" t="s">
        <v>38</v>
      </c>
      <c r="F181">
        <v>61349</v>
      </c>
      <c r="G181" s="1" t="s">
        <v>46</v>
      </c>
      <c r="H181" s="1" t="s">
        <v>26</v>
      </c>
      <c r="I181" s="1" t="s">
        <v>27</v>
      </c>
      <c r="J181" s="1" t="s">
        <v>28</v>
      </c>
      <c r="K181" s="1" t="s">
        <v>29</v>
      </c>
      <c r="L181" s="2">
        <v>41589</v>
      </c>
      <c r="M181" s="2"/>
      <c r="N181" s="1" t="s">
        <v>321</v>
      </c>
      <c r="O181" s="1" t="s">
        <v>322</v>
      </c>
      <c r="P181" s="1" t="s">
        <v>774</v>
      </c>
      <c r="Q181" s="1" t="s">
        <v>102</v>
      </c>
      <c r="R181" s="1" t="s">
        <v>42</v>
      </c>
      <c r="S181" s="1" t="s">
        <v>35</v>
      </c>
      <c r="T181">
        <v>4.0999999999999996</v>
      </c>
      <c r="U181">
        <v>3</v>
      </c>
      <c r="V181">
        <v>0</v>
      </c>
      <c r="W181" s="2">
        <v>43487</v>
      </c>
      <c r="X181">
        <v>11</v>
      </c>
    </row>
    <row r="182" spans="1:24" x14ac:dyDescent="0.35">
      <c r="A182" s="1" t="s">
        <v>598</v>
      </c>
      <c r="B182" s="1" t="s">
        <v>599</v>
      </c>
      <c r="C182" s="1" t="s">
        <v>66</v>
      </c>
      <c r="D182" s="2">
        <v>32088</v>
      </c>
      <c r="E182" s="1" t="s">
        <v>38</v>
      </c>
      <c r="F182">
        <v>105688</v>
      </c>
      <c r="G182" s="1" t="s">
        <v>124</v>
      </c>
      <c r="H182" s="1" t="s">
        <v>26</v>
      </c>
      <c r="I182" s="1" t="s">
        <v>27</v>
      </c>
      <c r="J182" s="1" t="s">
        <v>28</v>
      </c>
      <c r="K182" s="1" t="s">
        <v>85</v>
      </c>
      <c r="L182" s="2">
        <v>41589</v>
      </c>
      <c r="M182" s="2"/>
      <c r="N182" s="1" t="s">
        <v>321</v>
      </c>
      <c r="O182" s="1" t="s">
        <v>322</v>
      </c>
      <c r="P182" s="1" t="s">
        <v>125</v>
      </c>
      <c r="Q182" s="1" t="s">
        <v>126</v>
      </c>
      <c r="R182" s="1" t="s">
        <v>49</v>
      </c>
      <c r="S182" s="1" t="s">
        <v>35</v>
      </c>
      <c r="T182">
        <v>4.5</v>
      </c>
      <c r="U182">
        <v>5</v>
      </c>
      <c r="V182">
        <v>4</v>
      </c>
      <c r="W182" s="2">
        <v>43479</v>
      </c>
      <c r="X182">
        <v>14</v>
      </c>
    </row>
    <row r="183" spans="1:24" x14ac:dyDescent="0.35">
      <c r="A183" s="1" t="s">
        <v>600</v>
      </c>
      <c r="B183" s="1" t="s">
        <v>601</v>
      </c>
      <c r="C183" s="1" t="s">
        <v>23</v>
      </c>
      <c r="D183" s="2">
        <v>28451</v>
      </c>
      <c r="E183" s="1" t="s">
        <v>38</v>
      </c>
      <c r="F183">
        <v>54132</v>
      </c>
      <c r="G183" s="1" t="s">
        <v>46</v>
      </c>
      <c r="H183" s="1" t="s">
        <v>26</v>
      </c>
      <c r="I183" s="1" t="s">
        <v>27</v>
      </c>
      <c r="J183" s="1" t="s">
        <v>28</v>
      </c>
      <c r="K183" s="1" t="s">
        <v>29</v>
      </c>
      <c r="L183" s="2">
        <v>40694</v>
      </c>
      <c r="M183" s="2"/>
      <c r="N183" s="1" t="s">
        <v>321</v>
      </c>
      <c r="O183" s="1" t="s">
        <v>322</v>
      </c>
      <c r="P183" s="1" t="s">
        <v>774</v>
      </c>
      <c r="Q183" s="1" t="s">
        <v>55</v>
      </c>
      <c r="R183" s="1" t="s">
        <v>34</v>
      </c>
      <c r="S183" s="1" t="s">
        <v>35</v>
      </c>
      <c r="T183">
        <v>5</v>
      </c>
      <c r="U183">
        <v>4</v>
      </c>
      <c r="V183">
        <v>0</v>
      </c>
      <c r="W183" s="2">
        <v>43475</v>
      </c>
      <c r="X183">
        <v>8</v>
      </c>
    </row>
    <row r="184" spans="1:24" x14ac:dyDescent="0.35">
      <c r="A184" s="1" t="s">
        <v>602</v>
      </c>
      <c r="B184" s="1" t="s">
        <v>603</v>
      </c>
      <c r="C184" s="1" t="s">
        <v>66</v>
      </c>
      <c r="D184" s="2">
        <v>31918</v>
      </c>
      <c r="E184" s="1" t="s">
        <v>38</v>
      </c>
      <c r="F184">
        <v>55315</v>
      </c>
      <c r="G184" s="1" t="s">
        <v>39</v>
      </c>
      <c r="H184" s="1" t="s">
        <v>26</v>
      </c>
      <c r="I184" s="1" t="s">
        <v>27</v>
      </c>
      <c r="J184" s="1" t="s">
        <v>28</v>
      </c>
      <c r="K184" s="1" t="s">
        <v>53</v>
      </c>
      <c r="L184" s="2">
        <v>42093</v>
      </c>
      <c r="M184" s="2"/>
      <c r="N184" s="1" t="s">
        <v>321</v>
      </c>
      <c r="O184" s="1" t="s">
        <v>322</v>
      </c>
      <c r="P184" s="1" t="s">
        <v>774</v>
      </c>
      <c r="Q184" s="1" t="s">
        <v>133</v>
      </c>
      <c r="R184" s="1" t="s">
        <v>42</v>
      </c>
      <c r="S184" s="1" t="s">
        <v>35</v>
      </c>
      <c r="T184">
        <v>5</v>
      </c>
      <c r="U184">
        <v>5</v>
      </c>
      <c r="V184">
        <v>0</v>
      </c>
      <c r="W184" s="2">
        <v>43503</v>
      </c>
      <c r="X184">
        <v>16</v>
      </c>
    </row>
    <row r="185" spans="1:24" x14ac:dyDescent="0.35">
      <c r="A185" s="1" t="s">
        <v>604</v>
      </c>
      <c r="B185" s="1" t="s">
        <v>605</v>
      </c>
      <c r="C185" s="1" t="s">
        <v>23</v>
      </c>
      <c r="D185" s="2">
        <v>31784</v>
      </c>
      <c r="E185" s="1" t="s">
        <v>38</v>
      </c>
      <c r="F185">
        <v>62810</v>
      </c>
      <c r="G185" s="1" t="s">
        <v>46</v>
      </c>
      <c r="H185" s="1" t="s">
        <v>26</v>
      </c>
      <c r="I185" s="1" t="s">
        <v>27</v>
      </c>
      <c r="J185" s="1" t="s">
        <v>28</v>
      </c>
      <c r="K185" s="1" t="s">
        <v>53</v>
      </c>
      <c r="L185" s="2">
        <v>41281</v>
      </c>
      <c r="M185" s="2"/>
      <c r="N185" s="1" t="s">
        <v>321</v>
      </c>
      <c r="O185" s="1" t="s">
        <v>322</v>
      </c>
      <c r="P185" s="1" t="s">
        <v>774</v>
      </c>
      <c r="Q185" s="1" t="s">
        <v>41</v>
      </c>
      <c r="R185" s="1" t="s">
        <v>146</v>
      </c>
      <c r="S185" s="1" t="s">
        <v>35</v>
      </c>
      <c r="T185">
        <v>3.93</v>
      </c>
      <c r="U185">
        <v>3</v>
      </c>
      <c r="V185">
        <v>0</v>
      </c>
      <c r="W185" s="2">
        <v>43495</v>
      </c>
      <c r="X185">
        <v>20</v>
      </c>
    </row>
    <row r="186" spans="1:24" x14ac:dyDescent="0.35">
      <c r="A186" s="1" t="s">
        <v>606</v>
      </c>
      <c r="B186" s="1" t="s">
        <v>607</v>
      </c>
      <c r="C186" s="1" t="s">
        <v>23</v>
      </c>
      <c r="D186" s="2">
        <v>30864</v>
      </c>
      <c r="E186" s="1" t="s">
        <v>24</v>
      </c>
      <c r="F186">
        <v>63291</v>
      </c>
      <c r="G186" s="1" t="s">
        <v>92</v>
      </c>
      <c r="H186" s="1" t="s">
        <v>338</v>
      </c>
      <c r="I186" s="1" t="s">
        <v>27</v>
      </c>
      <c r="J186" s="1" t="s">
        <v>28</v>
      </c>
      <c r="K186" s="1" t="s">
        <v>158</v>
      </c>
      <c r="L186" s="2">
        <v>42557</v>
      </c>
      <c r="M186" s="2"/>
      <c r="N186" s="1" t="s">
        <v>321</v>
      </c>
      <c r="O186" s="1" t="s">
        <v>322</v>
      </c>
      <c r="P186" s="1" t="s">
        <v>94</v>
      </c>
      <c r="Q186" s="1" t="s">
        <v>137</v>
      </c>
      <c r="R186" s="1" t="s">
        <v>310</v>
      </c>
      <c r="S186" s="1" t="s">
        <v>35</v>
      </c>
      <c r="T186">
        <v>3.4</v>
      </c>
      <c r="U186">
        <v>4</v>
      </c>
      <c r="V186">
        <v>0</v>
      </c>
      <c r="W186" s="2">
        <v>43494</v>
      </c>
      <c r="X186">
        <v>7</v>
      </c>
    </row>
    <row r="187" spans="1:24" x14ac:dyDescent="0.35">
      <c r="A187" s="1" t="s">
        <v>208</v>
      </c>
      <c r="B187" s="1" t="s">
        <v>209</v>
      </c>
      <c r="C187" s="1" t="s">
        <v>66</v>
      </c>
      <c r="D187" s="2">
        <v>24988</v>
      </c>
      <c r="E187" s="1" t="s">
        <v>38</v>
      </c>
      <c r="F187">
        <v>62659</v>
      </c>
      <c r="G187" s="1" t="s">
        <v>46</v>
      </c>
      <c r="H187" s="1" t="s">
        <v>26</v>
      </c>
      <c r="I187" s="1" t="s">
        <v>27</v>
      </c>
      <c r="J187" s="1" t="s">
        <v>28</v>
      </c>
      <c r="K187" s="1" t="s">
        <v>53</v>
      </c>
      <c r="L187" s="2">
        <v>41001</v>
      </c>
      <c r="M187" s="2">
        <v>42685</v>
      </c>
      <c r="N187" s="1" t="s">
        <v>54</v>
      </c>
      <c r="O187" s="1" t="s">
        <v>31</v>
      </c>
      <c r="P187" s="1" t="s">
        <v>774</v>
      </c>
      <c r="Q187" s="1" t="s">
        <v>69</v>
      </c>
      <c r="R187" s="1" t="s">
        <v>56</v>
      </c>
      <c r="S187" s="1" t="s">
        <v>35</v>
      </c>
      <c r="T187">
        <v>4.18</v>
      </c>
      <c r="U187">
        <v>4</v>
      </c>
      <c r="V187">
        <v>0</v>
      </c>
      <c r="W187" s="2">
        <v>42405</v>
      </c>
      <c r="X187">
        <v>17</v>
      </c>
    </row>
    <row r="188" spans="1:24" x14ac:dyDescent="0.35">
      <c r="A188" s="1" t="s">
        <v>608</v>
      </c>
      <c r="B188" s="1" t="s">
        <v>609</v>
      </c>
      <c r="C188" s="1" t="s">
        <v>66</v>
      </c>
      <c r="D188" s="2">
        <v>28025</v>
      </c>
      <c r="E188" s="1" t="s">
        <v>38</v>
      </c>
      <c r="F188">
        <v>55688</v>
      </c>
      <c r="G188" s="1" t="s">
        <v>46</v>
      </c>
      <c r="H188" s="1" t="s">
        <v>26</v>
      </c>
      <c r="I188" s="1" t="s">
        <v>27</v>
      </c>
      <c r="J188" s="1" t="s">
        <v>28</v>
      </c>
      <c r="K188" s="1" t="s">
        <v>29</v>
      </c>
      <c r="L188" s="2">
        <v>42093</v>
      </c>
      <c r="M188" s="2"/>
      <c r="N188" s="1" t="s">
        <v>321</v>
      </c>
      <c r="O188" s="1" t="s">
        <v>322</v>
      </c>
      <c r="P188" s="1" t="s">
        <v>774</v>
      </c>
      <c r="Q188" s="1" t="s">
        <v>62</v>
      </c>
      <c r="R188" s="1" t="s">
        <v>146</v>
      </c>
      <c r="S188" s="1" t="s">
        <v>35</v>
      </c>
      <c r="T188">
        <v>5</v>
      </c>
      <c r="U188">
        <v>4</v>
      </c>
      <c r="V188">
        <v>0</v>
      </c>
      <c r="W188" s="2">
        <v>43486</v>
      </c>
      <c r="X188">
        <v>10</v>
      </c>
    </row>
    <row r="189" spans="1:24" x14ac:dyDescent="0.35">
      <c r="A189" s="1" t="s">
        <v>610</v>
      </c>
      <c r="B189" s="1" t="s">
        <v>102</v>
      </c>
      <c r="C189" s="1" t="s">
        <v>66</v>
      </c>
      <c r="D189" s="2">
        <v>29808</v>
      </c>
      <c r="E189" s="1" t="s">
        <v>24</v>
      </c>
      <c r="F189">
        <v>83667</v>
      </c>
      <c r="G189" s="1" t="s">
        <v>84</v>
      </c>
      <c r="H189" s="1" t="s">
        <v>26</v>
      </c>
      <c r="I189" s="1" t="s">
        <v>27</v>
      </c>
      <c r="J189" s="1" t="s">
        <v>611</v>
      </c>
      <c r="K189" s="1" t="s">
        <v>612</v>
      </c>
      <c r="L189" s="2">
        <v>41137</v>
      </c>
      <c r="M189" s="2"/>
      <c r="N189" s="1" t="s">
        <v>321</v>
      </c>
      <c r="O189" s="1" t="s">
        <v>322</v>
      </c>
      <c r="P189" s="1" t="s">
        <v>774</v>
      </c>
      <c r="Q189" s="1" t="s">
        <v>87</v>
      </c>
      <c r="R189" s="1" t="s">
        <v>34</v>
      </c>
      <c r="S189" s="1" t="s">
        <v>35</v>
      </c>
      <c r="T189">
        <v>4.37</v>
      </c>
      <c r="U189">
        <v>3</v>
      </c>
      <c r="V189">
        <v>0</v>
      </c>
      <c r="W189" s="2">
        <v>43479</v>
      </c>
      <c r="X189">
        <v>2</v>
      </c>
    </row>
    <row r="190" spans="1:24" x14ac:dyDescent="0.35">
      <c r="A190" s="1" t="s">
        <v>210</v>
      </c>
      <c r="B190" s="1" t="s">
        <v>211</v>
      </c>
      <c r="C190" s="1" t="s">
        <v>66</v>
      </c>
      <c r="D190" s="2">
        <v>31227</v>
      </c>
      <c r="E190" s="1" t="s">
        <v>24</v>
      </c>
      <c r="F190">
        <v>55800</v>
      </c>
      <c r="G190" s="1" t="s">
        <v>39</v>
      </c>
      <c r="H190" s="1" t="s">
        <v>26</v>
      </c>
      <c r="I190" s="1" t="s">
        <v>27</v>
      </c>
      <c r="J190" s="1" t="s">
        <v>28</v>
      </c>
      <c r="K190" s="1" t="s">
        <v>29</v>
      </c>
      <c r="L190" s="2">
        <v>40770</v>
      </c>
      <c r="M190" s="2">
        <v>41886</v>
      </c>
      <c r="N190" s="1" t="s">
        <v>59</v>
      </c>
      <c r="O190" s="1" t="s">
        <v>31</v>
      </c>
      <c r="P190" s="1" t="s">
        <v>774</v>
      </c>
      <c r="Q190" s="1" t="s">
        <v>102</v>
      </c>
      <c r="R190" s="1" t="s">
        <v>42</v>
      </c>
      <c r="S190" s="1" t="s">
        <v>139</v>
      </c>
      <c r="T190">
        <v>3</v>
      </c>
      <c r="U190">
        <v>2</v>
      </c>
      <c r="V190">
        <v>0</v>
      </c>
      <c r="W190" s="2">
        <v>41288</v>
      </c>
      <c r="X190">
        <v>6</v>
      </c>
    </row>
    <row r="191" spans="1:24" x14ac:dyDescent="0.35">
      <c r="A191" s="1" t="s">
        <v>613</v>
      </c>
      <c r="B191" s="1" t="s">
        <v>614</v>
      </c>
      <c r="C191" s="1" t="s">
        <v>23</v>
      </c>
      <c r="D191" s="2">
        <v>33833</v>
      </c>
      <c r="E191" s="1" t="s">
        <v>24</v>
      </c>
      <c r="F191">
        <v>58207</v>
      </c>
      <c r="G191" s="1" t="s">
        <v>39</v>
      </c>
      <c r="H191" s="1" t="s">
        <v>26</v>
      </c>
      <c r="I191" s="1" t="s">
        <v>27</v>
      </c>
      <c r="J191" s="1" t="s">
        <v>28</v>
      </c>
      <c r="K191" s="1" t="s">
        <v>29</v>
      </c>
      <c r="L191" s="2">
        <v>40854</v>
      </c>
      <c r="M191" s="2"/>
      <c r="N191" s="1" t="s">
        <v>321</v>
      </c>
      <c r="O191" s="1" t="s">
        <v>322</v>
      </c>
      <c r="P191" s="1" t="s">
        <v>774</v>
      </c>
      <c r="Q191" s="1" t="s">
        <v>55</v>
      </c>
      <c r="R191" s="1" t="s">
        <v>42</v>
      </c>
      <c r="S191" s="1" t="s">
        <v>35</v>
      </c>
      <c r="T191">
        <v>3.7</v>
      </c>
      <c r="U191">
        <v>3</v>
      </c>
      <c r="V191">
        <v>0</v>
      </c>
      <c r="W191" s="2">
        <v>43473</v>
      </c>
      <c r="X191">
        <v>14</v>
      </c>
    </row>
    <row r="192" spans="1:24" x14ac:dyDescent="0.35">
      <c r="A192" s="1" t="s">
        <v>615</v>
      </c>
      <c r="B192" s="1" t="s">
        <v>290</v>
      </c>
      <c r="C192" s="1" t="s">
        <v>23</v>
      </c>
      <c r="D192" s="2">
        <v>31690</v>
      </c>
      <c r="E192" s="1" t="s">
        <v>24</v>
      </c>
      <c r="F192">
        <v>157000</v>
      </c>
      <c r="G192" s="1" t="s">
        <v>616</v>
      </c>
      <c r="H192" s="1" t="s">
        <v>26</v>
      </c>
      <c r="I192" s="1" t="s">
        <v>792</v>
      </c>
      <c r="J192" s="1" t="s">
        <v>52</v>
      </c>
      <c r="K192" s="1" t="s">
        <v>53</v>
      </c>
      <c r="L192" s="2">
        <v>40954</v>
      </c>
      <c r="M192" s="2"/>
      <c r="N192" s="1" t="s">
        <v>321</v>
      </c>
      <c r="O192" s="1" t="s">
        <v>322</v>
      </c>
      <c r="P192" s="1" t="s">
        <v>32</v>
      </c>
      <c r="Q192" s="1" t="s">
        <v>266</v>
      </c>
      <c r="R192" s="1" t="s">
        <v>56</v>
      </c>
      <c r="S192" s="1" t="s">
        <v>107</v>
      </c>
      <c r="T192">
        <v>2.39</v>
      </c>
      <c r="U192">
        <v>3</v>
      </c>
      <c r="V192">
        <v>6</v>
      </c>
      <c r="W192" s="2">
        <v>43518</v>
      </c>
      <c r="X192">
        <v>13</v>
      </c>
    </row>
    <row r="193" spans="1:24" x14ac:dyDescent="0.35">
      <c r="A193" s="1" t="s">
        <v>617</v>
      </c>
      <c r="B193" s="1" t="s">
        <v>618</v>
      </c>
      <c r="C193" s="1" t="s">
        <v>66</v>
      </c>
      <c r="D193" s="2">
        <v>25682</v>
      </c>
      <c r="E193" s="1" t="s">
        <v>38</v>
      </c>
      <c r="F193">
        <v>72460</v>
      </c>
      <c r="G193" s="1" t="s">
        <v>39</v>
      </c>
      <c r="H193" s="1" t="s">
        <v>26</v>
      </c>
      <c r="I193" s="1" t="s">
        <v>27</v>
      </c>
      <c r="J193" s="1" t="s">
        <v>28</v>
      </c>
      <c r="K193" s="1" t="s">
        <v>53</v>
      </c>
      <c r="L193" s="2">
        <v>41407</v>
      </c>
      <c r="M193" s="2"/>
      <c r="N193" s="1" t="s">
        <v>321</v>
      </c>
      <c r="O193" s="1" t="s">
        <v>322</v>
      </c>
      <c r="P193" s="1" t="s">
        <v>774</v>
      </c>
      <c r="Q193" s="1" t="s">
        <v>41</v>
      </c>
      <c r="R193" s="1" t="s">
        <v>34</v>
      </c>
      <c r="S193" s="1" t="s">
        <v>177</v>
      </c>
      <c r="T193">
        <v>4.7</v>
      </c>
      <c r="U193">
        <v>3</v>
      </c>
      <c r="V193">
        <v>0</v>
      </c>
      <c r="W193" s="2">
        <v>43479</v>
      </c>
      <c r="X193">
        <v>1</v>
      </c>
    </row>
    <row r="194" spans="1:24" x14ac:dyDescent="0.35">
      <c r="A194" s="1" t="s">
        <v>619</v>
      </c>
      <c r="B194" s="1" t="s">
        <v>620</v>
      </c>
      <c r="C194" s="1" t="s">
        <v>66</v>
      </c>
      <c r="D194" s="2">
        <v>28097</v>
      </c>
      <c r="E194" s="1" t="s">
        <v>24</v>
      </c>
      <c r="F194">
        <v>72106</v>
      </c>
      <c r="G194" s="1" t="s">
        <v>39</v>
      </c>
      <c r="H194" s="1" t="s">
        <v>26</v>
      </c>
      <c r="I194" s="1" t="s">
        <v>27</v>
      </c>
      <c r="J194" s="1" t="s">
        <v>28</v>
      </c>
      <c r="K194" s="1" t="s">
        <v>53</v>
      </c>
      <c r="L194" s="2">
        <v>40917</v>
      </c>
      <c r="M194" s="2"/>
      <c r="N194" s="1" t="s">
        <v>321</v>
      </c>
      <c r="O194" s="1" t="s">
        <v>322</v>
      </c>
      <c r="P194" s="1" t="s">
        <v>774</v>
      </c>
      <c r="Q194" s="1" t="s">
        <v>69</v>
      </c>
      <c r="R194" s="1" t="s">
        <v>56</v>
      </c>
      <c r="S194" s="1" t="s">
        <v>35</v>
      </c>
      <c r="T194">
        <v>4.0999999999999996</v>
      </c>
      <c r="U194">
        <v>4</v>
      </c>
      <c r="V194">
        <v>0</v>
      </c>
      <c r="W194" s="2">
        <v>43496</v>
      </c>
      <c r="X194">
        <v>12</v>
      </c>
    </row>
    <row r="195" spans="1:24" x14ac:dyDescent="0.35">
      <c r="A195" s="1" t="s">
        <v>621</v>
      </c>
      <c r="B195" s="1" t="s">
        <v>622</v>
      </c>
      <c r="C195" s="1" t="s">
        <v>23</v>
      </c>
      <c r="D195" s="2">
        <v>28949</v>
      </c>
      <c r="E195" s="1" t="s">
        <v>38</v>
      </c>
      <c r="F195">
        <v>52599</v>
      </c>
      <c r="G195" s="1" t="s">
        <v>289</v>
      </c>
      <c r="H195" s="1" t="s">
        <v>26</v>
      </c>
      <c r="I195" s="1" t="s">
        <v>27</v>
      </c>
      <c r="J195" s="1" t="s">
        <v>28</v>
      </c>
      <c r="K195" s="1" t="s">
        <v>29</v>
      </c>
      <c r="L195" s="2">
        <v>42051</v>
      </c>
      <c r="M195" s="2"/>
      <c r="N195" s="1" t="s">
        <v>321</v>
      </c>
      <c r="O195" s="1" t="s">
        <v>322</v>
      </c>
      <c r="P195" s="1" t="s">
        <v>32</v>
      </c>
      <c r="Q195" s="1" t="s">
        <v>290</v>
      </c>
      <c r="R195" s="1" t="s">
        <v>146</v>
      </c>
      <c r="S195" s="1" t="s">
        <v>35</v>
      </c>
      <c r="T195">
        <v>3.81</v>
      </c>
      <c r="U195">
        <v>3</v>
      </c>
      <c r="V195">
        <v>6</v>
      </c>
      <c r="W195" s="2">
        <v>43507</v>
      </c>
      <c r="X195">
        <v>6</v>
      </c>
    </row>
    <row r="196" spans="1:24" x14ac:dyDescent="0.35">
      <c r="A196" s="1" t="s">
        <v>623</v>
      </c>
      <c r="B196" s="1" t="s">
        <v>624</v>
      </c>
      <c r="C196" s="1" t="s">
        <v>45</v>
      </c>
      <c r="D196" s="2">
        <v>30870</v>
      </c>
      <c r="E196" s="1" t="s">
        <v>38</v>
      </c>
      <c r="F196">
        <v>63430</v>
      </c>
      <c r="G196" s="1" t="s">
        <v>46</v>
      </c>
      <c r="H196" s="1" t="s">
        <v>26</v>
      </c>
      <c r="I196" s="1" t="s">
        <v>27</v>
      </c>
      <c r="J196" s="1" t="s">
        <v>28</v>
      </c>
      <c r="K196" s="1" t="s">
        <v>29</v>
      </c>
      <c r="L196" s="2">
        <v>41365</v>
      </c>
      <c r="M196" s="2"/>
      <c r="N196" s="1" t="s">
        <v>321</v>
      </c>
      <c r="O196" s="1" t="s">
        <v>322</v>
      </c>
      <c r="P196" s="1" t="s">
        <v>774</v>
      </c>
      <c r="Q196" s="1" t="s">
        <v>76</v>
      </c>
      <c r="R196" s="1" t="s">
        <v>42</v>
      </c>
      <c r="S196" s="1" t="s">
        <v>35</v>
      </c>
      <c r="T196">
        <v>4.4000000000000004</v>
      </c>
      <c r="U196">
        <v>4</v>
      </c>
      <c r="V196">
        <v>0</v>
      </c>
      <c r="W196" s="2">
        <v>43482</v>
      </c>
      <c r="X196">
        <v>18</v>
      </c>
    </row>
    <row r="197" spans="1:24" x14ac:dyDescent="0.35">
      <c r="A197" s="1" t="s">
        <v>625</v>
      </c>
      <c r="B197" s="1" t="s">
        <v>626</v>
      </c>
      <c r="C197" s="1" t="s">
        <v>112</v>
      </c>
      <c r="D197" s="2">
        <v>27364</v>
      </c>
      <c r="E197" s="1" t="s">
        <v>24</v>
      </c>
      <c r="F197">
        <v>74417</v>
      </c>
      <c r="G197" s="1" t="s">
        <v>39</v>
      </c>
      <c r="H197" s="1" t="s">
        <v>26</v>
      </c>
      <c r="I197" s="1" t="s">
        <v>27</v>
      </c>
      <c r="J197" s="1" t="s">
        <v>28</v>
      </c>
      <c r="K197" s="1" t="s">
        <v>53</v>
      </c>
      <c r="L197" s="2">
        <v>41407</v>
      </c>
      <c r="M197" s="2"/>
      <c r="N197" s="1" t="s">
        <v>321</v>
      </c>
      <c r="O197" s="1" t="s">
        <v>322</v>
      </c>
      <c r="P197" s="1" t="s">
        <v>774</v>
      </c>
      <c r="Q197" s="1" t="s">
        <v>62</v>
      </c>
      <c r="R197" s="1" t="s">
        <v>42</v>
      </c>
      <c r="S197" s="1" t="s">
        <v>35</v>
      </c>
      <c r="T197">
        <v>4.29</v>
      </c>
      <c r="U197">
        <v>5</v>
      </c>
      <c r="V197">
        <v>0</v>
      </c>
      <c r="W197" s="2">
        <v>43493</v>
      </c>
      <c r="X197">
        <v>11</v>
      </c>
    </row>
    <row r="198" spans="1:24" x14ac:dyDescent="0.35">
      <c r="A198" s="1" t="s">
        <v>627</v>
      </c>
      <c r="B198" s="1" t="s">
        <v>628</v>
      </c>
      <c r="C198" s="1" t="s">
        <v>66</v>
      </c>
      <c r="D198" s="2">
        <v>29329</v>
      </c>
      <c r="E198" s="1" t="s">
        <v>24</v>
      </c>
      <c r="F198">
        <v>57575</v>
      </c>
      <c r="G198" s="1" t="s">
        <v>46</v>
      </c>
      <c r="H198" s="1" t="s">
        <v>26</v>
      </c>
      <c r="I198" s="1" t="s">
        <v>27</v>
      </c>
      <c r="J198" s="1" t="s">
        <v>28</v>
      </c>
      <c r="K198" s="1" t="s">
        <v>85</v>
      </c>
      <c r="L198" s="2">
        <v>41463</v>
      </c>
      <c r="M198" s="2"/>
      <c r="N198" s="1" t="s">
        <v>321</v>
      </c>
      <c r="O198" s="1" t="s">
        <v>322</v>
      </c>
      <c r="P198" s="1" t="s">
        <v>774</v>
      </c>
      <c r="Q198" s="1" t="s">
        <v>41</v>
      </c>
      <c r="R198" s="1" t="s">
        <v>42</v>
      </c>
      <c r="S198" s="1" t="s">
        <v>35</v>
      </c>
      <c r="T198">
        <v>4.0999999999999996</v>
      </c>
      <c r="U198">
        <v>4</v>
      </c>
      <c r="V198">
        <v>0</v>
      </c>
      <c r="W198" s="2">
        <v>43487</v>
      </c>
      <c r="X198">
        <v>13</v>
      </c>
    </row>
    <row r="199" spans="1:24" x14ac:dyDescent="0.35">
      <c r="A199" s="1" t="s">
        <v>629</v>
      </c>
      <c r="B199" s="1" t="s">
        <v>630</v>
      </c>
      <c r="C199" s="1" t="s">
        <v>66</v>
      </c>
      <c r="D199" s="2">
        <v>25683</v>
      </c>
      <c r="E199" s="1" t="s">
        <v>24</v>
      </c>
      <c r="F199">
        <v>87921</v>
      </c>
      <c r="G199" s="1" t="s">
        <v>574</v>
      </c>
      <c r="H199" s="1" t="s">
        <v>26</v>
      </c>
      <c r="I199" s="1" t="s">
        <v>27</v>
      </c>
      <c r="J199" s="1" t="s">
        <v>28</v>
      </c>
      <c r="K199" s="1" t="s">
        <v>85</v>
      </c>
      <c r="L199" s="2">
        <v>42776</v>
      </c>
      <c r="M199" s="2"/>
      <c r="N199" s="1" t="s">
        <v>321</v>
      </c>
      <c r="O199" s="1" t="s">
        <v>322</v>
      </c>
      <c r="P199" s="1" t="s">
        <v>32</v>
      </c>
      <c r="Q199" s="1" t="s">
        <v>386</v>
      </c>
      <c r="R199" s="1" t="s">
        <v>34</v>
      </c>
      <c r="S199" s="1" t="s">
        <v>35</v>
      </c>
      <c r="T199">
        <v>5</v>
      </c>
      <c r="U199">
        <v>3</v>
      </c>
      <c r="V199">
        <v>6</v>
      </c>
      <c r="W199" s="2">
        <v>43521</v>
      </c>
      <c r="X199">
        <v>17</v>
      </c>
    </row>
    <row r="200" spans="1:24" x14ac:dyDescent="0.35">
      <c r="A200" s="1" t="s">
        <v>212</v>
      </c>
      <c r="B200" s="1" t="s">
        <v>213</v>
      </c>
      <c r="C200" s="1" t="s">
        <v>66</v>
      </c>
      <c r="D200" s="2">
        <v>32630</v>
      </c>
      <c r="E200" s="1" t="s">
        <v>24</v>
      </c>
      <c r="F200">
        <v>50470</v>
      </c>
      <c r="G200" s="1" t="s">
        <v>46</v>
      </c>
      <c r="H200" s="1" t="s">
        <v>26</v>
      </c>
      <c r="I200" s="1" t="s">
        <v>27</v>
      </c>
      <c r="J200" s="1" t="s">
        <v>28</v>
      </c>
      <c r="K200" s="1" t="s">
        <v>53</v>
      </c>
      <c r="L200" s="2">
        <v>40812</v>
      </c>
      <c r="M200" s="2">
        <v>41733</v>
      </c>
      <c r="N200" s="1" t="s">
        <v>47</v>
      </c>
      <c r="O200" s="1" t="s">
        <v>31</v>
      </c>
      <c r="P200" s="1" t="s">
        <v>774</v>
      </c>
      <c r="Q200" s="1" t="s">
        <v>48</v>
      </c>
      <c r="R200" s="1" t="s">
        <v>56</v>
      </c>
      <c r="S200" s="1" t="s">
        <v>35</v>
      </c>
      <c r="T200">
        <v>4.3</v>
      </c>
      <c r="U200">
        <v>3</v>
      </c>
      <c r="V200">
        <v>0</v>
      </c>
      <c r="W200" s="2">
        <v>41335</v>
      </c>
      <c r="X200">
        <v>19</v>
      </c>
    </row>
    <row r="201" spans="1:24" x14ac:dyDescent="0.35">
      <c r="A201" s="1" t="s">
        <v>214</v>
      </c>
      <c r="B201" s="1" t="s">
        <v>215</v>
      </c>
      <c r="C201" s="1" t="s">
        <v>23</v>
      </c>
      <c r="D201" s="2">
        <v>30403</v>
      </c>
      <c r="E201" s="1" t="s">
        <v>24</v>
      </c>
      <c r="F201">
        <v>46664</v>
      </c>
      <c r="G201" s="1" t="s">
        <v>46</v>
      </c>
      <c r="H201" s="1" t="s">
        <v>26</v>
      </c>
      <c r="I201" s="1" t="s">
        <v>27</v>
      </c>
      <c r="J201" s="1" t="s">
        <v>28</v>
      </c>
      <c r="K201" s="1" t="s">
        <v>29</v>
      </c>
      <c r="L201" s="2">
        <v>41365</v>
      </c>
      <c r="M201" s="2">
        <v>42515</v>
      </c>
      <c r="N201" s="1" t="s">
        <v>113</v>
      </c>
      <c r="O201" s="1" t="s">
        <v>31</v>
      </c>
      <c r="P201" s="1" t="s">
        <v>774</v>
      </c>
      <c r="Q201" s="1" t="s">
        <v>99</v>
      </c>
      <c r="R201" s="1" t="s">
        <v>138</v>
      </c>
      <c r="S201" s="1" t="s">
        <v>35</v>
      </c>
      <c r="T201">
        <v>3.18</v>
      </c>
      <c r="U201">
        <v>3</v>
      </c>
      <c r="V201">
        <v>0</v>
      </c>
      <c r="W201" s="2">
        <v>42435</v>
      </c>
      <c r="X201">
        <v>10</v>
      </c>
    </row>
    <row r="202" spans="1:24" x14ac:dyDescent="0.35">
      <c r="A202" s="1" t="s">
        <v>631</v>
      </c>
      <c r="B202" s="1" t="s">
        <v>632</v>
      </c>
      <c r="C202" s="1" t="s">
        <v>23</v>
      </c>
      <c r="D202" s="2">
        <v>28223</v>
      </c>
      <c r="E202" s="1" t="s">
        <v>24</v>
      </c>
      <c r="F202">
        <v>48495</v>
      </c>
      <c r="G202" s="1" t="s">
        <v>46</v>
      </c>
      <c r="H202" s="1" t="s">
        <v>26</v>
      </c>
      <c r="I202" s="1" t="s">
        <v>27</v>
      </c>
      <c r="J202" s="1" t="s">
        <v>28</v>
      </c>
      <c r="K202" s="1" t="s">
        <v>29</v>
      </c>
      <c r="L202" s="2">
        <v>41771</v>
      </c>
      <c r="M202" s="2"/>
      <c r="N202" s="1" t="s">
        <v>321</v>
      </c>
      <c r="O202" s="1" t="s">
        <v>322</v>
      </c>
      <c r="P202" s="1" t="s">
        <v>774</v>
      </c>
      <c r="Q202" s="1" t="s">
        <v>133</v>
      </c>
      <c r="R202" s="1" t="s">
        <v>42</v>
      </c>
      <c r="S202" s="1" t="s">
        <v>35</v>
      </c>
      <c r="T202">
        <v>5</v>
      </c>
      <c r="U202">
        <v>5</v>
      </c>
      <c r="V202">
        <v>0</v>
      </c>
      <c r="W202" s="2">
        <v>43514</v>
      </c>
      <c r="X202">
        <v>11</v>
      </c>
    </row>
    <row r="203" spans="1:24" x14ac:dyDescent="0.35">
      <c r="A203" s="1" t="s">
        <v>633</v>
      </c>
      <c r="B203" s="1" t="s">
        <v>634</v>
      </c>
      <c r="C203" s="1" t="s">
        <v>112</v>
      </c>
      <c r="D203" s="2">
        <v>24626</v>
      </c>
      <c r="E203" s="1" t="s">
        <v>38</v>
      </c>
      <c r="F203">
        <v>52984</v>
      </c>
      <c r="G203" s="1" t="s">
        <v>46</v>
      </c>
      <c r="H203" s="1" t="s">
        <v>26</v>
      </c>
      <c r="I203" s="1" t="s">
        <v>27</v>
      </c>
      <c r="J203" s="1" t="s">
        <v>28</v>
      </c>
      <c r="K203" s="1" t="s">
        <v>53</v>
      </c>
      <c r="L203" s="2">
        <v>41365</v>
      </c>
      <c r="M203" s="2"/>
      <c r="N203" s="1" t="s">
        <v>321</v>
      </c>
      <c r="O203" s="1" t="s">
        <v>322</v>
      </c>
      <c r="P203" s="1" t="s">
        <v>774</v>
      </c>
      <c r="Q203" s="1" t="s">
        <v>102</v>
      </c>
      <c r="R203" s="1" t="s">
        <v>56</v>
      </c>
      <c r="S203" s="1" t="s">
        <v>177</v>
      </c>
      <c r="T203">
        <v>4</v>
      </c>
      <c r="U203">
        <v>3</v>
      </c>
      <c r="V203">
        <v>0</v>
      </c>
      <c r="W203" s="2">
        <v>43509</v>
      </c>
      <c r="X203">
        <v>12</v>
      </c>
    </row>
    <row r="204" spans="1:24" x14ac:dyDescent="0.35">
      <c r="A204" s="1" t="s">
        <v>635</v>
      </c>
      <c r="B204" s="1" t="s">
        <v>636</v>
      </c>
      <c r="C204" s="1" t="s">
        <v>66</v>
      </c>
      <c r="D204" s="2">
        <v>32598</v>
      </c>
      <c r="E204" s="1" t="s">
        <v>38</v>
      </c>
      <c r="F204">
        <v>63695</v>
      </c>
      <c r="G204" s="1" t="s">
        <v>92</v>
      </c>
      <c r="H204" s="1" t="s">
        <v>637</v>
      </c>
      <c r="I204" s="1" t="s">
        <v>27</v>
      </c>
      <c r="J204" s="1" t="s">
        <v>28</v>
      </c>
      <c r="K204" s="1" t="s">
        <v>158</v>
      </c>
      <c r="L204" s="2">
        <v>41463</v>
      </c>
      <c r="M204" s="2"/>
      <c r="N204" s="1" t="s">
        <v>321</v>
      </c>
      <c r="O204" s="1" t="s">
        <v>322</v>
      </c>
      <c r="P204" s="1" t="s">
        <v>94</v>
      </c>
      <c r="Q204" s="1" t="s">
        <v>137</v>
      </c>
      <c r="R204" s="1" t="s">
        <v>34</v>
      </c>
      <c r="S204" s="1" t="s">
        <v>35</v>
      </c>
      <c r="T204">
        <v>5</v>
      </c>
      <c r="U204">
        <v>5</v>
      </c>
      <c r="V204">
        <v>0</v>
      </c>
      <c r="W204" s="2">
        <v>43490</v>
      </c>
      <c r="X204">
        <v>2</v>
      </c>
    </row>
    <row r="205" spans="1:24" x14ac:dyDescent="0.35">
      <c r="A205" s="1" t="s">
        <v>638</v>
      </c>
      <c r="B205" s="1" t="s">
        <v>639</v>
      </c>
      <c r="C205" s="1" t="s">
        <v>66</v>
      </c>
      <c r="D205" s="2">
        <v>30870</v>
      </c>
      <c r="E205" s="1" t="s">
        <v>38</v>
      </c>
      <c r="F205">
        <v>62061</v>
      </c>
      <c r="G205" s="1" t="s">
        <v>46</v>
      </c>
      <c r="H205" s="1" t="s">
        <v>26</v>
      </c>
      <c r="I205" s="1" t="s">
        <v>27</v>
      </c>
      <c r="J205" s="1" t="s">
        <v>28</v>
      </c>
      <c r="K205" s="1" t="s">
        <v>29</v>
      </c>
      <c r="L205" s="2">
        <v>41463</v>
      </c>
      <c r="M205" s="2"/>
      <c r="N205" s="1" t="s">
        <v>321</v>
      </c>
      <c r="O205" s="1" t="s">
        <v>322</v>
      </c>
      <c r="P205" s="1" t="s">
        <v>774</v>
      </c>
      <c r="Q205" s="1" t="s">
        <v>55</v>
      </c>
      <c r="R205" s="1" t="s">
        <v>42</v>
      </c>
      <c r="S205" s="1" t="s">
        <v>35</v>
      </c>
      <c r="T205">
        <v>3.6</v>
      </c>
      <c r="U205">
        <v>5</v>
      </c>
      <c r="V205">
        <v>0</v>
      </c>
      <c r="W205" s="2">
        <v>43467</v>
      </c>
      <c r="X205">
        <v>4</v>
      </c>
    </row>
    <row r="206" spans="1:24" x14ac:dyDescent="0.35">
      <c r="A206" s="1" t="s">
        <v>640</v>
      </c>
      <c r="B206" s="1" t="s">
        <v>641</v>
      </c>
      <c r="C206" s="1" t="s">
        <v>66</v>
      </c>
      <c r="D206" s="2">
        <v>31374</v>
      </c>
      <c r="E206" s="1" t="s">
        <v>38</v>
      </c>
      <c r="F206">
        <v>66738</v>
      </c>
      <c r="G206" s="1" t="s">
        <v>39</v>
      </c>
      <c r="H206" s="1" t="s">
        <v>26</v>
      </c>
      <c r="I206" s="1" t="s">
        <v>27</v>
      </c>
      <c r="J206" s="1" t="s">
        <v>28</v>
      </c>
      <c r="K206" s="1" t="s">
        <v>29</v>
      </c>
      <c r="L206" s="2">
        <v>41953</v>
      </c>
      <c r="M206" s="2"/>
      <c r="N206" s="1" t="s">
        <v>321</v>
      </c>
      <c r="O206" s="1" t="s">
        <v>322</v>
      </c>
      <c r="P206" s="1" t="s">
        <v>774</v>
      </c>
      <c r="Q206" s="1" t="s">
        <v>76</v>
      </c>
      <c r="R206" s="1" t="s">
        <v>34</v>
      </c>
      <c r="S206" s="1" t="s">
        <v>35</v>
      </c>
      <c r="T206">
        <v>4.53</v>
      </c>
      <c r="U206">
        <v>5</v>
      </c>
      <c r="V206">
        <v>0</v>
      </c>
      <c r="W206" s="2">
        <v>43481</v>
      </c>
      <c r="X206">
        <v>5</v>
      </c>
    </row>
    <row r="207" spans="1:24" x14ac:dyDescent="0.35">
      <c r="A207" s="1" t="s">
        <v>216</v>
      </c>
      <c r="B207" s="1" t="s">
        <v>217</v>
      </c>
      <c r="C207" s="1" t="s">
        <v>66</v>
      </c>
      <c r="D207" s="2">
        <v>29494</v>
      </c>
      <c r="E207" s="1" t="s">
        <v>38</v>
      </c>
      <c r="F207">
        <v>52674</v>
      </c>
      <c r="G207" s="1" t="s">
        <v>46</v>
      </c>
      <c r="H207" s="1" t="s">
        <v>26</v>
      </c>
      <c r="I207" s="1" t="s">
        <v>27</v>
      </c>
      <c r="J207" s="1" t="s">
        <v>28</v>
      </c>
      <c r="K207" s="1" t="s">
        <v>158</v>
      </c>
      <c r="L207" s="2">
        <v>41729</v>
      </c>
      <c r="M207" s="2">
        <v>43221</v>
      </c>
      <c r="N207" s="1" t="s">
        <v>73</v>
      </c>
      <c r="O207" s="1" t="s">
        <v>68</v>
      </c>
      <c r="P207" s="1" t="s">
        <v>774</v>
      </c>
      <c r="Q207" s="1" t="s">
        <v>41</v>
      </c>
      <c r="R207" s="1" t="s">
        <v>42</v>
      </c>
      <c r="S207" s="1" t="s">
        <v>139</v>
      </c>
      <c r="T207">
        <v>2.33</v>
      </c>
      <c r="U207">
        <v>2</v>
      </c>
      <c r="V207">
        <v>0</v>
      </c>
      <c r="W207" s="2">
        <v>43168</v>
      </c>
      <c r="X207">
        <v>3</v>
      </c>
    </row>
    <row r="208" spans="1:24" x14ac:dyDescent="0.35">
      <c r="A208" s="1" t="s">
        <v>218</v>
      </c>
      <c r="B208" s="1" t="s">
        <v>219</v>
      </c>
      <c r="C208" s="1" t="s">
        <v>23</v>
      </c>
      <c r="D208" s="2">
        <v>19035</v>
      </c>
      <c r="E208" s="1" t="s">
        <v>38</v>
      </c>
      <c r="F208">
        <v>71966</v>
      </c>
      <c r="G208" s="1" t="s">
        <v>39</v>
      </c>
      <c r="H208" s="1" t="s">
        <v>26</v>
      </c>
      <c r="I208" s="1" t="s">
        <v>27</v>
      </c>
      <c r="J208" s="1" t="s">
        <v>28</v>
      </c>
      <c r="K208" s="1" t="s">
        <v>85</v>
      </c>
      <c r="L208" s="2">
        <v>41043</v>
      </c>
      <c r="M208" s="2">
        <v>41505</v>
      </c>
      <c r="N208" s="1" t="s">
        <v>59</v>
      </c>
      <c r="O208" s="1" t="s">
        <v>31</v>
      </c>
      <c r="P208" s="1" t="s">
        <v>774</v>
      </c>
      <c r="Q208" s="1" t="s">
        <v>48</v>
      </c>
      <c r="R208" s="1" t="s">
        <v>42</v>
      </c>
      <c r="S208" s="1" t="s">
        <v>35</v>
      </c>
      <c r="T208">
        <v>5</v>
      </c>
      <c r="U208">
        <v>3</v>
      </c>
      <c r="V208">
        <v>0</v>
      </c>
      <c r="W208" s="2">
        <v>41457</v>
      </c>
      <c r="X208">
        <v>17</v>
      </c>
    </row>
    <row r="209" spans="1:24" x14ac:dyDescent="0.35">
      <c r="A209" s="1" t="s">
        <v>642</v>
      </c>
      <c r="B209" s="1" t="s">
        <v>643</v>
      </c>
      <c r="C209" s="1" t="s">
        <v>66</v>
      </c>
      <c r="D209" s="2">
        <v>33004</v>
      </c>
      <c r="E209" s="1" t="s">
        <v>38</v>
      </c>
      <c r="F209">
        <v>63051</v>
      </c>
      <c r="G209" s="1" t="s">
        <v>92</v>
      </c>
      <c r="H209" s="1" t="s">
        <v>644</v>
      </c>
      <c r="I209" s="1" t="s">
        <v>27</v>
      </c>
      <c r="J209" s="1" t="s">
        <v>52</v>
      </c>
      <c r="K209" s="1" t="s">
        <v>29</v>
      </c>
      <c r="L209" s="2">
        <v>41547</v>
      </c>
      <c r="M209" s="2"/>
      <c r="N209" s="1" t="s">
        <v>321</v>
      </c>
      <c r="O209" s="1" t="s">
        <v>322</v>
      </c>
      <c r="P209" s="1" t="s">
        <v>94</v>
      </c>
      <c r="Q209" s="1" t="s">
        <v>137</v>
      </c>
      <c r="R209" s="1" t="s">
        <v>34</v>
      </c>
      <c r="S209" s="1" t="s">
        <v>35</v>
      </c>
      <c r="T209">
        <v>4.28</v>
      </c>
      <c r="U209">
        <v>3</v>
      </c>
      <c r="V209">
        <v>0</v>
      </c>
      <c r="W209" s="2">
        <v>43490</v>
      </c>
      <c r="X209">
        <v>1</v>
      </c>
    </row>
    <row r="210" spans="1:24" x14ac:dyDescent="0.35">
      <c r="A210" s="1" t="s">
        <v>645</v>
      </c>
      <c r="B210" s="1" t="s">
        <v>646</v>
      </c>
      <c r="C210" s="1" t="s">
        <v>23</v>
      </c>
      <c r="D210" s="2">
        <v>28105</v>
      </c>
      <c r="E210" s="1" t="s">
        <v>24</v>
      </c>
      <c r="F210">
        <v>47414</v>
      </c>
      <c r="G210" s="1" t="s">
        <v>46</v>
      </c>
      <c r="H210" s="1" t="s">
        <v>26</v>
      </c>
      <c r="I210" s="1" t="s">
        <v>27</v>
      </c>
      <c r="J210" s="1" t="s">
        <v>28</v>
      </c>
      <c r="K210" s="1" t="s">
        <v>29</v>
      </c>
      <c r="L210" s="2">
        <v>41547</v>
      </c>
      <c r="M210" s="2"/>
      <c r="N210" s="1" t="s">
        <v>321</v>
      </c>
      <c r="O210" s="1" t="s">
        <v>322</v>
      </c>
      <c r="P210" s="1" t="s">
        <v>774</v>
      </c>
      <c r="Q210" s="1" t="s">
        <v>69</v>
      </c>
      <c r="R210" s="1" t="s">
        <v>42</v>
      </c>
      <c r="S210" s="1" t="s">
        <v>177</v>
      </c>
      <c r="T210">
        <v>5</v>
      </c>
      <c r="U210">
        <v>3</v>
      </c>
      <c r="V210">
        <v>0</v>
      </c>
      <c r="W210" s="2">
        <v>43503</v>
      </c>
      <c r="X210">
        <v>13</v>
      </c>
    </row>
    <row r="211" spans="1:24" x14ac:dyDescent="0.35">
      <c r="A211" s="1" t="s">
        <v>647</v>
      </c>
      <c r="B211" s="1" t="s">
        <v>648</v>
      </c>
      <c r="C211" s="1" t="s">
        <v>66</v>
      </c>
      <c r="D211" s="2">
        <v>29183</v>
      </c>
      <c r="E211" s="1" t="s">
        <v>24</v>
      </c>
      <c r="F211">
        <v>53060</v>
      </c>
      <c r="G211" s="1" t="s">
        <v>46</v>
      </c>
      <c r="H211" s="1" t="s">
        <v>26</v>
      </c>
      <c r="I211" s="1" t="s">
        <v>27</v>
      </c>
      <c r="J211" s="1" t="s">
        <v>28</v>
      </c>
      <c r="K211" s="1" t="s">
        <v>53</v>
      </c>
      <c r="L211" s="2">
        <v>41687</v>
      </c>
      <c r="M211" s="2"/>
      <c r="N211" s="1" t="s">
        <v>321</v>
      </c>
      <c r="O211" s="1" t="s">
        <v>322</v>
      </c>
      <c r="P211" s="1" t="s">
        <v>774</v>
      </c>
      <c r="Q211" s="1" t="s">
        <v>62</v>
      </c>
      <c r="R211" s="1" t="s">
        <v>42</v>
      </c>
      <c r="S211" s="1" t="s">
        <v>107</v>
      </c>
      <c r="T211">
        <v>4.25</v>
      </c>
      <c r="U211">
        <v>3</v>
      </c>
      <c r="V211">
        <v>0</v>
      </c>
      <c r="W211" s="2">
        <v>43500</v>
      </c>
      <c r="X211">
        <v>6</v>
      </c>
    </row>
    <row r="212" spans="1:24" x14ac:dyDescent="0.35">
      <c r="A212" s="1" t="s">
        <v>649</v>
      </c>
      <c r="B212" s="1" t="s">
        <v>650</v>
      </c>
      <c r="C212" s="1" t="s">
        <v>66</v>
      </c>
      <c r="D212" s="2">
        <v>30090</v>
      </c>
      <c r="E212" s="1" t="s">
        <v>24</v>
      </c>
      <c r="F212">
        <v>68829</v>
      </c>
      <c r="G212" s="1" t="s">
        <v>92</v>
      </c>
      <c r="H212" s="1" t="s">
        <v>651</v>
      </c>
      <c r="I212" s="1" t="s">
        <v>27</v>
      </c>
      <c r="J212" s="1" t="s">
        <v>28</v>
      </c>
      <c r="K212" s="1" t="s">
        <v>29</v>
      </c>
      <c r="L212" s="2">
        <v>42009</v>
      </c>
      <c r="M212" s="2"/>
      <c r="N212" s="1" t="s">
        <v>321</v>
      </c>
      <c r="O212" s="1" t="s">
        <v>322</v>
      </c>
      <c r="P212" s="1" t="s">
        <v>94</v>
      </c>
      <c r="Q212" s="1" t="s">
        <v>95</v>
      </c>
      <c r="R212" s="1" t="s">
        <v>310</v>
      </c>
      <c r="S212" s="1" t="s">
        <v>35</v>
      </c>
      <c r="T212">
        <v>5</v>
      </c>
      <c r="U212">
        <v>5</v>
      </c>
      <c r="V212">
        <v>0</v>
      </c>
      <c r="W212" s="2">
        <v>43479</v>
      </c>
      <c r="X212">
        <v>18</v>
      </c>
    </row>
    <row r="213" spans="1:24" x14ac:dyDescent="0.35">
      <c r="A213" s="1" t="s">
        <v>220</v>
      </c>
      <c r="B213" s="1" t="s">
        <v>221</v>
      </c>
      <c r="C213" s="1" t="s">
        <v>23</v>
      </c>
      <c r="D213" s="2">
        <v>28976</v>
      </c>
      <c r="E213" s="1" t="s">
        <v>38</v>
      </c>
      <c r="F213">
        <v>63515</v>
      </c>
      <c r="G213" s="1" t="s">
        <v>46</v>
      </c>
      <c r="H213" s="1" t="s">
        <v>26</v>
      </c>
      <c r="I213" s="1" t="s">
        <v>27</v>
      </c>
      <c r="J213" s="1" t="s">
        <v>28</v>
      </c>
      <c r="K213" s="1" t="s">
        <v>29</v>
      </c>
      <c r="L213" s="2">
        <v>40581</v>
      </c>
      <c r="M213" s="2">
        <v>41651</v>
      </c>
      <c r="N213" s="1" t="s">
        <v>54</v>
      </c>
      <c r="O213" s="1" t="s">
        <v>31</v>
      </c>
      <c r="P213" s="1" t="s">
        <v>774</v>
      </c>
      <c r="Q213" s="1" t="s">
        <v>76</v>
      </c>
      <c r="R213" s="1" t="s">
        <v>49</v>
      </c>
      <c r="S213" s="1" t="s">
        <v>35</v>
      </c>
      <c r="T213">
        <v>3.89</v>
      </c>
      <c r="U213">
        <v>4</v>
      </c>
      <c r="V213">
        <v>0</v>
      </c>
      <c r="W213" s="2">
        <v>41337</v>
      </c>
      <c r="X213">
        <v>7</v>
      </c>
    </row>
    <row r="214" spans="1:24" x14ac:dyDescent="0.35">
      <c r="A214" s="1" t="s">
        <v>222</v>
      </c>
      <c r="B214" s="1" t="s">
        <v>223</v>
      </c>
      <c r="C214" s="1" t="s">
        <v>66</v>
      </c>
      <c r="D214" s="2">
        <v>28906</v>
      </c>
      <c r="E214" s="1" t="s">
        <v>24</v>
      </c>
      <c r="F214">
        <v>108987</v>
      </c>
      <c r="G214" s="1" t="s">
        <v>124</v>
      </c>
      <c r="H214" s="1" t="s">
        <v>26</v>
      </c>
      <c r="I214" s="1" t="s">
        <v>27</v>
      </c>
      <c r="J214" s="1" t="s">
        <v>28</v>
      </c>
      <c r="K214" s="1" t="s">
        <v>53</v>
      </c>
      <c r="L214" s="2">
        <v>40854</v>
      </c>
      <c r="M214" s="2">
        <v>42254</v>
      </c>
      <c r="N214" s="1" t="s">
        <v>54</v>
      </c>
      <c r="O214" s="1" t="s">
        <v>31</v>
      </c>
      <c r="P214" s="1" t="s">
        <v>125</v>
      </c>
      <c r="Q214" s="1" t="s">
        <v>126</v>
      </c>
      <c r="R214" s="1" t="s">
        <v>56</v>
      </c>
      <c r="S214" s="1" t="s">
        <v>177</v>
      </c>
      <c r="T214">
        <v>5</v>
      </c>
      <c r="U214">
        <v>5</v>
      </c>
      <c r="V214">
        <v>3</v>
      </c>
      <c r="W214" s="2">
        <v>42232</v>
      </c>
      <c r="X214">
        <v>13</v>
      </c>
    </row>
    <row r="215" spans="1:24" x14ac:dyDescent="0.35">
      <c r="A215" s="1" t="s">
        <v>224</v>
      </c>
      <c r="B215" s="1" t="s">
        <v>225</v>
      </c>
      <c r="C215" s="1" t="s">
        <v>23</v>
      </c>
      <c r="D215" s="2">
        <v>30930</v>
      </c>
      <c r="E215" s="1" t="s">
        <v>24</v>
      </c>
      <c r="F215">
        <v>93093</v>
      </c>
      <c r="G215" s="1" t="s">
        <v>226</v>
      </c>
      <c r="H215" s="1" t="s">
        <v>26</v>
      </c>
      <c r="I215" s="1" t="s">
        <v>27</v>
      </c>
      <c r="J215" s="1" t="s">
        <v>28</v>
      </c>
      <c r="K215" s="1" t="s">
        <v>29</v>
      </c>
      <c r="L215" s="2">
        <v>41974</v>
      </c>
      <c r="M215" s="2">
        <v>42491</v>
      </c>
      <c r="N215" s="1" t="s">
        <v>73</v>
      </c>
      <c r="O215" s="1" t="s">
        <v>31</v>
      </c>
      <c r="P215" s="1" t="s">
        <v>32</v>
      </c>
      <c r="Q215" s="1" t="s">
        <v>33</v>
      </c>
      <c r="R215" s="1" t="s">
        <v>138</v>
      </c>
      <c r="S215" s="1" t="s">
        <v>35</v>
      </c>
      <c r="T215">
        <v>4.7</v>
      </c>
      <c r="U215">
        <v>4</v>
      </c>
      <c r="V215">
        <v>5</v>
      </c>
      <c r="W215" s="2">
        <v>42385</v>
      </c>
      <c r="X215">
        <v>19</v>
      </c>
    </row>
    <row r="216" spans="1:24" x14ac:dyDescent="0.35">
      <c r="A216" s="1" t="s">
        <v>227</v>
      </c>
      <c r="B216" s="1" t="s">
        <v>228</v>
      </c>
      <c r="C216" s="1" t="s">
        <v>66</v>
      </c>
      <c r="D216" s="2">
        <v>32219</v>
      </c>
      <c r="E216" s="1" t="s">
        <v>24</v>
      </c>
      <c r="F216">
        <v>53564</v>
      </c>
      <c r="G216" s="1" t="s">
        <v>46</v>
      </c>
      <c r="H216" s="1" t="s">
        <v>26</v>
      </c>
      <c r="I216" s="1" t="s">
        <v>27</v>
      </c>
      <c r="J216" s="1" t="s">
        <v>28</v>
      </c>
      <c r="K216" s="1" t="s">
        <v>53</v>
      </c>
      <c r="L216" s="2">
        <v>40553</v>
      </c>
      <c r="M216" s="2">
        <v>43097</v>
      </c>
      <c r="N216" s="1" t="s">
        <v>30</v>
      </c>
      <c r="O216" s="1" t="s">
        <v>31</v>
      </c>
      <c r="P216" s="1" t="s">
        <v>774</v>
      </c>
      <c r="Q216" s="1" t="s">
        <v>48</v>
      </c>
      <c r="R216" s="1" t="s">
        <v>49</v>
      </c>
      <c r="S216" s="1" t="s">
        <v>107</v>
      </c>
      <c r="T216">
        <v>3.54</v>
      </c>
      <c r="U216">
        <v>5</v>
      </c>
      <c r="V216">
        <v>0</v>
      </c>
      <c r="W216" s="2">
        <v>42831</v>
      </c>
      <c r="X216">
        <v>15</v>
      </c>
    </row>
    <row r="217" spans="1:24" x14ac:dyDescent="0.35">
      <c r="A217" s="1" t="s">
        <v>229</v>
      </c>
      <c r="B217" s="1" t="s">
        <v>230</v>
      </c>
      <c r="C217" s="1" t="s">
        <v>23</v>
      </c>
      <c r="D217" s="2">
        <v>32707</v>
      </c>
      <c r="E217" s="1" t="s">
        <v>38</v>
      </c>
      <c r="F217">
        <v>60270</v>
      </c>
      <c r="G217" s="1" t="s">
        <v>39</v>
      </c>
      <c r="H217" s="1" t="s">
        <v>26</v>
      </c>
      <c r="I217" s="1" t="s">
        <v>27</v>
      </c>
      <c r="J217" s="1" t="s">
        <v>28</v>
      </c>
      <c r="K217" s="1" t="s">
        <v>85</v>
      </c>
      <c r="L217" s="2">
        <v>40729</v>
      </c>
      <c r="M217" s="2">
        <v>42262</v>
      </c>
      <c r="N217" s="1" t="s">
        <v>59</v>
      </c>
      <c r="O217" s="1" t="s">
        <v>31</v>
      </c>
      <c r="P217" s="1" t="s">
        <v>774</v>
      </c>
      <c r="Q217" s="1" t="s">
        <v>99</v>
      </c>
      <c r="R217" s="1" t="s">
        <v>146</v>
      </c>
      <c r="S217" s="1" t="s">
        <v>107</v>
      </c>
      <c r="T217">
        <v>2.4</v>
      </c>
      <c r="U217">
        <v>5</v>
      </c>
      <c r="V217">
        <v>0</v>
      </c>
      <c r="W217" s="2">
        <v>42041</v>
      </c>
      <c r="X217">
        <v>2</v>
      </c>
    </row>
    <row r="218" spans="1:24" x14ac:dyDescent="0.35">
      <c r="A218" s="1" t="s">
        <v>231</v>
      </c>
      <c r="B218" s="1" t="s">
        <v>232</v>
      </c>
      <c r="C218" s="1" t="s">
        <v>66</v>
      </c>
      <c r="D218" s="2">
        <v>31613</v>
      </c>
      <c r="E218" s="1" t="s">
        <v>38</v>
      </c>
      <c r="F218">
        <v>45998</v>
      </c>
      <c r="G218" s="1" t="s">
        <v>46</v>
      </c>
      <c r="H218" s="1" t="s">
        <v>26</v>
      </c>
      <c r="I218" s="1" t="s">
        <v>27</v>
      </c>
      <c r="J218" s="1" t="s">
        <v>28</v>
      </c>
      <c r="K218" s="1" t="s">
        <v>29</v>
      </c>
      <c r="L218" s="2">
        <v>40679</v>
      </c>
      <c r="M218" s="2">
        <v>42302</v>
      </c>
      <c r="N218" s="1" t="s">
        <v>233</v>
      </c>
      <c r="O218" s="1" t="s">
        <v>31</v>
      </c>
      <c r="P218" s="1" t="s">
        <v>774</v>
      </c>
      <c r="Q218" s="1" t="s">
        <v>99</v>
      </c>
      <c r="R218" s="1" t="s">
        <v>42</v>
      </c>
      <c r="S218" s="1" t="s">
        <v>35</v>
      </c>
      <c r="T218">
        <v>3.45</v>
      </c>
      <c r="U218">
        <v>4</v>
      </c>
      <c r="V218">
        <v>0</v>
      </c>
      <c r="W218" s="2">
        <v>41772</v>
      </c>
      <c r="X218">
        <v>5</v>
      </c>
    </row>
    <row r="219" spans="1:24" x14ac:dyDescent="0.35">
      <c r="A219" s="1" t="s">
        <v>234</v>
      </c>
      <c r="B219" s="1" t="s">
        <v>235</v>
      </c>
      <c r="C219" s="1" t="s">
        <v>23</v>
      </c>
      <c r="D219" s="2">
        <v>31641</v>
      </c>
      <c r="E219" s="1" t="s">
        <v>38</v>
      </c>
      <c r="F219">
        <v>57954</v>
      </c>
      <c r="G219" s="1" t="s">
        <v>39</v>
      </c>
      <c r="H219" s="1" t="s">
        <v>26</v>
      </c>
      <c r="I219" s="1" t="s">
        <v>27</v>
      </c>
      <c r="J219" s="1" t="s">
        <v>28</v>
      </c>
      <c r="K219" s="1" t="s">
        <v>29</v>
      </c>
      <c r="L219" s="2">
        <v>40679</v>
      </c>
      <c r="M219" s="2">
        <v>41309</v>
      </c>
      <c r="N219" s="1" t="s">
        <v>113</v>
      </c>
      <c r="O219" s="1" t="s">
        <v>31</v>
      </c>
      <c r="P219" s="1" t="s">
        <v>774</v>
      </c>
      <c r="Q219" s="1" t="s">
        <v>133</v>
      </c>
      <c r="R219" s="1" t="s">
        <v>34</v>
      </c>
      <c r="S219" s="1" t="s">
        <v>177</v>
      </c>
      <c r="T219">
        <v>4.2</v>
      </c>
      <c r="U219">
        <v>5</v>
      </c>
      <c r="V219">
        <v>0</v>
      </c>
      <c r="W219" s="2">
        <v>41284</v>
      </c>
      <c r="X219">
        <v>12</v>
      </c>
    </row>
    <row r="220" spans="1:24" x14ac:dyDescent="0.35">
      <c r="A220" s="1" t="s">
        <v>236</v>
      </c>
      <c r="B220" s="1" t="s">
        <v>237</v>
      </c>
      <c r="C220" s="1" t="s">
        <v>23</v>
      </c>
      <c r="D220" s="2">
        <v>28254</v>
      </c>
      <c r="E220" s="1" t="s">
        <v>38</v>
      </c>
      <c r="F220">
        <v>74669</v>
      </c>
      <c r="G220" s="1" t="s">
        <v>84</v>
      </c>
      <c r="H220" s="1" t="s">
        <v>26</v>
      </c>
      <c r="I220" s="1" t="s">
        <v>27</v>
      </c>
      <c r="J220" s="1" t="s">
        <v>28</v>
      </c>
      <c r="K220" s="1" t="s">
        <v>29</v>
      </c>
      <c r="L220" s="2">
        <v>40476</v>
      </c>
      <c r="M220" s="2">
        <v>42508</v>
      </c>
      <c r="N220" s="1" t="s">
        <v>54</v>
      </c>
      <c r="O220" s="1" t="s">
        <v>31</v>
      </c>
      <c r="P220" s="1" t="s">
        <v>774</v>
      </c>
      <c r="Q220" s="1" t="s">
        <v>87</v>
      </c>
      <c r="R220" s="1" t="s">
        <v>34</v>
      </c>
      <c r="S220" s="1" t="s">
        <v>35</v>
      </c>
      <c r="T220">
        <v>4.16</v>
      </c>
      <c r="U220">
        <v>5</v>
      </c>
      <c r="V220">
        <v>0</v>
      </c>
      <c r="W220" s="2">
        <v>42068</v>
      </c>
      <c r="X220">
        <v>6</v>
      </c>
    </row>
    <row r="221" spans="1:24" x14ac:dyDescent="0.35">
      <c r="A221" s="1" t="s">
        <v>652</v>
      </c>
      <c r="B221" s="1" t="s">
        <v>653</v>
      </c>
      <c r="C221" s="1" t="s">
        <v>23</v>
      </c>
      <c r="D221" s="2">
        <v>28924</v>
      </c>
      <c r="E221" s="1" t="s">
        <v>38</v>
      </c>
      <c r="F221">
        <v>74226</v>
      </c>
      <c r="G221" s="1" t="s">
        <v>39</v>
      </c>
      <c r="H221" s="1" t="s">
        <v>26</v>
      </c>
      <c r="I221" s="1" t="s">
        <v>792</v>
      </c>
      <c r="J221" s="1" t="s">
        <v>28</v>
      </c>
      <c r="K221" s="1" t="s">
        <v>85</v>
      </c>
      <c r="L221" s="2">
        <v>41001</v>
      </c>
      <c r="M221" s="2"/>
      <c r="N221" s="1" t="s">
        <v>321</v>
      </c>
      <c r="O221" s="1" t="s">
        <v>322</v>
      </c>
      <c r="P221" s="1" t="s">
        <v>774</v>
      </c>
      <c r="Q221" s="1" t="s">
        <v>102</v>
      </c>
      <c r="R221" s="1" t="s">
        <v>42</v>
      </c>
      <c r="S221" s="1" t="s">
        <v>35</v>
      </c>
      <c r="T221">
        <v>4.3</v>
      </c>
      <c r="U221">
        <v>3</v>
      </c>
      <c r="V221">
        <v>0</v>
      </c>
      <c r="W221" s="2">
        <v>43479</v>
      </c>
      <c r="X221">
        <v>14</v>
      </c>
    </row>
    <row r="222" spans="1:24" x14ac:dyDescent="0.35">
      <c r="A222" s="1" t="s">
        <v>654</v>
      </c>
      <c r="B222" s="1" t="s">
        <v>655</v>
      </c>
      <c r="C222" s="1" t="s">
        <v>23</v>
      </c>
      <c r="D222" s="2">
        <v>30941</v>
      </c>
      <c r="E222" s="1" t="s">
        <v>38</v>
      </c>
      <c r="F222">
        <v>93554</v>
      </c>
      <c r="G222" s="1" t="s">
        <v>226</v>
      </c>
      <c r="H222" s="1" t="s">
        <v>26</v>
      </c>
      <c r="I222" s="1" t="s">
        <v>27</v>
      </c>
      <c r="J222" s="1" t="s">
        <v>28</v>
      </c>
      <c r="K222" s="1" t="s">
        <v>53</v>
      </c>
      <c r="L222" s="2">
        <v>41953</v>
      </c>
      <c r="M222" s="2"/>
      <c r="N222" s="1" t="s">
        <v>321</v>
      </c>
      <c r="O222" s="1" t="s">
        <v>322</v>
      </c>
      <c r="P222" s="1" t="s">
        <v>32</v>
      </c>
      <c r="Q222" s="1" t="s">
        <v>33</v>
      </c>
      <c r="R222" s="1" t="s">
        <v>138</v>
      </c>
      <c r="S222" s="1" t="s">
        <v>177</v>
      </c>
      <c r="T222">
        <v>4.5999999999999996</v>
      </c>
      <c r="U222">
        <v>5</v>
      </c>
      <c r="V222">
        <v>7</v>
      </c>
      <c r="W222" s="2">
        <v>43469</v>
      </c>
      <c r="X222">
        <v>16</v>
      </c>
    </row>
    <row r="223" spans="1:24" x14ac:dyDescent="0.35">
      <c r="A223" s="1" t="s">
        <v>238</v>
      </c>
      <c r="B223" s="1" t="s">
        <v>239</v>
      </c>
      <c r="C223" s="1" t="s">
        <v>23</v>
      </c>
      <c r="D223" s="2">
        <v>32208</v>
      </c>
      <c r="E223" s="1" t="s">
        <v>24</v>
      </c>
      <c r="F223">
        <v>64724</v>
      </c>
      <c r="G223" s="1" t="s">
        <v>46</v>
      </c>
      <c r="H223" s="1" t="s">
        <v>26</v>
      </c>
      <c r="I223" s="1" t="s">
        <v>27</v>
      </c>
      <c r="J223" s="1" t="s">
        <v>28</v>
      </c>
      <c r="K223" s="1" t="s">
        <v>85</v>
      </c>
      <c r="L223" s="2">
        <v>40729</v>
      </c>
      <c r="M223" s="2">
        <v>41243</v>
      </c>
      <c r="N223" s="1" t="s">
        <v>113</v>
      </c>
      <c r="O223" s="1" t="s">
        <v>31</v>
      </c>
      <c r="P223" s="1" t="s">
        <v>774</v>
      </c>
      <c r="Q223" s="1" t="s">
        <v>102</v>
      </c>
      <c r="R223" s="1" t="s">
        <v>49</v>
      </c>
      <c r="S223" s="1" t="s">
        <v>35</v>
      </c>
      <c r="T223">
        <v>5</v>
      </c>
      <c r="U223">
        <v>3</v>
      </c>
      <c r="V223">
        <v>0</v>
      </c>
      <c r="W223" s="2">
        <v>40959</v>
      </c>
      <c r="X223">
        <v>13</v>
      </c>
    </row>
    <row r="224" spans="1:24" x14ac:dyDescent="0.35">
      <c r="A224" s="1" t="s">
        <v>656</v>
      </c>
      <c r="B224" s="1" t="s">
        <v>657</v>
      </c>
      <c r="C224" s="1" t="s">
        <v>66</v>
      </c>
      <c r="D224" s="2">
        <v>29913</v>
      </c>
      <c r="E224" s="1" t="s">
        <v>24</v>
      </c>
      <c r="F224">
        <v>47001</v>
      </c>
      <c r="G224" s="1" t="s">
        <v>46</v>
      </c>
      <c r="H224" s="1" t="s">
        <v>26</v>
      </c>
      <c r="I224" s="1" t="s">
        <v>27</v>
      </c>
      <c r="J224" s="1" t="s">
        <v>28</v>
      </c>
      <c r="K224" s="1" t="s">
        <v>29</v>
      </c>
      <c r="L224" s="2">
        <v>39391</v>
      </c>
      <c r="M224" s="2"/>
      <c r="N224" s="1" t="s">
        <v>321</v>
      </c>
      <c r="O224" s="1" t="s">
        <v>322</v>
      </c>
      <c r="P224" s="1" t="s">
        <v>774</v>
      </c>
      <c r="Q224" s="1" t="s">
        <v>55</v>
      </c>
      <c r="R224" s="1" t="s">
        <v>49</v>
      </c>
      <c r="S224" s="1" t="s">
        <v>35</v>
      </c>
      <c r="T224">
        <v>3.66</v>
      </c>
      <c r="U224">
        <v>3</v>
      </c>
      <c r="V224">
        <v>0</v>
      </c>
      <c r="W224" s="2">
        <v>43521</v>
      </c>
      <c r="X224">
        <v>15</v>
      </c>
    </row>
    <row r="225" spans="1:24" x14ac:dyDescent="0.35">
      <c r="A225" s="1" t="s">
        <v>658</v>
      </c>
      <c r="B225" s="1" t="s">
        <v>659</v>
      </c>
      <c r="C225" s="1" t="s">
        <v>23</v>
      </c>
      <c r="D225" s="2">
        <v>32384</v>
      </c>
      <c r="E225" s="1" t="s">
        <v>38</v>
      </c>
      <c r="F225">
        <v>61844</v>
      </c>
      <c r="G225" s="1" t="s">
        <v>92</v>
      </c>
      <c r="H225" s="1" t="s">
        <v>660</v>
      </c>
      <c r="I225" s="1" t="s">
        <v>27</v>
      </c>
      <c r="J225" s="1" t="s">
        <v>28</v>
      </c>
      <c r="K225" s="1" t="s">
        <v>53</v>
      </c>
      <c r="L225" s="2">
        <v>40917</v>
      </c>
      <c r="M225" s="2"/>
      <c r="N225" s="1" t="s">
        <v>321</v>
      </c>
      <c r="O225" s="1" t="s">
        <v>322</v>
      </c>
      <c r="P225" s="1" t="s">
        <v>94</v>
      </c>
      <c r="Q225" s="1" t="s">
        <v>137</v>
      </c>
      <c r="R225" s="1" t="s">
        <v>310</v>
      </c>
      <c r="S225" s="1" t="s">
        <v>35</v>
      </c>
      <c r="T225">
        <v>4.2</v>
      </c>
      <c r="U225">
        <v>5</v>
      </c>
      <c r="V225">
        <v>0</v>
      </c>
      <c r="W225" s="2">
        <v>43497</v>
      </c>
      <c r="X225">
        <v>9</v>
      </c>
    </row>
    <row r="226" spans="1:24" x14ac:dyDescent="0.35">
      <c r="A226" s="1" t="s">
        <v>240</v>
      </c>
      <c r="B226" s="1" t="s">
        <v>241</v>
      </c>
      <c r="C226" s="1" t="s">
        <v>45</v>
      </c>
      <c r="D226" s="2">
        <v>30970</v>
      </c>
      <c r="E226" s="1" t="s">
        <v>38</v>
      </c>
      <c r="F226">
        <v>46799</v>
      </c>
      <c r="G226" s="1" t="s">
        <v>46</v>
      </c>
      <c r="H226" s="1" t="s">
        <v>26</v>
      </c>
      <c r="I226" s="1" t="s">
        <v>792</v>
      </c>
      <c r="J226" s="1" t="s">
        <v>28</v>
      </c>
      <c r="K226" s="1" t="s">
        <v>85</v>
      </c>
      <c r="L226" s="2">
        <v>40679</v>
      </c>
      <c r="M226" s="2">
        <v>43255</v>
      </c>
      <c r="N226" s="1" t="s">
        <v>54</v>
      </c>
      <c r="O226" s="1" t="s">
        <v>31</v>
      </c>
      <c r="P226" s="1" t="s">
        <v>774</v>
      </c>
      <c r="Q226" s="1" t="s">
        <v>41</v>
      </c>
      <c r="R226" s="1" t="s">
        <v>49</v>
      </c>
      <c r="S226" s="1" t="s">
        <v>35</v>
      </c>
      <c r="T226">
        <v>3.17</v>
      </c>
      <c r="U226">
        <v>4</v>
      </c>
      <c r="V226">
        <v>0</v>
      </c>
      <c r="W226" s="2">
        <v>43192</v>
      </c>
      <c r="X226">
        <v>14</v>
      </c>
    </row>
    <row r="227" spans="1:24" x14ac:dyDescent="0.35">
      <c r="A227" s="1" t="s">
        <v>661</v>
      </c>
      <c r="B227" s="1" t="s">
        <v>662</v>
      </c>
      <c r="C227" s="1" t="s">
        <v>66</v>
      </c>
      <c r="D227" s="2">
        <v>22451</v>
      </c>
      <c r="E227" s="1" t="s">
        <v>24</v>
      </c>
      <c r="F227">
        <v>59472</v>
      </c>
      <c r="G227" s="1" t="s">
        <v>46</v>
      </c>
      <c r="H227" s="1" t="s">
        <v>26</v>
      </c>
      <c r="I227" s="1" t="s">
        <v>27</v>
      </c>
      <c r="J227" s="1" t="s">
        <v>28</v>
      </c>
      <c r="K227" s="1" t="s">
        <v>29</v>
      </c>
      <c r="L227" s="2">
        <v>41645</v>
      </c>
      <c r="M227" s="2"/>
      <c r="N227" s="1" t="s">
        <v>321</v>
      </c>
      <c r="O227" s="1" t="s">
        <v>322</v>
      </c>
      <c r="P227" s="1" t="s">
        <v>774</v>
      </c>
      <c r="Q227" s="1" t="s">
        <v>69</v>
      </c>
      <c r="R227" s="1" t="s">
        <v>138</v>
      </c>
      <c r="S227" s="1" t="s">
        <v>35</v>
      </c>
      <c r="T227">
        <v>4.8</v>
      </c>
      <c r="U227">
        <v>3</v>
      </c>
      <c r="V227">
        <v>0</v>
      </c>
      <c r="W227" s="2">
        <v>43472</v>
      </c>
      <c r="X227">
        <v>14</v>
      </c>
    </row>
    <row r="228" spans="1:24" x14ac:dyDescent="0.35">
      <c r="A228" s="1" t="s">
        <v>242</v>
      </c>
      <c r="B228" s="1" t="s">
        <v>243</v>
      </c>
      <c r="C228" s="1" t="s">
        <v>45</v>
      </c>
      <c r="D228" s="2">
        <v>25833</v>
      </c>
      <c r="E228" s="1" t="s">
        <v>38</v>
      </c>
      <c r="F228">
        <v>46430</v>
      </c>
      <c r="G228" s="1" t="s">
        <v>46</v>
      </c>
      <c r="H228" s="1" t="s">
        <v>26</v>
      </c>
      <c r="I228" s="1" t="s">
        <v>27</v>
      </c>
      <c r="J228" s="1" t="s">
        <v>28</v>
      </c>
      <c r="K228" s="1" t="s">
        <v>29</v>
      </c>
      <c r="L228" s="2">
        <v>41176</v>
      </c>
      <c r="M228" s="2">
        <v>41443</v>
      </c>
      <c r="N228" s="1" t="s">
        <v>59</v>
      </c>
      <c r="O228" s="1" t="s">
        <v>31</v>
      </c>
      <c r="P228" s="1" t="s">
        <v>774</v>
      </c>
      <c r="Q228" s="1" t="s">
        <v>41</v>
      </c>
      <c r="R228" s="1" t="s">
        <v>34</v>
      </c>
      <c r="S228" s="1" t="s">
        <v>35</v>
      </c>
      <c r="T228">
        <v>4.5</v>
      </c>
      <c r="U228">
        <v>5</v>
      </c>
      <c r="V228">
        <v>0</v>
      </c>
      <c r="W228" s="2">
        <v>41366</v>
      </c>
      <c r="X228">
        <v>16</v>
      </c>
    </row>
    <row r="229" spans="1:24" x14ac:dyDescent="0.35">
      <c r="A229" s="1" t="s">
        <v>244</v>
      </c>
      <c r="B229" s="1" t="s">
        <v>245</v>
      </c>
      <c r="C229" s="1" t="s">
        <v>23</v>
      </c>
      <c r="D229" s="2">
        <v>30992</v>
      </c>
      <c r="E229" s="1" t="s">
        <v>24</v>
      </c>
      <c r="F229">
        <v>83363</v>
      </c>
      <c r="G229" s="1" t="s">
        <v>124</v>
      </c>
      <c r="H229" s="1" t="s">
        <v>26</v>
      </c>
      <c r="I229" s="1" t="s">
        <v>792</v>
      </c>
      <c r="J229" s="1" t="s">
        <v>28</v>
      </c>
      <c r="K229" s="1" t="s">
        <v>53</v>
      </c>
      <c r="L229" s="2">
        <v>40595</v>
      </c>
      <c r="M229" s="2">
        <v>42231</v>
      </c>
      <c r="N229" s="1" t="s">
        <v>30</v>
      </c>
      <c r="O229" s="1" t="s">
        <v>31</v>
      </c>
      <c r="P229" s="1" t="s">
        <v>125</v>
      </c>
      <c r="Q229" s="1" t="s">
        <v>87</v>
      </c>
      <c r="R229" s="1" t="s">
        <v>56</v>
      </c>
      <c r="S229" s="1" t="s">
        <v>35</v>
      </c>
      <c r="T229">
        <v>4.1500000000000004</v>
      </c>
      <c r="U229">
        <v>4</v>
      </c>
      <c r="V229">
        <v>0</v>
      </c>
      <c r="W229" s="2">
        <v>41748</v>
      </c>
      <c r="X229">
        <v>4</v>
      </c>
    </row>
    <row r="230" spans="1:24" x14ac:dyDescent="0.35">
      <c r="A230" s="1" t="s">
        <v>663</v>
      </c>
      <c r="B230" s="1" t="s">
        <v>664</v>
      </c>
      <c r="C230" s="1" t="s">
        <v>23</v>
      </c>
      <c r="D230" s="2">
        <v>29353</v>
      </c>
      <c r="E230" s="1" t="s">
        <v>38</v>
      </c>
      <c r="F230">
        <v>95920</v>
      </c>
      <c r="G230" s="1" t="s">
        <v>435</v>
      </c>
      <c r="H230" s="1" t="s">
        <v>26</v>
      </c>
      <c r="I230" s="1" t="s">
        <v>27</v>
      </c>
      <c r="J230" s="1" t="s">
        <v>28</v>
      </c>
      <c r="K230" s="1" t="s">
        <v>53</v>
      </c>
      <c r="L230" s="2">
        <v>42645</v>
      </c>
      <c r="M230" s="2"/>
      <c r="N230" s="1" t="s">
        <v>321</v>
      </c>
      <c r="O230" s="1" t="s">
        <v>322</v>
      </c>
      <c r="P230" s="1" t="s">
        <v>32</v>
      </c>
      <c r="Q230" s="1" t="s">
        <v>386</v>
      </c>
      <c r="R230" s="1" t="s">
        <v>34</v>
      </c>
      <c r="S230" s="1" t="s">
        <v>35</v>
      </c>
      <c r="T230">
        <v>4.4000000000000004</v>
      </c>
      <c r="U230">
        <v>4</v>
      </c>
      <c r="V230">
        <v>6</v>
      </c>
      <c r="W230" s="2">
        <v>43502</v>
      </c>
      <c r="X230">
        <v>10</v>
      </c>
    </row>
    <row r="231" spans="1:24" x14ac:dyDescent="0.35">
      <c r="A231" s="1" t="s">
        <v>246</v>
      </c>
      <c r="B231" s="1" t="s">
        <v>247</v>
      </c>
      <c r="C231" s="1" t="s">
        <v>45</v>
      </c>
      <c r="D231" s="2">
        <v>31047</v>
      </c>
      <c r="E231" s="1" t="s">
        <v>24</v>
      </c>
      <c r="F231">
        <v>61729</v>
      </c>
      <c r="G231" s="1" t="s">
        <v>46</v>
      </c>
      <c r="H231" s="1" t="s">
        <v>26</v>
      </c>
      <c r="I231" s="1" t="s">
        <v>27</v>
      </c>
      <c r="J231" s="1" t="s">
        <v>28</v>
      </c>
      <c r="K231" s="1" t="s">
        <v>29</v>
      </c>
      <c r="L231" s="2">
        <v>40812</v>
      </c>
      <c r="M231" s="2">
        <v>43197</v>
      </c>
      <c r="N231" s="1" t="s">
        <v>113</v>
      </c>
      <c r="O231" s="1" t="s">
        <v>31</v>
      </c>
      <c r="P231" s="1" t="s">
        <v>774</v>
      </c>
      <c r="Q231" s="1" t="s">
        <v>62</v>
      </c>
      <c r="R231" s="1" t="s">
        <v>34</v>
      </c>
      <c r="S231" s="1" t="s">
        <v>35</v>
      </c>
      <c r="T231">
        <v>3.8</v>
      </c>
      <c r="U231">
        <v>5</v>
      </c>
      <c r="V231">
        <v>0</v>
      </c>
      <c r="W231" s="2">
        <v>43135</v>
      </c>
      <c r="X231">
        <v>19</v>
      </c>
    </row>
    <row r="232" spans="1:24" x14ac:dyDescent="0.35">
      <c r="A232" s="1" t="s">
        <v>665</v>
      </c>
      <c r="B232" s="1" t="s">
        <v>666</v>
      </c>
      <c r="C232" s="1" t="s">
        <v>23</v>
      </c>
      <c r="D232" s="2">
        <v>20009</v>
      </c>
      <c r="E232" s="1" t="s">
        <v>24</v>
      </c>
      <c r="F232">
        <v>61809</v>
      </c>
      <c r="G232" s="1" t="s">
        <v>92</v>
      </c>
      <c r="H232" s="1" t="s">
        <v>667</v>
      </c>
      <c r="I232" s="1" t="s">
        <v>27</v>
      </c>
      <c r="J232" s="1" t="s">
        <v>28</v>
      </c>
      <c r="K232" s="1" t="s">
        <v>29</v>
      </c>
      <c r="L232" s="2">
        <v>41771</v>
      </c>
      <c r="M232" s="2"/>
      <c r="N232" s="1" t="s">
        <v>321</v>
      </c>
      <c r="O232" s="1" t="s">
        <v>322</v>
      </c>
      <c r="P232" s="1" t="s">
        <v>94</v>
      </c>
      <c r="Q232" s="1" t="s">
        <v>95</v>
      </c>
      <c r="R232" s="1" t="s">
        <v>146</v>
      </c>
      <c r="S232" s="1" t="s">
        <v>35</v>
      </c>
      <c r="T232">
        <v>3.98</v>
      </c>
      <c r="U232">
        <v>3</v>
      </c>
      <c r="V232">
        <v>0</v>
      </c>
      <c r="W232" s="2">
        <v>43493</v>
      </c>
      <c r="X232">
        <v>4</v>
      </c>
    </row>
    <row r="233" spans="1:24" x14ac:dyDescent="0.35">
      <c r="A233" s="1" t="s">
        <v>248</v>
      </c>
      <c r="B233" s="1" t="s">
        <v>249</v>
      </c>
      <c r="C233" s="1" t="s">
        <v>45</v>
      </c>
      <c r="D233" s="2">
        <v>30154</v>
      </c>
      <c r="E233" s="1" t="s">
        <v>24</v>
      </c>
      <c r="F233">
        <v>45115</v>
      </c>
      <c r="G233" s="1" t="s">
        <v>46</v>
      </c>
      <c r="H233" s="1" t="s">
        <v>26</v>
      </c>
      <c r="I233" s="1" t="s">
        <v>27</v>
      </c>
      <c r="J233" s="1" t="s">
        <v>52</v>
      </c>
      <c r="K233" s="1" t="s">
        <v>29</v>
      </c>
      <c r="L233" s="2">
        <v>40679</v>
      </c>
      <c r="M233" s="2">
        <v>42384</v>
      </c>
      <c r="N233" s="1" t="s">
        <v>86</v>
      </c>
      <c r="O233" s="1" t="s">
        <v>31</v>
      </c>
      <c r="P233" s="1" t="s">
        <v>774</v>
      </c>
      <c r="Q233" s="1" t="s">
        <v>76</v>
      </c>
      <c r="R233" s="1" t="s">
        <v>42</v>
      </c>
      <c r="S233" s="1" t="s">
        <v>35</v>
      </c>
      <c r="T233">
        <v>5</v>
      </c>
      <c r="U233">
        <v>4</v>
      </c>
      <c r="V233">
        <v>0</v>
      </c>
      <c r="W233" s="2">
        <v>42093</v>
      </c>
      <c r="X233">
        <v>11</v>
      </c>
    </row>
    <row r="234" spans="1:24" x14ac:dyDescent="0.35">
      <c r="A234" s="1" t="s">
        <v>668</v>
      </c>
      <c r="B234" s="1" t="s">
        <v>669</v>
      </c>
      <c r="C234" s="1" t="s">
        <v>23</v>
      </c>
      <c r="D234" s="2">
        <v>26676</v>
      </c>
      <c r="E234" s="1" t="s">
        <v>38</v>
      </c>
      <c r="F234">
        <v>46738</v>
      </c>
      <c r="G234" s="1" t="s">
        <v>46</v>
      </c>
      <c r="H234" s="1" t="s">
        <v>26</v>
      </c>
      <c r="I234" s="1" t="s">
        <v>27</v>
      </c>
      <c r="J234" s="1" t="s">
        <v>28</v>
      </c>
      <c r="K234" s="1" t="s">
        <v>85</v>
      </c>
      <c r="L234" s="2">
        <v>40875</v>
      </c>
      <c r="M234" s="2"/>
      <c r="N234" s="1" t="s">
        <v>321</v>
      </c>
      <c r="O234" s="1" t="s">
        <v>322</v>
      </c>
      <c r="P234" s="1" t="s">
        <v>774</v>
      </c>
      <c r="Q234" s="1" t="s">
        <v>48</v>
      </c>
      <c r="R234" s="1" t="s">
        <v>49</v>
      </c>
      <c r="S234" s="1" t="s">
        <v>177</v>
      </c>
      <c r="T234">
        <v>4.3600000000000003</v>
      </c>
      <c r="U234">
        <v>5</v>
      </c>
      <c r="V234">
        <v>0</v>
      </c>
      <c r="W234" s="2">
        <v>43507</v>
      </c>
      <c r="X234">
        <v>16</v>
      </c>
    </row>
    <row r="235" spans="1:24" x14ac:dyDescent="0.35">
      <c r="A235" s="1" t="s">
        <v>250</v>
      </c>
      <c r="B235" s="1" t="s">
        <v>251</v>
      </c>
      <c r="C235" s="1" t="s">
        <v>45</v>
      </c>
      <c r="D235" s="2">
        <v>29834</v>
      </c>
      <c r="E235" s="1" t="s">
        <v>38</v>
      </c>
      <c r="F235">
        <v>64971</v>
      </c>
      <c r="G235" s="1" t="s">
        <v>39</v>
      </c>
      <c r="H235" s="1" t="s">
        <v>26</v>
      </c>
      <c r="I235" s="1" t="s">
        <v>792</v>
      </c>
      <c r="J235" s="1" t="s">
        <v>28</v>
      </c>
      <c r="K235" s="1" t="s">
        <v>53</v>
      </c>
      <c r="L235" s="2">
        <v>40812</v>
      </c>
      <c r="M235" s="2">
        <v>40838</v>
      </c>
      <c r="N235" s="1" t="s">
        <v>47</v>
      </c>
      <c r="O235" s="1" t="s">
        <v>31</v>
      </c>
      <c r="P235" s="1" t="s">
        <v>774</v>
      </c>
      <c r="Q235" s="1" t="s">
        <v>55</v>
      </c>
      <c r="R235" s="1" t="s">
        <v>49</v>
      </c>
      <c r="S235" s="1" t="s">
        <v>35</v>
      </c>
      <c r="T235">
        <v>4.5</v>
      </c>
      <c r="U235">
        <v>4</v>
      </c>
      <c r="V235">
        <v>0</v>
      </c>
      <c r="W235" s="2">
        <v>40838</v>
      </c>
      <c r="X235">
        <v>10</v>
      </c>
    </row>
    <row r="236" spans="1:24" x14ac:dyDescent="0.35">
      <c r="A236" s="1" t="s">
        <v>252</v>
      </c>
      <c r="B236" s="1" t="s">
        <v>253</v>
      </c>
      <c r="C236" s="1" t="s">
        <v>23</v>
      </c>
      <c r="D236" s="2">
        <v>26483</v>
      </c>
      <c r="E236" s="1" t="s">
        <v>24</v>
      </c>
      <c r="F236">
        <v>55578</v>
      </c>
      <c r="G236" s="1" t="s">
        <v>39</v>
      </c>
      <c r="H236" s="1" t="s">
        <v>26</v>
      </c>
      <c r="I236" s="1" t="s">
        <v>27</v>
      </c>
      <c r="J236" s="1" t="s">
        <v>28</v>
      </c>
      <c r="K236" s="1" t="s">
        <v>29</v>
      </c>
      <c r="L236" s="2">
        <v>40729</v>
      </c>
      <c r="M236" s="2">
        <v>40947</v>
      </c>
      <c r="N236" s="1" t="s">
        <v>54</v>
      </c>
      <c r="O236" s="1" t="s">
        <v>31</v>
      </c>
      <c r="P236" s="1" t="s">
        <v>774</v>
      </c>
      <c r="Q236" s="1" t="s">
        <v>41</v>
      </c>
      <c r="R236" s="1" t="s">
        <v>34</v>
      </c>
      <c r="S236" s="1" t="s">
        <v>35</v>
      </c>
      <c r="T236">
        <v>4.2</v>
      </c>
      <c r="U236">
        <v>5</v>
      </c>
      <c r="V236">
        <v>0</v>
      </c>
      <c r="W236" s="2">
        <v>40914</v>
      </c>
      <c r="X236">
        <v>13</v>
      </c>
    </row>
    <row r="237" spans="1:24" x14ac:dyDescent="0.35">
      <c r="A237" s="1" t="s">
        <v>254</v>
      </c>
      <c r="B237" s="1" t="s">
        <v>255</v>
      </c>
      <c r="C237" s="1" t="s">
        <v>23</v>
      </c>
      <c r="D237" s="2">
        <v>27036</v>
      </c>
      <c r="E237" s="1" t="s">
        <v>24</v>
      </c>
      <c r="F237">
        <v>50428</v>
      </c>
      <c r="G237" s="1" t="s">
        <v>46</v>
      </c>
      <c r="H237" s="1" t="s">
        <v>26</v>
      </c>
      <c r="I237" s="1" t="s">
        <v>27</v>
      </c>
      <c r="J237" s="1" t="s">
        <v>28</v>
      </c>
      <c r="K237" s="1" t="s">
        <v>53</v>
      </c>
      <c r="L237" s="2">
        <v>40553</v>
      </c>
      <c r="M237" s="2">
        <v>42395</v>
      </c>
      <c r="N237" s="1" t="s">
        <v>67</v>
      </c>
      <c r="O237" s="1" t="s">
        <v>31</v>
      </c>
      <c r="P237" s="1" t="s">
        <v>774</v>
      </c>
      <c r="Q237" s="1" t="s">
        <v>99</v>
      </c>
      <c r="R237" s="1" t="s">
        <v>34</v>
      </c>
      <c r="S237" s="1" t="s">
        <v>35</v>
      </c>
      <c r="T237">
        <v>5</v>
      </c>
      <c r="U237">
        <v>3</v>
      </c>
      <c r="V237">
        <v>0</v>
      </c>
      <c r="W237" s="2">
        <v>42014</v>
      </c>
      <c r="X237">
        <v>11</v>
      </c>
    </row>
    <row r="238" spans="1:24" x14ac:dyDescent="0.35">
      <c r="A238" s="1" t="s">
        <v>256</v>
      </c>
      <c r="B238" s="1" t="s">
        <v>257</v>
      </c>
      <c r="C238" s="1" t="s">
        <v>23</v>
      </c>
      <c r="D238" s="2">
        <v>31054</v>
      </c>
      <c r="E238" s="1" t="s">
        <v>38</v>
      </c>
      <c r="F238">
        <v>61422</v>
      </c>
      <c r="G238" s="1" t="s">
        <v>46</v>
      </c>
      <c r="H238" s="1" t="s">
        <v>26</v>
      </c>
      <c r="I238" s="1" t="s">
        <v>27</v>
      </c>
      <c r="J238" s="1" t="s">
        <v>28</v>
      </c>
      <c r="K238" s="1" t="s">
        <v>29</v>
      </c>
      <c r="L238" s="2">
        <v>40553</v>
      </c>
      <c r="M238" s="2">
        <v>42507</v>
      </c>
      <c r="N238" s="1" t="s">
        <v>67</v>
      </c>
      <c r="O238" s="1" t="s">
        <v>68</v>
      </c>
      <c r="P238" s="1" t="s">
        <v>774</v>
      </c>
      <c r="Q238" s="1" t="s">
        <v>133</v>
      </c>
      <c r="R238" s="1" t="s">
        <v>34</v>
      </c>
      <c r="S238" s="1" t="s">
        <v>107</v>
      </c>
      <c r="T238">
        <v>3.6</v>
      </c>
      <c r="U238">
        <v>3</v>
      </c>
      <c r="V238">
        <v>0</v>
      </c>
      <c r="W238" s="2">
        <v>42465</v>
      </c>
      <c r="X238">
        <v>16</v>
      </c>
    </row>
    <row r="239" spans="1:24" x14ac:dyDescent="0.35">
      <c r="A239" s="1" t="s">
        <v>670</v>
      </c>
      <c r="B239" s="1" t="s">
        <v>671</v>
      </c>
      <c r="C239" s="1" t="s">
        <v>144</v>
      </c>
      <c r="D239" s="2">
        <v>31075</v>
      </c>
      <c r="E239" s="1" t="s">
        <v>24</v>
      </c>
      <c r="F239">
        <v>63353</v>
      </c>
      <c r="G239" s="1" t="s">
        <v>46</v>
      </c>
      <c r="H239" s="1" t="s">
        <v>26</v>
      </c>
      <c r="I239" s="1" t="s">
        <v>27</v>
      </c>
      <c r="J239" s="1" t="s">
        <v>28</v>
      </c>
      <c r="K239" s="1" t="s">
        <v>29</v>
      </c>
      <c r="L239" s="2">
        <v>41463</v>
      </c>
      <c r="M239" s="2"/>
      <c r="N239" s="1" t="s">
        <v>321</v>
      </c>
      <c r="O239" s="1" t="s">
        <v>322</v>
      </c>
      <c r="P239" s="1" t="s">
        <v>774</v>
      </c>
      <c r="Q239" s="1" t="s">
        <v>102</v>
      </c>
      <c r="R239" s="1" t="s">
        <v>138</v>
      </c>
      <c r="S239" s="1" t="s">
        <v>177</v>
      </c>
      <c r="T239">
        <v>3.6</v>
      </c>
      <c r="U239">
        <v>5</v>
      </c>
      <c r="V239">
        <v>0</v>
      </c>
      <c r="W239" s="2">
        <v>43507</v>
      </c>
      <c r="X239">
        <v>4</v>
      </c>
    </row>
    <row r="240" spans="1:24" x14ac:dyDescent="0.35">
      <c r="A240" s="1" t="s">
        <v>672</v>
      </c>
      <c r="B240" s="1" t="s">
        <v>673</v>
      </c>
      <c r="C240" s="1" t="s">
        <v>23</v>
      </c>
      <c r="D240" s="2">
        <v>29870</v>
      </c>
      <c r="E240" s="1" t="s">
        <v>38</v>
      </c>
      <c r="F240">
        <v>89883</v>
      </c>
      <c r="G240" s="1" t="s">
        <v>226</v>
      </c>
      <c r="H240" s="1" t="s">
        <v>26</v>
      </c>
      <c r="I240" s="1" t="s">
        <v>27</v>
      </c>
      <c r="J240" s="1" t="s">
        <v>28</v>
      </c>
      <c r="K240" s="1" t="s">
        <v>29</v>
      </c>
      <c r="L240" s="2">
        <v>42051</v>
      </c>
      <c r="M240" s="2"/>
      <c r="N240" s="1" t="s">
        <v>321</v>
      </c>
      <c r="O240" s="1" t="s">
        <v>322</v>
      </c>
      <c r="P240" s="1" t="s">
        <v>32</v>
      </c>
      <c r="Q240" s="1" t="s">
        <v>33</v>
      </c>
      <c r="R240" s="1" t="s">
        <v>138</v>
      </c>
      <c r="S240" s="1" t="s">
        <v>35</v>
      </c>
      <c r="T240">
        <v>3.69</v>
      </c>
      <c r="U240">
        <v>5</v>
      </c>
      <c r="V240">
        <v>6</v>
      </c>
      <c r="W240" s="2">
        <v>43510</v>
      </c>
      <c r="X240">
        <v>15</v>
      </c>
    </row>
    <row r="241" spans="1:24" x14ac:dyDescent="0.35">
      <c r="A241" s="1" t="s">
        <v>258</v>
      </c>
      <c r="B241" s="1" t="s">
        <v>259</v>
      </c>
      <c r="C241" s="1" t="s">
        <v>66</v>
      </c>
      <c r="D241" s="2">
        <v>26811</v>
      </c>
      <c r="E241" s="1" t="s">
        <v>38</v>
      </c>
      <c r="F241">
        <v>120000</v>
      </c>
      <c r="G241" s="1" t="s">
        <v>260</v>
      </c>
      <c r="H241" s="1" t="s">
        <v>26</v>
      </c>
      <c r="I241" s="1" t="s">
        <v>27</v>
      </c>
      <c r="J241" s="1" t="s">
        <v>52</v>
      </c>
      <c r="K241" s="1" t="s">
        <v>29</v>
      </c>
      <c r="L241" s="2">
        <v>42009</v>
      </c>
      <c r="M241" s="2">
        <v>43414</v>
      </c>
      <c r="N241" s="1" t="s">
        <v>54</v>
      </c>
      <c r="O241" s="1" t="s">
        <v>31</v>
      </c>
      <c r="P241" s="1" t="s">
        <v>32</v>
      </c>
      <c r="Q241" s="1" t="s">
        <v>33</v>
      </c>
      <c r="R241" s="1" t="s">
        <v>42</v>
      </c>
      <c r="S241" s="1" t="s">
        <v>35</v>
      </c>
      <c r="T241">
        <v>3.88</v>
      </c>
      <c r="U241">
        <v>3</v>
      </c>
      <c r="V241">
        <v>7</v>
      </c>
      <c r="W241" s="2">
        <v>43144</v>
      </c>
      <c r="X241">
        <v>12</v>
      </c>
    </row>
    <row r="242" spans="1:24" x14ac:dyDescent="0.35">
      <c r="A242" s="1" t="s">
        <v>674</v>
      </c>
      <c r="B242" s="1" t="s">
        <v>675</v>
      </c>
      <c r="C242" s="1" t="s">
        <v>66</v>
      </c>
      <c r="D242" s="2">
        <v>26624</v>
      </c>
      <c r="E242" s="1" t="s">
        <v>38</v>
      </c>
      <c r="F242">
        <v>150290</v>
      </c>
      <c r="G242" s="1" t="s">
        <v>676</v>
      </c>
      <c r="H242" s="1" t="s">
        <v>26</v>
      </c>
      <c r="I242" s="1" t="s">
        <v>27</v>
      </c>
      <c r="J242" s="1" t="s">
        <v>28</v>
      </c>
      <c r="K242" s="1" t="s">
        <v>53</v>
      </c>
      <c r="L242" s="2">
        <v>42742</v>
      </c>
      <c r="M242" s="2"/>
      <c r="N242" s="1" t="s">
        <v>321</v>
      </c>
      <c r="O242" s="1" t="s">
        <v>322</v>
      </c>
      <c r="P242" s="1" t="s">
        <v>32</v>
      </c>
      <c r="Q242" s="1" t="s">
        <v>386</v>
      </c>
      <c r="R242" s="1" t="s">
        <v>34</v>
      </c>
      <c r="S242" s="1" t="s">
        <v>35</v>
      </c>
      <c r="T242">
        <v>4.9400000000000004</v>
      </c>
      <c r="U242">
        <v>3</v>
      </c>
      <c r="V242">
        <v>5</v>
      </c>
      <c r="W242" s="2">
        <v>43502</v>
      </c>
      <c r="X242">
        <v>17</v>
      </c>
    </row>
    <row r="243" spans="1:24" x14ac:dyDescent="0.35">
      <c r="A243" s="1" t="s">
        <v>677</v>
      </c>
      <c r="B243" s="1" t="s">
        <v>678</v>
      </c>
      <c r="C243" s="1" t="s">
        <v>112</v>
      </c>
      <c r="D243" s="2">
        <v>27368</v>
      </c>
      <c r="E243" s="1" t="s">
        <v>38</v>
      </c>
      <c r="F243">
        <v>60627</v>
      </c>
      <c r="G243" s="1" t="s">
        <v>46</v>
      </c>
      <c r="H243" s="1" t="s">
        <v>26</v>
      </c>
      <c r="I243" s="1" t="s">
        <v>27</v>
      </c>
      <c r="J243" s="1" t="s">
        <v>28</v>
      </c>
      <c r="K243" s="1" t="s">
        <v>29</v>
      </c>
      <c r="L243" s="2">
        <v>41645</v>
      </c>
      <c r="M243" s="2"/>
      <c r="N243" s="1" t="s">
        <v>321</v>
      </c>
      <c r="O243" s="1" t="s">
        <v>322</v>
      </c>
      <c r="P243" s="1" t="s">
        <v>774</v>
      </c>
      <c r="Q243" s="1" t="s">
        <v>55</v>
      </c>
      <c r="R243" s="1" t="s">
        <v>310</v>
      </c>
      <c r="S243" s="1" t="s">
        <v>35</v>
      </c>
      <c r="T243">
        <v>5</v>
      </c>
      <c r="U243">
        <v>4</v>
      </c>
      <c r="V243">
        <v>0</v>
      </c>
      <c r="W243" s="2">
        <v>43496</v>
      </c>
      <c r="X243">
        <v>8</v>
      </c>
    </row>
    <row r="244" spans="1:24" x14ac:dyDescent="0.35">
      <c r="A244" s="1" t="s">
        <v>261</v>
      </c>
      <c r="B244" s="1" t="s">
        <v>262</v>
      </c>
      <c r="C244" s="1" t="s">
        <v>66</v>
      </c>
      <c r="D244" s="2">
        <v>31854</v>
      </c>
      <c r="E244" s="1" t="s">
        <v>24</v>
      </c>
      <c r="F244">
        <v>53180</v>
      </c>
      <c r="G244" s="1" t="s">
        <v>46</v>
      </c>
      <c r="H244" s="1" t="s">
        <v>26</v>
      </c>
      <c r="I244" s="1" t="s">
        <v>27</v>
      </c>
      <c r="J244" s="1" t="s">
        <v>28</v>
      </c>
      <c r="K244" s="1" t="s">
        <v>29</v>
      </c>
      <c r="L244" s="2">
        <v>40637</v>
      </c>
      <c r="M244" s="2">
        <v>43325</v>
      </c>
      <c r="N244" s="1" t="s">
        <v>54</v>
      </c>
      <c r="O244" s="1" t="s">
        <v>31</v>
      </c>
      <c r="P244" s="1" t="s">
        <v>774</v>
      </c>
      <c r="Q244" s="1" t="s">
        <v>41</v>
      </c>
      <c r="R244" s="1" t="s">
        <v>49</v>
      </c>
      <c r="S244" s="1" t="s">
        <v>35</v>
      </c>
      <c r="T244">
        <v>5</v>
      </c>
      <c r="U244">
        <v>5</v>
      </c>
      <c r="V244">
        <v>0</v>
      </c>
      <c r="W244" s="2">
        <v>43283</v>
      </c>
      <c r="X244">
        <v>4</v>
      </c>
    </row>
    <row r="245" spans="1:24" x14ac:dyDescent="0.35">
      <c r="A245" s="1" t="s">
        <v>679</v>
      </c>
      <c r="B245" s="1" t="s">
        <v>33</v>
      </c>
      <c r="C245" s="1" t="s">
        <v>66</v>
      </c>
      <c r="D245" s="2">
        <v>26759</v>
      </c>
      <c r="E245" s="1" t="s">
        <v>24</v>
      </c>
      <c r="F245">
        <v>140920</v>
      </c>
      <c r="G245" s="1" t="s">
        <v>265</v>
      </c>
      <c r="H245" s="1" t="s">
        <v>26</v>
      </c>
      <c r="I245" s="1" t="s">
        <v>27</v>
      </c>
      <c r="J245" s="1" t="s">
        <v>28</v>
      </c>
      <c r="K245" s="1" t="s">
        <v>29</v>
      </c>
      <c r="L245" s="2">
        <v>41294</v>
      </c>
      <c r="M245" s="2"/>
      <c r="N245" s="1" t="s">
        <v>321</v>
      </c>
      <c r="O245" s="1" t="s">
        <v>322</v>
      </c>
      <c r="P245" s="1" t="s">
        <v>32</v>
      </c>
      <c r="Q245" s="1" t="s">
        <v>266</v>
      </c>
      <c r="R245" s="1" t="s">
        <v>34</v>
      </c>
      <c r="S245" s="1" t="s">
        <v>35</v>
      </c>
      <c r="T245">
        <v>3.6</v>
      </c>
      <c r="U245">
        <v>5</v>
      </c>
      <c r="V245">
        <v>7</v>
      </c>
      <c r="W245" s="2">
        <v>43514</v>
      </c>
      <c r="X245">
        <v>13</v>
      </c>
    </row>
    <row r="246" spans="1:24" x14ac:dyDescent="0.35">
      <c r="A246" s="1" t="s">
        <v>263</v>
      </c>
      <c r="B246" s="1" t="s">
        <v>264</v>
      </c>
      <c r="C246" s="1" t="s">
        <v>45</v>
      </c>
      <c r="D246" s="2">
        <v>23380</v>
      </c>
      <c r="E246" s="1" t="s">
        <v>24</v>
      </c>
      <c r="F246">
        <v>148999</v>
      </c>
      <c r="G246" s="1" t="s">
        <v>265</v>
      </c>
      <c r="H246" s="1" t="s">
        <v>26</v>
      </c>
      <c r="I246" s="1" t="s">
        <v>27</v>
      </c>
      <c r="J246" s="1" t="s">
        <v>28</v>
      </c>
      <c r="K246" s="1" t="s">
        <v>53</v>
      </c>
      <c r="L246" s="2">
        <v>40917</v>
      </c>
      <c r="M246" s="2">
        <v>42312</v>
      </c>
      <c r="N246" s="1" t="s">
        <v>40</v>
      </c>
      <c r="O246" s="1" t="s">
        <v>31</v>
      </c>
      <c r="P246" s="1" t="s">
        <v>32</v>
      </c>
      <c r="Q246" s="1" t="s">
        <v>266</v>
      </c>
      <c r="R246" s="1" t="s">
        <v>56</v>
      </c>
      <c r="S246" s="1" t="s">
        <v>35</v>
      </c>
      <c r="T246">
        <v>4.3</v>
      </c>
      <c r="U246">
        <v>4</v>
      </c>
      <c r="V246">
        <v>6</v>
      </c>
      <c r="W246" s="2">
        <v>42008</v>
      </c>
      <c r="X246">
        <v>8</v>
      </c>
    </row>
    <row r="247" spans="1:24" x14ac:dyDescent="0.35">
      <c r="A247" s="1" t="s">
        <v>680</v>
      </c>
      <c r="B247" s="1" t="s">
        <v>681</v>
      </c>
      <c r="C247" s="1" t="s">
        <v>23</v>
      </c>
      <c r="D247" s="2">
        <v>31617</v>
      </c>
      <c r="E247" s="1" t="s">
        <v>38</v>
      </c>
      <c r="F247">
        <v>86214</v>
      </c>
      <c r="G247" s="1" t="s">
        <v>124</v>
      </c>
      <c r="H247" s="1" t="s">
        <v>26</v>
      </c>
      <c r="I247" s="1" t="s">
        <v>27</v>
      </c>
      <c r="J247" s="1" t="s">
        <v>28</v>
      </c>
      <c r="K247" s="1" t="s">
        <v>29</v>
      </c>
      <c r="L247" s="2">
        <v>41218</v>
      </c>
      <c r="M247" s="2"/>
      <c r="N247" s="1" t="s">
        <v>321</v>
      </c>
      <c r="O247" s="1" t="s">
        <v>322</v>
      </c>
      <c r="P247" s="1" t="s">
        <v>125</v>
      </c>
      <c r="Q247" s="1" t="s">
        <v>126</v>
      </c>
      <c r="R247" s="1" t="s">
        <v>34</v>
      </c>
      <c r="S247" s="1" t="s">
        <v>35</v>
      </c>
      <c r="T247">
        <v>4.2</v>
      </c>
      <c r="U247">
        <v>3</v>
      </c>
      <c r="V247">
        <v>6</v>
      </c>
      <c r="W247" s="2">
        <v>43509</v>
      </c>
      <c r="X247">
        <v>2</v>
      </c>
    </row>
    <row r="248" spans="1:24" x14ac:dyDescent="0.35">
      <c r="A248" s="1" t="s">
        <v>682</v>
      </c>
      <c r="B248" s="1" t="s">
        <v>683</v>
      </c>
      <c r="C248" s="1" t="s">
        <v>66</v>
      </c>
      <c r="D248" s="2">
        <v>24995</v>
      </c>
      <c r="E248" s="1" t="s">
        <v>38</v>
      </c>
      <c r="F248">
        <v>47750</v>
      </c>
      <c r="G248" s="1" t="s">
        <v>46</v>
      </c>
      <c r="H248" s="1" t="s">
        <v>26</v>
      </c>
      <c r="I248" s="1" t="s">
        <v>27</v>
      </c>
      <c r="J248" s="1" t="s">
        <v>28</v>
      </c>
      <c r="K248" s="1" t="s">
        <v>53</v>
      </c>
      <c r="L248" s="2">
        <v>42555</v>
      </c>
      <c r="M248" s="2"/>
      <c r="N248" s="1" t="s">
        <v>321</v>
      </c>
      <c r="O248" s="1" t="s">
        <v>322</v>
      </c>
      <c r="P248" s="1" t="s">
        <v>774</v>
      </c>
      <c r="Q248" s="1" t="s">
        <v>69</v>
      </c>
      <c r="R248" s="1" t="s">
        <v>56</v>
      </c>
      <c r="S248" s="1" t="s">
        <v>107</v>
      </c>
      <c r="T248">
        <v>2.6</v>
      </c>
      <c r="U248">
        <v>4</v>
      </c>
      <c r="V248">
        <v>0</v>
      </c>
      <c r="W248" s="2">
        <v>43514</v>
      </c>
      <c r="X248">
        <v>4</v>
      </c>
    </row>
    <row r="249" spans="1:24" x14ac:dyDescent="0.35">
      <c r="A249" s="1" t="s">
        <v>267</v>
      </c>
      <c r="B249" s="1" t="s">
        <v>268</v>
      </c>
      <c r="C249" s="1" t="s">
        <v>66</v>
      </c>
      <c r="D249" s="2">
        <v>27384</v>
      </c>
      <c r="E249" s="1" t="s">
        <v>24</v>
      </c>
      <c r="F249">
        <v>46428</v>
      </c>
      <c r="G249" s="1" t="s">
        <v>46</v>
      </c>
      <c r="H249" s="1" t="s">
        <v>26</v>
      </c>
      <c r="I249" s="1" t="s">
        <v>27</v>
      </c>
      <c r="J249" s="1" t="s">
        <v>28</v>
      </c>
      <c r="K249" s="1" t="s">
        <v>29</v>
      </c>
      <c r="L249" s="2">
        <v>39818</v>
      </c>
      <c r="M249" s="2">
        <v>43311</v>
      </c>
      <c r="N249" s="1" t="s">
        <v>98</v>
      </c>
      <c r="O249" s="1" t="s">
        <v>31</v>
      </c>
      <c r="P249" s="1" t="s">
        <v>774</v>
      </c>
      <c r="Q249" s="1" t="s">
        <v>62</v>
      </c>
      <c r="R249" s="1" t="s">
        <v>49</v>
      </c>
      <c r="S249" s="1" t="s">
        <v>35</v>
      </c>
      <c r="T249">
        <v>4.5999999999999996</v>
      </c>
      <c r="U249">
        <v>5</v>
      </c>
      <c r="V249">
        <v>0</v>
      </c>
      <c r="W249" s="2">
        <v>43136</v>
      </c>
      <c r="X249">
        <v>7</v>
      </c>
    </row>
    <row r="250" spans="1:24" x14ac:dyDescent="0.35">
      <c r="A250" s="1" t="s">
        <v>684</v>
      </c>
      <c r="B250" s="1" t="s">
        <v>685</v>
      </c>
      <c r="C250" s="1" t="s">
        <v>23</v>
      </c>
      <c r="D250" s="2">
        <v>31528</v>
      </c>
      <c r="E250" s="1" t="s">
        <v>24</v>
      </c>
      <c r="F250">
        <v>57975</v>
      </c>
      <c r="G250" s="1" t="s">
        <v>39</v>
      </c>
      <c r="H250" s="1" t="s">
        <v>26</v>
      </c>
      <c r="I250" s="1" t="s">
        <v>27</v>
      </c>
      <c r="J250" s="1" t="s">
        <v>28</v>
      </c>
      <c r="K250" s="1" t="s">
        <v>29</v>
      </c>
      <c r="L250" s="2">
        <v>40420</v>
      </c>
      <c r="M250" s="2"/>
      <c r="N250" s="1" t="s">
        <v>321</v>
      </c>
      <c r="O250" s="1" t="s">
        <v>322</v>
      </c>
      <c r="P250" s="1" t="s">
        <v>774</v>
      </c>
      <c r="Q250" s="1" t="s">
        <v>69</v>
      </c>
      <c r="R250" s="1" t="s">
        <v>146</v>
      </c>
      <c r="S250" s="1" t="s">
        <v>35</v>
      </c>
      <c r="T250">
        <v>4.0999999999999996</v>
      </c>
      <c r="U250">
        <v>3</v>
      </c>
      <c r="V250">
        <v>0</v>
      </c>
      <c r="W250" s="2">
        <v>43475</v>
      </c>
      <c r="X250">
        <v>13</v>
      </c>
    </row>
    <row r="251" spans="1:24" x14ac:dyDescent="0.35">
      <c r="A251" s="1" t="s">
        <v>269</v>
      </c>
      <c r="B251" s="1" t="s">
        <v>270</v>
      </c>
      <c r="C251" s="1" t="s">
        <v>45</v>
      </c>
      <c r="D251" s="2">
        <v>32128</v>
      </c>
      <c r="E251" s="1" t="s">
        <v>24</v>
      </c>
      <c r="F251">
        <v>88527</v>
      </c>
      <c r="G251" s="1" t="s">
        <v>271</v>
      </c>
      <c r="H251" s="1" t="s">
        <v>26</v>
      </c>
      <c r="I251" s="1" t="s">
        <v>27</v>
      </c>
      <c r="J251" s="1" t="s">
        <v>28</v>
      </c>
      <c r="K251" s="1" t="s">
        <v>53</v>
      </c>
      <c r="L251" s="2">
        <v>42009</v>
      </c>
      <c r="M251" s="2">
        <v>42308</v>
      </c>
      <c r="N251" s="1" t="s">
        <v>40</v>
      </c>
      <c r="O251" s="1" t="s">
        <v>31</v>
      </c>
      <c r="P251" s="1" t="s">
        <v>32</v>
      </c>
      <c r="Q251" s="1" t="s">
        <v>33</v>
      </c>
      <c r="R251" s="1" t="s">
        <v>42</v>
      </c>
      <c r="S251" s="1" t="s">
        <v>35</v>
      </c>
      <c r="T251">
        <v>4.2</v>
      </c>
      <c r="U251">
        <v>3</v>
      </c>
      <c r="V251">
        <v>5</v>
      </c>
      <c r="W251" s="2">
        <v>42114</v>
      </c>
      <c r="X251">
        <v>2</v>
      </c>
    </row>
    <row r="252" spans="1:24" x14ac:dyDescent="0.35">
      <c r="A252" s="1" t="s">
        <v>686</v>
      </c>
      <c r="B252" s="1" t="s">
        <v>687</v>
      </c>
      <c r="C252" s="1" t="s">
        <v>23</v>
      </c>
      <c r="D252" s="2">
        <v>32334</v>
      </c>
      <c r="E252" s="1" t="s">
        <v>38</v>
      </c>
      <c r="F252">
        <v>56147</v>
      </c>
      <c r="G252" s="1" t="s">
        <v>46</v>
      </c>
      <c r="H252" s="1" t="s">
        <v>26</v>
      </c>
      <c r="I252" s="1" t="s">
        <v>27</v>
      </c>
      <c r="J252" s="1" t="s">
        <v>28</v>
      </c>
      <c r="K252" s="1" t="s">
        <v>53</v>
      </c>
      <c r="L252" s="2">
        <v>41911</v>
      </c>
      <c r="M252" s="2"/>
      <c r="N252" s="1" t="s">
        <v>321</v>
      </c>
      <c r="O252" s="1" t="s">
        <v>322</v>
      </c>
      <c r="P252" s="1" t="s">
        <v>774</v>
      </c>
      <c r="Q252" s="1" t="s">
        <v>76</v>
      </c>
      <c r="R252" s="1" t="s">
        <v>42</v>
      </c>
      <c r="S252" s="1" t="s">
        <v>35</v>
      </c>
      <c r="T252">
        <v>3.51</v>
      </c>
      <c r="U252">
        <v>3</v>
      </c>
      <c r="V252">
        <v>0</v>
      </c>
      <c r="W252" s="2">
        <v>43514</v>
      </c>
      <c r="X252">
        <v>2</v>
      </c>
    </row>
    <row r="253" spans="1:24" x14ac:dyDescent="0.35">
      <c r="A253" s="1" t="s">
        <v>688</v>
      </c>
      <c r="B253" s="1" t="s">
        <v>689</v>
      </c>
      <c r="C253" s="1" t="s">
        <v>66</v>
      </c>
      <c r="D253" s="2">
        <v>27463</v>
      </c>
      <c r="E253" s="1" t="s">
        <v>38</v>
      </c>
      <c r="F253">
        <v>50923</v>
      </c>
      <c r="G253" s="1" t="s">
        <v>46</v>
      </c>
      <c r="H253" s="1" t="s">
        <v>26</v>
      </c>
      <c r="I253" s="1" t="s">
        <v>27</v>
      </c>
      <c r="J253" s="1" t="s">
        <v>28</v>
      </c>
      <c r="K253" s="1" t="s">
        <v>85</v>
      </c>
      <c r="L253" s="2">
        <v>41547</v>
      </c>
      <c r="M253" s="2"/>
      <c r="N253" s="1" t="s">
        <v>321</v>
      </c>
      <c r="O253" s="1" t="s">
        <v>322</v>
      </c>
      <c r="P253" s="1" t="s">
        <v>774</v>
      </c>
      <c r="Q253" s="1" t="s">
        <v>48</v>
      </c>
      <c r="R253" s="1" t="s">
        <v>49</v>
      </c>
      <c r="S253" s="1" t="s">
        <v>35</v>
      </c>
      <c r="T253">
        <v>5</v>
      </c>
      <c r="U253">
        <v>5</v>
      </c>
      <c r="V253">
        <v>0</v>
      </c>
      <c r="W253" s="2">
        <v>43502</v>
      </c>
      <c r="X253">
        <v>14</v>
      </c>
    </row>
    <row r="254" spans="1:24" x14ac:dyDescent="0.35">
      <c r="A254" s="1" t="s">
        <v>690</v>
      </c>
      <c r="B254" s="1" t="s">
        <v>691</v>
      </c>
      <c r="C254" s="1" t="s">
        <v>23</v>
      </c>
      <c r="D254" s="2">
        <v>29690</v>
      </c>
      <c r="E254" s="1" t="s">
        <v>38</v>
      </c>
      <c r="F254">
        <v>50750</v>
      </c>
      <c r="G254" s="1" t="s">
        <v>289</v>
      </c>
      <c r="H254" s="1" t="s">
        <v>26</v>
      </c>
      <c r="I254" s="1" t="s">
        <v>27</v>
      </c>
      <c r="J254" s="1" t="s">
        <v>28</v>
      </c>
      <c r="K254" s="1" t="s">
        <v>29</v>
      </c>
      <c r="L254" s="2">
        <v>41912</v>
      </c>
      <c r="M254" s="2"/>
      <c r="N254" s="1" t="s">
        <v>321</v>
      </c>
      <c r="O254" s="1" t="s">
        <v>322</v>
      </c>
      <c r="P254" s="1" t="s">
        <v>32</v>
      </c>
      <c r="Q254" s="1" t="s">
        <v>290</v>
      </c>
      <c r="R254" s="1" t="s">
        <v>42</v>
      </c>
      <c r="S254" s="1" t="s">
        <v>35</v>
      </c>
      <c r="T254">
        <v>3.31</v>
      </c>
      <c r="U254">
        <v>3</v>
      </c>
      <c r="V254">
        <v>6</v>
      </c>
      <c r="W254" s="2">
        <v>43472</v>
      </c>
      <c r="X254">
        <v>7</v>
      </c>
    </row>
    <row r="255" spans="1:24" x14ac:dyDescent="0.35">
      <c r="A255" s="1" t="s">
        <v>692</v>
      </c>
      <c r="B255" s="1" t="s">
        <v>693</v>
      </c>
      <c r="C255" s="1" t="s">
        <v>23</v>
      </c>
      <c r="D255" s="2">
        <v>31283</v>
      </c>
      <c r="E255" s="1" t="s">
        <v>38</v>
      </c>
      <c r="F255">
        <v>52087</v>
      </c>
      <c r="G255" s="1" t="s">
        <v>46</v>
      </c>
      <c r="H255" s="1" t="s">
        <v>26</v>
      </c>
      <c r="I255" s="1" t="s">
        <v>27</v>
      </c>
      <c r="J255" s="1" t="s">
        <v>28</v>
      </c>
      <c r="K255" s="1" t="s">
        <v>29</v>
      </c>
      <c r="L255" s="2">
        <v>41505</v>
      </c>
      <c r="M255" s="2"/>
      <c r="N255" s="1" t="s">
        <v>321</v>
      </c>
      <c r="O255" s="1" t="s">
        <v>322</v>
      </c>
      <c r="P255" s="1" t="s">
        <v>774</v>
      </c>
      <c r="Q255" s="1" t="s">
        <v>99</v>
      </c>
      <c r="R255" s="1" t="s">
        <v>42</v>
      </c>
      <c r="S255" s="1" t="s">
        <v>35</v>
      </c>
      <c r="T255">
        <v>4.8099999999999996</v>
      </c>
      <c r="U255">
        <v>4</v>
      </c>
      <c r="V255">
        <v>0</v>
      </c>
      <c r="W255" s="2">
        <v>43511</v>
      </c>
      <c r="X255">
        <v>15</v>
      </c>
    </row>
    <row r="256" spans="1:24" x14ac:dyDescent="0.35">
      <c r="A256" s="1" t="s">
        <v>694</v>
      </c>
      <c r="B256" s="1" t="s">
        <v>695</v>
      </c>
      <c r="C256" s="1" t="s">
        <v>23</v>
      </c>
      <c r="D256" s="2">
        <v>25607</v>
      </c>
      <c r="E256" s="1" t="s">
        <v>24</v>
      </c>
      <c r="F256">
        <v>87826</v>
      </c>
      <c r="G256" s="1" t="s">
        <v>226</v>
      </c>
      <c r="H256" s="1" t="s">
        <v>26</v>
      </c>
      <c r="I256" s="1" t="s">
        <v>27</v>
      </c>
      <c r="J256" s="1" t="s">
        <v>52</v>
      </c>
      <c r="K256" s="1" t="s">
        <v>29</v>
      </c>
      <c r="L256" s="2">
        <v>42009</v>
      </c>
      <c r="M256" s="2"/>
      <c r="N256" s="1" t="s">
        <v>321</v>
      </c>
      <c r="O256" s="1" t="s">
        <v>322</v>
      </c>
      <c r="P256" s="1" t="s">
        <v>32</v>
      </c>
      <c r="Q256" s="1" t="s">
        <v>33</v>
      </c>
      <c r="R256" s="1" t="s">
        <v>138</v>
      </c>
      <c r="S256" s="1" t="s">
        <v>35</v>
      </c>
      <c r="T256">
        <v>3.32</v>
      </c>
      <c r="U256">
        <v>3</v>
      </c>
      <c r="V256">
        <v>7</v>
      </c>
      <c r="W256" s="2">
        <v>43479</v>
      </c>
      <c r="X256">
        <v>16</v>
      </c>
    </row>
    <row r="257" spans="1:24" x14ac:dyDescent="0.35">
      <c r="A257" s="1" t="s">
        <v>696</v>
      </c>
      <c r="B257" s="1" t="s">
        <v>697</v>
      </c>
      <c r="C257" s="1" t="s">
        <v>66</v>
      </c>
      <c r="D257" s="2">
        <v>32282</v>
      </c>
      <c r="E257" s="1" t="s">
        <v>38</v>
      </c>
      <c r="F257">
        <v>51920</v>
      </c>
      <c r="G257" s="1" t="s">
        <v>168</v>
      </c>
      <c r="H257" s="1" t="s">
        <v>26</v>
      </c>
      <c r="I257" s="1" t="s">
        <v>27</v>
      </c>
      <c r="J257" s="1" t="s">
        <v>28</v>
      </c>
      <c r="K257" s="1" t="s">
        <v>29</v>
      </c>
      <c r="L257" s="2">
        <v>42125</v>
      </c>
      <c r="M257" s="2"/>
      <c r="N257" s="1" t="s">
        <v>321</v>
      </c>
      <c r="O257" s="1" t="s">
        <v>322</v>
      </c>
      <c r="P257" s="1" t="s">
        <v>169</v>
      </c>
      <c r="Q257" s="1" t="s">
        <v>170</v>
      </c>
      <c r="R257" s="1" t="s">
        <v>310</v>
      </c>
      <c r="S257" s="1" t="s">
        <v>35</v>
      </c>
      <c r="T257">
        <v>5</v>
      </c>
      <c r="U257">
        <v>3</v>
      </c>
      <c r="V257">
        <v>5</v>
      </c>
      <c r="W257" s="2">
        <v>43480</v>
      </c>
      <c r="X257">
        <v>2</v>
      </c>
    </row>
    <row r="258" spans="1:24" x14ac:dyDescent="0.35">
      <c r="A258" s="1" t="s">
        <v>272</v>
      </c>
      <c r="B258" s="1" t="s">
        <v>273</v>
      </c>
      <c r="C258" s="1" t="s">
        <v>66</v>
      </c>
      <c r="D258" s="2">
        <v>32106</v>
      </c>
      <c r="E258" s="1" t="s">
        <v>38</v>
      </c>
      <c r="F258">
        <v>63878</v>
      </c>
      <c r="G258" s="1" t="s">
        <v>39</v>
      </c>
      <c r="H258" s="1" t="s">
        <v>26</v>
      </c>
      <c r="I258" s="1" t="s">
        <v>27</v>
      </c>
      <c r="J258" s="1" t="s">
        <v>28</v>
      </c>
      <c r="K258" s="1" t="s">
        <v>29</v>
      </c>
      <c r="L258" s="2">
        <v>40112</v>
      </c>
      <c r="M258" s="2">
        <v>42102</v>
      </c>
      <c r="N258" s="1" t="s">
        <v>184</v>
      </c>
      <c r="O258" s="1" t="s">
        <v>31</v>
      </c>
      <c r="P258" s="1" t="s">
        <v>774</v>
      </c>
      <c r="Q258" s="1" t="s">
        <v>62</v>
      </c>
      <c r="R258" s="1" t="s">
        <v>146</v>
      </c>
      <c r="S258" s="1" t="s">
        <v>35</v>
      </c>
      <c r="T258">
        <v>4.68</v>
      </c>
      <c r="U258">
        <v>4</v>
      </c>
      <c r="V258">
        <v>0</v>
      </c>
      <c r="W258" s="2">
        <v>42096</v>
      </c>
      <c r="X258">
        <v>20</v>
      </c>
    </row>
    <row r="259" spans="1:24" x14ac:dyDescent="0.35">
      <c r="A259" s="1" t="s">
        <v>698</v>
      </c>
      <c r="B259" s="1" t="s">
        <v>699</v>
      </c>
      <c r="C259" s="1" t="s">
        <v>66</v>
      </c>
      <c r="D259" s="2">
        <v>23314</v>
      </c>
      <c r="E259" s="1" t="s">
        <v>24</v>
      </c>
      <c r="F259">
        <v>60656</v>
      </c>
      <c r="G259" s="1" t="s">
        <v>39</v>
      </c>
      <c r="H259" s="1" t="s">
        <v>26</v>
      </c>
      <c r="I259" s="1" t="s">
        <v>27</v>
      </c>
      <c r="J259" s="1" t="s">
        <v>28</v>
      </c>
      <c r="K259" s="1" t="s">
        <v>29</v>
      </c>
      <c r="L259" s="2">
        <v>41911</v>
      </c>
      <c r="M259" s="2"/>
      <c r="N259" s="1" t="s">
        <v>321</v>
      </c>
      <c r="O259" s="1" t="s">
        <v>322</v>
      </c>
      <c r="P259" s="1" t="s">
        <v>774</v>
      </c>
      <c r="Q259" s="1" t="s">
        <v>76</v>
      </c>
      <c r="R259" s="1" t="s">
        <v>34</v>
      </c>
      <c r="S259" s="1" t="s">
        <v>177</v>
      </c>
      <c r="T259">
        <v>4.3</v>
      </c>
      <c r="U259">
        <v>3</v>
      </c>
      <c r="V259">
        <v>0</v>
      </c>
      <c r="W259" s="2">
        <v>43493</v>
      </c>
      <c r="X259">
        <v>4</v>
      </c>
    </row>
    <row r="260" spans="1:24" x14ac:dyDescent="0.35">
      <c r="A260" s="1" t="s">
        <v>700</v>
      </c>
      <c r="B260" s="1" t="s">
        <v>95</v>
      </c>
      <c r="C260" s="1" t="s">
        <v>45</v>
      </c>
      <c r="D260" s="2">
        <v>30910</v>
      </c>
      <c r="E260" s="1" t="s">
        <v>24</v>
      </c>
      <c r="F260">
        <v>72992</v>
      </c>
      <c r="G260" s="1" t="s">
        <v>182</v>
      </c>
      <c r="H260" s="1" t="s">
        <v>26</v>
      </c>
      <c r="I260" s="1" t="s">
        <v>27</v>
      </c>
      <c r="J260" s="1" t="s">
        <v>28</v>
      </c>
      <c r="K260" s="1" t="s">
        <v>53</v>
      </c>
      <c r="L260" s="2">
        <v>41777</v>
      </c>
      <c r="M260" s="2"/>
      <c r="N260" s="1" t="s">
        <v>321</v>
      </c>
      <c r="O260" s="1" t="s">
        <v>322</v>
      </c>
      <c r="P260" s="1" t="s">
        <v>94</v>
      </c>
      <c r="Q260" s="1" t="s">
        <v>185</v>
      </c>
      <c r="R260" s="1" t="s">
        <v>56</v>
      </c>
      <c r="S260" s="1" t="s">
        <v>107</v>
      </c>
      <c r="T260">
        <v>2.4</v>
      </c>
      <c r="U260">
        <v>4</v>
      </c>
      <c r="V260">
        <v>0</v>
      </c>
      <c r="W260" s="2">
        <v>43481</v>
      </c>
      <c r="X260">
        <v>16</v>
      </c>
    </row>
    <row r="261" spans="1:24" x14ac:dyDescent="0.35">
      <c r="A261" s="1" t="s">
        <v>274</v>
      </c>
      <c r="B261" s="1" t="s">
        <v>275</v>
      </c>
      <c r="C261" s="1" t="s">
        <v>23</v>
      </c>
      <c r="D261" s="2">
        <v>31942</v>
      </c>
      <c r="E261" s="1" t="s">
        <v>38</v>
      </c>
      <c r="F261">
        <v>55000</v>
      </c>
      <c r="G261" s="1" t="s">
        <v>168</v>
      </c>
      <c r="H261" s="1" t="s">
        <v>26</v>
      </c>
      <c r="I261" s="1" t="s">
        <v>27</v>
      </c>
      <c r="J261" s="1" t="s">
        <v>28</v>
      </c>
      <c r="K261" s="1" t="s">
        <v>53</v>
      </c>
      <c r="L261" s="2">
        <v>40812</v>
      </c>
      <c r="M261" s="2">
        <v>41542</v>
      </c>
      <c r="N261" s="1" t="s">
        <v>30</v>
      </c>
      <c r="O261" s="1" t="s">
        <v>31</v>
      </c>
      <c r="P261" s="1" t="s">
        <v>169</v>
      </c>
      <c r="Q261" s="1" t="s">
        <v>170</v>
      </c>
      <c r="R261" s="1" t="s">
        <v>56</v>
      </c>
      <c r="S261" s="1" t="s">
        <v>35</v>
      </c>
      <c r="T261">
        <v>3.8</v>
      </c>
      <c r="U261">
        <v>4</v>
      </c>
      <c r="V261">
        <v>4</v>
      </c>
      <c r="W261" s="2">
        <v>41501</v>
      </c>
      <c r="X261">
        <v>17</v>
      </c>
    </row>
    <row r="262" spans="1:24" x14ac:dyDescent="0.35">
      <c r="A262" s="1" t="s">
        <v>701</v>
      </c>
      <c r="B262" s="1" t="s">
        <v>702</v>
      </c>
      <c r="C262" s="1" t="s">
        <v>66</v>
      </c>
      <c r="D262" s="2">
        <v>23775</v>
      </c>
      <c r="E262" s="1" t="s">
        <v>38</v>
      </c>
      <c r="F262">
        <v>58939</v>
      </c>
      <c r="G262" s="1" t="s">
        <v>46</v>
      </c>
      <c r="H262" s="1" t="s">
        <v>26</v>
      </c>
      <c r="I262" s="1" t="s">
        <v>27</v>
      </c>
      <c r="J262" s="1" t="s">
        <v>28</v>
      </c>
      <c r="K262" s="1" t="s">
        <v>29</v>
      </c>
      <c r="L262" s="2">
        <v>41589</v>
      </c>
      <c r="M262" s="2"/>
      <c r="N262" s="1" t="s">
        <v>321</v>
      </c>
      <c r="O262" s="1" t="s">
        <v>322</v>
      </c>
      <c r="P262" s="1" t="s">
        <v>774</v>
      </c>
      <c r="Q262" s="1" t="s">
        <v>133</v>
      </c>
      <c r="R262" s="1" t="s">
        <v>138</v>
      </c>
      <c r="S262" s="1" t="s">
        <v>35</v>
      </c>
      <c r="T262">
        <v>3.73</v>
      </c>
      <c r="U262">
        <v>3</v>
      </c>
      <c r="V262">
        <v>0</v>
      </c>
      <c r="W262" s="2">
        <v>43489</v>
      </c>
      <c r="X262">
        <v>16</v>
      </c>
    </row>
    <row r="263" spans="1:24" x14ac:dyDescent="0.35">
      <c r="A263" s="1" t="s">
        <v>703</v>
      </c>
      <c r="B263" s="1" t="s">
        <v>704</v>
      </c>
      <c r="C263" s="1" t="s">
        <v>23</v>
      </c>
      <c r="D263" s="2">
        <v>26735</v>
      </c>
      <c r="E263" s="1" t="s">
        <v>38</v>
      </c>
      <c r="F263">
        <v>66593</v>
      </c>
      <c r="G263" s="1" t="s">
        <v>335</v>
      </c>
      <c r="H263" s="1" t="s">
        <v>26</v>
      </c>
      <c r="I263" s="1" t="s">
        <v>27</v>
      </c>
      <c r="J263" s="1" t="s">
        <v>28</v>
      </c>
      <c r="K263" s="1" t="s">
        <v>53</v>
      </c>
      <c r="L263" s="2">
        <v>40704</v>
      </c>
      <c r="M263" s="2"/>
      <c r="N263" s="1" t="s">
        <v>321</v>
      </c>
      <c r="O263" s="1" t="s">
        <v>322</v>
      </c>
      <c r="P263" s="1" t="s">
        <v>32</v>
      </c>
      <c r="Q263" s="1" t="s">
        <v>398</v>
      </c>
      <c r="R263" s="1" t="s">
        <v>42</v>
      </c>
      <c r="S263" s="1" t="s">
        <v>35</v>
      </c>
      <c r="T263">
        <v>4.3</v>
      </c>
      <c r="U263">
        <v>3</v>
      </c>
      <c r="V263">
        <v>5</v>
      </c>
      <c r="W263" s="2">
        <v>43504</v>
      </c>
      <c r="X263">
        <v>19</v>
      </c>
    </row>
    <row r="264" spans="1:24" x14ac:dyDescent="0.35">
      <c r="A264" s="1" t="s">
        <v>705</v>
      </c>
      <c r="B264" s="1" t="s">
        <v>706</v>
      </c>
      <c r="C264" s="1" t="s">
        <v>23</v>
      </c>
      <c r="D264" s="2">
        <v>30356</v>
      </c>
      <c r="E264" s="1" t="s">
        <v>24</v>
      </c>
      <c r="F264">
        <v>87565</v>
      </c>
      <c r="G264" s="1" t="s">
        <v>416</v>
      </c>
      <c r="H264" s="1" t="s">
        <v>26</v>
      </c>
      <c r="I264" s="1" t="s">
        <v>27</v>
      </c>
      <c r="J264" s="1" t="s">
        <v>28</v>
      </c>
      <c r="K264" s="1" t="s">
        <v>85</v>
      </c>
      <c r="L264" s="2">
        <v>42551</v>
      </c>
      <c r="M264" s="2"/>
      <c r="N264" s="1" t="s">
        <v>321</v>
      </c>
      <c r="O264" s="1" t="s">
        <v>322</v>
      </c>
      <c r="P264" s="1" t="s">
        <v>32</v>
      </c>
      <c r="Q264" s="1" t="s">
        <v>290</v>
      </c>
      <c r="R264" s="1" t="s">
        <v>42</v>
      </c>
      <c r="S264" s="1" t="s">
        <v>35</v>
      </c>
      <c r="T264">
        <v>3.27</v>
      </c>
      <c r="U264">
        <v>4</v>
      </c>
      <c r="V264">
        <v>5</v>
      </c>
      <c r="W264" s="2">
        <v>43479</v>
      </c>
      <c r="X264">
        <v>13</v>
      </c>
    </row>
    <row r="265" spans="1:24" x14ac:dyDescent="0.35">
      <c r="A265" s="1" t="s">
        <v>707</v>
      </c>
      <c r="B265" s="1" t="s">
        <v>708</v>
      </c>
      <c r="C265" s="1" t="s">
        <v>23</v>
      </c>
      <c r="D265" s="2">
        <v>25039</v>
      </c>
      <c r="E265" s="1" t="s">
        <v>38</v>
      </c>
      <c r="F265">
        <v>64021</v>
      </c>
      <c r="G265" s="1" t="s">
        <v>46</v>
      </c>
      <c r="H265" s="1" t="s">
        <v>26</v>
      </c>
      <c r="I265" s="1" t="s">
        <v>27</v>
      </c>
      <c r="J265" s="1" t="s">
        <v>28</v>
      </c>
      <c r="K265" s="1" t="s">
        <v>29</v>
      </c>
      <c r="L265" s="2">
        <v>40959</v>
      </c>
      <c r="M265" s="2"/>
      <c r="N265" s="1" t="s">
        <v>321</v>
      </c>
      <c r="O265" s="1" t="s">
        <v>322</v>
      </c>
      <c r="P265" s="1" t="s">
        <v>774</v>
      </c>
      <c r="Q265" s="1" t="s">
        <v>102</v>
      </c>
      <c r="R265" s="1" t="s">
        <v>34</v>
      </c>
      <c r="S265" s="1" t="s">
        <v>139</v>
      </c>
      <c r="T265">
        <v>2.4</v>
      </c>
      <c r="U265">
        <v>2</v>
      </c>
      <c r="V265">
        <v>1</v>
      </c>
      <c r="W265" s="2">
        <v>43521</v>
      </c>
      <c r="X265">
        <v>20</v>
      </c>
    </row>
    <row r="266" spans="1:24" x14ac:dyDescent="0.35">
      <c r="A266" s="1" t="s">
        <v>709</v>
      </c>
      <c r="B266" s="1" t="s">
        <v>69</v>
      </c>
      <c r="C266" s="1" t="s">
        <v>23</v>
      </c>
      <c r="D266" s="2">
        <v>27667</v>
      </c>
      <c r="E266" s="1" t="s">
        <v>38</v>
      </c>
      <c r="F266">
        <v>65714</v>
      </c>
      <c r="G266" s="1" t="s">
        <v>84</v>
      </c>
      <c r="H266" s="1" t="s">
        <v>26</v>
      </c>
      <c r="I266" s="1" t="s">
        <v>27</v>
      </c>
      <c r="J266" s="1" t="s">
        <v>28</v>
      </c>
      <c r="K266" s="1" t="s">
        <v>29</v>
      </c>
      <c r="L266" s="2">
        <v>41184</v>
      </c>
      <c r="M266" s="2"/>
      <c r="N266" s="1" t="s">
        <v>321</v>
      </c>
      <c r="O266" s="1" t="s">
        <v>322</v>
      </c>
      <c r="P266" s="1" t="s">
        <v>774</v>
      </c>
      <c r="Q266" s="1" t="s">
        <v>87</v>
      </c>
      <c r="R266" s="1" t="s">
        <v>42</v>
      </c>
      <c r="S266" s="1" t="s">
        <v>35</v>
      </c>
      <c r="T266">
        <v>4.83</v>
      </c>
      <c r="U266">
        <v>5</v>
      </c>
      <c r="V266">
        <v>0</v>
      </c>
      <c r="W266" s="2">
        <v>43510</v>
      </c>
      <c r="X266">
        <v>15</v>
      </c>
    </row>
    <row r="267" spans="1:24" x14ac:dyDescent="0.35">
      <c r="A267" s="1" t="s">
        <v>276</v>
      </c>
      <c r="B267" s="1" t="s">
        <v>277</v>
      </c>
      <c r="C267" s="1" t="s">
        <v>45</v>
      </c>
      <c r="D267" s="2">
        <v>26749</v>
      </c>
      <c r="E267" s="1" t="s">
        <v>38</v>
      </c>
      <c r="F267">
        <v>62425</v>
      </c>
      <c r="G267" s="1" t="s">
        <v>46</v>
      </c>
      <c r="H267" s="1" t="s">
        <v>26</v>
      </c>
      <c r="I267" s="1" t="s">
        <v>27</v>
      </c>
      <c r="J267" s="1" t="s">
        <v>28</v>
      </c>
      <c r="K267" s="1" t="s">
        <v>29</v>
      </c>
      <c r="L267" s="2">
        <v>41407</v>
      </c>
      <c r="M267" s="2">
        <v>42184</v>
      </c>
      <c r="N267" s="1" t="s">
        <v>59</v>
      </c>
      <c r="O267" s="1" t="s">
        <v>31</v>
      </c>
      <c r="P267" s="1" t="s">
        <v>774</v>
      </c>
      <c r="Q267" s="1" t="s">
        <v>55</v>
      </c>
      <c r="R267" s="1" t="s">
        <v>42</v>
      </c>
      <c r="S267" s="1" t="s">
        <v>177</v>
      </c>
      <c r="T267">
        <v>4.0999999999999996</v>
      </c>
      <c r="U267">
        <v>4</v>
      </c>
      <c r="V267">
        <v>0</v>
      </c>
      <c r="W267" s="2">
        <v>42065</v>
      </c>
      <c r="X267">
        <v>16</v>
      </c>
    </row>
    <row r="268" spans="1:24" x14ac:dyDescent="0.35">
      <c r="A268" s="1" t="s">
        <v>710</v>
      </c>
      <c r="B268" s="1" t="s">
        <v>711</v>
      </c>
      <c r="C268" s="1" t="s">
        <v>45</v>
      </c>
      <c r="D268" s="2">
        <v>30188</v>
      </c>
      <c r="E268" s="1" t="s">
        <v>38</v>
      </c>
      <c r="F268">
        <v>47961</v>
      </c>
      <c r="G268" s="1" t="s">
        <v>46</v>
      </c>
      <c r="H268" s="1" t="s">
        <v>26</v>
      </c>
      <c r="I268" s="1" t="s">
        <v>27</v>
      </c>
      <c r="J268" s="1" t="s">
        <v>28</v>
      </c>
      <c r="K268" s="1" t="s">
        <v>158</v>
      </c>
      <c r="L268" s="2">
        <v>40553</v>
      </c>
      <c r="M268" s="2"/>
      <c r="N268" s="1" t="s">
        <v>321</v>
      </c>
      <c r="O268" s="1" t="s">
        <v>322</v>
      </c>
      <c r="P268" s="1" t="s">
        <v>774</v>
      </c>
      <c r="Q268" s="1" t="s">
        <v>41</v>
      </c>
      <c r="R268" s="1" t="s">
        <v>49</v>
      </c>
      <c r="S268" s="1" t="s">
        <v>35</v>
      </c>
      <c r="T268">
        <v>4.0999999999999996</v>
      </c>
      <c r="U268">
        <v>4</v>
      </c>
      <c r="V268">
        <v>0</v>
      </c>
      <c r="W268" s="2">
        <v>43503</v>
      </c>
      <c r="X268">
        <v>9</v>
      </c>
    </row>
    <row r="269" spans="1:24" x14ac:dyDescent="0.35">
      <c r="A269" s="1" t="s">
        <v>712</v>
      </c>
      <c r="B269" s="1" t="s">
        <v>713</v>
      </c>
      <c r="C269" s="1" t="s">
        <v>23</v>
      </c>
      <c r="D269" s="2">
        <v>27158</v>
      </c>
      <c r="E269" s="1" t="s">
        <v>24</v>
      </c>
      <c r="F269">
        <v>58273</v>
      </c>
      <c r="G269" s="1" t="s">
        <v>92</v>
      </c>
      <c r="H269" s="1" t="s">
        <v>714</v>
      </c>
      <c r="I269" s="1" t="s">
        <v>27</v>
      </c>
      <c r="J269" s="1" t="s">
        <v>28</v>
      </c>
      <c r="K269" s="1" t="s">
        <v>29</v>
      </c>
      <c r="L269" s="2">
        <v>41771</v>
      </c>
      <c r="M269" s="2"/>
      <c r="N269" s="1" t="s">
        <v>321</v>
      </c>
      <c r="O269" s="1" t="s">
        <v>322</v>
      </c>
      <c r="P269" s="1" t="s">
        <v>94</v>
      </c>
      <c r="Q269" s="1" t="s">
        <v>137</v>
      </c>
      <c r="R269" s="1" t="s">
        <v>310</v>
      </c>
      <c r="S269" s="1" t="s">
        <v>139</v>
      </c>
      <c r="T269">
        <v>1.81</v>
      </c>
      <c r="U269">
        <v>2</v>
      </c>
      <c r="V269">
        <v>0</v>
      </c>
      <c r="W269" s="2">
        <v>43482</v>
      </c>
      <c r="X269">
        <v>5</v>
      </c>
    </row>
    <row r="270" spans="1:24" x14ac:dyDescent="0.35">
      <c r="A270" s="1" t="s">
        <v>715</v>
      </c>
      <c r="B270" s="1" t="s">
        <v>716</v>
      </c>
      <c r="C270" s="1" t="s">
        <v>66</v>
      </c>
      <c r="D270" s="2">
        <v>31656</v>
      </c>
      <c r="E270" s="1" t="s">
        <v>24</v>
      </c>
      <c r="F270">
        <v>63003</v>
      </c>
      <c r="G270" s="1" t="s">
        <v>360</v>
      </c>
      <c r="H270" s="1" t="s">
        <v>26</v>
      </c>
      <c r="I270" s="1" t="s">
        <v>27</v>
      </c>
      <c r="J270" s="1" t="s">
        <v>28</v>
      </c>
      <c r="K270" s="1" t="s">
        <v>29</v>
      </c>
      <c r="L270" s="2">
        <v>41911</v>
      </c>
      <c r="M270" s="2"/>
      <c r="N270" s="1" t="s">
        <v>321</v>
      </c>
      <c r="O270" s="1" t="s">
        <v>322</v>
      </c>
      <c r="P270" s="1" t="s">
        <v>169</v>
      </c>
      <c r="Q270" s="1" t="s">
        <v>170</v>
      </c>
      <c r="R270" s="1" t="s">
        <v>34</v>
      </c>
      <c r="S270" s="1" t="s">
        <v>35</v>
      </c>
      <c r="T270">
        <v>3.9</v>
      </c>
      <c r="U270">
        <v>5</v>
      </c>
      <c r="V270">
        <v>5</v>
      </c>
      <c r="W270" s="2">
        <v>43483</v>
      </c>
      <c r="X270">
        <v>9</v>
      </c>
    </row>
    <row r="271" spans="1:24" x14ac:dyDescent="0.35">
      <c r="A271" s="1" t="s">
        <v>717</v>
      </c>
      <c r="B271" s="1" t="s">
        <v>718</v>
      </c>
      <c r="C271" s="1" t="s">
        <v>23</v>
      </c>
      <c r="D271" s="2">
        <v>31120</v>
      </c>
      <c r="E271" s="1" t="s">
        <v>24</v>
      </c>
      <c r="F271">
        <v>61355</v>
      </c>
      <c r="G271" s="1" t="s">
        <v>46</v>
      </c>
      <c r="H271" s="1" t="s">
        <v>26</v>
      </c>
      <c r="I271" s="1" t="s">
        <v>27</v>
      </c>
      <c r="J271" s="1" t="s">
        <v>28</v>
      </c>
      <c r="K271" s="1" t="s">
        <v>85</v>
      </c>
      <c r="L271" s="2">
        <v>41687</v>
      </c>
      <c r="M271" s="2"/>
      <c r="N271" s="1" t="s">
        <v>321</v>
      </c>
      <c r="O271" s="1" t="s">
        <v>322</v>
      </c>
      <c r="P271" s="1" t="s">
        <v>774</v>
      </c>
      <c r="Q271" s="1" t="s">
        <v>69</v>
      </c>
      <c r="R271" s="1" t="s">
        <v>42</v>
      </c>
      <c r="S271" s="1" t="s">
        <v>35</v>
      </c>
      <c r="T271">
        <v>4.7</v>
      </c>
      <c r="U271">
        <v>3</v>
      </c>
      <c r="V271">
        <v>0</v>
      </c>
      <c r="W271" s="2">
        <v>43476</v>
      </c>
      <c r="X271">
        <v>4</v>
      </c>
    </row>
    <row r="272" spans="1:24" x14ac:dyDescent="0.35">
      <c r="A272" s="1" t="s">
        <v>719</v>
      </c>
      <c r="B272" s="1" t="s">
        <v>720</v>
      </c>
      <c r="C272" s="1" t="s">
        <v>23</v>
      </c>
      <c r="D272" s="2">
        <v>32640</v>
      </c>
      <c r="E272" s="1" t="s">
        <v>38</v>
      </c>
      <c r="F272">
        <v>60120</v>
      </c>
      <c r="G272" s="1" t="s">
        <v>92</v>
      </c>
      <c r="H272" s="1" t="s">
        <v>721</v>
      </c>
      <c r="I272" s="1" t="s">
        <v>27</v>
      </c>
      <c r="J272" s="1" t="s">
        <v>28</v>
      </c>
      <c r="K272" s="1" t="s">
        <v>53</v>
      </c>
      <c r="L272" s="2">
        <v>40448</v>
      </c>
      <c r="M272" s="2"/>
      <c r="N272" s="1" t="s">
        <v>321</v>
      </c>
      <c r="O272" s="1" t="s">
        <v>322</v>
      </c>
      <c r="P272" s="1" t="s">
        <v>94</v>
      </c>
      <c r="Q272" s="1" t="s">
        <v>95</v>
      </c>
      <c r="R272" s="1" t="s">
        <v>34</v>
      </c>
      <c r="S272" s="1" t="s">
        <v>35</v>
      </c>
      <c r="T272">
        <v>4.0999999999999996</v>
      </c>
      <c r="U272">
        <v>4</v>
      </c>
      <c r="V272">
        <v>0</v>
      </c>
      <c r="W272" s="2">
        <v>43496</v>
      </c>
      <c r="X272">
        <v>18</v>
      </c>
    </row>
    <row r="273" spans="1:24" x14ac:dyDescent="0.35">
      <c r="A273" s="1" t="s">
        <v>722</v>
      </c>
      <c r="B273" s="1" t="s">
        <v>723</v>
      </c>
      <c r="C273" s="1" t="s">
        <v>23</v>
      </c>
      <c r="D273" s="2">
        <v>28577</v>
      </c>
      <c r="E273" s="1" t="s">
        <v>38</v>
      </c>
      <c r="F273">
        <v>63682</v>
      </c>
      <c r="G273" s="1" t="s">
        <v>84</v>
      </c>
      <c r="H273" s="1" t="s">
        <v>26</v>
      </c>
      <c r="I273" s="1" t="s">
        <v>27</v>
      </c>
      <c r="J273" s="1" t="s">
        <v>28</v>
      </c>
      <c r="K273" s="1" t="s">
        <v>53</v>
      </c>
      <c r="L273" s="2">
        <v>39821</v>
      </c>
      <c r="M273" s="2"/>
      <c r="N273" s="1" t="s">
        <v>321</v>
      </c>
      <c r="O273" s="1" t="s">
        <v>322</v>
      </c>
      <c r="P273" s="1" t="s">
        <v>774</v>
      </c>
      <c r="Q273" s="1" t="s">
        <v>87</v>
      </c>
      <c r="R273" s="1" t="s">
        <v>34</v>
      </c>
      <c r="S273" s="1" t="s">
        <v>35</v>
      </c>
      <c r="T273">
        <v>3.73</v>
      </c>
      <c r="U273">
        <v>4</v>
      </c>
      <c r="V273">
        <v>0</v>
      </c>
      <c r="W273" s="2">
        <v>43489</v>
      </c>
      <c r="X273">
        <v>12</v>
      </c>
    </row>
    <row r="274" spans="1:24" x14ac:dyDescent="0.35">
      <c r="A274" s="1" t="s">
        <v>724</v>
      </c>
      <c r="B274" s="1" t="s">
        <v>725</v>
      </c>
      <c r="C274" s="1" t="s">
        <v>23</v>
      </c>
      <c r="D274" s="2">
        <v>30231</v>
      </c>
      <c r="E274" s="1" t="s">
        <v>24</v>
      </c>
      <c r="F274">
        <v>63025</v>
      </c>
      <c r="G274" s="1" t="s">
        <v>46</v>
      </c>
      <c r="H274" s="1" t="s">
        <v>26</v>
      </c>
      <c r="I274" s="1" t="s">
        <v>27</v>
      </c>
      <c r="J274" s="1" t="s">
        <v>52</v>
      </c>
      <c r="K274" s="1" t="s">
        <v>29</v>
      </c>
      <c r="L274" s="2">
        <v>42009</v>
      </c>
      <c r="M274" s="2"/>
      <c r="N274" s="1" t="s">
        <v>321</v>
      </c>
      <c r="O274" s="1" t="s">
        <v>322</v>
      </c>
      <c r="P274" s="1" t="s">
        <v>774</v>
      </c>
      <c r="Q274" s="1" t="s">
        <v>62</v>
      </c>
      <c r="R274" s="1" t="s">
        <v>49</v>
      </c>
      <c r="S274" s="1" t="s">
        <v>35</v>
      </c>
      <c r="T274">
        <v>4.3600000000000003</v>
      </c>
      <c r="U274">
        <v>5</v>
      </c>
      <c r="V274">
        <v>0</v>
      </c>
      <c r="W274" s="2">
        <v>43489</v>
      </c>
      <c r="X274">
        <v>10</v>
      </c>
    </row>
    <row r="275" spans="1:24" x14ac:dyDescent="0.35">
      <c r="A275" s="1" t="s">
        <v>726</v>
      </c>
      <c r="B275" s="1" t="s">
        <v>727</v>
      </c>
      <c r="C275" s="1" t="s">
        <v>66</v>
      </c>
      <c r="D275" s="2">
        <v>25065</v>
      </c>
      <c r="E275" s="1" t="s">
        <v>38</v>
      </c>
      <c r="F275">
        <v>59238</v>
      </c>
      <c r="G275" s="1" t="s">
        <v>46</v>
      </c>
      <c r="H275" s="1" t="s">
        <v>26</v>
      </c>
      <c r="I275" s="1" t="s">
        <v>792</v>
      </c>
      <c r="J275" s="1" t="s">
        <v>28</v>
      </c>
      <c r="K275" s="1" t="s">
        <v>85</v>
      </c>
      <c r="L275" s="2">
        <v>41043</v>
      </c>
      <c r="M275" s="2"/>
      <c r="N275" s="1" t="s">
        <v>321</v>
      </c>
      <c r="O275" s="1" t="s">
        <v>322</v>
      </c>
      <c r="P275" s="1" t="s">
        <v>774</v>
      </c>
      <c r="Q275" s="1" t="s">
        <v>76</v>
      </c>
      <c r="R275" s="1" t="s">
        <v>34</v>
      </c>
      <c r="S275" s="1" t="s">
        <v>35</v>
      </c>
      <c r="T275">
        <v>3.4</v>
      </c>
      <c r="U275">
        <v>5</v>
      </c>
      <c r="V275">
        <v>0</v>
      </c>
      <c r="W275" s="2">
        <v>43496</v>
      </c>
      <c r="X275">
        <v>13</v>
      </c>
    </row>
    <row r="276" spans="1:24" x14ac:dyDescent="0.35">
      <c r="A276" s="1" t="s">
        <v>728</v>
      </c>
      <c r="B276" s="1" t="s">
        <v>729</v>
      </c>
      <c r="C276" s="1" t="s">
        <v>66</v>
      </c>
      <c r="D276" s="2">
        <v>30442</v>
      </c>
      <c r="E276" s="1" t="s">
        <v>24</v>
      </c>
      <c r="F276">
        <v>92989</v>
      </c>
      <c r="G276" s="1" t="s">
        <v>124</v>
      </c>
      <c r="H276" s="1" t="s">
        <v>26</v>
      </c>
      <c r="I276" s="1" t="s">
        <v>27</v>
      </c>
      <c r="J276" s="1" t="s">
        <v>28</v>
      </c>
      <c r="K276" s="1" t="s">
        <v>29</v>
      </c>
      <c r="L276" s="2">
        <v>41827</v>
      </c>
      <c r="M276" s="2"/>
      <c r="N276" s="1" t="s">
        <v>321</v>
      </c>
      <c r="O276" s="1" t="s">
        <v>322</v>
      </c>
      <c r="P276" s="1" t="s">
        <v>125</v>
      </c>
      <c r="Q276" s="1" t="s">
        <v>126</v>
      </c>
      <c r="R276" s="1" t="s">
        <v>42</v>
      </c>
      <c r="S276" s="1" t="s">
        <v>177</v>
      </c>
      <c r="T276">
        <v>4.5</v>
      </c>
      <c r="U276">
        <v>5</v>
      </c>
      <c r="V276">
        <v>5</v>
      </c>
      <c r="W276" s="2">
        <v>43514</v>
      </c>
      <c r="X276">
        <v>1</v>
      </c>
    </row>
    <row r="277" spans="1:24" x14ac:dyDescent="0.35">
      <c r="A277" s="1" t="s">
        <v>730</v>
      </c>
      <c r="B277" s="1" t="s">
        <v>731</v>
      </c>
      <c r="C277" s="1" t="s">
        <v>23</v>
      </c>
      <c r="D277" s="2">
        <v>32074</v>
      </c>
      <c r="E277" s="1" t="s">
        <v>24</v>
      </c>
      <c r="F277">
        <v>90100</v>
      </c>
      <c r="G277" s="1" t="s">
        <v>435</v>
      </c>
      <c r="H277" s="1" t="s">
        <v>26</v>
      </c>
      <c r="I277" s="1" t="s">
        <v>27</v>
      </c>
      <c r="J277" s="1" t="s">
        <v>28</v>
      </c>
      <c r="K277" s="1" t="s">
        <v>29</v>
      </c>
      <c r="L277" s="2">
        <v>42845</v>
      </c>
      <c r="M277" s="2"/>
      <c r="N277" s="1" t="s">
        <v>321</v>
      </c>
      <c r="O277" s="1" t="s">
        <v>322</v>
      </c>
      <c r="P277" s="1" t="s">
        <v>32</v>
      </c>
      <c r="Q277" s="1" t="s">
        <v>386</v>
      </c>
      <c r="R277" s="1" t="s">
        <v>34</v>
      </c>
      <c r="S277" s="1" t="s">
        <v>35</v>
      </c>
      <c r="T277">
        <v>3.4</v>
      </c>
      <c r="U277">
        <v>3</v>
      </c>
      <c r="V277">
        <v>6</v>
      </c>
      <c r="W277" s="2">
        <v>43467</v>
      </c>
      <c r="X277">
        <v>14</v>
      </c>
    </row>
    <row r="278" spans="1:24" x14ac:dyDescent="0.35">
      <c r="A278" s="1" t="s">
        <v>278</v>
      </c>
      <c r="B278" s="1" t="s">
        <v>279</v>
      </c>
      <c r="C278" s="1" t="s">
        <v>23</v>
      </c>
      <c r="D278" s="2">
        <v>27487</v>
      </c>
      <c r="E278" s="1" t="s">
        <v>38</v>
      </c>
      <c r="F278">
        <v>60754</v>
      </c>
      <c r="G278" s="1" t="s">
        <v>46</v>
      </c>
      <c r="H278" s="1" t="s">
        <v>26</v>
      </c>
      <c r="I278" s="1" t="s">
        <v>165</v>
      </c>
      <c r="J278" s="1" t="s">
        <v>28</v>
      </c>
      <c r="K278" s="1" t="s">
        <v>53</v>
      </c>
      <c r="L278" s="2">
        <v>39930</v>
      </c>
      <c r="M278" s="2">
        <v>41365</v>
      </c>
      <c r="N278" s="1" t="s">
        <v>54</v>
      </c>
      <c r="O278" s="1" t="s">
        <v>31</v>
      </c>
      <c r="P278" s="1" t="s">
        <v>774</v>
      </c>
      <c r="Q278" s="1" t="s">
        <v>48</v>
      </c>
      <c r="R278" s="1" t="s">
        <v>56</v>
      </c>
      <c r="S278" s="1" t="s">
        <v>35</v>
      </c>
      <c r="T278">
        <v>4.5</v>
      </c>
      <c r="U278">
        <v>5</v>
      </c>
      <c r="V278">
        <v>0</v>
      </c>
      <c r="W278" s="2">
        <v>40954</v>
      </c>
      <c r="X278">
        <v>11</v>
      </c>
    </row>
    <row r="279" spans="1:24" x14ac:dyDescent="0.35">
      <c r="A279" s="1" t="s">
        <v>280</v>
      </c>
      <c r="B279" s="1" t="s">
        <v>281</v>
      </c>
      <c r="C279" s="1" t="s">
        <v>23</v>
      </c>
      <c r="D279" s="2">
        <v>19503</v>
      </c>
      <c r="E279" s="1" t="s">
        <v>38</v>
      </c>
      <c r="F279">
        <v>72202</v>
      </c>
      <c r="G279" s="1" t="s">
        <v>39</v>
      </c>
      <c r="H279" s="1" t="s">
        <v>26</v>
      </c>
      <c r="I279" s="1" t="s">
        <v>27</v>
      </c>
      <c r="J279" s="1" t="s">
        <v>28</v>
      </c>
      <c r="K279" s="1" t="s">
        <v>29</v>
      </c>
      <c r="L279" s="2">
        <v>40679</v>
      </c>
      <c r="M279" s="2">
        <v>42924</v>
      </c>
      <c r="N279" s="1" t="s">
        <v>54</v>
      </c>
      <c r="O279" s="1" t="s">
        <v>31</v>
      </c>
      <c r="P279" s="1" t="s">
        <v>774</v>
      </c>
      <c r="Q279" s="1" t="s">
        <v>76</v>
      </c>
      <c r="R279" s="1" t="s">
        <v>49</v>
      </c>
      <c r="S279" s="1" t="s">
        <v>35</v>
      </c>
      <c r="T279">
        <v>3.93</v>
      </c>
      <c r="U279">
        <v>3</v>
      </c>
      <c r="V279">
        <v>0</v>
      </c>
      <c r="W279" s="2">
        <v>42843</v>
      </c>
      <c r="X279">
        <v>3</v>
      </c>
    </row>
    <row r="280" spans="1:24" x14ac:dyDescent="0.35">
      <c r="A280" s="1" t="s">
        <v>732</v>
      </c>
      <c r="B280" s="1" t="s">
        <v>733</v>
      </c>
      <c r="C280" s="1" t="s">
        <v>66</v>
      </c>
      <c r="D280" s="2">
        <v>23869</v>
      </c>
      <c r="E280" s="1" t="s">
        <v>38</v>
      </c>
      <c r="F280">
        <v>58370</v>
      </c>
      <c r="G280" s="1" t="s">
        <v>92</v>
      </c>
      <c r="H280" s="1" t="s">
        <v>734</v>
      </c>
      <c r="I280" s="1" t="s">
        <v>27</v>
      </c>
      <c r="J280" s="1" t="s">
        <v>28</v>
      </c>
      <c r="K280" s="1" t="s">
        <v>53</v>
      </c>
      <c r="L280" s="2">
        <v>41911</v>
      </c>
      <c r="M280" s="2"/>
      <c r="N280" s="1" t="s">
        <v>321</v>
      </c>
      <c r="O280" s="1" t="s">
        <v>322</v>
      </c>
      <c r="P280" s="1" t="s">
        <v>94</v>
      </c>
      <c r="Q280" s="1" t="s">
        <v>137</v>
      </c>
      <c r="R280" s="1" t="s">
        <v>34</v>
      </c>
      <c r="S280" s="1" t="s">
        <v>35</v>
      </c>
      <c r="T280">
        <v>3.69</v>
      </c>
      <c r="U280">
        <v>3</v>
      </c>
      <c r="V280">
        <v>0</v>
      </c>
      <c r="W280" s="2">
        <v>43493</v>
      </c>
      <c r="X280">
        <v>18</v>
      </c>
    </row>
    <row r="281" spans="1:24" x14ac:dyDescent="0.35">
      <c r="A281" s="1" t="s">
        <v>282</v>
      </c>
      <c r="B281" s="1" t="s">
        <v>283</v>
      </c>
      <c r="C281" s="1" t="s">
        <v>66</v>
      </c>
      <c r="D281" s="2">
        <v>23871</v>
      </c>
      <c r="E281" s="1" t="s">
        <v>38</v>
      </c>
      <c r="F281">
        <v>48413</v>
      </c>
      <c r="G281" s="1" t="s">
        <v>46</v>
      </c>
      <c r="H281" s="1" t="s">
        <v>26</v>
      </c>
      <c r="I281" s="1" t="s">
        <v>27</v>
      </c>
      <c r="J281" s="1" t="s">
        <v>28</v>
      </c>
      <c r="K281" s="1" t="s">
        <v>29</v>
      </c>
      <c r="L281" s="2">
        <v>40729</v>
      </c>
      <c r="M281" s="2">
        <v>42618</v>
      </c>
      <c r="N281" s="1" t="s">
        <v>47</v>
      </c>
      <c r="O281" s="1" t="s">
        <v>31</v>
      </c>
      <c r="P281" s="1" t="s">
        <v>774</v>
      </c>
      <c r="Q281" s="1" t="s">
        <v>99</v>
      </c>
      <c r="R281" s="1" t="s">
        <v>34</v>
      </c>
      <c r="S281" s="1" t="s">
        <v>35</v>
      </c>
      <c r="T281">
        <v>3.98</v>
      </c>
      <c r="U281">
        <v>4</v>
      </c>
      <c r="V281">
        <v>0</v>
      </c>
      <c r="W281" s="2">
        <v>42431</v>
      </c>
      <c r="X281">
        <v>1</v>
      </c>
    </row>
    <row r="282" spans="1:24" x14ac:dyDescent="0.35">
      <c r="A282" s="1" t="s">
        <v>284</v>
      </c>
      <c r="B282" s="1" t="s">
        <v>285</v>
      </c>
      <c r="C282" s="1" t="s">
        <v>144</v>
      </c>
      <c r="D282" s="2">
        <v>27653</v>
      </c>
      <c r="E282" s="1" t="s">
        <v>24</v>
      </c>
      <c r="F282">
        <v>67176</v>
      </c>
      <c r="G282" s="1" t="s">
        <v>39</v>
      </c>
      <c r="H282" s="1" t="s">
        <v>26</v>
      </c>
      <c r="I282" s="1" t="s">
        <v>27</v>
      </c>
      <c r="J282" s="1" t="s">
        <v>28</v>
      </c>
      <c r="K282" s="1" t="s">
        <v>29</v>
      </c>
      <c r="L282" s="2">
        <v>39258</v>
      </c>
      <c r="M282" s="2">
        <v>40420</v>
      </c>
      <c r="N282" s="1" t="s">
        <v>116</v>
      </c>
      <c r="O282" s="1" t="s">
        <v>31</v>
      </c>
      <c r="P282" s="1" t="s">
        <v>774</v>
      </c>
      <c r="Q282" s="1" t="s">
        <v>48</v>
      </c>
      <c r="R282" s="1" t="s">
        <v>286</v>
      </c>
      <c r="S282" s="1" t="s">
        <v>35</v>
      </c>
      <c r="T282">
        <v>4.0999999999999996</v>
      </c>
      <c r="U282">
        <v>4</v>
      </c>
      <c r="V282">
        <v>0</v>
      </c>
      <c r="W282" s="2">
        <v>40373</v>
      </c>
      <c r="X282">
        <v>15</v>
      </c>
    </row>
    <row r="283" spans="1:24" x14ac:dyDescent="0.35">
      <c r="A283" s="1" t="s">
        <v>735</v>
      </c>
      <c r="B283" s="1" t="s">
        <v>736</v>
      </c>
      <c r="C283" s="1" t="s">
        <v>45</v>
      </c>
      <c r="D283" s="2">
        <v>24628</v>
      </c>
      <c r="E283" s="1" t="s">
        <v>38</v>
      </c>
      <c r="F283">
        <v>56339</v>
      </c>
      <c r="G283" s="1" t="s">
        <v>46</v>
      </c>
      <c r="H283" s="1" t="s">
        <v>26</v>
      </c>
      <c r="I283" s="1" t="s">
        <v>27</v>
      </c>
      <c r="J283" s="1" t="s">
        <v>28</v>
      </c>
      <c r="K283" s="1" t="s">
        <v>53</v>
      </c>
      <c r="L283" s="2">
        <v>41323</v>
      </c>
      <c r="M283" s="2"/>
      <c r="N283" s="1" t="s">
        <v>321</v>
      </c>
      <c r="O283" s="1" t="s">
        <v>322</v>
      </c>
      <c r="P283" s="1" t="s">
        <v>774</v>
      </c>
      <c r="Q283" s="1" t="s">
        <v>102</v>
      </c>
      <c r="R283" s="1" t="s">
        <v>34</v>
      </c>
      <c r="S283" s="1" t="s">
        <v>35</v>
      </c>
      <c r="T283">
        <v>4.21</v>
      </c>
      <c r="U283">
        <v>5</v>
      </c>
      <c r="V283">
        <v>0</v>
      </c>
      <c r="W283" s="2">
        <v>43479</v>
      </c>
      <c r="X283">
        <v>4</v>
      </c>
    </row>
    <row r="284" spans="1:24" x14ac:dyDescent="0.35">
      <c r="A284" s="1" t="s">
        <v>737</v>
      </c>
      <c r="B284" s="1" t="s">
        <v>738</v>
      </c>
      <c r="C284" s="1" t="s">
        <v>112</v>
      </c>
      <c r="D284" s="2">
        <v>24852</v>
      </c>
      <c r="E284" s="1" t="s">
        <v>24</v>
      </c>
      <c r="F284">
        <v>64397</v>
      </c>
      <c r="G284" s="1" t="s">
        <v>92</v>
      </c>
      <c r="H284" s="1" t="s">
        <v>739</v>
      </c>
      <c r="I284" s="1" t="s">
        <v>27</v>
      </c>
      <c r="J284" s="1" t="s">
        <v>28</v>
      </c>
      <c r="K284" s="1" t="s">
        <v>29</v>
      </c>
      <c r="L284" s="2">
        <v>38726</v>
      </c>
      <c r="M284" s="2"/>
      <c r="N284" s="1" t="s">
        <v>321</v>
      </c>
      <c r="O284" s="1" t="s">
        <v>322</v>
      </c>
      <c r="P284" s="1" t="s">
        <v>94</v>
      </c>
      <c r="Q284" s="1" t="s">
        <v>137</v>
      </c>
      <c r="R284" s="1" t="s">
        <v>34</v>
      </c>
      <c r="S284" s="1" t="s">
        <v>177</v>
      </c>
      <c r="T284">
        <v>4.0999999999999996</v>
      </c>
      <c r="U284">
        <v>3</v>
      </c>
      <c r="V284">
        <v>0</v>
      </c>
      <c r="W284" s="2">
        <v>43469</v>
      </c>
      <c r="X284">
        <v>6</v>
      </c>
    </row>
    <row r="285" spans="1:24" x14ac:dyDescent="0.35">
      <c r="A285" s="1" t="s">
        <v>740</v>
      </c>
      <c r="B285" s="1" t="s">
        <v>741</v>
      </c>
      <c r="C285" s="1" t="s">
        <v>66</v>
      </c>
      <c r="D285" s="2">
        <v>30452</v>
      </c>
      <c r="E285" s="1" t="s">
        <v>38</v>
      </c>
      <c r="F285">
        <v>63025</v>
      </c>
      <c r="G285" s="1" t="s">
        <v>46</v>
      </c>
      <c r="H285" s="1" t="s">
        <v>26</v>
      </c>
      <c r="I285" s="1" t="s">
        <v>27</v>
      </c>
      <c r="J285" s="1" t="s">
        <v>28</v>
      </c>
      <c r="K285" s="1" t="s">
        <v>29</v>
      </c>
      <c r="L285" s="2">
        <v>41687</v>
      </c>
      <c r="M285" s="2"/>
      <c r="N285" s="1" t="s">
        <v>321</v>
      </c>
      <c r="O285" s="1" t="s">
        <v>322</v>
      </c>
      <c r="P285" s="1" t="s">
        <v>774</v>
      </c>
      <c r="Q285" s="1" t="s">
        <v>55</v>
      </c>
      <c r="R285" s="1" t="s">
        <v>42</v>
      </c>
      <c r="S285" s="1" t="s">
        <v>107</v>
      </c>
      <c r="T285">
        <v>2.44</v>
      </c>
      <c r="U285">
        <v>5</v>
      </c>
      <c r="V285">
        <v>0</v>
      </c>
      <c r="W285" s="2">
        <v>43507</v>
      </c>
      <c r="X285">
        <v>18</v>
      </c>
    </row>
    <row r="286" spans="1:24" x14ac:dyDescent="0.35">
      <c r="A286" s="1" t="s">
        <v>287</v>
      </c>
      <c r="B286" s="1" t="s">
        <v>288</v>
      </c>
      <c r="C286" s="1" t="s">
        <v>23</v>
      </c>
      <c r="D286" s="2">
        <v>32268</v>
      </c>
      <c r="E286" s="1" t="s">
        <v>24</v>
      </c>
      <c r="F286">
        <v>75281</v>
      </c>
      <c r="G286" s="1" t="s">
        <v>289</v>
      </c>
      <c r="H286" s="1" t="s">
        <v>26</v>
      </c>
      <c r="I286" s="1" t="s">
        <v>27</v>
      </c>
      <c r="J286" s="1" t="s">
        <v>28</v>
      </c>
      <c r="K286" s="1" t="s">
        <v>29</v>
      </c>
      <c r="L286" s="2">
        <v>42009</v>
      </c>
      <c r="M286" s="2">
        <v>42412</v>
      </c>
      <c r="N286" s="1" t="s">
        <v>233</v>
      </c>
      <c r="O286" s="1" t="s">
        <v>31</v>
      </c>
      <c r="P286" s="1" t="s">
        <v>32</v>
      </c>
      <c r="Q286" s="1" t="s">
        <v>290</v>
      </c>
      <c r="R286" s="1" t="s">
        <v>146</v>
      </c>
      <c r="S286" s="1" t="s">
        <v>35</v>
      </c>
      <c r="T286">
        <v>5</v>
      </c>
      <c r="U286">
        <v>3</v>
      </c>
      <c r="V286">
        <v>5</v>
      </c>
      <c r="W286" s="2">
        <v>42109</v>
      </c>
      <c r="X286">
        <v>11</v>
      </c>
    </row>
    <row r="287" spans="1:24" x14ac:dyDescent="0.35">
      <c r="A287" s="1" t="s">
        <v>291</v>
      </c>
      <c r="B287" s="1" t="s">
        <v>292</v>
      </c>
      <c r="C287" s="1" t="s">
        <v>66</v>
      </c>
      <c r="D287" s="2">
        <v>30481</v>
      </c>
      <c r="E287" s="1" t="s">
        <v>24</v>
      </c>
      <c r="F287">
        <v>100416</v>
      </c>
      <c r="G287" s="1" t="s">
        <v>124</v>
      </c>
      <c r="H287" s="1" t="s">
        <v>26</v>
      </c>
      <c r="I287" s="1" t="s">
        <v>165</v>
      </c>
      <c r="J287" s="1" t="s">
        <v>28</v>
      </c>
      <c r="K287" s="1" t="s">
        <v>53</v>
      </c>
      <c r="L287" s="2">
        <v>41323</v>
      </c>
      <c r="M287" s="2">
        <v>43205</v>
      </c>
      <c r="N287" s="1" t="s">
        <v>233</v>
      </c>
      <c r="O287" s="1" t="s">
        <v>31</v>
      </c>
      <c r="P287" s="1" t="s">
        <v>125</v>
      </c>
      <c r="Q287" s="1" t="s">
        <v>126</v>
      </c>
      <c r="R287" s="1" t="s">
        <v>56</v>
      </c>
      <c r="S287" s="1" t="s">
        <v>35</v>
      </c>
      <c r="T287">
        <v>4.5999999999999996</v>
      </c>
      <c r="U287">
        <v>3</v>
      </c>
      <c r="V287">
        <v>4</v>
      </c>
      <c r="W287" s="2">
        <v>42778</v>
      </c>
      <c r="X287">
        <v>9</v>
      </c>
    </row>
    <row r="288" spans="1:24" x14ac:dyDescent="0.35">
      <c r="A288" s="1" t="s">
        <v>293</v>
      </c>
      <c r="B288" s="1" t="s">
        <v>294</v>
      </c>
      <c r="C288" s="1" t="s">
        <v>66</v>
      </c>
      <c r="D288" s="2">
        <v>31121</v>
      </c>
      <c r="E288" s="1" t="s">
        <v>38</v>
      </c>
      <c r="F288">
        <v>74813</v>
      </c>
      <c r="G288" s="1" t="s">
        <v>39</v>
      </c>
      <c r="H288" s="1" t="s">
        <v>26</v>
      </c>
      <c r="I288" s="1" t="s">
        <v>27</v>
      </c>
      <c r="J288" s="1" t="s">
        <v>28</v>
      </c>
      <c r="K288" s="1" t="s">
        <v>29</v>
      </c>
      <c r="L288" s="2">
        <v>40553</v>
      </c>
      <c r="M288" s="2">
        <v>41822</v>
      </c>
      <c r="N288" s="1" t="s">
        <v>59</v>
      </c>
      <c r="O288" s="1" t="s">
        <v>31</v>
      </c>
      <c r="P288" s="1" t="s">
        <v>774</v>
      </c>
      <c r="Q288" s="1" t="s">
        <v>99</v>
      </c>
      <c r="R288" s="1" t="s">
        <v>42</v>
      </c>
      <c r="S288" s="1" t="s">
        <v>35</v>
      </c>
      <c r="T288">
        <v>4.4000000000000004</v>
      </c>
      <c r="U288">
        <v>3</v>
      </c>
      <c r="V288">
        <v>0</v>
      </c>
      <c r="W288" s="2">
        <v>41644</v>
      </c>
      <c r="X288">
        <v>5</v>
      </c>
    </row>
    <row r="289" spans="1:24" x14ac:dyDescent="0.35">
      <c r="A289" s="1" t="s">
        <v>742</v>
      </c>
      <c r="B289" s="1" t="s">
        <v>743</v>
      </c>
      <c r="C289" s="1" t="s">
        <v>23</v>
      </c>
      <c r="D289" s="2">
        <v>25293</v>
      </c>
      <c r="E289" s="1" t="s">
        <v>24</v>
      </c>
      <c r="F289">
        <v>76029</v>
      </c>
      <c r="G289" s="1" t="s">
        <v>289</v>
      </c>
      <c r="H289" s="1" t="s">
        <v>26</v>
      </c>
      <c r="I289" s="1" t="s">
        <v>792</v>
      </c>
      <c r="J289" s="1" t="s">
        <v>28</v>
      </c>
      <c r="K289" s="1" t="s">
        <v>29</v>
      </c>
      <c r="L289" s="2">
        <v>42093</v>
      </c>
      <c r="M289" s="2"/>
      <c r="N289" s="1" t="s">
        <v>321</v>
      </c>
      <c r="O289" s="1" t="s">
        <v>322</v>
      </c>
      <c r="P289" s="1" t="s">
        <v>32</v>
      </c>
      <c r="Q289" s="1" t="s">
        <v>290</v>
      </c>
      <c r="R289" s="1" t="s">
        <v>138</v>
      </c>
      <c r="S289" s="1" t="s">
        <v>35</v>
      </c>
      <c r="T289">
        <v>5</v>
      </c>
      <c r="U289">
        <v>4</v>
      </c>
      <c r="V289">
        <v>7</v>
      </c>
      <c r="W289" s="2">
        <v>43479</v>
      </c>
      <c r="X289">
        <v>8</v>
      </c>
    </row>
    <row r="290" spans="1:24" x14ac:dyDescent="0.35">
      <c r="A290" s="1" t="s">
        <v>744</v>
      </c>
      <c r="B290" s="1" t="s">
        <v>745</v>
      </c>
      <c r="C290" s="1" t="s">
        <v>23</v>
      </c>
      <c r="D290" s="2">
        <v>33381</v>
      </c>
      <c r="E290" s="1" t="s">
        <v>38</v>
      </c>
      <c r="F290">
        <v>57859</v>
      </c>
      <c r="G290" s="1" t="s">
        <v>92</v>
      </c>
      <c r="H290" s="1" t="s">
        <v>746</v>
      </c>
      <c r="I290" s="1" t="s">
        <v>27</v>
      </c>
      <c r="J290" s="1" t="s">
        <v>28</v>
      </c>
      <c r="K290" s="1" t="s">
        <v>158</v>
      </c>
      <c r="L290" s="2">
        <v>40729</v>
      </c>
      <c r="M290" s="2"/>
      <c r="N290" s="1" t="s">
        <v>321</v>
      </c>
      <c r="O290" s="1" t="s">
        <v>322</v>
      </c>
      <c r="P290" s="1" t="s">
        <v>94</v>
      </c>
      <c r="Q290" s="1" t="s">
        <v>95</v>
      </c>
      <c r="R290" s="1" t="s">
        <v>34</v>
      </c>
      <c r="S290" s="1" t="s">
        <v>35</v>
      </c>
      <c r="T290">
        <v>2.81</v>
      </c>
      <c r="U290">
        <v>3</v>
      </c>
      <c r="V290">
        <v>0</v>
      </c>
      <c r="W290" s="2">
        <v>43482</v>
      </c>
      <c r="X290">
        <v>16</v>
      </c>
    </row>
    <row r="291" spans="1:24" x14ac:dyDescent="0.35">
      <c r="A291" s="1" t="s">
        <v>295</v>
      </c>
      <c r="B291" s="1" t="s">
        <v>296</v>
      </c>
      <c r="C291" s="1" t="s">
        <v>45</v>
      </c>
      <c r="D291" s="2">
        <v>31808</v>
      </c>
      <c r="E291" s="1" t="s">
        <v>24</v>
      </c>
      <c r="F291">
        <v>58523</v>
      </c>
      <c r="G291" s="1" t="s">
        <v>46</v>
      </c>
      <c r="H291" s="1" t="s">
        <v>26</v>
      </c>
      <c r="I291" s="1" t="s">
        <v>27</v>
      </c>
      <c r="J291" s="1" t="s">
        <v>28</v>
      </c>
      <c r="K291" s="1" t="s">
        <v>29</v>
      </c>
      <c r="L291" s="2">
        <v>41134</v>
      </c>
      <c r="M291" s="2">
        <v>42405</v>
      </c>
      <c r="N291" s="1" t="s">
        <v>184</v>
      </c>
      <c r="O291" s="1" t="s">
        <v>31</v>
      </c>
      <c r="P291" s="1" t="s">
        <v>774</v>
      </c>
      <c r="Q291" s="1" t="s">
        <v>41</v>
      </c>
      <c r="R291" s="1" t="s">
        <v>42</v>
      </c>
      <c r="S291" s="1" t="s">
        <v>177</v>
      </c>
      <c r="T291">
        <v>4.5</v>
      </c>
      <c r="U291">
        <v>5</v>
      </c>
      <c r="V291">
        <v>0</v>
      </c>
      <c r="W291" s="2">
        <v>42401</v>
      </c>
      <c r="X291">
        <v>15</v>
      </c>
    </row>
    <row r="292" spans="1:24" x14ac:dyDescent="0.35">
      <c r="A292" s="1" t="s">
        <v>747</v>
      </c>
      <c r="B292" s="1" t="s">
        <v>748</v>
      </c>
      <c r="C292" s="1" t="s">
        <v>45</v>
      </c>
      <c r="D292" s="2">
        <v>25121</v>
      </c>
      <c r="E292" s="1" t="s">
        <v>24</v>
      </c>
      <c r="F292">
        <v>88976</v>
      </c>
      <c r="G292" s="1" t="s">
        <v>84</v>
      </c>
      <c r="H292" s="1" t="s">
        <v>26</v>
      </c>
      <c r="I292" s="1" t="s">
        <v>27</v>
      </c>
      <c r="J292" s="1" t="s">
        <v>28</v>
      </c>
      <c r="K292" s="1" t="s">
        <v>29</v>
      </c>
      <c r="L292" s="2">
        <v>40756</v>
      </c>
      <c r="M292" s="2"/>
      <c r="N292" s="1" t="s">
        <v>321</v>
      </c>
      <c r="O292" s="1" t="s">
        <v>322</v>
      </c>
      <c r="P292" s="1" t="s">
        <v>774</v>
      </c>
      <c r="Q292" s="1" t="s">
        <v>87</v>
      </c>
      <c r="R292" s="1" t="s">
        <v>138</v>
      </c>
      <c r="S292" s="1" t="s">
        <v>35</v>
      </c>
      <c r="T292">
        <v>3.93</v>
      </c>
      <c r="U292">
        <v>3</v>
      </c>
      <c r="V292">
        <v>0</v>
      </c>
      <c r="W292" s="2">
        <v>43523</v>
      </c>
      <c r="X292">
        <v>19</v>
      </c>
    </row>
    <row r="293" spans="1:24" x14ac:dyDescent="0.35">
      <c r="A293" s="1" t="s">
        <v>749</v>
      </c>
      <c r="B293" s="1" t="s">
        <v>750</v>
      </c>
      <c r="C293" s="1" t="s">
        <v>66</v>
      </c>
      <c r="D293" s="2">
        <v>32700</v>
      </c>
      <c r="E293" s="1" t="s">
        <v>24</v>
      </c>
      <c r="F293">
        <v>55875</v>
      </c>
      <c r="G293" s="1" t="s">
        <v>92</v>
      </c>
      <c r="H293" s="1" t="s">
        <v>751</v>
      </c>
      <c r="I293" s="1" t="s">
        <v>27</v>
      </c>
      <c r="J293" s="1" t="s">
        <v>28</v>
      </c>
      <c r="K293" s="1" t="s">
        <v>85</v>
      </c>
      <c r="L293" s="2">
        <v>40973</v>
      </c>
      <c r="M293" s="2"/>
      <c r="N293" s="1" t="s">
        <v>321</v>
      </c>
      <c r="O293" s="1" t="s">
        <v>322</v>
      </c>
      <c r="P293" s="1" t="s">
        <v>94</v>
      </c>
      <c r="Q293" s="1" t="s">
        <v>95</v>
      </c>
      <c r="R293" s="1" t="s">
        <v>310</v>
      </c>
      <c r="S293" s="1" t="s">
        <v>35</v>
      </c>
      <c r="T293">
        <v>4.5</v>
      </c>
      <c r="U293">
        <v>4</v>
      </c>
      <c r="V293">
        <v>0</v>
      </c>
      <c r="W293" s="2">
        <v>43483</v>
      </c>
      <c r="X293">
        <v>11</v>
      </c>
    </row>
    <row r="294" spans="1:24" x14ac:dyDescent="0.35">
      <c r="A294" s="1" t="s">
        <v>297</v>
      </c>
      <c r="B294" s="1" t="s">
        <v>298</v>
      </c>
      <c r="C294" s="1" t="s">
        <v>23</v>
      </c>
      <c r="D294" s="2">
        <v>31631</v>
      </c>
      <c r="E294" s="1" t="s">
        <v>24</v>
      </c>
      <c r="F294">
        <v>113999</v>
      </c>
      <c r="G294" s="1" t="s">
        <v>72</v>
      </c>
      <c r="H294" s="1" t="s">
        <v>26</v>
      </c>
      <c r="I294" s="1" t="s">
        <v>27</v>
      </c>
      <c r="J294" s="1" t="s">
        <v>28</v>
      </c>
      <c r="K294" s="1" t="s">
        <v>53</v>
      </c>
      <c r="L294" s="2">
        <v>42051</v>
      </c>
      <c r="M294" s="2">
        <v>42788</v>
      </c>
      <c r="N294" s="1" t="s">
        <v>121</v>
      </c>
      <c r="O294" s="1" t="s">
        <v>68</v>
      </c>
      <c r="P294" s="1" t="s">
        <v>32</v>
      </c>
      <c r="Q294" s="1" t="s">
        <v>33</v>
      </c>
      <c r="R294" s="1" t="s">
        <v>138</v>
      </c>
      <c r="S294" s="1" t="s">
        <v>35</v>
      </c>
      <c r="T294">
        <v>4.33</v>
      </c>
      <c r="U294">
        <v>3</v>
      </c>
      <c r="V294">
        <v>7</v>
      </c>
      <c r="W294" s="2">
        <v>42781</v>
      </c>
      <c r="X294">
        <v>9</v>
      </c>
    </row>
    <row r="295" spans="1:24" x14ac:dyDescent="0.35">
      <c r="A295" s="1" t="s">
        <v>299</v>
      </c>
      <c r="B295" s="1" t="s">
        <v>300</v>
      </c>
      <c r="C295" s="1" t="s">
        <v>23</v>
      </c>
      <c r="D295" s="2">
        <v>31566</v>
      </c>
      <c r="E295" s="1" t="s">
        <v>38</v>
      </c>
      <c r="F295">
        <v>49773</v>
      </c>
      <c r="G295" s="1" t="s">
        <v>46</v>
      </c>
      <c r="H295" s="1" t="s">
        <v>26</v>
      </c>
      <c r="I295" s="1" t="s">
        <v>27</v>
      </c>
      <c r="J295" s="1" t="s">
        <v>28</v>
      </c>
      <c r="K295" s="1" t="s">
        <v>29</v>
      </c>
      <c r="L295" s="2">
        <v>40812</v>
      </c>
      <c r="M295" s="2">
        <v>42408</v>
      </c>
      <c r="N295" s="1" t="s">
        <v>301</v>
      </c>
      <c r="O295" s="1" t="s">
        <v>68</v>
      </c>
      <c r="P295" s="1" t="s">
        <v>774</v>
      </c>
      <c r="Q295" s="1" t="s">
        <v>69</v>
      </c>
      <c r="R295" s="1" t="s">
        <v>49</v>
      </c>
      <c r="S295" s="1" t="s">
        <v>177</v>
      </c>
      <c r="T295">
        <v>4.3</v>
      </c>
      <c r="U295">
        <v>5</v>
      </c>
      <c r="V295">
        <v>0</v>
      </c>
      <c r="W295" s="2">
        <v>42036</v>
      </c>
      <c r="X295">
        <v>18</v>
      </c>
    </row>
    <row r="296" spans="1:24" x14ac:dyDescent="0.35">
      <c r="A296" s="1" t="s">
        <v>752</v>
      </c>
      <c r="B296" s="1" t="s">
        <v>753</v>
      </c>
      <c r="C296" s="1" t="s">
        <v>66</v>
      </c>
      <c r="D296" s="2">
        <v>31143</v>
      </c>
      <c r="E296" s="1" t="s">
        <v>38</v>
      </c>
      <c r="F296">
        <v>62068</v>
      </c>
      <c r="G296" s="1" t="s">
        <v>46</v>
      </c>
      <c r="H296" s="1" t="s">
        <v>26</v>
      </c>
      <c r="I296" s="1" t="s">
        <v>27</v>
      </c>
      <c r="J296" s="1" t="s">
        <v>28</v>
      </c>
      <c r="K296" s="1" t="s">
        <v>29</v>
      </c>
      <c r="L296" s="2">
        <v>42190</v>
      </c>
      <c r="M296" s="2"/>
      <c r="N296" s="1" t="s">
        <v>321</v>
      </c>
      <c r="O296" s="1" t="s">
        <v>322</v>
      </c>
      <c r="P296" s="1" t="s">
        <v>774</v>
      </c>
      <c r="Q296" s="1" t="s">
        <v>62</v>
      </c>
      <c r="R296" s="1" t="s">
        <v>42</v>
      </c>
      <c r="S296" s="1" t="s">
        <v>35</v>
      </c>
      <c r="T296">
        <v>3.21</v>
      </c>
      <c r="U296">
        <v>3</v>
      </c>
      <c r="V296">
        <v>0</v>
      </c>
      <c r="W296" s="2">
        <v>43494</v>
      </c>
      <c r="X296">
        <v>7</v>
      </c>
    </row>
    <row r="297" spans="1:24" x14ac:dyDescent="0.35">
      <c r="A297" s="1" t="s">
        <v>754</v>
      </c>
      <c r="B297" s="1" t="s">
        <v>755</v>
      </c>
      <c r="C297" s="1" t="s">
        <v>66</v>
      </c>
      <c r="D297" s="2">
        <v>27800</v>
      </c>
      <c r="E297" s="1" t="s">
        <v>24</v>
      </c>
      <c r="F297">
        <v>66541</v>
      </c>
      <c r="G297" s="1" t="s">
        <v>39</v>
      </c>
      <c r="H297" s="1" t="s">
        <v>26</v>
      </c>
      <c r="I297" s="1" t="s">
        <v>27</v>
      </c>
      <c r="J297" s="1" t="s">
        <v>28</v>
      </c>
      <c r="K297" s="1" t="s">
        <v>53</v>
      </c>
      <c r="L297" s="2">
        <v>41869</v>
      </c>
      <c r="M297" s="2"/>
      <c r="N297" s="1" t="s">
        <v>321</v>
      </c>
      <c r="O297" s="1" t="s">
        <v>322</v>
      </c>
      <c r="P297" s="1" t="s">
        <v>774</v>
      </c>
      <c r="Q297" s="1" t="s">
        <v>133</v>
      </c>
      <c r="R297" s="1" t="s">
        <v>138</v>
      </c>
      <c r="S297" s="1" t="s">
        <v>35</v>
      </c>
      <c r="T297">
        <v>3.11</v>
      </c>
      <c r="U297">
        <v>5</v>
      </c>
      <c r="V297">
        <v>0</v>
      </c>
      <c r="W297" s="2">
        <v>43508</v>
      </c>
      <c r="X297">
        <v>4</v>
      </c>
    </row>
    <row r="298" spans="1:24" x14ac:dyDescent="0.35">
      <c r="A298" s="1" t="s">
        <v>302</v>
      </c>
      <c r="B298" s="1" t="s">
        <v>303</v>
      </c>
      <c r="C298" s="1" t="s">
        <v>23</v>
      </c>
      <c r="D298" s="2">
        <v>20407</v>
      </c>
      <c r="E298" s="1" t="s">
        <v>38</v>
      </c>
      <c r="F298">
        <v>80512</v>
      </c>
      <c r="G298" s="1" t="s">
        <v>84</v>
      </c>
      <c r="H298" s="1" t="s">
        <v>26</v>
      </c>
      <c r="I298" s="1" t="s">
        <v>27</v>
      </c>
      <c r="J298" s="1" t="s">
        <v>28</v>
      </c>
      <c r="K298" s="1" t="s">
        <v>53</v>
      </c>
      <c r="L298" s="2">
        <v>40812</v>
      </c>
      <c r="M298" s="2">
        <v>40910</v>
      </c>
      <c r="N298" s="1" t="s">
        <v>54</v>
      </c>
      <c r="O298" s="1" t="s">
        <v>31</v>
      </c>
      <c r="P298" s="1" t="s">
        <v>774</v>
      </c>
      <c r="Q298" s="1" t="s">
        <v>87</v>
      </c>
      <c r="R298" s="1" t="s">
        <v>56</v>
      </c>
      <c r="S298" s="1" t="s">
        <v>35</v>
      </c>
      <c r="T298">
        <v>4.5</v>
      </c>
      <c r="U298">
        <v>3</v>
      </c>
      <c r="V298">
        <v>0</v>
      </c>
      <c r="W298" s="2">
        <v>40910</v>
      </c>
      <c r="X298">
        <v>5</v>
      </c>
    </row>
    <row r="299" spans="1:24" x14ac:dyDescent="0.35">
      <c r="A299" s="1" t="s">
        <v>304</v>
      </c>
      <c r="B299" s="1" t="s">
        <v>305</v>
      </c>
      <c r="C299" s="1" t="s">
        <v>66</v>
      </c>
      <c r="D299" s="2">
        <v>29435</v>
      </c>
      <c r="E299" s="1" t="s">
        <v>38</v>
      </c>
      <c r="F299">
        <v>50274</v>
      </c>
      <c r="G299" s="1" t="s">
        <v>46</v>
      </c>
      <c r="H299" s="1" t="s">
        <v>26</v>
      </c>
      <c r="I299" s="1" t="s">
        <v>27</v>
      </c>
      <c r="J299" s="1" t="s">
        <v>28</v>
      </c>
      <c r="K299" s="1" t="s">
        <v>29</v>
      </c>
      <c r="L299" s="2">
        <v>41134</v>
      </c>
      <c r="M299" s="2">
        <v>42248</v>
      </c>
      <c r="N299" s="1" t="s">
        <v>30</v>
      </c>
      <c r="O299" s="1" t="s">
        <v>31</v>
      </c>
      <c r="P299" s="1" t="s">
        <v>774</v>
      </c>
      <c r="Q299" s="1" t="s">
        <v>76</v>
      </c>
      <c r="R299" s="1" t="s">
        <v>146</v>
      </c>
      <c r="S299" s="1" t="s">
        <v>107</v>
      </c>
      <c r="T299">
        <v>2.5</v>
      </c>
      <c r="U299">
        <v>3</v>
      </c>
      <c r="V299">
        <v>0</v>
      </c>
      <c r="W299" s="2">
        <v>41887</v>
      </c>
      <c r="X299">
        <v>13</v>
      </c>
    </row>
    <row r="300" spans="1:24" x14ac:dyDescent="0.35">
      <c r="A300" s="1" t="s">
        <v>756</v>
      </c>
      <c r="B300" s="1" t="s">
        <v>757</v>
      </c>
      <c r="C300" s="1" t="s">
        <v>66</v>
      </c>
      <c r="D300" s="2">
        <v>29775</v>
      </c>
      <c r="E300" s="1" t="s">
        <v>24</v>
      </c>
      <c r="F300">
        <v>84903</v>
      </c>
      <c r="G300" s="1" t="s">
        <v>574</v>
      </c>
      <c r="H300" s="1" t="s">
        <v>26</v>
      </c>
      <c r="I300" s="1" t="s">
        <v>27</v>
      </c>
      <c r="J300" s="1" t="s">
        <v>28</v>
      </c>
      <c r="K300" s="1" t="s">
        <v>85</v>
      </c>
      <c r="L300" s="2">
        <v>42781</v>
      </c>
      <c r="M300" s="2"/>
      <c r="N300" s="1" t="s">
        <v>321</v>
      </c>
      <c r="O300" s="1" t="s">
        <v>322</v>
      </c>
      <c r="P300" s="1" t="s">
        <v>32</v>
      </c>
      <c r="Q300" s="1" t="s">
        <v>386</v>
      </c>
      <c r="R300" s="1" t="s">
        <v>34</v>
      </c>
      <c r="S300" s="1" t="s">
        <v>35</v>
      </c>
      <c r="T300">
        <v>3.42</v>
      </c>
      <c r="U300">
        <v>4</v>
      </c>
      <c r="V300">
        <v>7</v>
      </c>
      <c r="W300" s="2">
        <v>43469</v>
      </c>
      <c r="X300">
        <v>17</v>
      </c>
    </row>
    <row r="301" spans="1:24" x14ac:dyDescent="0.35">
      <c r="A301" s="1" t="s">
        <v>758</v>
      </c>
      <c r="B301" s="1" t="s">
        <v>759</v>
      </c>
      <c r="C301" s="1" t="s">
        <v>144</v>
      </c>
      <c r="D301" s="2">
        <v>28612</v>
      </c>
      <c r="E301" s="1" t="s">
        <v>38</v>
      </c>
      <c r="F301">
        <v>107226</v>
      </c>
      <c r="G301" s="1" t="s">
        <v>416</v>
      </c>
      <c r="H301" s="1" t="s">
        <v>26</v>
      </c>
      <c r="I301" s="1" t="s">
        <v>27</v>
      </c>
      <c r="J301" s="1" t="s">
        <v>28</v>
      </c>
      <c r="K301" s="1" t="s">
        <v>85</v>
      </c>
      <c r="L301" s="2">
        <v>42093</v>
      </c>
      <c r="M301" s="2"/>
      <c r="N301" s="1" t="s">
        <v>321</v>
      </c>
      <c r="O301" s="1" t="s">
        <v>322</v>
      </c>
      <c r="P301" s="1" t="s">
        <v>32</v>
      </c>
      <c r="Q301" s="1" t="s">
        <v>290</v>
      </c>
      <c r="R301" s="1" t="s">
        <v>138</v>
      </c>
      <c r="S301" s="1" t="s">
        <v>35</v>
      </c>
      <c r="T301">
        <v>4.2</v>
      </c>
      <c r="U301">
        <v>4</v>
      </c>
      <c r="V301">
        <v>8</v>
      </c>
      <c r="W301" s="2">
        <v>43501</v>
      </c>
      <c r="X301">
        <v>7</v>
      </c>
    </row>
    <row r="302" spans="1:24" x14ac:dyDescent="0.35">
      <c r="A302" s="1" t="s">
        <v>306</v>
      </c>
      <c r="B302" s="1" t="s">
        <v>307</v>
      </c>
      <c r="C302" s="1" t="s">
        <v>66</v>
      </c>
      <c r="D302" s="2">
        <v>31921</v>
      </c>
      <c r="E302" s="1" t="s">
        <v>24</v>
      </c>
      <c r="F302">
        <v>58371</v>
      </c>
      <c r="G302" s="1" t="s">
        <v>46</v>
      </c>
      <c r="H302" s="1" t="s">
        <v>26</v>
      </c>
      <c r="I302" s="1" t="s">
        <v>27</v>
      </c>
      <c r="J302" s="1" t="s">
        <v>52</v>
      </c>
      <c r="K302" s="1" t="s">
        <v>29</v>
      </c>
      <c r="L302" s="2">
        <v>40553</v>
      </c>
      <c r="M302" s="2">
        <v>41774</v>
      </c>
      <c r="N302" s="1" t="s">
        <v>40</v>
      </c>
      <c r="O302" s="1" t="s">
        <v>31</v>
      </c>
      <c r="P302" s="1" t="s">
        <v>774</v>
      </c>
      <c r="Q302" s="1" t="s">
        <v>48</v>
      </c>
      <c r="R302" s="1" t="s">
        <v>42</v>
      </c>
      <c r="S302" s="1" t="s">
        <v>35</v>
      </c>
      <c r="T302">
        <v>5</v>
      </c>
      <c r="U302">
        <v>5</v>
      </c>
      <c r="V302">
        <v>0</v>
      </c>
      <c r="W302" s="2">
        <v>41774</v>
      </c>
      <c r="X302">
        <v>11</v>
      </c>
    </row>
    <row r="303" spans="1:24" x14ac:dyDescent="0.35">
      <c r="A303" s="1" t="s">
        <v>308</v>
      </c>
      <c r="B303" s="1" t="s">
        <v>309</v>
      </c>
      <c r="C303" s="1" t="s">
        <v>23</v>
      </c>
      <c r="D303" s="2">
        <v>23994</v>
      </c>
      <c r="E303" s="1" t="s">
        <v>24</v>
      </c>
      <c r="F303">
        <v>55140</v>
      </c>
      <c r="G303" s="1" t="s">
        <v>46</v>
      </c>
      <c r="H303" s="1" t="s">
        <v>26</v>
      </c>
      <c r="I303" s="1" t="s">
        <v>792</v>
      </c>
      <c r="J303" s="1" t="s">
        <v>28</v>
      </c>
      <c r="K303" s="1" t="s">
        <v>29</v>
      </c>
      <c r="L303" s="2">
        <v>40679</v>
      </c>
      <c r="M303" s="2">
        <v>42254</v>
      </c>
      <c r="N303" s="1" t="s">
        <v>59</v>
      </c>
      <c r="O303" s="1" t="s">
        <v>31</v>
      </c>
      <c r="P303" s="1" t="s">
        <v>774</v>
      </c>
      <c r="Q303" s="1" t="s">
        <v>99</v>
      </c>
      <c r="R303" s="1" t="s">
        <v>310</v>
      </c>
      <c r="S303" s="1" t="s">
        <v>35</v>
      </c>
      <c r="T303">
        <v>5</v>
      </c>
      <c r="U303">
        <v>3</v>
      </c>
      <c r="V303">
        <v>0</v>
      </c>
      <c r="W303" s="2">
        <v>42050</v>
      </c>
      <c r="X303">
        <v>7</v>
      </c>
    </row>
    <row r="304" spans="1:24" x14ac:dyDescent="0.35">
      <c r="A304" s="1" t="s">
        <v>311</v>
      </c>
      <c r="B304" s="1" t="s">
        <v>312</v>
      </c>
      <c r="C304" s="1" t="s">
        <v>45</v>
      </c>
      <c r="D304" s="2">
        <v>30527</v>
      </c>
      <c r="E304" s="1" t="s">
        <v>38</v>
      </c>
      <c r="F304">
        <v>58062</v>
      </c>
      <c r="G304" s="1" t="s">
        <v>46</v>
      </c>
      <c r="H304" s="1" t="s">
        <v>26</v>
      </c>
      <c r="I304" s="1" t="s">
        <v>27</v>
      </c>
      <c r="J304" s="1" t="s">
        <v>28</v>
      </c>
      <c r="K304" s="1" t="s">
        <v>29</v>
      </c>
      <c r="L304" s="2">
        <v>40553</v>
      </c>
      <c r="M304" s="2">
        <v>41043</v>
      </c>
      <c r="N304" s="1" t="s">
        <v>54</v>
      </c>
      <c r="O304" s="1" t="s">
        <v>31</v>
      </c>
      <c r="P304" s="1" t="s">
        <v>774</v>
      </c>
      <c r="Q304" s="1" t="s">
        <v>133</v>
      </c>
      <c r="R304" s="1" t="s">
        <v>49</v>
      </c>
      <c r="S304" s="1" t="s">
        <v>35</v>
      </c>
      <c r="T304">
        <v>3.6</v>
      </c>
      <c r="U304">
        <v>5</v>
      </c>
      <c r="V304">
        <v>0</v>
      </c>
      <c r="W304" s="2">
        <v>40580</v>
      </c>
      <c r="X304">
        <v>9</v>
      </c>
    </row>
    <row r="305" spans="1:24" x14ac:dyDescent="0.35">
      <c r="A305" s="1" t="s">
        <v>313</v>
      </c>
      <c r="B305" s="1" t="s">
        <v>314</v>
      </c>
      <c r="C305" s="1" t="s">
        <v>66</v>
      </c>
      <c r="D305" s="2">
        <v>25478</v>
      </c>
      <c r="E305" s="1" t="s">
        <v>38</v>
      </c>
      <c r="F305">
        <v>59728</v>
      </c>
      <c r="G305" s="1" t="s">
        <v>46</v>
      </c>
      <c r="H305" s="1" t="s">
        <v>26</v>
      </c>
      <c r="I305" s="1" t="s">
        <v>27</v>
      </c>
      <c r="J305" s="1" t="s">
        <v>52</v>
      </c>
      <c r="K305" s="1" t="s">
        <v>53</v>
      </c>
      <c r="L305" s="2">
        <v>40917</v>
      </c>
      <c r="M305" s="2">
        <v>42182</v>
      </c>
      <c r="N305" s="1" t="s">
        <v>98</v>
      </c>
      <c r="O305" s="1" t="s">
        <v>31</v>
      </c>
      <c r="P305" s="1" t="s">
        <v>774</v>
      </c>
      <c r="Q305" s="1" t="s">
        <v>133</v>
      </c>
      <c r="R305" s="1" t="s">
        <v>56</v>
      </c>
      <c r="S305" s="1" t="s">
        <v>35</v>
      </c>
      <c r="T305">
        <v>4.3</v>
      </c>
      <c r="U305">
        <v>4</v>
      </c>
      <c r="V305">
        <v>0</v>
      </c>
      <c r="W305" s="2">
        <v>41792</v>
      </c>
      <c r="X305">
        <v>16</v>
      </c>
    </row>
    <row r="306" spans="1:24" x14ac:dyDescent="0.35">
      <c r="A306" s="1" t="s">
        <v>315</v>
      </c>
      <c r="B306" s="1" t="s">
        <v>316</v>
      </c>
      <c r="C306" s="1" t="s">
        <v>66</v>
      </c>
      <c r="D306" s="2">
        <v>21496</v>
      </c>
      <c r="E306" s="1" t="s">
        <v>24</v>
      </c>
      <c r="F306">
        <v>70507</v>
      </c>
      <c r="G306" s="1" t="s">
        <v>39</v>
      </c>
      <c r="H306" s="1" t="s">
        <v>26</v>
      </c>
      <c r="I306" s="1" t="s">
        <v>27</v>
      </c>
      <c r="J306" s="1" t="s">
        <v>28</v>
      </c>
      <c r="K306" s="1" t="s">
        <v>29</v>
      </c>
      <c r="L306" s="2">
        <v>41281</v>
      </c>
      <c r="M306" s="2">
        <v>42421</v>
      </c>
      <c r="N306" s="1" t="s">
        <v>86</v>
      </c>
      <c r="O306" s="1" t="s">
        <v>31</v>
      </c>
      <c r="P306" s="1" t="s">
        <v>774</v>
      </c>
      <c r="Q306" s="1" t="s">
        <v>102</v>
      </c>
      <c r="R306" s="1" t="s">
        <v>42</v>
      </c>
      <c r="S306" s="1" t="s">
        <v>177</v>
      </c>
      <c r="T306">
        <v>5</v>
      </c>
      <c r="U306">
        <v>3</v>
      </c>
      <c r="V306">
        <v>0</v>
      </c>
      <c r="W306" s="2">
        <v>42388</v>
      </c>
      <c r="X306">
        <v>7</v>
      </c>
    </row>
    <row r="307" spans="1:24" x14ac:dyDescent="0.35">
      <c r="A307" s="1" t="s">
        <v>760</v>
      </c>
      <c r="B307" s="1" t="s">
        <v>761</v>
      </c>
      <c r="C307" s="1" t="s">
        <v>66</v>
      </c>
      <c r="D307" s="2">
        <v>31157</v>
      </c>
      <c r="E307" s="1" t="s">
        <v>38</v>
      </c>
      <c r="F307">
        <v>60446</v>
      </c>
      <c r="G307" s="1" t="s">
        <v>39</v>
      </c>
      <c r="H307" s="1" t="s">
        <v>26</v>
      </c>
      <c r="I307" s="1" t="s">
        <v>27</v>
      </c>
      <c r="J307" s="1" t="s">
        <v>28</v>
      </c>
      <c r="K307" s="1" t="s">
        <v>29</v>
      </c>
      <c r="L307" s="2">
        <v>41911</v>
      </c>
      <c r="M307" s="2"/>
      <c r="N307" s="1" t="s">
        <v>321</v>
      </c>
      <c r="O307" s="1" t="s">
        <v>322</v>
      </c>
      <c r="P307" s="1" t="s">
        <v>774</v>
      </c>
      <c r="Q307" s="1" t="s">
        <v>55</v>
      </c>
      <c r="R307" s="1" t="s">
        <v>42</v>
      </c>
      <c r="S307" s="1" t="s">
        <v>35</v>
      </c>
      <c r="T307">
        <v>3.4</v>
      </c>
      <c r="U307">
        <v>4</v>
      </c>
      <c r="V307">
        <v>0</v>
      </c>
      <c r="W307" s="2">
        <v>43517</v>
      </c>
      <c r="X307">
        <v>14</v>
      </c>
    </row>
    <row r="308" spans="1:24" x14ac:dyDescent="0.35">
      <c r="A308" s="1" t="s">
        <v>762</v>
      </c>
      <c r="B308" s="1" t="s">
        <v>763</v>
      </c>
      <c r="C308" s="1" t="s">
        <v>66</v>
      </c>
      <c r="D308" s="2">
        <v>31178</v>
      </c>
      <c r="E308" s="1" t="s">
        <v>24</v>
      </c>
      <c r="F308">
        <v>65893</v>
      </c>
      <c r="G308" s="1" t="s">
        <v>39</v>
      </c>
      <c r="H308" s="1" t="s">
        <v>26</v>
      </c>
      <c r="I308" s="1" t="s">
        <v>27</v>
      </c>
      <c r="J308" s="1" t="s">
        <v>28</v>
      </c>
      <c r="K308" s="1" t="s">
        <v>29</v>
      </c>
      <c r="L308" s="2">
        <v>41827</v>
      </c>
      <c r="M308" s="2"/>
      <c r="N308" s="1" t="s">
        <v>321</v>
      </c>
      <c r="O308" s="1" t="s">
        <v>322</v>
      </c>
      <c r="P308" s="1" t="s">
        <v>774</v>
      </c>
      <c r="Q308" s="1" t="s">
        <v>41</v>
      </c>
      <c r="R308" s="1" t="s">
        <v>42</v>
      </c>
      <c r="S308" s="1" t="s">
        <v>35</v>
      </c>
      <c r="T308">
        <v>4.07</v>
      </c>
      <c r="U308">
        <v>4</v>
      </c>
      <c r="V308">
        <v>0</v>
      </c>
      <c r="W308" s="2">
        <v>43524</v>
      </c>
      <c r="X308">
        <v>13</v>
      </c>
    </row>
    <row r="309" spans="1:24" x14ac:dyDescent="0.35">
      <c r="A309" s="1" t="s">
        <v>317</v>
      </c>
      <c r="B309" s="1" t="s">
        <v>318</v>
      </c>
      <c r="C309" s="1" t="s">
        <v>66</v>
      </c>
      <c r="D309" s="2">
        <v>30075</v>
      </c>
      <c r="E309" s="1" t="s">
        <v>38</v>
      </c>
      <c r="F309">
        <v>48513</v>
      </c>
      <c r="G309" s="1" t="s">
        <v>46</v>
      </c>
      <c r="H309" s="1" t="s">
        <v>26</v>
      </c>
      <c r="I309" s="1" t="s">
        <v>27</v>
      </c>
      <c r="J309" s="1" t="s">
        <v>28</v>
      </c>
      <c r="K309" s="1" t="s">
        <v>85</v>
      </c>
      <c r="L309" s="2">
        <v>39693</v>
      </c>
      <c r="M309" s="2">
        <v>42276</v>
      </c>
      <c r="N309" s="1" t="s">
        <v>54</v>
      </c>
      <c r="O309" s="1" t="s">
        <v>31</v>
      </c>
      <c r="P309" s="1" t="s">
        <v>774</v>
      </c>
      <c r="Q309" s="1" t="s">
        <v>102</v>
      </c>
      <c r="R309" s="1" t="s">
        <v>49</v>
      </c>
      <c r="S309" s="1" t="s">
        <v>139</v>
      </c>
      <c r="T309">
        <v>3.2</v>
      </c>
      <c r="U309">
        <v>2</v>
      </c>
      <c r="V309">
        <v>0</v>
      </c>
      <c r="W309" s="2">
        <v>42249</v>
      </c>
      <c r="X309">
        <v>4</v>
      </c>
    </row>
    <row r="310" spans="1:24" x14ac:dyDescent="0.35">
      <c r="A310" s="1" t="s">
        <v>764</v>
      </c>
      <c r="B310" s="1" t="s">
        <v>266</v>
      </c>
      <c r="C310" s="1" t="s">
        <v>66</v>
      </c>
      <c r="D310" s="2">
        <v>29097</v>
      </c>
      <c r="E310" s="1" t="s">
        <v>38</v>
      </c>
      <c r="F310">
        <v>220450</v>
      </c>
      <c r="G310" s="1" t="s">
        <v>765</v>
      </c>
      <c r="H310" s="1" t="s">
        <v>26</v>
      </c>
      <c r="I310" s="1" t="s">
        <v>27</v>
      </c>
      <c r="J310" s="1" t="s">
        <v>28</v>
      </c>
      <c r="K310" s="1" t="s">
        <v>29</v>
      </c>
      <c r="L310" s="2">
        <v>40278</v>
      </c>
      <c r="M310" s="2"/>
      <c r="N310" s="1" t="s">
        <v>321</v>
      </c>
      <c r="O310" s="1" t="s">
        <v>322</v>
      </c>
      <c r="P310" s="1" t="s">
        <v>32</v>
      </c>
      <c r="Q310" s="1" t="s">
        <v>87</v>
      </c>
      <c r="R310" s="1" t="s">
        <v>138</v>
      </c>
      <c r="S310" s="1" t="s">
        <v>177</v>
      </c>
      <c r="T310">
        <v>4.5999999999999996</v>
      </c>
      <c r="U310">
        <v>5</v>
      </c>
      <c r="V310">
        <v>6</v>
      </c>
      <c r="W310" s="2">
        <v>43517</v>
      </c>
      <c r="X310">
        <v>16</v>
      </c>
    </row>
    <row r="311" spans="1:24" x14ac:dyDescent="0.35">
      <c r="A311" s="1" t="s">
        <v>766</v>
      </c>
      <c r="B311" s="1" t="s">
        <v>767</v>
      </c>
      <c r="C311" s="1" t="s">
        <v>66</v>
      </c>
      <c r="D311" s="2">
        <v>28910</v>
      </c>
      <c r="E311" s="1" t="s">
        <v>38</v>
      </c>
      <c r="F311">
        <v>89292</v>
      </c>
      <c r="G311" s="1" t="s">
        <v>226</v>
      </c>
      <c r="H311" s="1" t="s">
        <v>26</v>
      </c>
      <c r="I311" s="1" t="s">
        <v>27</v>
      </c>
      <c r="J311" s="1" t="s">
        <v>28</v>
      </c>
      <c r="K311" s="1" t="s">
        <v>29</v>
      </c>
      <c r="L311" s="2">
        <v>42093</v>
      </c>
      <c r="M311" s="2"/>
      <c r="N311" s="1" t="s">
        <v>321</v>
      </c>
      <c r="O311" s="1" t="s">
        <v>322</v>
      </c>
      <c r="P311" s="1" t="s">
        <v>32</v>
      </c>
      <c r="Q311" s="1" t="s">
        <v>33</v>
      </c>
      <c r="R311" s="1" t="s">
        <v>138</v>
      </c>
      <c r="S311" s="1" t="s">
        <v>35</v>
      </c>
      <c r="T311">
        <v>5</v>
      </c>
      <c r="U311">
        <v>3</v>
      </c>
      <c r="V311">
        <v>5</v>
      </c>
      <c r="W311" s="2">
        <v>43497</v>
      </c>
      <c r="X311">
        <v>11</v>
      </c>
    </row>
    <row r="312" spans="1:24" x14ac:dyDescent="0.35">
      <c r="A312" s="1" t="s">
        <v>768</v>
      </c>
      <c r="B312" s="1" t="s">
        <v>769</v>
      </c>
      <c r="C312" s="1" t="s">
        <v>144</v>
      </c>
      <c r="D312" s="2">
        <v>28719</v>
      </c>
      <c r="E312" s="1" t="s">
        <v>38</v>
      </c>
      <c r="F312">
        <v>45046</v>
      </c>
      <c r="G312" s="1" t="s">
        <v>46</v>
      </c>
      <c r="H312" s="1" t="s">
        <v>26</v>
      </c>
      <c r="I312" s="1" t="s">
        <v>27</v>
      </c>
      <c r="J312" s="1" t="s">
        <v>28</v>
      </c>
      <c r="K312" s="1" t="s">
        <v>85</v>
      </c>
      <c r="L312" s="2">
        <v>41911</v>
      </c>
      <c r="M312" s="2"/>
      <c r="N312" s="1" t="s">
        <v>321</v>
      </c>
      <c r="O312" s="1" t="s">
        <v>322</v>
      </c>
      <c r="P312" s="1" t="s">
        <v>774</v>
      </c>
      <c r="Q312" s="1" t="s">
        <v>55</v>
      </c>
      <c r="R312" s="1" t="s">
        <v>42</v>
      </c>
      <c r="S312" s="1" t="s">
        <v>35</v>
      </c>
      <c r="T312">
        <v>4.5</v>
      </c>
      <c r="U312">
        <v>5</v>
      </c>
      <c r="V312">
        <v>0</v>
      </c>
      <c r="W312" s="2">
        <v>43495</v>
      </c>
      <c r="X312">
        <v>2</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5B94-B7FA-4F8C-88DA-79FD957E0D9C}">
  <sheetPr>
    <tabColor theme="9" tint="-0.249977111117893"/>
  </sheetPr>
  <dimension ref="A1:X208"/>
  <sheetViews>
    <sheetView showGridLines="0" workbookViewId="0"/>
  </sheetViews>
  <sheetFormatPr defaultRowHeight="14.5" x14ac:dyDescent="0.35"/>
  <cols>
    <col min="1" max="1" width="13.54296875" bestFit="1" customWidth="1"/>
    <col min="2" max="2" width="21.453125" bestFit="1" customWidth="1"/>
    <col min="3" max="3" width="14.90625" bestFit="1" customWidth="1"/>
    <col min="4" max="4" width="10.453125" bestFit="1" customWidth="1"/>
    <col min="5" max="5" width="9.26953125" bestFit="1" customWidth="1"/>
    <col min="6" max="6" width="8.08984375" bestFit="1" customWidth="1"/>
    <col min="7" max="7" width="26.7265625" bestFit="1" customWidth="1"/>
    <col min="8" max="8" width="7.453125" bestFit="1" customWidth="1"/>
    <col min="9" max="9" width="18" bestFit="1" customWidth="1"/>
    <col min="10" max="10" width="17.08984375" bestFit="1" customWidth="1"/>
    <col min="11" max="11" width="28.6328125" bestFit="1" customWidth="1"/>
    <col min="12" max="12" width="13.1796875" bestFit="1" customWidth="1"/>
    <col min="13" max="13" width="17.90625" bestFit="1" customWidth="1"/>
    <col min="14" max="14" width="20.08984375" bestFit="1" customWidth="1"/>
    <col min="15" max="15" width="19.6328125" bestFit="1" customWidth="1"/>
    <col min="16" max="16" width="18.6328125" bestFit="1" customWidth="1"/>
    <col min="17" max="17" width="17" bestFit="1" customWidth="1"/>
    <col min="18" max="18" width="19.7265625" bestFit="1" customWidth="1"/>
    <col min="19" max="19" width="19" bestFit="1" customWidth="1"/>
    <col min="20" max="20" width="19.6328125" bestFit="1" customWidth="1"/>
    <col min="21" max="21" width="21.6328125" bestFit="1" customWidth="1"/>
    <col min="22" max="22" width="21.81640625" bestFit="1" customWidth="1"/>
    <col min="23" max="23" width="28.90625" bestFit="1" customWidth="1"/>
    <col min="24" max="25" width="10.90625" bestFit="1" customWidth="1"/>
    <col min="26" max="26" width="28.90625" bestFit="1" customWidth="1"/>
    <col min="27" max="27" width="10.90625" bestFit="1" customWidth="1"/>
  </cols>
  <sheetData>
    <row r="1" spans="1:24" x14ac:dyDescent="0.35">
      <c r="A1" t="s">
        <v>0</v>
      </c>
      <c r="B1" t="s">
        <v>1</v>
      </c>
      <c r="C1" t="s">
        <v>2</v>
      </c>
      <c r="D1" t="s">
        <v>3</v>
      </c>
      <c r="E1" t="s">
        <v>4</v>
      </c>
      <c r="F1" t="s">
        <v>5</v>
      </c>
      <c r="G1" t="s">
        <v>6</v>
      </c>
      <c r="H1" t="s">
        <v>7</v>
      </c>
      <c r="I1" t="s">
        <v>8</v>
      </c>
      <c r="J1" t="s">
        <v>9</v>
      </c>
      <c r="K1" t="s">
        <v>10</v>
      </c>
      <c r="L1" t="s">
        <v>790</v>
      </c>
      <c r="M1" t="s">
        <v>11</v>
      </c>
      <c r="N1" t="s">
        <v>12</v>
      </c>
      <c r="O1" t="s">
        <v>13</v>
      </c>
      <c r="P1" t="s">
        <v>14</v>
      </c>
      <c r="Q1" t="s">
        <v>15</v>
      </c>
      <c r="R1" t="s">
        <v>16</v>
      </c>
      <c r="S1" t="s">
        <v>17</v>
      </c>
      <c r="T1" t="s">
        <v>794</v>
      </c>
      <c r="U1" t="s">
        <v>791</v>
      </c>
      <c r="V1" t="s">
        <v>18</v>
      </c>
      <c r="W1" t="s">
        <v>19</v>
      </c>
      <c r="X1" t="s">
        <v>20</v>
      </c>
    </row>
    <row r="2" spans="1:24" x14ac:dyDescent="0.35">
      <c r="A2" s="1" t="s">
        <v>319</v>
      </c>
      <c r="B2" s="1" t="s">
        <v>320</v>
      </c>
      <c r="C2" s="1" t="s">
        <v>66</v>
      </c>
      <c r="D2" s="2">
        <v>30507</v>
      </c>
      <c r="E2" s="1" t="s">
        <v>24</v>
      </c>
      <c r="F2">
        <v>62506</v>
      </c>
      <c r="G2" s="1" t="s">
        <v>46</v>
      </c>
      <c r="H2" s="1" t="s">
        <v>26</v>
      </c>
      <c r="I2" s="1" t="s">
        <v>27</v>
      </c>
      <c r="J2" s="1" t="s">
        <v>28</v>
      </c>
      <c r="K2" s="1" t="s">
        <v>29</v>
      </c>
      <c r="L2" s="2">
        <v>40729</v>
      </c>
      <c r="M2" s="2"/>
      <c r="N2" s="1" t="s">
        <v>321</v>
      </c>
      <c r="O2" s="1" t="s">
        <v>322</v>
      </c>
      <c r="P2" s="1" t="s">
        <v>774</v>
      </c>
      <c r="Q2" s="1" t="s">
        <v>62</v>
      </c>
      <c r="R2" s="1" t="s">
        <v>42</v>
      </c>
      <c r="S2" s="1" t="s">
        <v>177</v>
      </c>
      <c r="T2">
        <v>4.5999999999999996</v>
      </c>
      <c r="U2">
        <v>5</v>
      </c>
      <c r="V2">
        <v>0</v>
      </c>
      <c r="W2" s="2">
        <v>43482</v>
      </c>
      <c r="X2">
        <v>1</v>
      </c>
    </row>
    <row r="3" spans="1:24" x14ac:dyDescent="0.35">
      <c r="A3" s="1" t="s">
        <v>323</v>
      </c>
      <c r="B3" s="1" t="s">
        <v>324</v>
      </c>
      <c r="C3" s="1" t="s">
        <v>23</v>
      </c>
      <c r="D3" s="2">
        <v>32413</v>
      </c>
      <c r="E3" s="1" t="s">
        <v>38</v>
      </c>
      <c r="F3">
        <v>64991</v>
      </c>
      <c r="G3" s="1" t="s">
        <v>46</v>
      </c>
      <c r="H3" s="1" t="s">
        <v>26</v>
      </c>
      <c r="I3" s="1" t="s">
        <v>27</v>
      </c>
      <c r="J3" s="1" t="s">
        <v>28</v>
      </c>
      <c r="K3" s="1" t="s">
        <v>29</v>
      </c>
      <c r="L3" s="2">
        <v>39454</v>
      </c>
      <c r="M3" s="2"/>
      <c r="N3" s="1" t="s">
        <v>321</v>
      </c>
      <c r="O3" s="1" t="s">
        <v>322</v>
      </c>
      <c r="P3" s="1" t="s">
        <v>774</v>
      </c>
      <c r="Q3" s="1" t="s">
        <v>76</v>
      </c>
      <c r="R3" s="1" t="s">
        <v>34</v>
      </c>
      <c r="S3" s="1" t="s">
        <v>35</v>
      </c>
      <c r="T3">
        <v>4.84</v>
      </c>
      <c r="U3">
        <v>5</v>
      </c>
      <c r="V3">
        <v>0</v>
      </c>
      <c r="W3" s="2">
        <v>43468</v>
      </c>
      <c r="X3">
        <v>15</v>
      </c>
    </row>
    <row r="4" spans="1:24" x14ac:dyDescent="0.35">
      <c r="A4" s="1" t="s">
        <v>325</v>
      </c>
      <c r="B4" s="1" t="s">
        <v>326</v>
      </c>
      <c r="C4" s="1" t="s">
        <v>66</v>
      </c>
      <c r="D4" s="2">
        <v>28267</v>
      </c>
      <c r="E4" s="1" t="s">
        <v>38</v>
      </c>
      <c r="F4">
        <v>57568</v>
      </c>
      <c r="G4" s="1" t="s">
        <v>46</v>
      </c>
      <c r="H4" s="1" t="s">
        <v>26</v>
      </c>
      <c r="I4" s="1" t="s">
        <v>27</v>
      </c>
      <c r="J4" s="1" t="s">
        <v>28</v>
      </c>
      <c r="K4" s="1" t="s">
        <v>29</v>
      </c>
      <c r="L4" s="2">
        <v>40917</v>
      </c>
      <c r="M4" s="2"/>
      <c r="N4" s="1" t="s">
        <v>321</v>
      </c>
      <c r="O4" s="1" t="s">
        <v>322</v>
      </c>
      <c r="P4" s="1" t="s">
        <v>774</v>
      </c>
      <c r="Q4" s="1" t="s">
        <v>99</v>
      </c>
      <c r="R4" s="1" t="s">
        <v>42</v>
      </c>
      <c r="S4" s="1" t="s">
        <v>177</v>
      </c>
      <c r="T4">
        <v>5</v>
      </c>
      <c r="U4">
        <v>5</v>
      </c>
      <c r="V4">
        <v>0</v>
      </c>
      <c r="W4" s="2">
        <v>43472</v>
      </c>
      <c r="X4">
        <v>15</v>
      </c>
    </row>
    <row r="5" spans="1:24" x14ac:dyDescent="0.35">
      <c r="A5" s="1" t="s">
        <v>327</v>
      </c>
      <c r="B5" s="1" t="s">
        <v>328</v>
      </c>
      <c r="C5" s="1" t="s">
        <v>66</v>
      </c>
      <c r="D5" s="2">
        <v>28999</v>
      </c>
      <c r="E5" s="1" t="s">
        <v>38</v>
      </c>
      <c r="F5">
        <v>95660</v>
      </c>
      <c r="G5" s="1" t="s">
        <v>124</v>
      </c>
      <c r="H5" s="1" t="s">
        <v>26</v>
      </c>
      <c r="I5" s="1" t="s">
        <v>27</v>
      </c>
      <c r="J5" s="1" t="s">
        <v>28</v>
      </c>
      <c r="K5" s="1" t="s">
        <v>29</v>
      </c>
      <c r="L5" s="2">
        <v>41953</v>
      </c>
      <c r="M5" s="2"/>
      <c r="N5" s="1" t="s">
        <v>321</v>
      </c>
      <c r="O5" s="1" t="s">
        <v>322</v>
      </c>
      <c r="P5" s="1" t="s">
        <v>125</v>
      </c>
      <c r="Q5" s="1" t="s">
        <v>126</v>
      </c>
      <c r="R5" s="1" t="s">
        <v>42</v>
      </c>
      <c r="S5" s="1" t="s">
        <v>35</v>
      </c>
      <c r="T5">
        <v>3.04</v>
      </c>
      <c r="U5">
        <v>3</v>
      </c>
      <c r="V5">
        <v>4</v>
      </c>
      <c r="W5" s="2">
        <v>43467</v>
      </c>
      <c r="X5">
        <v>19</v>
      </c>
    </row>
    <row r="6" spans="1:24" x14ac:dyDescent="0.35">
      <c r="A6" s="1" t="s">
        <v>329</v>
      </c>
      <c r="B6" s="1" t="s">
        <v>330</v>
      </c>
      <c r="C6" s="1" t="s">
        <v>144</v>
      </c>
      <c r="D6" s="2">
        <v>30365</v>
      </c>
      <c r="E6" s="1" t="s">
        <v>24</v>
      </c>
      <c r="F6">
        <v>59365</v>
      </c>
      <c r="G6" s="1" t="s">
        <v>46</v>
      </c>
      <c r="H6" s="1" t="s">
        <v>26</v>
      </c>
      <c r="I6" s="1" t="s">
        <v>27</v>
      </c>
      <c r="J6" s="1" t="s">
        <v>28</v>
      </c>
      <c r="K6" s="1" t="s">
        <v>29</v>
      </c>
      <c r="L6" s="2">
        <v>41547</v>
      </c>
      <c r="M6" s="2"/>
      <c r="N6" s="1" t="s">
        <v>321</v>
      </c>
      <c r="O6" s="1" t="s">
        <v>322</v>
      </c>
      <c r="P6" s="1" t="s">
        <v>774</v>
      </c>
      <c r="Q6" s="1" t="s">
        <v>133</v>
      </c>
      <c r="R6" s="1" t="s">
        <v>138</v>
      </c>
      <c r="S6" s="1" t="s">
        <v>35</v>
      </c>
      <c r="T6">
        <v>5</v>
      </c>
      <c r="U6">
        <v>4</v>
      </c>
      <c r="V6">
        <v>0</v>
      </c>
      <c r="W6" s="2">
        <v>43521</v>
      </c>
      <c r="X6">
        <v>19</v>
      </c>
    </row>
    <row r="7" spans="1:24" x14ac:dyDescent="0.35">
      <c r="A7" s="1" t="s">
        <v>331</v>
      </c>
      <c r="B7" s="1" t="s">
        <v>332</v>
      </c>
      <c r="C7" s="1" t="s">
        <v>66</v>
      </c>
      <c r="D7" s="2">
        <v>25610</v>
      </c>
      <c r="E7" s="1" t="s">
        <v>38</v>
      </c>
      <c r="F7">
        <v>47837</v>
      </c>
      <c r="G7" s="1" t="s">
        <v>46</v>
      </c>
      <c r="H7" s="1" t="s">
        <v>26</v>
      </c>
      <c r="I7" s="1" t="s">
        <v>27</v>
      </c>
      <c r="J7" s="1" t="s">
        <v>28</v>
      </c>
      <c r="K7" s="1" t="s">
        <v>53</v>
      </c>
      <c r="L7" s="2">
        <v>40000</v>
      </c>
      <c r="M7" s="2"/>
      <c r="N7" s="1" t="s">
        <v>321</v>
      </c>
      <c r="O7" s="1" t="s">
        <v>322</v>
      </c>
      <c r="P7" s="1" t="s">
        <v>774</v>
      </c>
      <c r="Q7" s="1" t="s">
        <v>102</v>
      </c>
      <c r="R7" s="1" t="s">
        <v>56</v>
      </c>
      <c r="S7" s="1" t="s">
        <v>35</v>
      </c>
      <c r="T7">
        <v>4.46</v>
      </c>
      <c r="U7">
        <v>3</v>
      </c>
      <c r="V7">
        <v>0</v>
      </c>
      <c r="W7" s="2">
        <v>43490</v>
      </c>
      <c r="X7">
        <v>4</v>
      </c>
    </row>
    <row r="8" spans="1:24" x14ac:dyDescent="0.35">
      <c r="A8" s="1" t="s">
        <v>333</v>
      </c>
      <c r="B8" s="1" t="s">
        <v>334</v>
      </c>
      <c r="C8" s="1" t="s">
        <v>45</v>
      </c>
      <c r="D8" s="2">
        <v>32149</v>
      </c>
      <c r="E8" s="1" t="s">
        <v>24</v>
      </c>
      <c r="F8">
        <v>50178</v>
      </c>
      <c r="G8" s="1" t="s">
        <v>335</v>
      </c>
      <c r="H8" s="1" t="s">
        <v>26</v>
      </c>
      <c r="I8" s="1" t="s">
        <v>27</v>
      </c>
      <c r="J8" s="1" t="s">
        <v>28</v>
      </c>
      <c r="K8" s="1" t="s">
        <v>29</v>
      </c>
      <c r="L8" s="2">
        <v>42009</v>
      </c>
      <c r="M8" s="2"/>
      <c r="N8" s="1" t="s">
        <v>321</v>
      </c>
      <c r="O8" s="1" t="s">
        <v>322</v>
      </c>
      <c r="P8" s="1" t="s">
        <v>32</v>
      </c>
      <c r="Q8" s="1" t="s">
        <v>290</v>
      </c>
      <c r="R8" s="1" t="s">
        <v>34</v>
      </c>
      <c r="S8" s="1" t="s">
        <v>35</v>
      </c>
      <c r="T8">
        <v>5</v>
      </c>
      <c r="U8">
        <v>5</v>
      </c>
      <c r="V8">
        <v>6</v>
      </c>
      <c r="W8" s="2">
        <v>43514</v>
      </c>
      <c r="X8">
        <v>16</v>
      </c>
    </row>
    <row r="9" spans="1:24" x14ac:dyDescent="0.35">
      <c r="A9" s="1" t="s">
        <v>336</v>
      </c>
      <c r="B9" s="1" t="s">
        <v>337</v>
      </c>
      <c r="C9" s="1" t="s">
        <v>45</v>
      </c>
      <c r="D9" s="2">
        <v>32328</v>
      </c>
      <c r="E9" s="1" t="s">
        <v>24</v>
      </c>
      <c r="F9">
        <v>92328</v>
      </c>
      <c r="G9" s="1" t="s">
        <v>226</v>
      </c>
      <c r="H9" s="1" t="s">
        <v>338</v>
      </c>
      <c r="I9" s="1" t="s">
        <v>27</v>
      </c>
      <c r="J9" s="1" t="s">
        <v>28</v>
      </c>
      <c r="K9" s="1" t="s">
        <v>53</v>
      </c>
      <c r="L9" s="2">
        <v>41953</v>
      </c>
      <c r="M9" s="2"/>
      <c r="N9" s="1" t="s">
        <v>321</v>
      </c>
      <c r="O9" s="1" t="s">
        <v>322</v>
      </c>
      <c r="P9" s="1" t="s">
        <v>32</v>
      </c>
      <c r="Q9" s="1" t="s">
        <v>33</v>
      </c>
      <c r="R9" s="1" t="s">
        <v>56</v>
      </c>
      <c r="S9" s="1" t="s">
        <v>177</v>
      </c>
      <c r="T9">
        <v>4.28</v>
      </c>
      <c r="U9">
        <v>4</v>
      </c>
      <c r="V9">
        <v>5</v>
      </c>
      <c r="W9" s="2">
        <v>43521</v>
      </c>
      <c r="X9">
        <v>9</v>
      </c>
    </row>
    <row r="10" spans="1:24" x14ac:dyDescent="0.35">
      <c r="A10" s="1" t="s">
        <v>339</v>
      </c>
      <c r="B10" s="1" t="s">
        <v>340</v>
      </c>
      <c r="C10" s="1" t="s">
        <v>66</v>
      </c>
      <c r="D10" s="2">
        <v>30517</v>
      </c>
      <c r="E10" s="1" t="s">
        <v>24</v>
      </c>
      <c r="F10">
        <v>58709</v>
      </c>
      <c r="G10" s="1" t="s">
        <v>46</v>
      </c>
      <c r="H10" s="1" t="s">
        <v>26</v>
      </c>
      <c r="I10" s="1" t="s">
        <v>27</v>
      </c>
      <c r="J10" s="1" t="s">
        <v>28</v>
      </c>
      <c r="K10" s="1" t="s">
        <v>158</v>
      </c>
      <c r="L10" s="2">
        <v>40959</v>
      </c>
      <c r="M10" s="2"/>
      <c r="N10" s="1" t="s">
        <v>321</v>
      </c>
      <c r="O10" s="1" t="s">
        <v>322</v>
      </c>
      <c r="P10" s="1" t="s">
        <v>774</v>
      </c>
      <c r="Q10" s="1" t="s">
        <v>69</v>
      </c>
      <c r="R10" s="1" t="s">
        <v>49</v>
      </c>
      <c r="S10" s="1" t="s">
        <v>35</v>
      </c>
      <c r="T10">
        <v>4.5999999999999996</v>
      </c>
      <c r="U10">
        <v>4</v>
      </c>
      <c r="V10">
        <v>0</v>
      </c>
      <c r="W10" s="2">
        <v>43510</v>
      </c>
      <c r="X10">
        <v>7</v>
      </c>
    </row>
    <row r="11" spans="1:24" x14ac:dyDescent="0.35">
      <c r="A11" s="1" t="s">
        <v>341</v>
      </c>
      <c r="B11" s="1" t="s">
        <v>342</v>
      </c>
      <c r="C11" s="1" t="s">
        <v>23</v>
      </c>
      <c r="D11" s="2">
        <v>24214</v>
      </c>
      <c r="E11" s="1" t="s">
        <v>38</v>
      </c>
      <c r="F11">
        <v>70131</v>
      </c>
      <c r="G11" s="1" t="s">
        <v>39</v>
      </c>
      <c r="H11" s="1" t="s">
        <v>26</v>
      </c>
      <c r="I11" s="1" t="s">
        <v>27</v>
      </c>
      <c r="J11" s="1" t="s">
        <v>28</v>
      </c>
      <c r="K11" s="1" t="s">
        <v>29</v>
      </c>
      <c r="L11" s="2">
        <v>42572</v>
      </c>
      <c r="M11" s="2"/>
      <c r="N11" s="1" t="s">
        <v>321</v>
      </c>
      <c r="O11" s="1" t="s">
        <v>322</v>
      </c>
      <c r="P11" s="1" t="s">
        <v>774</v>
      </c>
      <c r="Q11" s="1" t="s">
        <v>69</v>
      </c>
      <c r="R11" s="1" t="s">
        <v>138</v>
      </c>
      <c r="S11" s="1" t="s">
        <v>177</v>
      </c>
      <c r="T11">
        <v>4.4000000000000004</v>
      </c>
      <c r="U11">
        <v>3</v>
      </c>
      <c r="V11">
        <v>0</v>
      </c>
      <c r="W11" s="2">
        <v>43479</v>
      </c>
      <c r="X11">
        <v>16</v>
      </c>
    </row>
    <row r="12" spans="1:24" x14ac:dyDescent="0.35">
      <c r="A12" s="1" t="s">
        <v>343</v>
      </c>
      <c r="B12" s="1" t="s">
        <v>344</v>
      </c>
      <c r="C12" s="1" t="s">
        <v>66</v>
      </c>
      <c r="D12" s="2">
        <v>25868</v>
      </c>
      <c r="E12" s="1" t="s">
        <v>38</v>
      </c>
      <c r="F12">
        <v>59026</v>
      </c>
      <c r="G12" s="1" t="s">
        <v>46</v>
      </c>
      <c r="H12" s="1" t="s">
        <v>26</v>
      </c>
      <c r="I12" s="1" t="s">
        <v>792</v>
      </c>
      <c r="J12" s="1" t="s">
        <v>28</v>
      </c>
      <c r="K12" s="1" t="s">
        <v>29</v>
      </c>
      <c r="L12" s="2">
        <v>40637</v>
      </c>
      <c r="M12" s="2"/>
      <c r="N12" s="1" t="s">
        <v>321</v>
      </c>
      <c r="O12" s="1" t="s">
        <v>322</v>
      </c>
      <c r="P12" s="1" t="s">
        <v>774</v>
      </c>
      <c r="Q12" s="1" t="s">
        <v>76</v>
      </c>
      <c r="R12" s="1" t="s">
        <v>49</v>
      </c>
      <c r="S12" s="1" t="s">
        <v>35</v>
      </c>
      <c r="T12">
        <v>5</v>
      </c>
      <c r="U12">
        <v>5</v>
      </c>
      <c r="V12">
        <v>0</v>
      </c>
      <c r="W12" s="2">
        <v>43479</v>
      </c>
      <c r="X12">
        <v>12</v>
      </c>
    </row>
    <row r="13" spans="1:24" x14ac:dyDescent="0.35">
      <c r="A13" s="1" t="s">
        <v>345</v>
      </c>
      <c r="B13" s="1" t="s">
        <v>346</v>
      </c>
      <c r="C13" s="1" t="s">
        <v>66</v>
      </c>
      <c r="D13" s="2">
        <v>28951</v>
      </c>
      <c r="E13" s="1" t="s">
        <v>24</v>
      </c>
      <c r="F13">
        <v>53250</v>
      </c>
      <c r="G13" s="1" t="s">
        <v>46</v>
      </c>
      <c r="H13" s="1" t="s">
        <v>26</v>
      </c>
      <c r="I13" s="1" t="s">
        <v>27</v>
      </c>
      <c r="J13" s="1" t="s">
        <v>28</v>
      </c>
      <c r="K13" s="1" t="s">
        <v>85</v>
      </c>
      <c r="L13" s="2">
        <v>41463</v>
      </c>
      <c r="M13" s="2"/>
      <c r="N13" s="1" t="s">
        <v>321</v>
      </c>
      <c r="O13" s="1" t="s">
        <v>322</v>
      </c>
      <c r="P13" s="1" t="s">
        <v>774</v>
      </c>
      <c r="Q13" s="1" t="s">
        <v>48</v>
      </c>
      <c r="R13" s="1" t="s">
        <v>42</v>
      </c>
      <c r="S13" s="1" t="s">
        <v>35</v>
      </c>
      <c r="T13">
        <v>4.2</v>
      </c>
      <c r="U13">
        <v>4</v>
      </c>
      <c r="V13">
        <v>0</v>
      </c>
      <c r="W13" s="2">
        <v>43476</v>
      </c>
      <c r="X13">
        <v>13</v>
      </c>
    </row>
    <row r="14" spans="1:24" x14ac:dyDescent="0.35">
      <c r="A14" s="1" t="s">
        <v>347</v>
      </c>
      <c r="B14" s="1" t="s">
        <v>348</v>
      </c>
      <c r="C14" s="1" t="s">
        <v>66</v>
      </c>
      <c r="D14" s="2">
        <v>25924</v>
      </c>
      <c r="E14" s="1" t="s">
        <v>24</v>
      </c>
      <c r="F14">
        <v>51044</v>
      </c>
      <c r="G14" s="1" t="s">
        <v>46</v>
      </c>
      <c r="H14" s="1" t="s">
        <v>26</v>
      </c>
      <c r="I14" s="1" t="s">
        <v>27</v>
      </c>
      <c r="J14" s="1" t="s">
        <v>52</v>
      </c>
      <c r="K14" s="1" t="s">
        <v>29</v>
      </c>
      <c r="L14" s="2">
        <v>41001</v>
      </c>
      <c r="M14" s="2"/>
      <c r="N14" s="1" t="s">
        <v>321</v>
      </c>
      <c r="O14" s="1" t="s">
        <v>322</v>
      </c>
      <c r="P14" s="1" t="s">
        <v>774</v>
      </c>
      <c r="Q14" s="1" t="s">
        <v>99</v>
      </c>
      <c r="R14" s="1" t="s">
        <v>49</v>
      </c>
      <c r="S14" s="1" t="s">
        <v>35</v>
      </c>
      <c r="T14">
        <v>5</v>
      </c>
      <c r="U14">
        <v>3</v>
      </c>
      <c r="V14">
        <v>0</v>
      </c>
      <c r="W14" s="2">
        <v>43479</v>
      </c>
      <c r="X14">
        <v>13</v>
      </c>
    </row>
    <row r="15" spans="1:24" x14ac:dyDescent="0.35">
      <c r="A15" s="1" t="s">
        <v>349</v>
      </c>
      <c r="B15" s="1" t="s">
        <v>350</v>
      </c>
      <c r="C15" s="1" t="s">
        <v>45</v>
      </c>
      <c r="D15" s="2">
        <v>21546</v>
      </c>
      <c r="E15" s="1" t="s">
        <v>38</v>
      </c>
      <c r="F15">
        <v>64919</v>
      </c>
      <c r="G15" s="1" t="s">
        <v>46</v>
      </c>
      <c r="H15" s="1" t="s">
        <v>26</v>
      </c>
      <c r="I15" s="1" t="s">
        <v>27</v>
      </c>
      <c r="J15" s="1" t="s">
        <v>28</v>
      </c>
      <c r="K15" s="1" t="s">
        <v>85</v>
      </c>
      <c r="L15" s="2">
        <v>41505</v>
      </c>
      <c r="M15" s="2"/>
      <c r="N15" s="1" t="s">
        <v>321</v>
      </c>
      <c r="O15" s="1" t="s">
        <v>322</v>
      </c>
      <c r="P15" s="1" t="s">
        <v>774</v>
      </c>
      <c r="Q15" s="1" t="s">
        <v>133</v>
      </c>
      <c r="R15" s="1" t="s">
        <v>34</v>
      </c>
      <c r="S15" s="1" t="s">
        <v>35</v>
      </c>
      <c r="T15">
        <v>4.2</v>
      </c>
      <c r="U15">
        <v>3</v>
      </c>
      <c r="V15">
        <v>0</v>
      </c>
      <c r="W15" s="2">
        <v>43475</v>
      </c>
      <c r="X15">
        <v>2</v>
      </c>
    </row>
    <row r="16" spans="1:24" x14ac:dyDescent="0.35">
      <c r="A16" s="1" t="s">
        <v>351</v>
      </c>
      <c r="B16" s="1" t="s">
        <v>352</v>
      </c>
      <c r="C16" s="1" t="s">
        <v>23</v>
      </c>
      <c r="D16" s="2">
        <v>32752</v>
      </c>
      <c r="E16" s="1" t="s">
        <v>38</v>
      </c>
      <c r="F16">
        <v>62910</v>
      </c>
      <c r="G16" s="1" t="s">
        <v>46</v>
      </c>
      <c r="H16" s="1" t="s">
        <v>26</v>
      </c>
      <c r="I16" s="1" t="s">
        <v>27</v>
      </c>
      <c r="J16" s="1" t="s">
        <v>28</v>
      </c>
      <c r="K16" s="1" t="s">
        <v>29</v>
      </c>
      <c r="L16" s="2">
        <v>41827</v>
      </c>
      <c r="M16" s="2"/>
      <c r="N16" s="1" t="s">
        <v>321</v>
      </c>
      <c r="O16" s="1" t="s">
        <v>322</v>
      </c>
      <c r="P16" s="1" t="s">
        <v>774</v>
      </c>
      <c r="Q16" s="1" t="s">
        <v>102</v>
      </c>
      <c r="R16" s="1" t="s">
        <v>34</v>
      </c>
      <c r="S16" s="1" t="s">
        <v>177</v>
      </c>
      <c r="T16">
        <v>5</v>
      </c>
      <c r="U16">
        <v>3</v>
      </c>
      <c r="V16">
        <v>0</v>
      </c>
      <c r="W16" s="2">
        <v>43523</v>
      </c>
      <c r="X16">
        <v>19</v>
      </c>
    </row>
    <row r="17" spans="1:24" x14ac:dyDescent="0.35">
      <c r="A17" s="1" t="s">
        <v>353</v>
      </c>
      <c r="B17" s="1" t="s">
        <v>354</v>
      </c>
      <c r="C17" s="1" t="s">
        <v>66</v>
      </c>
      <c r="D17" s="2">
        <v>33137</v>
      </c>
      <c r="E17" s="1" t="s">
        <v>38</v>
      </c>
      <c r="F17">
        <v>66441</v>
      </c>
      <c r="G17" s="1" t="s">
        <v>39</v>
      </c>
      <c r="H17" s="1" t="s">
        <v>26</v>
      </c>
      <c r="I17" s="1" t="s">
        <v>27</v>
      </c>
      <c r="J17" s="1" t="s">
        <v>28</v>
      </c>
      <c r="K17" s="1" t="s">
        <v>29</v>
      </c>
      <c r="L17" s="2">
        <v>40637</v>
      </c>
      <c r="M17" s="2"/>
      <c r="N17" s="1" t="s">
        <v>321</v>
      </c>
      <c r="O17" s="1" t="s">
        <v>322</v>
      </c>
      <c r="P17" s="1" t="s">
        <v>774</v>
      </c>
      <c r="Q17" s="1" t="s">
        <v>62</v>
      </c>
      <c r="R17" s="1" t="s">
        <v>146</v>
      </c>
      <c r="S17" s="1" t="s">
        <v>107</v>
      </c>
      <c r="T17">
        <v>2</v>
      </c>
      <c r="U17">
        <v>3</v>
      </c>
      <c r="V17">
        <v>0</v>
      </c>
      <c r="W17" s="2">
        <v>43523</v>
      </c>
      <c r="X17">
        <v>3</v>
      </c>
    </row>
    <row r="18" spans="1:24" x14ac:dyDescent="0.35">
      <c r="A18" s="1" t="s">
        <v>355</v>
      </c>
      <c r="B18" s="1" t="s">
        <v>356</v>
      </c>
      <c r="C18" s="1" t="s">
        <v>23</v>
      </c>
      <c r="D18" s="2">
        <v>31871</v>
      </c>
      <c r="E18" s="1" t="s">
        <v>38</v>
      </c>
      <c r="F18">
        <v>106367</v>
      </c>
      <c r="G18" s="1" t="s">
        <v>357</v>
      </c>
      <c r="H18" s="1" t="s">
        <v>26</v>
      </c>
      <c r="I18" s="1" t="s">
        <v>27</v>
      </c>
      <c r="J18" s="1" t="s">
        <v>28</v>
      </c>
      <c r="K18" s="1" t="s">
        <v>53</v>
      </c>
      <c r="L18" s="2">
        <v>42051</v>
      </c>
      <c r="M18" s="2"/>
      <c r="N18" s="1" t="s">
        <v>321</v>
      </c>
      <c r="O18" s="1" t="s">
        <v>322</v>
      </c>
      <c r="P18" s="1" t="s">
        <v>169</v>
      </c>
      <c r="Q18" s="1" t="s">
        <v>170</v>
      </c>
      <c r="R18" s="1" t="s">
        <v>56</v>
      </c>
      <c r="S18" s="1" t="s">
        <v>35</v>
      </c>
      <c r="T18">
        <v>5</v>
      </c>
      <c r="U18">
        <v>4</v>
      </c>
      <c r="V18">
        <v>3</v>
      </c>
      <c r="W18" s="2">
        <v>43514</v>
      </c>
      <c r="X18">
        <v>4</v>
      </c>
    </row>
    <row r="19" spans="1:24" x14ac:dyDescent="0.35">
      <c r="A19" s="1" t="s">
        <v>358</v>
      </c>
      <c r="B19" s="1" t="s">
        <v>359</v>
      </c>
      <c r="C19" s="1" t="s">
        <v>23</v>
      </c>
      <c r="D19" s="2">
        <v>32105</v>
      </c>
      <c r="E19" s="1" t="s">
        <v>38</v>
      </c>
      <c r="F19">
        <v>63000</v>
      </c>
      <c r="G19" s="1" t="s">
        <v>360</v>
      </c>
      <c r="H19" s="1" t="s">
        <v>26</v>
      </c>
      <c r="I19" s="1" t="s">
        <v>27</v>
      </c>
      <c r="J19" s="1" t="s">
        <v>28</v>
      </c>
      <c r="K19" s="1" t="s">
        <v>53</v>
      </c>
      <c r="L19" s="2">
        <v>39748</v>
      </c>
      <c r="M19" s="2"/>
      <c r="N19" s="1" t="s">
        <v>321</v>
      </c>
      <c r="O19" s="1" t="s">
        <v>322</v>
      </c>
      <c r="P19" s="1" t="s">
        <v>169</v>
      </c>
      <c r="Q19" s="1" t="s">
        <v>170</v>
      </c>
      <c r="R19" s="1" t="s">
        <v>56</v>
      </c>
      <c r="S19" s="1" t="s">
        <v>35</v>
      </c>
      <c r="T19">
        <v>4.5</v>
      </c>
      <c r="U19">
        <v>2</v>
      </c>
      <c r="V19">
        <v>6</v>
      </c>
      <c r="W19" s="2">
        <v>43480</v>
      </c>
      <c r="X19">
        <v>14</v>
      </c>
    </row>
    <row r="20" spans="1:24" x14ac:dyDescent="0.35">
      <c r="A20" s="1" t="s">
        <v>361</v>
      </c>
      <c r="B20" s="1" t="s">
        <v>362</v>
      </c>
      <c r="C20" s="1" t="s">
        <v>66</v>
      </c>
      <c r="D20" s="2">
        <v>30525</v>
      </c>
      <c r="E20" s="1" t="s">
        <v>24</v>
      </c>
      <c r="F20">
        <v>65288</v>
      </c>
      <c r="G20" s="1" t="s">
        <v>39</v>
      </c>
      <c r="H20" s="1" t="s">
        <v>26</v>
      </c>
      <c r="I20" s="1" t="s">
        <v>27</v>
      </c>
      <c r="J20" s="1" t="s">
        <v>28</v>
      </c>
      <c r="K20" s="1" t="s">
        <v>29</v>
      </c>
      <c r="L20" s="2">
        <v>41911</v>
      </c>
      <c r="M20" s="2"/>
      <c r="N20" s="1" t="s">
        <v>321</v>
      </c>
      <c r="O20" s="1" t="s">
        <v>322</v>
      </c>
      <c r="P20" s="1" t="s">
        <v>774</v>
      </c>
      <c r="Q20" s="1" t="s">
        <v>48</v>
      </c>
      <c r="R20" s="1" t="s">
        <v>49</v>
      </c>
      <c r="S20" s="1" t="s">
        <v>35</v>
      </c>
      <c r="T20">
        <v>3.19</v>
      </c>
      <c r="U20">
        <v>3</v>
      </c>
      <c r="V20">
        <v>0</v>
      </c>
      <c r="W20" s="2">
        <v>43497</v>
      </c>
      <c r="X20">
        <v>9</v>
      </c>
    </row>
    <row r="21" spans="1:24" x14ac:dyDescent="0.35">
      <c r="A21" s="1" t="s">
        <v>363</v>
      </c>
      <c r="B21" s="1" t="s">
        <v>364</v>
      </c>
      <c r="C21" s="1" t="s">
        <v>112</v>
      </c>
      <c r="D21" s="2">
        <v>25506</v>
      </c>
      <c r="E21" s="1" t="s">
        <v>38</v>
      </c>
      <c r="F21">
        <v>64375</v>
      </c>
      <c r="G21" s="1" t="s">
        <v>46</v>
      </c>
      <c r="H21" s="1" t="s">
        <v>26</v>
      </c>
      <c r="I21" s="1" t="s">
        <v>27</v>
      </c>
      <c r="J21" s="1" t="s">
        <v>28</v>
      </c>
      <c r="K21" s="1" t="s">
        <v>53</v>
      </c>
      <c r="L21" s="2">
        <v>41589</v>
      </c>
      <c r="M21" s="2"/>
      <c r="N21" s="1" t="s">
        <v>321</v>
      </c>
      <c r="O21" s="1" t="s">
        <v>322</v>
      </c>
      <c r="P21" s="1" t="s">
        <v>774</v>
      </c>
      <c r="Q21" s="1" t="s">
        <v>41</v>
      </c>
      <c r="R21" s="1" t="s">
        <v>56</v>
      </c>
      <c r="S21" s="1" t="s">
        <v>35</v>
      </c>
      <c r="T21">
        <v>3.5</v>
      </c>
      <c r="U21">
        <v>5</v>
      </c>
      <c r="V21">
        <v>0</v>
      </c>
      <c r="W21" s="2">
        <v>43486</v>
      </c>
      <c r="X21">
        <v>17</v>
      </c>
    </row>
    <row r="22" spans="1:24" x14ac:dyDescent="0.35">
      <c r="A22" s="1" t="s">
        <v>365</v>
      </c>
      <c r="B22" s="1" t="s">
        <v>366</v>
      </c>
      <c r="C22" s="1" t="s">
        <v>66</v>
      </c>
      <c r="D22" s="2">
        <v>29282</v>
      </c>
      <c r="E22" s="1" t="s">
        <v>38</v>
      </c>
      <c r="F22">
        <v>63763</v>
      </c>
      <c r="G22" s="1" t="s">
        <v>39</v>
      </c>
      <c r="H22" s="1" t="s">
        <v>26</v>
      </c>
      <c r="I22" s="1" t="s">
        <v>27</v>
      </c>
      <c r="J22" s="1" t="s">
        <v>28</v>
      </c>
      <c r="K22" s="1" t="s">
        <v>53</v>
      </c>
      <c r="L22" s="2">
        <v>40973</v>
      </c>
      <c r="M22" s="2"/>
      <c r="N22" s="1" t="s">
        <v>321</v>
      </c>
      <c r="O22" s="1" t="s">
        <v>322</v>
      </c>
      <c r="P22" s="1" t="s">
        <v>774</v>
      </c>
      <c r="Q22" s="1" t="s">
        <v>99</v>
      </c>
      <c r="R22" s="1" t="s">
        <v>138</v>
      </c>
      <c r="S22" s="1" t="s">
        <v>35</v>
      </c>
      <c r="T22">
        <v>4.51</v>
      </c>
      <c r="U22">
        <v>4</v>
      </c>
      <c r="V22">
        <v>0</v>
      </c>
      <c r="W22" s="2">
        <v>43517</v>
      </c>
      <c r="X22">
        <v>3</v>
      </c>
    </row>
    <row r="23" spans="1:24" x14ac:dyDescent="0.35">
      <c r="A23" s="1" t="s">
        <v>367</v>
      </c>
      <c r="B23" s="1" t="s">
        <v>368</v>
      </c>
      <c r="C23" s="1" t="s">
        <v>23</v>
      </c>
      <c r="D23" s="2">
        <v>28356</v>
      </c>
      <c r="E23" s="1" t="s">
        <v>24</v>
      </c>
      <c r="F23">
        <v>62162</v>
      </c>
      <c r="G23" s="1" t="s">
        <v>39</v>
      </c>
      <c r="H23" s="1" t="s">
        <v>26</v>
      </c>
      <c r="I23" s="1" t="s">
        <v>27</v>
      </c>
      <c r="J23" s="1" t="s">
        <v>28</v>
      </c>
      <c r="K23" s="1" t="s">
        <v>29</v>
      </c>
      <c r="L23" s="2">
        <v>40637</v>
      </c>
      <c r="M23" s="2"/>
      <c r="N23" s="1" t="s">
        <v>321</v>
      </c>
      <c r="O23" s="1" t="s">
        <v>322</v>
      </c>
      <c r="P23" s="1" t="s">
        <v>774</v>
      </c>
      <c r="Q23" s="1" t="s">
        <v>133</v>
      </c>
      <c r="R23" s="1" t="s">
        <v>34</v>
      </c>
      <c r="S23" s="1" t="s">
        <v>35</v>
      </c>
      <c r="T23">
        <v>3.25</v>
      </c>
      <c r="U23">
        <v>5</v>
      </c>
      <c r="V23">
        <v>0</v>
      </c>
      <c r="W23" s="2">
        <v>43479</v>
      </c>
      <c r="X23">
        <v>15</v>
      </c>
    </row>
    <row r="24" spans="1:24" x14ac:dyDescent="0.35">
      <c r="A24" s="1" t="s">
        <v>369</v>
      </c>
      <c r="B24" s="1" t="s">
        <v>370</v>
      </c>
      <c r="C24" s="1" t="s">
        <v>66</v>
      </c>
      <c r="D24" s="2">
        <v>24433</v>
      </c>
      <c r="E24" s="1" t="s">
        <v>24</v>
      </c>
      <c r="F24">
        <v>77692</v>
      </c>
      <c r="G24" s="1" t="s">
        <v>371</v>
      </c>
      <c r="H24" s="1" t="s">
        <v>26</v>
      </c>
      <c r="I24" s="1" t="s">
        <v>27</v>
      </c>
      <c r="J24" s="1" t="s">
        <v>28</v>
      </c>
      <c r="K24" s="1" t="s">
        <v>29</v>
      </c>
      <c r="L24" s="2">
        <v>40770</v>
      </c>
      <c r="M24" s="2"/>
      <c r="N24" s="1" t="s">
        <v>321</v>
      </c>
      <c r="O24" s="1" t="s">
        <v>322</v>
      </c>
      <c r="P24" s="1" t="s">
        <v>125</v>
      </c>
      <c r="Q24" s="1" t="s">
        <v>266</v>
      </c>
      <c r="R24" s="1" t="s">
        <v>49</v>
      </c>
      <c r="S24" s="1" t="s">
        <v>35</v>
      </c>
      <c r="T24">
        <v>3.84</v>
      </c>
      <c r="U24">
        <v>3</v>
      </c>
      <c r="V24">
        <v>5</v>
      </c>
      <c r="W24" s="2">
        <v>43486</v>
      </c>
      <c r="X24">
        <v>4</v>
      </c>
    </row>
    <row r="25" spans="1:24" x14ac:dyDescent="0.35">
      <c r="A25" s="1" t="s">
        <v>372</v>
      </c>
      <c r="B25" s="1" t="s">
        <v>373</v>
      </c>
      <c r="C25" s="1" t="s">
        <v>66</v>
      </c>
      <c r="D25" s="2">
        <v>30537</v>
      </c>
      <c r="E25" s="1" t="s">
        <v>24</v>
      </c>
      <c r="F25">
        <v>72640</v>
      </c>
      <c r="G25" s="1" t="s">
        <v>84</v>
      </c>
      <c r="H25" s="1" t="s">
        <v>26</v>
      </c>
      <c r="I25" s="1" t="s">
        <v>27</v>
      </c>
      <c r="J25" s="1" t="s">
        <v>28</v>
      </c>
      <c r="K25" s="1" t="s">
        <v>29</v>
      </c>
      <c r="L25" s="2">
        <v>42397</v>
      </c>
      <c r="M25" s="2"/>
      <c r="N25" s="1" t="s">
        <v>321</v>
      </c>
      <c r="O25" s="1" t="s">
        <v>322</v>
      </c>
      <c r="P25" s="1" t="s">
        <v>774</v>
      </c>
      <c r="Q25" s="1" t="s">
        <v>87</v>
      </c>
      <c r="R25" s="1" t="s">
        <v>34</v>
      </c>
      <c r="S25" s="1" t="s">
        <v>177</v>
      </c>
      <c r="T25">
        <v>5</v>
      </c>
      <c r="U25">
        <v>3</v>
      </c>
      <c r="V25">
        <v>0</v>
      </c>
      <c r="W25" s="2">
        <v>43518</v>
      </c>
      <c r="X25">
        <v>14</v>
      </c>
    </row>
    <row r="26" spans="1:24" x14ac:dyDescent="0.35">
      <c r="A26" s="1" t="s">
        <v>374</v>
      </c>
      <c r="B26" s="1" t="s">
        <v>375</v>
      </c>
      <c r="C26" s="1" t="s">
        <v>66</v>
      </c>
      <c r="D26" s="2">
        <v>31872</v>
      </c>
      <c r="E26" s="1" t="s">
        <v>38</v>
      </c>
      <c r="F26">
        <v>93396</v>
      </c>
      <c r="G26" s="1" t="s">
        <v>124</v>
      </c>
      <c r="H26" s="1" t="s">
        <v>26</v>
      </c>
      <c r="I26" s="1" t="s">
        <v>27</v>
      </c>
      <c r="J26" s="1" t="s">
        <v>28</v>
      </c>
      <c r="K26" s="1" t="s">
        <v>29</v>
      </c>
      <c r="L26" s="2">
        <v>41589</v>
      </c>
      <c r="M26" s="2"/>
      <c r="N26" s="1" t="s">
        <v>321</v>
      </c>
      <c r="O26" s="1" t="s">
        <v>322</v>
      </c>
      <c r="P26" s="1" t="s">
        <v>125</v>
      </c>
      <c r="Q26" s="1" t="s">
        <v>126</v>
      </c>
      <c r="R26" s="1" t="s">
        <v>34</v>
      </c>
      <c r="S26" s="1" t="s">
        <v>35</v>
      </c>
      <c r="T26">
        <v>4.96</v>
      </c>
      <c r="U26">
        <v>4</v>
      </c>
      <c r="V26">
        <v>6</v>
      </c>
      <c r="W26" s="2">
        <v>43495</v>
      </c>
      <c r="X26">
        <v>3</v>
      </c>
    </row>
    <row r="27" spans="1:24" x14ac:dyDescent="0.35">
      <c r="A27" s="1" t="s">
        <v>376</v>
      </c>
      <c r="B27" s="1" t="s">
        <v>377</v>
      </c>
      <c r="C27" s="1" t="s">
        <v>66</v>
      </c>
      <c r="D27" s="2">
        <v>30349</v>
      </c>
      <c r="E27" s="1" t="s">
        <v>24</v>
      </c>
      <c r="F27">
        <v>52846</v>
      </c>
      <c r="G27" s="1" t="s">
        <v>46</v>
      </c>
      <c r="H27" s="1" t="s">
        <v>26</v>
      </c>
      <c r="I27" s="1" t="s">
        <v>27</v>
      </c>
      <c r="J27" s="1" t="s">
        <v>28</v>
      </c>
      <c r="K27" s="1" t="s">
        <v>53</v>
      </c>
      <c r="L27" s="2">
        <v>41729</v>
      </c>
      <c r="M27" s="2"/>
      <c r="N27" s="1" t="s">
        <v>321</v>
      </c>
      <c r="O27" s="1" t="s">
        <v>322</v>
      </c>
      <c r="P27" s="1" t="s">
        <v>774</v>
      </c>
      <c r="Q27" s="1" t="s">
        <v>69</v>
      </c>
      <c r="R27" s="1" t="s">
        <v>42</v>
      </c>
      <c r="S27" s="1" t="s">
        <v>35</v>
      </c>
      <c r="T27">
        <v>4.43</v>
      </c>
      <c r="U27">
        <v>3</v>
      </c>
      <c r="V27">
        <v>0</v>
      </c>
      <c r="W27" s="2">
        <v>43497</v>
      </c>
      <c r="X27">
        <v>14</v>
      </c>
    </row>
    <row r="28" spans="1:24" x14ac:dyDescent="0.35">
      <c r="A28" s="1" t="s">
        <v>378</v>
      </c>
      <c r="B28" s="1" t="s">
        <v>379</v>
      </c>
      <c r="C28" s="1" t="s">
        <v>66</v>
      </c>
      <c r="D28" s="2">
        <v>31569</v>
      </c>
      <c r="E28" s="1" t="s">
        <v>38</v>
      </c>
      <c r="F28">
        <v>100031</v>
      </c>
      <c r="G28" s="1" t="s">
        <v>25</v>
      </c>
      <c r="H28" s="1" t="s">
        <v>26</v>
      </c>
      <c r="I28" s="1" t="s">
        <v>27</v>
      </c>
      <c r="J28" s="1" t="s">
        <v>28</v>
      </c>
      <c r="K28" s="1" t="s">
        <v>53</v>
      </c>
      <c r="L28" s="2">
        <v>42551</v>
      </c>
      <c r="M28" s="2"/>
      <c r="N28" s="1" t="s">
        <v>321</v>
      </c>
      <c r="O28" s="1" t="s">
        <v>322</v>
      </c>
      <c r="P28" s="1" t="s">
        <v>32</v>
      </c>
      <c r="Q28" s="1" t="s">
        <v>33</v>
      </c>
      <c r="R28" s="1" t="s">
        <v>42</v>
      </c>
      <c r="S28" s="1" t="s">
        <v>35</v>
      </c>
      <c r="T28">
        <v>5</v>
      </c>
      <c r="U28">
        <v>5</v>
      </c>
      <c r="V28">
        <v>6</v>
      </c>
      <c r="W28" s="2">
        <v>43514</v>
      </c>
      <c r="X28">
        <v>7</v>
      </c>
    </row>
    <row r="29" spans="1:24" x14ac:dyDescent="0.35">
      <c r="A29" s="1" t="s">
        <v>380</v>
      </c>
      <c r="B29" s="1" t="s">
        <v>381</v>
      </c>
      <c r="C29" s="1" t="s">
        <v>66</v>
      </c>
      <c r="D29" s="2">
        <v>23146</v>
      </c>
      <c r="E29" s="1" t="s">
        <v>38</v>
      </c>
      <c r="F29">
        <v>71860</v>
      </c>
      <c r="G29" s="1" t="s">
        <v>92</v>
      </c>
      <c r="H29" s="1" t="s">
        <v>382</v>
      </c>
      <c r="I29" s="1" t="s">
        <v>27</v>
      </c>
      <c r="J29" s="1" t="s">
        <v>28</v>
      </c>
      <c r="K29" s="1" t="s">
        <v>29</v>
      </c>
      <c r="L29" s="2">
        <v>41869</v>
      </c>
      <c r="M29" s="2"/>
      <c r="N29" s="1" t="s">
        <v>321</v>
      </c>
      <c r="O29" s="1" t="s">
        <v>322</v>
      </c>
      <c r="P29" s="1" t="s">
        <v>94</v>
      </c>
      <c r="Q29" s="1" t="s">
        <v>95</v>
      </c>
      <c r="R29" s="1" t="s">
        <v>34</v>
      </c>
      <c r="S29" s="1" t="s">
        <v>35</v>
      </c>
      <c r="T29">
        <v>5</v>
      </c>
      <c r="U29">
        <v>5</v>
      </c>
      <c r="V29">
        <v>0</v>
      </c>
      <c r="W29" s="2">
        <v>43486</v>
      </c>
      <c r="X29">
        <v>7</v>
      </c>
    </row>
    <row r="30" spans="1:24" x14ac:dyDescent="0.35">
      <c r="A30" s="1" t="s">
        <v>383</v>
      </c>
      <c r="B30" s="1" t="s">
        <v>384</v>
      </c>
      <c r="C30" s="1" t="s">
        <v>66</v>
      </c>
      <c r="D30" s="2">
        <v>18630</v>
      </c>
      <c r="E30" s="1" t="s">
        <v>38</v>
      </c>
      <c r="F30">
        <v>61656</v>
      </c>
      <c r="G30" s="1" t="s">
        <v>46</v>
      </c>
      <c r="H30" s="1" t="s">
        <v>26</v>
      </c>
      <c r="I30" s="1" t="s">
        <v>27</v>
      </c>
      <c r="J30" s="1" t="s">
        <v>28</v>
      </c>
      <c r="K30" s="1" t="s">
        <v>29</v>
      </c>
      <c r="L30" s="2">
        <v>41911</v>
      </c>
      <c r="M30" s="2"/>
      <c r="N30" s="1" t="s">
        <v>321</v>
      </c>
      <c r="O30" s="1" t="s">
        <v>322</v>
      </c>
      <c r="P30" s="1" t="s">
        <v>774</v>
      </c>
      <c r="Q30" s="1" t="s">
        <v>62</v>
      </c>
      <c r="R30" s="1" t="s">
        <v>49</v>
      </c>
      <c r="S30" s="1" t="s">
        <v>35</v>
      </c>
      <c r="T30">
        <v>5</v>
      </c>
      <c r="U30">
        <v>4</v>
      </c>
      <c r="V30">
        <v>0</v>
      </c>
      <c r="W30" s="2">
        <v>43508</v>
      </c>
      <c r="X30">
        <v>11</v>
      </c>
    </row>
    <row r="31" spans="1:24" x14ac:dyDescent="0.35">
      <c r="A31" s="1" t="s">
        <v>385</v>
      </c>
      <c r="B31" s="1" t="s">
        <v>386</v>
      </c>
      <c r="C31" s="1" t="s">
        <v>23</v>
      </c>
      <c r="D31" s="2">
        <v>26338</v>
      </c>
      <c r="E31" s="1" t="s">
        <v>24</v>
      </c>
      <c r="F31">
        <v>110929</v>
      </c>
      <c r="G31" s="1" t="s">
        <v>387</v>
      </c>
      <c r="H31" s="1" t="s">
        <v>26</v>
      </c>
      <c r="I31" s="1" t="s">
        <v>27</v>
      </c>
      <c r="J31" s="1" t="s">
        <v>28</v>
      </c>
      <c r="K31" s="1" t="s">
        <v>29</v>
      </c>
      <c r="L31" s="2">
        <v>42619</v>
      </c>
      <c r="M31" s="2"/>
      <c r="N31" s="1" t="s">
        <v>321</v>
      </c>
      <c r="O31" s="1" t="s">
        <v>322</v>
      </c>
      <c r="P31" s="1" t="s">
        <v>32</v>
      </c>
      <c r="Q31" s="1" t="s">
        <v>266</v>
      </c>
      <c r="R31" s="1" t="s">
        <v>34</v>
      </c>
      <c r="S31" s="1" t="s">
        <v>35</v>
      </c>
      <c r="T31">
        <v>4.5</v>
      </c>
      <c r="U31">
        <v>5</v>
      </c>
      <c r="V31">
        <v>7</v>
      </c>
      <c r="W31" s="2">
        <v>43480</v>
      </c>
      <c r="X31">
        <v>8</v>
      </c>
    </row>
    <row r="32" spans="1:24" x14ac:dyDescent="0.35">
      <c r="A32" s="1" t="s">
        <v>388</v>
      </c>
      <c r="B32" s="1" t="s">
        <v>389</v>
      </c>
      <c r="C32" s="1" t="s">
        <v>66</v>
      </c>
      <c r="D32" s="2">
        <v>28898</v>
      </c>
      <c r="E32" s="1" t="s">
        <v>38</v>
      </c>
      <c r="F32">
        <v>54237</v>
      </c>
      <c r="G32" s="1" t="s">
        <v>46</v>
      </c>
      <c r="H32" s="1" t="s">
        <v>26</v>
      </c>
      <c r="I32" s="1" t="s">
        <v>27</v>
      </c>
      <c r="J32" s="1" t="s">
        <v>28</v>
      </c>
      <c r="K32" s="1" t="s">
        <v>29</v>
      </c>
      <c r="L32" s="2">
        <v>41771</v>
      </c>
      <c r="M32" s="2"/>
      <c r="N32" s="1" t="s">
        <v>321</v>
      </c>
      <c r="O32" s="1" t="s">
        <v>322</v>
      </c>
      <c r="P32" s="1" t="s">
        <v>774</v>
      </c>
      <c r="Q32" s="1" t="s">
        <v>76</v>
      </c>
      <c r="R32" s="1" t="s">
        <v>34</v>
      </c>
      <c r="S32" s="1" t="s">
        <v>35</v>
      </c>
      <c r="T32">
        <v>3.3</v>
      </c>
      <c r="U32">
        <v>4</v>
      </c>
      <c r="V32">
        <v>0</v>
      </c>
      <c r="W32" s="2">
        <v>43515</v>
      </c>
      <c r="X32">
        <v>11</v>
      </c>
    </row>
    <row r="33" spans="1:24" x14ac:dyDescent="0.35">
      <c r="A33" s="1" t="s">
        <v>390</v>
      </c>
      <c r="B33" s="1" t="s">
        <v>391</v>
      </c>
      <c r="C33" s="1" t="s">
        <v>66</v>
      </c>
      <c r="D33" s="2">
        <v>30552</v>
      </c>
      <c r="E33" s="1" t="s">
        <v>24</v>
      </c>
      <c r="F33">
        <v>60380</v>
      </c>
      <c r="G33" s="1" t="s">
        <v>46</v>
      </c>
      <c r="H33" s="1" t="s">
        <v>26</v>
      </c>
      <c r="I33" s="1" t="s">
        <v>27</v>
      </c>
      <c r="J33" s="1" t="s">
        <v>28</v>
      </c>
      <c r="K33" s="1" t="s">
        <v>29</v>
      </c>
      <c r="L33" s="2">
        <v>41463</v>
      </c>
      <c r="M33" s="2"/>
      <c r="N33" s="1" t="s">
        <v>321</v>
      </c>
      <c r="O33" s="1" t="s">
        <v>322</v>
      </c>
      <c r="P33" s="1" t="s">
        <v>774</v>
      </c>
      <c r="Q33" s="1" t="s">
        <v>48</v>
      </c>
      <c r="R33" s="1" t="s">
        <v>42</v>
      </c>
      <c r="S33" s="1" t="s">
        <v>35</v>
      </c>
      <c r="T33">
        <v>3.8</v>
      </c>
      <c r="U33">
        <v>5</v>
      </c>
      <c r="V33">
        <v>0</v>
      </c>
      <c r="W33" s="2">
        <v>43479</v>
      </c>
      <c r="X33">
        <v>4</v>
      </c>
    </row>
    <row r="34" spans="1:24" x14ac:dyDescent="0.35">
      <c r="A34" s="1" t="s">
        <v>392</v>
      </c>
      <c r="B34" s="1" t="s">
        <v>393</v>
      </c>
      <c r="C34" s="1" t="s">
        <v>66</v>
      </c>
      <c r="D34" s="2">
        <v>25730</v>
      </c>
      <c r="E34" s="1" t="s">
        <v>24</v>
      </c>
      <c r="F34">
        <v>66808</v>
      </c>
      <c r="G34" s="1" t="s">
        <v>92</v>
      </c>
      <c r="H34" s="1" t="s">
        <v>338</v>
      </c>
      <c r="I34" s="1" t="s">
        <v>792</v>
      </c>
      <c r="J34" s="1" t="s">
        <v>28</v>
      </c>
      <c r="K34" s="1" t="s">
        <v>53</v>
      </c>
      <c r="L34" s="2">
        <v>41043</v>
      </c>
      <c r="M34" s="2"/>
      <c r="N34" s="1" t="s">
        <v>321</v>
      </c>
      <c r="O34" s="1" t="s">
        <v>322</v>
      </c>
      <c r="P34" s="1" t="s">
        <v>94</v>
      </c>
      <c r="Q34" s="1" t="s">
        <v>137</v>
      </c>
      <c r="R34" s="1" t="s">
        <v>138</v>
      </c>
      <c r="S34" s="1" t="s">
        <v>35</v>
      </c>
      <c r="T34">
        <v>3</v>
      </c>
      <c r="U34">
        <v>5</v>
      </c>
      <c r="V34">
        <v>0</v>
      </c>
      <c r="W34" s="2">
        <v>43484</v>
      </c>
      <c r="X34">
        <v>17</v>
      </c>
    </row>
    <row r="35" spans="1:24" x14ac:dyDescent="0.35">
      <c r="A35" s="1" t="s">
        <v>394</v>
      </c>
      <c r="B35" s="1" t="s">
        <v>395</v>
      </c>
      <c r="C35" s="1" t="s">
        <v>66</v>
      </c>
      <c r="D35" s="2">
        <v>32294</v>
      </c>
      <c r="E35" s="1" t="s">
        <v>38</v>
      </c>
      <c r="F35">
        <v>64816</v>
      </c>
      <c r="G35" s="1" t="s">
        <v>46</v>
      </c>
      <c r="H35" s="1" t="s">
        <v>26</v>
      </c>
      <c r="I35" s="1" t="s">
        <v>165</v>
      </c>
      <c r="J35" s="1" t="s">
        <v>28</v>
      </c>
      <c r="K35" s="1" t="s">
        <v>53</v>
      </c>
      <c r="L35" s="2">
        <v>40819</v>
      </c>
      <c r="M35" s="2"/>
      <c r="N35" s="1" t="s">
        <v>321</v>
      </c>
      <c r="O35" s="1" t="s">
        <v>322</v>
      </c>
      <c r="P35" s="1" t="s">
        <v>774</v>
      </c>
      <c r="Q35" s="1" t="s">
        <v>133</v>
      </c>
      <c r="R35" s="1" t="s">
        <v>34</v>
      </c>
      <c r="S35" s="1" t="s">
        <v>35</v>
      </c>
      <c r="T35">
        <v>3.58</v>
      </c>
      <c r="U35">
        <v>5</v>
      </c>
      <c r="V35">
        <v>0</v>
      </c>
      <c r="W35" s="2">
        <v>43495</v>
      </c>
      <c r="X35">
        <v>3</v>
      </c>
    </row>
    <row r="36" spans="1:24" x14ac:dyDescent="0.35">
      <c r="A36" s="1" t="s">
        <v>396</v>
      </c>
      <c r="B36" s="1" t="s">
        <v>397</v>
      </c>
      <c r="C36" s="1" t="s">
        <v>66</v>
      </c>
      <c r="D36" s="2">
        <v>31295</v>
      </c>
      <c r="E36" s="1" t="s">
        <v>24</v>
      </c>
      <c r="F36">
        <v>68678</v>
      </c>
      <c r="G36" s="1" t="s">
        <v>335</v>
      </c>
      <c r="H36" s="1" t="s">
        <v>26</v>
      </c>
      <c r="I36" s="1" t="s">
        <v>27</v>
      </c>
      <c r="J36" s="1" t="s">
        <v>28</v>
      </c>
      <c r="K36" s="1" t="s">
        <v>29</v>
      </c>
      <c r="L36" s="2">
        <v>41157</v>
      </c>
      <c r="M36" s="2"/>
      <c r="N36" s="1" t="s">
        <v>321</v>
      </c>
      <c r="O36" s="1" t="s">
        <v>322</v>
      </c>
      <c r="P36" s="1" t="s">
        <v>32</v>
      </c>
      <c r="Q36" s="1" t="s">
        <v>398</v>
      </c>
      <c r="R36" s="1" t="s">
        <v>34</v>
      </c>
      <c r="S36" s="1" t="s">
        <v>35</v>
      </c>
      <c r="T36">
        <v>4.7</v>
      </c>
      <c r="U36">
        <v>3</v>
      </c>
      <c r="V36">
        <v>6</v>
      </c>
      <c r="W36" s="2">
        <v>43523</v>
      </c>
      <c r="X36">
        <v>2</v>
      </c>
    </row>
    <row r="37" spans="1:24" x14ac:dyDescent="0.35">
      <c r="A37" s="1" t="s">
        <v>399</v>
      </c>
      <c r="B37" s="1" t="s">
        <v>400</v>
      </c>
      <c r="C37" s="1" t="s">
        <v>23</v>
      </c>
      <c r="D37" s="2">
        <v>29459</v>
      </c>
      <c r="E37" s="1" t="s">
        <v>24</v>
      </c>
      <c r="F37">
        <v>50373</v>
      </c>
      <c r="G37" s="1" t="s">
        <v>46</v>
      </c>
      <c r="H37" s="1" t="s">
        <v>26</v>
      </c>
      <c r="I37" s="1" t="s">
        <v>27</v>
      </c>
      <c r="J37" s="1" t="s">
        <v>28</v>
      </c>
      <c r="K37" s="1" t="s">
        <v>29</v>
      </c>
      <c r="L37" s="2">
        <v>42557</v>
      </c>
      <c r="M37" s="2"/>
      <c r="N37" s="1" t="s">
        <v>321</v>
      </c>
      <c r="O37" s="1" t="s">
        <v>322</v>
      </c>
      <c r="P37" s="1" t="s">
        <v>774</v>
      </c>
      <c r="Q37" s="1" t="s">
        <v>102</v>
      </c>
      <c r="R37" s="1" t="s">
        <v>138</v>
      </c>
      <c r="S37" s="1" t="s">
        <v>177</v>
      </c>
      <c r="T37">
        <v>4.0999999999999996</v>
      </c>
      <c r="U37">
        <v>4</v>
      </c>
      <c r="V37">
        <v>0</v>
      </c>
      <c r="W37" s="2">
        <v>43524</v>
      </c>
      <c r="X37">
        <v>5</v>
      </c>
    </row>
    <row r="38" spans="1:24" x14ac:dyDescent="0.35">
      <c r="A38" s="1" t="s">
        <v>401</v>
      </c>
      <c r="B38" s="1" t="s">
        <v>402</v>
      </c>
      <c r="C38" s="1" t="s">
        <v>66</v>
      </c>
      <c r="D38" s="2">
        <v>28376</v>
      </c>
      <c r="E38" s="1" t="s">
        <v>24</v>
      </c>
      <c r="F38">
        <v>63108</v>
      </c>
      <c r="G38" s="1" t="s">
        <v>46</v>
      </c>
      <c r="H38" s="1" t="s">
        <v>26</v>
      </c>
      <c r="I38" s="1" t="s">
        <v>27</v>
      </c>
      <c r="J38" s="1" t="s">
        <v>28</v>
      </c>
      <c r="K38" s="1" t="s">
        <v>29</v>
      </c>
      <c r="L38" s="2">
        <v>41463</v>
      </c>
      <c r="M38" s="2"/>
      <c r="N38" s="1" t="s">
        <v>321</v>
      </c>
      <c r="O38" s="1" t="s">
        <v>322</v>
      </c>
      <c r="P38" s="1" t="s">
        <v>774</v>
      </c>
      <c r="Q38" s="1" t="s">
        <v>55</v>
      </c>
      <c r="R38" s="1" t="s">
        <v>138</v>
      </c>
      <c r="S38" s="1" t="s">
        <v>35</v>
      </c>
      <c r="T38">
        <v>4.4000000000000004</v>
      </c>
      <c r="U38">
        <v>5</v>
      </c>
      <c r="V38">
        <v>0</v>
      </c>
      <c r="W38" s="2">
        <v>43479</v>
      </c>
      <c r="X38">
        <v>3</v>
      </c>
    </row>
    <row r="39" spans="1:24" x14ac:dyDescent="0.35">
      <c r="A39" s="1" t="s">
        <v>403</v>
      </c>
      <c r="B39" s="1" t="s">
        <v>404</v>
      </c>
      <c r="C39" s="1" t="s">
        <v>45</v>
      </c>
      <c r="D39" s="2">
        <v>27745</v>
      </c>
      <c r="E39" s="1" t="s">
        <v>24</v>
      </c>
      <c r="F39">
        <v>68051</v>
      </c>
      <c r="G39" s="1" t="s">
        <v>84</v>
      </c>
      <c r="H39" s="1" t="s">
        <v>26</v>
      </c>
      <c r="I39" s="1" t="s">
        <v>27</v>
      </c>
      <c r="J39" s="1" t="s">
        <v>28</v>
      </c>
      <c r="K39" s="1" t="s">
        <v>29</v>
      </c>
      <c r="L39" s="2">
        <v>40379</v>
      </c>
      <c r="M39" s="2"/>
      <c r="N39" s="1" t="s">
        <v>321</v>
      </c>
      <c r="O39" s="1" t="s">
        <v>322</v>
      </c>
      <c r="P39" s="1" t="s">
        <v>774</v>
      </c>
      <c r="Q39" s="1" t="s">
        <v>87</v>
      </c>
      <c r="R39" s="1" t="s">
        <v>146</v>
      </c>
      <c r="S39" s="1" t="s">
        <v>107</v>
      </c>
      <c r="T39">
        <v>4.13</v>
      </c>
      <c r="U39">
        <v>2</v>
      </c>
      <c r="V39">
        <v>0</v>
      </c>
      <c r="W39" s="2">
        <v>43479</v>
      </c>
      <c r="X39">
        <v>3</v>
      </c>
    </row>
    <row r="40" spans="1:24" x14ac:dyDescent="0.35">
      <c r="A40" s="1" t="s">
        <v>405</v>
      </c>
      <c r="B40" s="1" t="s">
        <v>406</v>
      </c>
      <c r="C40" s="1" t="s">
        <v>66</v>
      </c>
      <c r="D40" s="2">
        <v>30394</v>
      </c>
      <c r="E40" s="1" t="s">
        <v>24</v>
      </c>
      <c r="F40">
        <v>170500</v>
      </c>
      <c r="G40" s="1" t="s">
        <v>407</v>
      </c>
      <c r="H40" s="1" t="s">
        <v>26</v>
      </c>
      <c r="I40" s="1" t="s">
        <v>27</v>
      </c>
      <c r="J40" s="1" t="s">
        <v>28</v>
      </c>
      <c r="K40" s="1" t="s">
        <v>53</v>
      </c>
      <c r="L40" s="2">
        <v>39818</v>
      </c>
      <c r="M40" s="2"/>
      <c r="N40" s="1" t="s">
        <v>321</v>
      </c>
      <c r="O40" s="1" t="s">
        <v>322</v>
      </c>
      <c r="P40" s="1" t="s">
        <v>774</v>
      </c>
      <c r="Q40" s="1" t="s">
        <v>87</v>
      </c>
      <c r="R40" s="1" t="s">
        <v>34</v>
      </c>
      <c r="S40" s="1" t="s">
        <v>177</v>
      </c>
      <c r="T40">
        <v>3.7</v>
      </c>
      <c r="U40">
        <v>5</v>
      </c>
      <c r="V40">
        <v>0</v>
      </c>
      <c r="W40" s="2">
        <v>43500</v>
      </c>
      <c r="X40">
        <v>15</v>
      </c>
    </row>
    <row r="41" spans="1:24" x14ac:dyDescent="0.35">
      <c r="A41" s="1" t="s">
        <v>408</v>
      </c>
      <c r="B41" s="1" t="s">
        <v>409</v>
      </c>
      <c r="C41" s="1" t="s">
        <v>23</v>
      </c>
      <c r="D41" s="2">
        <v>28215</v>
      </c>
      <c r="E41" s="1" t="s">
        <v>38</v>
      </c>
      <c r="F41">
        <v>63381</v>
      </c>
      <c r="G41" s="1" t="s">
        <v>46</v>
      </c>
      <c r="H41" s="1" t="s">
        <v>26</v>
      </c>
      <c r="I41" s="1" t="s">
        <v>27</v>
      </c>
      <c r="J41" s="1" t="s">
        <v>52</v>
      </c>
      <c r="K41" s="1" t="s">
        <v>29</v>
      </c>
      <c r="L41" s="2">
        <v>42009</v>
      </c>
      <c r="M41" s="2"/>
      <c r="N41" s="1" t="s">
        <v>321</v>
      </c>
      <c r="O41" s="1" t="s">
        <v>322</v>
      </c>
      <c r="P41" s="1" t="s">
        <v>774</v>
      </c>
      <c r="Q41" s="1" t="s">
        <v>69</v>
      </c>
      <c r="R41" s="1" t="s">
        <v>34</v>
      </c>
      <c r="S41" s="1" t="s">
        <v>35</v>
      </c>
      <c r="T41">
        <v>4.7300000000000004</v>
      </c>
      <c r="U41">
        <v>5</v>
      </c>
      <c r="V41">
        <v>0</v>
      </c>
      <c r="W41" s="2">
        <v>43510</v>
      </c>
      <c r="X41">
        <v>6</v>
      </c>
    </row>
    <row r="42" spans="1:24" x14ac:dyDescent="0.35">
      <c r="A42" s="1" t="s">
        <v>410</v>
      </c>
      <c r="B42" s="1" t="s">
        <v>411</v>
      </c>
      <c r="C42" s="1" t="s">
        <v>23</v>
      </c>
      <c r="D42" s="2">
        <v>31650</v>
      </c>
      <c r="E42" s="1" t="s">
        <v>24</v>
      </c>
      <c r="F42">
        <v>83552</v>
      </c>
      <c r="G42" s="1" t="s">
        <v>226</v>
      </c>
      <c r="H42" s="1" t="s">
        <v>26</v>
      </c>
      <c r="I42" s="1" t="s">
        <v>27</v>
      </c>
      <c r="J42" s="1" t="s">
        <v>28</v>
      </c>
      <c r="K42" s="1" t="s">
        <v>29</v>
      </c>
      <c r="L42" s="2">
        <v>42093</v>
      </c>
      <c r="M42" s="2"/>
      <c r="N42" s="1" t="s">
        <v>321</v>
      </c>
      <c r="O42" s="1" t="s">
        <v>322</v>
      </c>
      <c r="P42" s="1" t="s">
        <v>32</v>
      </c>
      <c r="Q42" s="1" t="s">
        <v>33</v>
      </c>
      <c r="R42" s="1" t="s">
        <v>34</v>
      </c>
      <c r="S42" s="1" t="s">
        <v>35</v>
      </c>
      <c r="T42">
        <v>3.04</v>
      </c>
      <c r="U42">
        <v>3</v>
      </c>
      <c r="V42">
        <v>6</v>
      </c>
      <c r="W42" s="2">
        <v>43487</v>
      </c>
      <c r="X42">
        <v>2</v>
      </c>
    </row>
    <row r="43" spans="1:24" x14ac:dyDescent="0.35">
      <c r="A43" s="1" t="s">
        <v>412</v>
      </c>
      <c r="B43" s="1" t="s">
        <v>413</v>
      </c>
      <c r="C43" s="1" t="s">
        <v>66</v>
      </c>
      <c r="D43" s="2">
        <v>31877</v>
      </c>
      <c r="E43" s="1" t="s">
        <v>38</v>
      </c>
      <c r="F43">
        <v>56149</v>
      </c>
      <c r="G43" s="1" t="s">
        <v>46</v>
      </c>
      <c r="H43" s="1" t="s">
        <v>26</v>
      </c>
      <c r="I43" s="1" t="s">
        <v>27</v>
      </c>
      <c r="J43" s="1" t="s">
        <v>28</v>
      </c>
      <c r="K43" s="1" t="s">
        <v>29</v>
      </c>
      <c r="L43" s="2">
        <v>42557</v>
      </c>
      <c r="M43" s="2"/>
      <c r="N43" s="1" t="s">
        <v>321</v>
      </c>
      <c r="O43" s="1" t="s">
        <v>322</v>
      </c>
      <c r="P43" s="1" t="s">
        <v>774</v>
      </c>
      <c r="Q43" s="1" t="s">
        <v>62</v>
      </c>
      <c r="R43" s="1" t="s">
        <v>42</v>
      </c>
      <c r="S43" s="1" t="s">
        <v>35</v>
      </c>
      <c r="T43">
        <v>4.12</v>
      </c>
      <c r="U43">
        <v>5</v>
      </c>
      <c r="V43">
        <v>0</v>
      </c>
      <c r="W43" s="2">
        <v>43493</v>
      </c>
      <c r="X43">
        <v>15</v>
      </c>
    </row>
    <row r="44" spans="1:24" x14ac:dyDescent="0.35">
      <c r="A44" s="1" t="s">
        <v>414</v>
      </c>
      <c r="B44" s="1" t="s">
        <v>415</v>
      </c>
      <c r="C44" s="1" t="s">
        <v>66</v>
      </c>
      <c r="D44" s="2">
        <v>23994</v>
      </c>
      <c r="E44" s="1" t="s">
        <v>24</v>
      </c>
      <c r="F44">
        <v>92329</v>
      </c>
      <c r="G44" s="1" t="s">
        <v>416</v>
      </c>
      <c r="H44" s="1" t="s">
        <v>80</v>
      </c>
      <c r="I44" s="1" t="s">
        <v>27</v>
      </c>
      <c r="J44" s="1" t="s">
        <v>28</v>
      </c>
      <c r="K44" s="1" t="s">
        <v>29</v>
      </c>
      <c r="L44" s="2">
        <v>41953</v>
      </c>
      <c r="M44" s="2"/>
      <c r="N44" s="1" t="s">
        <v>321</v>
      </c>
      <c r="O44" s="1" t="s">
        <v>322</v>
      </c>
      <c r="P44" s="1" t="s">
        <v>32</v>
      </c>
      <c r="Q44" s="1" t="s">
        <v>290</v>
      </c>
      <c r="R44" s="1" t="s">
        <v>138</v>
      </c>
      <c r="S44" s="1" t="s">
        <v>35</v>
      </c>
      <c r="T44">
        <v>5</v>
      </c>
      <c r="U44">
        <v>3</v>
      </c>
      <c r="V44">
        <v>4</v>
      </c>
      <c r="W44" s="2">
        <v>43467</v>
      </c>
      <c r="X44">
        <v>5</v>
      </c>
    </row>
    <row r="45" spans="1:24" x14ac:dyDescent="0.35">
      <c r="A45" s="1" t="s">
        <v>417</v>
      </c>
      <c r="B45" s="1" t="s">
        <v>137</v>
      </c>
      <c r="C45" s="1" t="s">
        <v>66</v>
      </c>
      <c r="D45" s="2">
        <v>32982</v>
      </c>
      <c r="E45" s="1" t="s">
        <v>38</v>
      </c>
      <c r="F45">
        <v>65729</v>
      </c>
      <c r="G45" s="1" t="s">
        <v>182</v>
      </c>
      <c r="H45" s="1" t="s">
        <v>382</v>
      </c>
      <c r="I45" s="1" t="s">
        <v>27</v>
      </c>
      <c r="J45" s="1" t="s">
        <v>28</v>
      </c>
      <c r="K45" s="1" t="s">
        <v>29</v>
      </c>
      <c r="L45" s="2">
        <v>41764</v>
      </c>
      <c r="M45" s="2"/>
      <c r="N45" s="1" t="s">
        <v>321</v>
      </c>
      <c r="O45" s="1" t="s">
        <v>322</v>
      </c>
      <c r="P45" s="1" t="s">
        <v>94</v>
      </c>
      <c r="Q45" s="1" t="s">
        <v>185</v>
      </c>
      <c r="R45" s="1" t="s">
        <v>34</v>
      </c>
      <c r="S45" s="1" t="s">
        <v>35</v>
      </c>
      <c r="T45">
        <v>4.62</v>
      </c>
      <c r="U45">
        <v>4</v>
      </c>
      <c r="V45">
        <v>0</v>
      </c>
      <c r="W45" s="2">
        <v>43489</v>
      </c>
      <c r="X45">
        <v>8</v>
      </c>
    </row>
    <row r="46" spans="1:24" x14ac:dyDescent="0.35">
      <c r="A46" s="1" t="s">
        <v>418</v>
      </c>
      <c r="B46" s="1" t="s">
        <v>419</v>
      </c>
      <c r="C46" s="1" t="s">
        <v>23</v>
      </c>
      <c r="D46" s="2">
        <v>19011</v>
      </c>
      <c r="E46" s="1" t="s">
        <v>38</v>
      </c>
      <c r="F46">
        <v>85028</v>
      </c>
      <c r="G46" s="1" t="s">
        <v>416</v>
      </c>
      <c r="H46" s="1" t="s">
        <v>80</v>
      </c>
      <c r="I46" s="1" t="s">
        <v>27</v>
      </c>
      <c r="J46" s="1" t="s">
        <v>28</v>
      </c>
      <c r="K46" s="1" t="s">
        <v>29</v>
      </c>
      <c r="L46" s="2">
        <v>41953</v>
      </c>
      <c r="M46" s="2"/>
      <c r="N46" s="1" t="s">
        <v>321</v>
      </c>
      <c r="O46" s="1" t="s">
        <v>322</v>
      </c>
      <c r="P46" s="1" t="s">
        <v>32</v>
      </c>
      <c r="Q46" s="1" t="s">
        <v>290</v>
      </c>
      <c r="R46" s="1" t="s">
        <v>42</v>
      </c>
      <c r="S46" s="1" t="s">
        <v>35</v>
      </c>
      <c r="T46">
        <v>3.1</v>
      </c>
      <c r="U46">
        <v>5</v>
      </c>
      <c r="V46">
        <v>8</v>
      </c>
      <c r="W46" s="2">
        <v>43508</v>
      </c>
      <c r="X46">
        <v>19</v>
      </c>
    </row>
    <row r="47" spans="1:24" x14ac:dyDescent="0.35">
      <c r="A47" s="1" t="s">
        <v>420</v>
      </c>
      <c r="B47" s="1" t="s">
        <v>421</v>
      </c>
      <c r="C47" s="1" t="s">
        <v>23</v>
      </c>
      <c r="D47" s="2">
        <v>28799</v>
      </c>
      <c r="E47" s="1" t="s">
        <v>38</v>
      </c>
      <c r="F47">
        <v>57583</v>
      </c>
      <c r="G47" s="1" t="s">
        <v>46</v>
      </c>
      <c r="H47" s="1" t="s">
        <v>26</v>
      </c>
      <c r="I47" s="1" t="s">
        <v>27</v>
      </c>
      <c r="J47" s="1" t="s">
        <v>28</v>
      </c>
      <c r="K47" s="1" t="s">
        <v>29</v>
      </c>
      <c r="L47" s="2">
        <v>41092</v>
      </c>
      <c r="M47" s="2"/>
      <c r="N47" s="1" t="s">
        <v>321</v>
      </c>
      <c r="O47" s="1" t="s">
        <v>322</v>
      </c>
      <c r="P47" s="1" t="s">
        <v>774</v>
      </c>
      <c r="Q47" s="1" t="s">
        <v>76</v>
      </c>
      <c r="R47" s="1" t="s">
        <v>34</v>
      </c>
      <c r="S47" s="1" t="s">
        <v>35</v>
      </c>
      <c r="T47">
        <v>5</v>
      </c>
      <c r="U47">
        <v>3</v>
      </c>
      <c r="V47">
        <v>0</v>
      </c>
      <c r="W47" s="2">
        <v>43521</v>
      </c>
      <c r="X47">
        <v>1</v>
      </c>
    </row>
    <row r="48" spans="1:24" x14ac:dyDescent="0.35">
      <c r="A48" s="1" t="s">
        <v>422</v>
      </c>
      <c r="B48" s="1" t="s">
        <v>423</v>
      </c>
      <c r="C48" s="1" t="s">
        <v>66</v>
      </c>
      <c r="D48" s="2">
        <v>29112</v>
      </c>
      <c r="E48" s="1" t="s">
        <v>24</v>
      </c>
      <c r="F48">
        <v>56294</v>
      </c>
      <c r="G48" s="1" t="s">
        <v>39</v>
      </c>
      <c r="H48" s="1" t="s">
        <v>26</v>
      </c>
      <c r="I48" s="1" t="s">
        <v>792</v>
      </c>
      <c r="J48" s="1" t="s">
        <v>28</v>
      </c>
      <c r="K48" s="1" t="s">
        <v>158</v>
      </c>
      <c r="L48" s="2">
        <v>40854</v>
      </c>
      <c r="M48" s="2"/>
      <c r="N48" s="1" t="s">
        <v>321</v>
      </c>
      <c r="O48" s="1" t="s">
        <v>322</v>
      </c>
      <c r="P48" s="1" t="s">
        <v>774</v>
      </c>
      <c r="Q48" s="1" t="s">
        <v>41</v>
      </c>
      <c r="R48" s="1" t="s">
        <v>42</v>
      </c>
      <c r="S48" s="1" t="s">
        <v>35</v>
      </c>
      <c r="T48">
        <v>3.96</v>
      </c>
      <c r="U48">
        <v>4</v>
      </c>
      <c r="V48">
        <v>0</v>
      </c>
      <c r="W48" s="2">
        <v>43523</v>
      </c>
      <c r="X48">
        <v>6</v>
      </c>
    </row>
    <row r="49" spans="1:24" x14ac:dyDescent="0.35">
      <c r="A49" s="1" t="s">
        <v>424</v>
      </c>
      <c r="B49" s="1" t="s">
        <v>425</v>
      </c>
      <c r="C49" s="1" t="s">
        <v>23</v>
      </c>
      <c r="D49" s="2">
        <v>32248</v>
      </c>
      <c r="E49" s="1" t="s">
        <v>24</v>
      </c>
      <c r="F49">
        <v>56991</v>
      </c>
      <c r="G49" s="1" t="s">
        <v>46</v>
      </c>
      <c r="H49" s="1" t="s">
        <v>26</v>
      </c>
      <c r="I49" s="1" t="s">
        <v>27</v>
      </c>
      <c r="J49" s="1" t="s">
        <v>28</v>
      </c>
      <c r="K49" s="1" t="s">
        <v>29</v>
      </c>
      <c r="L49" s="2">
        <v>43290</v>
      </c>
      <c r="M49" s="2"/>
      <c r="N49" s="1" t="s">
        <v>321</v>
      </c>
      <c r="O49" s="1" t="s">
        <v>322</v>
      </c>
      <c r="P49" s="1" t="s">
        <v>774</v>
      </c>
      <c r="Q49" s="1" t="s">
        <v>102</v>
      </c>
      <c r="R49" s="1" t="s">
        <v>34</v>
      </c>
      <c r="S49" s="1" t="s">
        <v>35</v>
      </c>
      <c r="T49">
        <v>4.3</v>
      </c>
      <c r="U49">
        <v>4</v>
      </c>
      <c r="V49">
        <v>3</v>
      </c>
      <c r="W49" s="2">
        <v>43496</v>
      </c>
      <c r="X49">
        <v>2</v>
      </c>
    </row>
    <row r="50" spans="1:24" x14ac:dyDescent="0.35">
      <c r="A50" s="1" t="s">
        <v>426</v>
      </c>
      <c r="B50" s="1" t="s">
        <v>427</v>
      </c>
      <c r="C50" s="1" t="s">
        <v>66</v>
      </c>
      <c r="D50" s="2">
        <v>29041</v>
      </c>
      <c r="E50" s="1" t="s">
        <v>38</v>
      </c>
      <c r="F50">
        <v>101199</v>
      </c>
      <c r="G50" s="1" t="s">
        <v>124</v>
      </c>
      <c r="H50" s="1" t="s">
        <v>26</v>
      </c>
      <c r="I50" s="1" t="s">
        <v>27</v>
      </c>
      <c r="J50" s="1" t="s">
        <v>28</v>
      </c>
      <c r="K50" s="1" t="s">
        <v>53</v>
      </c>
      <c r="L50" s="2">
        <v>40917</v>
      </c>
      <c r="M50" s="2"/>
      <c r="N50" s="1" t="s">
        <v>321</v>
      </c>
      <c r="O50" s="1" t="s">
        <v>322</v>
      </c>
      <c r="P50" s="1" t="s">
        <v>125</v>
      </c>
      <c r="Q50" s="1" t="s">
        <v>126</v>
      </c>
      <c r="R50" s="1" t="s">
        <v>146</v>
      </c>
      <c r="S50" s="1" t="s">
        <v>35</v>
      </c>
      <c r="T50">
        <v>3.79</v>
      </c>
      <c r="U50">
        <v>5</v>
      </c>
      <c r="V50">
        <v>5</v>
      </c>
      <c r="W50" s="2">
        <v>43490</v>
      </c>
      <c r="X50">
        <v>8</v>
      </c>
    </row>
    <row r="51" spans="1:24" x14ac:dyDescent="0.35">
      <c r="A51" s="1" t="s">
        <v>428</v>
      </c>
      <c r="B51" s="1" t="s">
        <v>429</v>
      </c>
      <c r="C51" s="1" t="s">
        <v>66</v>
      </c>
      <c r="D51" s="2">
        <v>27700</v>
      </c>
      <c r="E51" s="1" t="s">
        <v>24</v>
      </c>
      <c r="F51">
        <v>61568</v>
      </c>
      <c r="G51" s="1" t="s">
        <v>92</v>
      </c>
      <c r="H51" s="1" t="s">
        <v>430</v>
      </c>
      <c r="I51" s="1" t="s">
        <v>27</v>
      </c>
      <c r="J51" s="1" t="s">
        <v>28</v>
      </c>
      <c r="K51" s="1" t="s">
        <v>158</v>
      </c>
      <c r="L51" s="2">
        <v>41911</v>
      </c>
      <c r="M51" s="2"/>
      <c r="N51" s="1" t="s">
        <v>321</v>
      </c>
      <c r="O51" s="1" t="s">
        <v>322</v>
      </c>
      <c r="P51" s="1" t="s">
        <v>94</v>
      </c>
      <c r="Q51" s="1" t="s">
        <v>95</v>
      </c>
      <c r="R51" s="1" t="s">
        <v>34</v>
      </c>
      <c r="S51" s="1" t="s">
        <v>139</v>
      </c>
      <c r="T51">
        <v>1.93</v>
      </c>
      <c r="U51">
        <v>3</v>
      </c>
      <c r="V51">
        <v>0</v>
      </c>
      <c r="W51" s="2">
        <v>43495</v>
      </c>
      <c r="X51">
        <v>5</v>
      </c>
    </row>
    <row r="52" spans="1:24" x14ac:dyDescent="0.35">
      <c r="A52" s="1" t="s">
        <v>431</v>
      </c>
      <c r="B52" s="1" t="s">
        <v>432</v>
      </c>
      <c r="C52" s="1" t="s">
        <v>23</v>
      </c>
      <c r="D52" s="2">
        <v>24581</v>
      </c>
      <c r="E52" s="1" t="s">
        <v>24</v>
      </c>
      <c r="F52">
        <v>53189</v>
      </c>
      <c r="G52" s="1" t="s">
        <v>46</v>
      </c>
      <c r="H52" s="1" t="s">
        <v>26</v>
      </c>
      <c r="I52" s="1" t="s">
        <v>27</v>
      </c>
      <c r="J52" s="1" t="s">
        <v>28</v>
      </c>
      <c r="K52" s="1" t="s">
        <v>29</v>
      </c>
      <c r="L52" s="2">
        <v>41827</v>
      </c>
      <c r="M52" s="2"/>
      <c r="N52" s="1" t="s">
        <v>321</v>
      </c>
      <c r="O52" s="1" t="s">
        <v>322</v>
      </c>
      <c r="P52" s="1" t="s">
        <v>774</v>
      </c>
      <c r="Q52" s="1" t="s">
        <v>99</v>
      </c>
      <c r="R52" s="1" t="s">
        <v>34</v>
      </c>
      <c r="S52" s="1" t="s">
        <v>139</v>
      </c>
      <c r="T52">
        <v>1.1200000000000001</v>
      </c>
      <c r="U52">
        <v>2</v>
      </c>
      <c r="V52">
        <v>0</v>
      </c>
      <c r="W52" s="2">
        <v>43496</v>
      </c>
      <c r="X52">
        <v>9</v>
      </c>
    </row>
    <row r="53" spans="1:24" x14ac:dyDescent="0.35">
      <c r="A53" s="1" t="s">
        <v>433</v>
      </c>
      <c r="B53" s="1" t="s">
        <v>434</v>
      </c>
      <c r="C53" s="1" t="s">
        <v>66</v>
      </c>
      <c r="D53" s="2">
        <v>30563</v>
      </c>
      <c r="E53" s="1" t="s">
        <v>24</v>
      </c>
      <c r="F53">
        <v>96820</v>
      </c>
      <c r="G53" s="1" t="s">
        <v>435</v>
      </c>
      <c r="H53" s="1" t="s">
        <v>26</v>
      </c>
      <c r="I53" s="1" t="s">
        <v>27</v>
      </c>
      <c r="J53" s="1" t="s">
        <v>28</v>
      </c>
      <c r="K53" s="1" t="s">
        <v>29</v>
      </c>
      <c r="L53" s="2">
        <v>42781</v>
      </c>
      <c r="M53" s="2"/>
      <c r="N53" s="1" t="s">
        <v>321</v>
      </c>
      <c r="O53" s="1" t="s">
        <v>322</v>
      </c>
      <c r="P53" s="1" t="s">
        <v>32</v>
      </c>
      <c r="Q53" s="1" t="s">
        <v>386</v>
      </c>
      <c r="R53" s="1" t="s">
        <v>34</v>
      </c>
      <c r="S53" s="1" t="s">
        <v>35</v>
      </c>
      <c r="T53">
        <v>3.01</v>
      </c>
      <c r="U53">
        <v>5</v>
      </c>
      <c r="V53">
        <v>7</v>
      </c>
      <c r="W53" s="2">
        <v>43488</v>
      </c>
      <c r="X53">
        <v>15</v>
      </c>
    </row>
    <row r="54" spans="1:24" x14ac:dyDescent="0.35">
      <c r="A54" s="1" t="s">
        <v>436</v>
      </c>
      <c r="B54" s="1" t="s">
        <v>437</v>
      </c>
      <c r="C54" s="1" t="s">
        <v>66</v>
      </c>
      <c r="D54" s="2">
        <v>30270</v>
      </c>
      <c r="E54" s="1" t="s">
        <v>24</v>
      </c>
      <c r="F54">
        <v>51259</v>
      </c>
      <c r="G54" s="1" t="s">
        <v>46</v>
      </c>
      <c r="H54" s="1" t="s">
        <v>26</v>
      </c>
      <c r="I54" s="1" t="s">
        <v>27</v>
      </c>
      <c r="J54" s="1" t="s">
        <v>28</v>
      </c>
      <c r="K54" s="1" t="s">
        <v>29</v>
      </c>
      <c r="L54" s="2">
        <v>41771</v>
      </c>
      <c r="M54" s="2"/>
      <c r="N54" s="1" t="s">
        <v>321</v>
      </c>
      <c r="O54" s="1" t="s">
        <v>322</v>
      </c>
      <c r="P54" s="1" t="s">
        <v>774</v>
      </c>
      <c r="Q54" s="1" t="s">
        <v>133</v>
      </c>
      <c r="R54" s="1" t="s">
        <v>34</v>
      </c>
      <c r="S54" s="1" t="s">
        <v>35</v>
      </c>
      <c r="T54">
        <v>4.3</v>
      </c>
      <c r="U54">
        <v>4</v>
      </c>
      <c r="V54">
        <v>0</v>
      </c>
      <c r="W54" s="2">
        <v>43515</v>
      </c>
      <c r="X54">
        <v>1</v>
      </c>
    </row>
    <row r="55" spans="1:24" x14ac:dyDescent="0.35">
      <c r="A55" s="1" t="s">
        <v>438</v>
      </c>
      <c r="B55" s="1" t="s">
        <v>439</v>
      </c>
      <c r="C55" s="1" t="s">
        <v>66</v>
      </c>
      <c r="D55" s="2">
        <v>31911</v>
      </c>
      <c r="E55" s="1" t="s">
        <v>38</v>
      </c>
      <c r="F55">
        <v>59231</v>
      </c>
      <c r="G55" s="1" t="s">
        <v>92</v>
      </c>
      <c r="H55" s="1" t="s">
        <v>440</v>
      </c>
      <c r="I55" s="1" t="s">
        <v>27</v>
      </c>
      <c r="J55" s="1" t="s">
        <v>52</v>
      </c>
      <c r="K55" s="1" t="s">
        <v>29</v>
      </c>
      <c r="L55" s="2">
        <v>40959</v>
      </c>
      <c r="M55" s="2"/>
      <c r="N55" s="1" t="s">
        <v>321</v>
      </c>
      <c r="O55" s="1" t="s">
        <v>322</v>
      </c>
      <c r="P55" s="1" t="s">
        <v>94</v>
      </c>
      <c r="Q55" s="1" t="s">
        <v>95</v>
      </c>
      <c r="R55" s="1" t="s">
        <v>310</v>
      </c>
      <c r="S55" s="1" t="s">
        <v>139</v>
      </c>
      <c r="T55">
        <v>2.2999999999999998</v>
      </c>
      <c r="U55">
        <v>1</v>
      </c>
      <c r="V55">
        <v>0</v>
      </c>
      <c r="W55" s="2">
        <v>43494</v>
      </c>
      <c r="X55">
        <v>17</v>
      </c>
    </row>
    <row r="56" spans="1:24" x14ac:dyDescent="0.35">
      <c r="A56" s="1" t="s">
        <v>441</v>
      </c>
      <c r="B56" s="1" t="s">
        <v>442</v>
      </c>
      <c r="C56" s="1" t="s">
        <v>23</v>
      </c>
      <c r="D56" s="2">
        <v>28826</v>
      </c>
      <c r="E56" s="1" t="s">
        <v>38</v>
      </c>
      <c r="F56">
        <v>61584</v>
      </c>
      <c r="G56" s="1" t="s">
        <v>46</v>
      </c>
      <c r="H56" s="1" t="s">
        <v>26</v>
      </c>
      <c r="I56" s="1" t="s">
        <v>27</v>
      </c>
      <c r="J56" s="1" t="s">
        <v>28</v>
      </c>
      <c r="K56" s="1" t="s">
        <v>53</v>
      </c>
      <c r="L56" s="2">
        <v>41281</v>
      </c>
      <c r="M56" s="2"/>
      <c r="N56" s="1" t="s">
        <v>321</v>
      </c>
      <c r="O56" s="1" t="s">
        <v>322</v>
      </c>
      <c r="P56" s="1" t="s">
        <v>774</v>
      </c>
      <c r="Q56" s="1" t="s">
        <v>102</v>
      </c>
      <c r="R56" s="1" t="s">
        <v>34</v>
      </c>
      <c r="S56" s="1" t="s">
        <v>107</v>
      </c>
      <c r="T56">
        <v>3.88</v>
      </c>
      <c r="U56">
        <v>4</v>
      </c>
      <c r="V56">
        <v>0</v>
      </c>
      <c r="W56" s="2">
        <v>43483</v>
      </c>
      <c r="X56">
        <v>6</v>
      </c>
    </row>
    <row r="57" spans="1:24" x14ac:dyDescent="0.35">
      <c r="A57" s="1" t="s">
        <v>443</v>
      </c>
      <c r="B57" s="1" t="s">
        <v>444</v>
      </c>
      <c r="C57" s="1" t="s">
        <v>66</v>
      </c>
      <c r="D57" s="2">
        <v>31692</v>
      </c>
      <c r="E57" s="1" t="s">
        <v>38</v>
      </c>
      <c r="F57">
        <v>46335</v>
      </c>
      <c r="G57" s="1" t="s">
        <v>46</v>
      </c>
      <c r="H57" s="1" t="s">
        <v>26</v>
      </c>
      <c r="I57" s="1" t="s">
        <v>27</v>
      </c>
      <c r="J57" s="1" t="s">
        <v>52</v>
      </c>
      <c r="K57" s="1" t="s">
        <v>29</v>
      </c>
      <c r="L57" s="2">
        <v>41001</v>
      </c>
      <c r="M57" s="2"/>
      <c r="N57" s="1" t="s">
        <v>321</v>
      </c>
      <c r="O57" s="1" t="s">
        <v>322</v>
      </c>
      <c r="P57" s="1" t="s">
        <v>774</v>
      </c>
      <c r="Q57" s="1" t="s">
        <v>55</v>
      </c>
      <c r="R57" s="1" t="s">
        <v>146</v>
      </c>
      <c r="S57" s="1" t="s">
        <v>35</v>
      </c>
      <c r="T57">
        <v>3.4</v>
      </c>
      <c r="U57">
        <v>5</v>
      </c>
      <c r="V57">
        <v>0</v>
      </c>
      <c r="W57" s="2">
        <v>43515</v>
      </c>
      <c r="X57">
        <v>15</v>
      </c>
    </row>
    <row r="58" spans="1:24" x14ac:dyDescent="0.35">
      <c r="A58" s="1" t="s">
        <v>445</v>
      </c>
      <c r="B58" s="1" t="s">
        <v>446</v>
      </c>
      <c r="C58" s="1" t="s">
        <v>23</v>
      </c>
      <c r="D58" s="2">
        <v>32342</v>
      </c>
      <c r="E58" s="1" t="s">
        <v>38</v>
      </c>
      <c r="F58">
        <v>70621</v>
      </c>
      <c r="G58" s="1" t="s">
        <v>335</v>
      </c>
      <c r="H58" s="1" t="s">
        <v>26</v>
      </c>
      <c r="I58" s="1" t="s">
        <v>27</v>
      </c>
      <c r="J58" s="1" t="s">
        <v>28</v>
      </c>
      <c r="K58" s="1" t="s">
        <v>29</v>
      </c>
      <c r="L58" s="2">
        <v>42009</v>
      </c>
      <c r="M58" s="2"/>
      <c r="N58" s="1" t="s">
        <v>321</v>
      </c>
      <c r="O58" s="1" t="s">
        <v>322</v>
      </c>
      <c r="P58" s="1" t="s">
        <v>32</v>
      </c>
      <c r="Q58" s="1" t="s">
        <v>290</v>
      </c>
      <c r="R58" s="1" t="s">
        <v>138</v>
      </c>
      <c r="S58" s="1" t="s">
        <v>35</v>
      </c>
      <c r="T58">
        <v>4.1100000000000003</v>
      </c>
      <c r="U58">
        <v>4</v>
      </c>
      <c r="V58">
        <v>6</v>
      </c>
      <c r="W58" s="2">
        <v>43521</v>
      </c>
      <c r="X58">
        <v>16</v>
      </c>
    </row>
    <row r="59" spans="1:24" x14ac:dyDescent="0.35">
      <c r="A59" s="1" t="s">
        <v>447</v>
      </c>
      <c r="B59" s="1" t="s">
        <v>398</v>
      </c>
      <c r="C59" s="1" t="s">
        <v>66</v>
      </c>
      <c r="D59" s="2">
        <v>25758</v>
      </c>
      <c r="E59" s="1" t="s">
        <v>24</v>
      </c>
      <c r="F59">
        <v>138888</v>
      </c>
      <c r="G59" s="1" t="s">
        <v>448</v>
      </c>
      <c r="H59" s="1" t="s">
        <v>26</v>
      </c>
      <c r="I59" s="1" t="s">
        <v>27</v>
      </c>
      <c r="J59" s="1" t="s">
        <v>28</v>
      </c>
      <c r="K59" s="1" t="s">
        <v>53</v>
      </c>
      <c r="L59" s="2">
        <v>41644</v>
      </c>
      <c r="M59" s="2"/>
      <c r="N59" s="1" t="s">
        <v>321</v>
      </c>
      <c r="O59" s="1" t="s">
        <v>322</v>
      </c>
      <c r="P59" s="1" t="s">
        <v>32</v>
      </c>
      <c r="Q59" s="1" t="s">
        <v>266</v>
      </c>
      <c r="R59" s="1" t="s">
        <v>34</v>
      </c>
      <c r="S59" s="1" t="s">
        <v>177</v>
      </c>
      <c r="T59">
        <v>4.3</v>
      </c>
      <c r="U59">
        <v>5</v>
      </c>
      <c r="V59">
        <v>5</v>
      </c>
      <c r="W59" s="2">
        <v>43469</v>
      </c>
      <c r="X59">
        <v>4</v>
      </c>
    </row>
    <row r="60" spans="1:24" x14ac:dyDescent="0.35">
      <c r="A60" s="1" t="s">
        <v>449</v>
      </c>
      <c r="B60" s="1" t="s">
        <v>450</v>
      </c>
      <c r="C60" s="1" t="s">
        <v>66</v>
      </c>
      <c r="D60" s="2">
        <v>32455</v>
      </c>
      <c r="E60" s="1" t="s">
        <v>38</v>
      </c>
      <c r="F60">
        <v>74241</v>
      </c>
      <c r="G60" s="1" t="s">
        <v>92</v>
      </c>
      <c r="H60" s="1" t="s">
        <v>451</v>
      </c>
      <c r="I60" s="1" t="s">
        <v>27</v>
      </c>
      <c r="J60" s="1" t="s">
        <v>28</v>
      </c>
      <c r="K60" s="1" t="s">
        <v>29</v>
      </c>
      <c r="L60" s="2">
        <v>40553</v>
      </c>
      <c r="M60" s="2"/>
      <c r="N60" s="1" t="s">
        <v>321</v>
      </c>
      <c r="O60" s="1" t="s">
        <v>322</v>
      </c>
      <c r="P60" s="1" t="s">
        <v>94</v>
      </c>
      <c r="Q60" s="1" t="s">
        <v>137</v>
      </c>
      <c r="R60" s="1" t="s">
        <v>34</v>
      </c>
      <c r="S60" s="1" t="s">
        <v>177</v>
      </c>
      <c r="T60">
        <v>4.7699999999999996</v>
      </c>
      <c r="U60">
        <v>5</v>
      </c>
      <c r="V60">
        <v>0</v>
      </c>
      <c r="W60" s="2">
        <v>43492</v>
      </c>
      <c r="X60">
        <v>14</v>
      </c>
    </row>
    <row r="61" spans="1:24" x14ac:dyDescent="0.35">
      <c r="A61" s="1" t="s">
        <v>452</v>
      </c>
      <c r="B61" s="1" t="s">
        <v>453</v>
      </c>
      <c r="C61" s="1" t="s">
        <v>66</v>
      </c>
      <c r="D61" s="2">
        <v>26996</v>
      </c>
      <c r="E61" s="1" t="s">
        <v>38</v>
      </c>
      <c r="F61">
        <v>75188</v>
      </c>
      <c r="G61" s="1" t="s">
        <v>84</v>
      </c>
      <c r="H61" s="1" t="s">
        <v>26</v>
      </c>
      <c r="I61" s="1" t="s">
        <v>27</v>
      </c>
      <c r="J61" s="1" t="s">
        <v>28</v>
      </c>
      <c r="K61" s="1" t="s">
        <v>29</v>
      </c>
      <c r="L61" s="2">
        <v>41900</v>
      </c>
      <c r="M61" s="2"/>
      <c r="N61" s="1" t="s">
        <v>321</v>
      </c>
      <c r="O61" s="1" t="s">
        <v>322</v>
      </c>
      <c r="P61" s="1" t="s">
        <v>774</v>
      </c>
      <c r="Q61" s="1" t="s">
        <v>87</v>
      </c>
      <c r="R61" s="1" t="s">
        <v>49</v>
      </c>
      <c r="S61" s="1" t="s">
        <v>35</v>
      </c>
      <c r="T61">
        <v>4.5199999999999996</v>
      </c>
      <c r="U61">
        <v>4</v>
      </c>
      <c r="V61">
        <v>0</v>
      </c>
      <c r="W61" s="2">
        <v>43480</v>
      </c>
      <c r="X61">
        <v>4</v>
      </c>
    </row>
    <row r="62" spans="1:24" x14ac:dyDescent="0.35">
      <c r="A62" s="1" t="s">
        <v>454</v>
      </c>
      <c r="B62" s="1" t="s">
        <v>455</v>
      </c>
      <c r="C62" s="1" t="s">
        <v>23</v>
      </c>
      <c r="D62" s="2">
        <v>26930</v>
      </c>
      <c r="E62" s="1" t="s">
        <v>38</v>
      </c>
      <c r="F62">
        <v>62514</v>
      </c>
      <c r="G62" s="1" t="s">
        <v>46</v>
      </c>
      <c r="H62" s="1" t="s">
        <v>26</v>
      </c>
      <c r="I62" s="1" t="s">
        <v>27</v>
      </c>
      <c r="J62" s="1" t="s">
        <v>28</v>
      </c>
      <c r="K62" s="1" t="s">
        <v>29</v>
      </c>
      <c r="L62" s="2">
        <v>40294</v>
      </c>
      <c r="M62" s="2"/>
      <c r="N62" s="1" t="s">
        <v>321</v>
      </c>
      <c r="O62" s="1" t="s">
        <v>322</v>
      </c>
      <c r="P62" s="1" t="s">
        <v>774</v>
      </c>
      <c r="Q62" s="1" t="s">
        <v>133</v>
      </c>
      <c r="R62" s="1" t="s">
        <v>49</v>
      </c>
      <c r="S62" s="1" t="s">
        <v>35</v>
      </c>
      <c r="T62">
        <v>2.9</v>
      </c>
      <c r="U62">
        <v>3</v>
      </c>
      <c r="V62">
        <v>0</v>
      </c>
      <c r="W62" s="2">
        <v>43486</v>
      </c>
      <c r="X62">
        <v>6</v>
      </c>
    </row>
    <row r="63" spans="1:24" x14ac:dyDescent="0.35">
      <c r="A63" s="1" t="s">
        <v>456</v>
      </c>
      <c r="B63" s="1" t="s">
        <v>457</v>
      </c>
      <c r="C63" s="1" t="s">
        <v>66</v>
      </c>
      <c r="D63" s="2">
        <v>27180</v>
      </c>
      <c r="E63" s="1" t="s">
        <v>24</v>
      </c>
      <c r="F63">
        <v>48888</v>
      </c>
      <c r="G63" s="1" t="s">
        <v>46</v>
      </c>
      <c r="H63" s="1" t="s">
        <v>26</v>
      </c>
      <c r="I63" s="1" t="s">
        <v>27</v>
      </c>
      <c r="J63" s="1" t="s">
        <v>28</v>
      </c>
      <c r="K63" s="1" t="s">
        <v>29</v>
      </c>
      <c r="L63" s="2">
        <v>41953</v>
      </c>
      <c r="M63" s="2"/>
      <c r="N63" s="1" t="s">
        <v>321</v>
      </c>
      <c r="O63" s="1" t="s">
        <v>322</v>
      </c>
      <c r="P63" s="1" t="s">
        <v>774</v>
      </c>
      <c r="Q63" s="1" t="s">
        <v>69</v>
      </c>
      <c r="R63" s="1" t="s">
        <v>42</v>
      </c>
      <c r="S63" s="1" t="s">
        <v>35</v>
      </c>
      <c r="T63">
        <v>4.7</v>
      </c>
      <c r="U63">
        <v>5</v>
      </c>
      <c r="V63">
        <v>0</v>
      </c>
      <c r="W63" s="2">
        <v>43509</v>
      </c>
      <c r="X63">
        <v>8</v>
      </c>
    </row>
    <row r="64" spans="1:24" x14ac:dyDescent="0.35">
      <c r="A64" s="1" t="s">
        <v>458</v>
      </c>
      <c r="B64" s="1" t="s">
        <v>459</v>
      </c>
      <c r="C64" s="1" t="s">
        <v>23</v>
      </c>
      <c r="D64" s="2">
        <v>28727</v>
      </c>
      <c r="E64" s="1" t="s">
        <v>24</v>
      </c>
      <c r="F64">
        <v>54285</v>
      </c>
      <c r="G64" s="1" t="s">
        <v>46</v>
      </c>
      <c r="H64" s="1" t="s">
        <v>26</v>
      </c>
      <c r="I64" s="1" t="s">
        <v>27</v>
      </c>
      <c r="J64" s="1" t="s">
        <v>28</v>
      </c>
      <c r="K64" s="1" t="s">
        <v>29</v>
      </c>
      <c r="L64" s="2">
        <v>41729</v>
      </c>
      <c r="M64" s="2"/>
      <c r="N64" s="1" t="s">
        <v>321</v>
      </c>
      <c r="O64" s="1" t="s">
        <v>322</v>
      </c>
      <c r="P64" s="1" t="s">
        <v>774</v>
      </c>
      <c r="Q64" s="1" t="s">
        <v>69</v>
      </c>
      <c r="R64" s="1" t="s">
        <v>138</v>
      </c>
      <c r="S64" s="1" t="s">
        <v>35</v>
      </c>
      <c r="T64">
        <v>4.2</v>
      </c>
      <c r="U64">
        <v>3</v>
      </c>
      <c r="V64">
        <v>0</v>
      </c>
      <c r="W64" s="2">
        <v>43476</v>
      </c>
      <c r="X64">
        <v>3</v>
      </c>
    </row>
    <row r="65" spans="1:24" x14ac:dyDescent="0.35">
      <c r="A65" s="1" t="s">
        <v>460</v>
      </c>
      <c r="B65" s="1" t="s">
        <v>461</v>
      </c>
      <c r="C65" s="1" t="s">
        <v>112</v>
      </c>
      <c r="D65" s="2">
        <v>32745</v>
      </c>
      <c r="E65" s="1" t="s">
        <v>38</v>
      </c>
      <c r="F65">
        <v>56847</v>
      </c>
      <c r="G65" s="1" t="s">
        <v>39</v>
      </c>
      <c r="H65" s="1" t="s">
        <v>26</v>
      </c>
      <c r="I65" s="1" t="s">
        <v>27</v>
      </c>
      <c r="J65" s="1" t="s">
        <v>28</v>
      </c>
      <c r="K65" s="1" t="s">
        <v>29</v>
      </c>
      <c r="L65" s="2">
        <v>41827</v>
      </c>
      <c r="M65" s="2"/>
      <c r="N65" s="1" t="s">
        <v>321</v>
      </c>
      <c r="O65" s="1" t="s">
        <v>322</v>
      </c>
      <c r="P65" s="1" t="s">
        <v>774</v>
      </c>
      <c r="Q65" s="1" t="s">
        <v>62</v>
      </c>
      <c r="R65" s="1" t="s">
        <v>34</v>
      </c>
      <c r="S65" s="1" t="s">
        <v>139</v>
      </c>
      <c r="T65">
        <v>3</v>
      </c>
      <c r="U65">
        <v>1</v>
      </c>
      <c r="V65">
        <v>0</v>
      </c>
      <c r="W65" s="2">
        <v>43521</v>
      </c>
      <c r="X65">
        <v>5</v>
      </c>
    </row>
    <row r="66" spans="1:24" x14ac:dyDescent="0.35">
      <c r="A66" s="1" t="s">
        <v>462</v>
      </c>
      <c r="B66" s="1" t="s">
        <v>463</v>
      </c>
      <c r="C66" s="1" t="s">
        <v>23</v>
      </c>
      <c r="D66" s="2">
        <v>28755</v>
      </c>
      <c r="E66" s="1" t="s">
        <v>38</v>
      </c>
      <c r="F66">
        <v>71776</v>
      </c>
      <c r="G66" s="1" t="s">
        <v>39</v>
      </c>
      <c r="H66" s="1" t="s">
        <v>26</v>
      </c>
      <c r="I66" s="1" t="s">
        <v>27</v>
      </c>
      <c r="J66" s="1" t="s">
        <v>28</v>
      </c>
      <c r="K66" s="1" t="s">
        <v>53</v>
      </c>
      <c r="L66" s="2">
        <v>41827</v>
      </c>
      <c r="M66" s="2"/>
      <c r="N66" s="1" t="s">
        <v>321</v>
      </c>
      <c r="O66" s="1" t="s">
        <v>322</v>
      </c>
      <c r="P66" s="1" t="s">
        <v>774</v>
      </c>
      <c r="Q66" s="1" t="s">
        <v>76</v>
      </c>
      <c r="R66" s="1" t="s">
        <v>42</v>
      </c>
      <c r="S66" s="1" t="s">
        <v>35</v>
      </c>
      <c r="T66">
        <v>4.4000000000000004</v>
      </c>
      <c r="U66">
        <v>5</v>
      </c>
      <c r="V66">
        <v>0</v>
      </c>
      <c r="W66" s="2">
        <v>43518</v>
      </c>
      <c r="X66">
        <v>17</v>
      </c>
    </row>
    <row r="67" spans="1:24" x14ac:dyDescent="0.35">
      <c r="A67" s="1" t="s">
        <v>464</v>
      </c>
      <c r="B67" s="1" t="s">
        <v>465</v>
      </c>
      <c r="C67" s="1" t="s">
        <v>66</v>
      </c>
      <c r="D67" s="2">
        <v>32047</v>
      </c>
      <c r="E67" s="1" t="s">
        <v>38</v>
      </c>
      <c r="F67">
        <v>65902</v>
      </c>
      <c r="G67" s="1" t="s">
        <v>39</v>
      </c>
      <c r="H67" s="1" t="s">
        <v>26</v>
      </c>
      <c r="I67" s="1" t="s">
        <v>27</v>
      </c>
      <c r="J67" s="1" t="s">
        <v>28</v>
      </c>
      <c r="K67" s="1" t="s">
        <v>53</v>
      </c>
      <c r="L67" s="2">
        <v>41687</v>
      </c>
      <c r="M67" s="2"/>
      <c r="N67" s="1" t="s">
        <v>321</v>
      </c>
      <c r="O67" s="1" t="s">
        <v>322</v>
      </c>
      <c r="P67" s="1" t="s">
        <v>774</v>
      </c>
      <c r="Q67" s="1" t="s">
        <v>48</v>
      </c>
      <c r="R67" s="1" t="s">
        <v>42</v>
      </c>
      <c r="S67" s="1" t="s">
        <v>35</v>
      </c>
      <c r="T67">
        <v>4</v>
      </c>
      <c r="U67">
        <v>4</v>
      </c>
      <c r="V67">
        <v>0</v>
      </c>
      <c r="W67" s="2">
        <v>43472</v>
      </c>
      <c r="X67">
        <v>7</v>
      </c>
    </row>
    <row r="68" spans="1:24" x14ac:dyDescent="0.35">
      <c r="A68" s="1" t="s">
        <v>466</v>
      </c>
      <c r="B68" s="1" t="s">
        <v>467</v>
      </c>
      <c r="C68" s="1" t="s">
        <v>23</v>
      </c>
      <c r="D68" s="2">
        <v>32799</v>
      </c>
      <c r="E68" s="1" t="s">
        <v>24</v>
      </c>
      <c r="F68">
        <v>64057</v>
      </c>
      <c r="G68" s="1" t="s">
        <v>46</v>
      </c>
      <c r="H68" s="1" t="s">
        <v>26</v>
      </c>
      <c r="I68" s="1" t="s">
        <v>27</v>
      </c>
      <c r="J68" s="1" t="s">
        <v>28</v>
      </c>
      <c r="K68" s="1" t="s">
        <v>29</v>
      </c>
      <c r="L68" s="2">
        <v>42135</v>
      </c>
      <c r="M68" s="2"/>
      <c r="N68" s="1" t="s">
        <v>321</v>
      </c>
      <c r="O68" s="1" t="s">
        <v>322</v>
      </c>
      <c r="P68" s="1" t="s">
        <v>774</v>
      </c>
      <c r="Q68" s="1" t="s">
        <v>99</v>
      </c>
      <c r="R68" s="1" t="s">
        <v>34</v>
      </c>
      <c r="S68" s="1" t="s">
        <v>139</v>
      </c>
      <c r="T68">
        <v>1.56</v>
      </c>
      <c r="U68">
        <v>5</v>
      </c>
      <c r="V68">
        <v>0</v>
      </c>
      <c r="W68" s="2">
        <v>43468</v>
      </c>
      <c r="X68">
        <v>15</v>
      </c>
    </row>
    <row r="69" spans="1:24" x14ac:dyDescent="0.35">
      <c r="A69" s="1" t="s">
        <v>468</v>
      </c>
      <c r="B69" s="1" t="s">
        <v>469</v>
      </c>
      <c r="C69" s="1" t="s">
        <v>66</v>
      </c>
      <c r="D69" s="2">
        <v>31946</v>
      </c>
      <c r="E69" s="1" t="s">
        <v>24</v>
      </c>
      <c r="F69">
        <v>53366</v>
      </c>
      <c r="G69" s="1" t="s">
        <v>289</v>
      </c>
      <c r="H69" s="1" t="s">
        <v>26</v>
      </c>
      <c r="I69" s="1" t="s">
        <v>27</v>
      </c>
      <c r="J69" s="1" t="s">
        <v>28</v>
      </c>
      <c r="K69" s="1" t="s">
        <v>29</v>
      </c>
      <c r="L69" s="2">
        <v>42093</v>
      </c>
      <c r="M69" s="2"/>
      <c r="N69" s="1" t="s">
        <v>321</v>
      </c>
      <c r="O69" s="1" t="s">
        <v>322</v>
      </c>
      <c r="P69" s="1" t="s">
        <v>32</v>
      </c>
      <c r="Q69" s="1" t="s">
        <v>290</v>
      </c>
      <c r="R69" s="1" t="s">
        <v>42</v>
      </c>
      <c r="S69" s="1" t="s">
        <v>139</v>
      </c>
      <c r="T69">
        <v>1.2</v>
      </c>
      <c r="U69">
        <v>3</v>
      </c>
      <c r="V69">
        <v>6</v>
      </c>
      <c r="W69" s="2">
        <v>43500</v>
      </c>
      <c r="X69">
        <v>2</v>
      </c>
    </row>
    <row r="70" spans="1:24" x14ac:dyDescent="0.35">
      <c r="A70" s="1" t="s">
        <v>470</v>
      </c>
      <c r="B70" s="1" t="s">
        <v>471</v>
      </c>
      <c r="C70" s="1" t="s">
        <v>23</v>
      </c>
      <c r="D70" s="2">
        <v>29661</v>
      </c>
      <c r="E70" s="1" t="s">
        <v>38</v>
      </c>
      <c r="F70">
        <v>58530</v>
      </c>
      <c r="G70" s="1" t="s">
        <v>46</v>
      </c>
      <c r="H70" s="1" t="s">
        <v>26</v>
      </c>
      <c r="I70" s="1" t="s">
        <v>27</v>
      </c>
      <c r="J70" s="1" t="s">
        <v>28</v>
      </c>
      <c r="K70" s="1" t="s">
        <v>29</v>
      </c>
      <c r="L70" s="2">
        <v>40917</v>
      </c>
      <c r="M70" s="2"/>
      <c r="N70" s="1" t="s">
        <v>321</v>
      </c>
      <c r="O70" s="1" t="s">
        <v>322</v>
      </c>
      <c r="P70" s="1" t="s">
        <v>774</v>
      </c>
      <c r="Q70" s="1" t="s">
        <v>102</v>
      </c>
      <c r="R70" s="1" t="s">
        <v>49</v>
      </c>
      <c r="S70" s="1" t="s">
        <v>35</v>
      </c>
      <c r="T70">
        <v>5</v>
      </c>
      <c r="U70">
        <v>5</v>
      </c>
      <c r="V70">
        <v>0</v>
      </c>
      <c r="W70" s="2">
        <v>43494</v>
      </c>
      <c r="X70">
        <v>19</v>
      </c>
    </row>
    <row r="71" spans="1:24" x14ac:dyDescent="0.35">
      <c r="A71" s="1" t="s">
        <v>472</v>
      </c>
      <c r="B71" s="1" t="s">
        <v>473</v>
      </c>
      <c r="C71" s="1" t="s">
        <v>66</v>
      </c>
      <c r="D71" s="2">
        <v>29407</v>
      </c>
      <c r="E71" s="1" t="s">
        <v>24</v>
      </c>
      <c r="F71">
        <v>178000</v>
      </c>
      <c r="G71" s="1" t="s">
        <v>474</v>
      </c>
      <c r="H71" s="1" t="s">
        <v>26</v>
      </c>
      <c r="I71" s="1" t="s">
        <v>27</v>
      </c>
      <c r="J71" s="1" t="s">
        <v>28</v>
      </c>
      <c r="K71" s="1" t="s">
        <v>53</v>
      </c>
      <c r="L71" s="2">
        <v>40648</v>
      </c>
      <c r="M71" s="2"/>
      <c r="N71" s="1" t="s">
        <v>321</v>
      </c>
      <c r="O71" s="1" t="s">
        <v>322</v>
      </c>
      <c r="P71" s="1" t="s">
        <v>32</v>
      </c>
      <c r="Q71" s="1" t="s">
        <v>266</v>
      </c>
      <c r="R71" s="1" t="s">
        <v>34</v>
      </c>
      <c r="S71" s="1" t="s">
        <v>177</v>
      </c>
      <c r="T71">
        <v>5</v>
      </c>
      <c r="U71">
        <v>5</v>
      </c>
      <c r="V71">
        <v>5</v>
      </c>
      <c r="W71" s="2">
        <v>43472</v>
      </c>
      <c r="X71">
        <v>15</v>
      </c>
    </row>
    <row r="72" spans="1:24" x14ac:dyDescent="0.35">
      <c r="A72" s="1" t="s">
        <v>475</v>
      </c>
      <c r="B72" s="1" t="s">
        <v>476</v>
      </c>
      <c r="C72" s="1" t="s">
        <v>23</v>
      </c>
      <c r="D72" s="2">
        <v>28961</v>
      </c>
      <c r="E72" s="1" t="s">
        <v>38</v>
      </c>
      <c r="F72">
        <v>99351</v>
      </c>
      <c r="G72" s="1" t="s">
        <v>357</v>
      </c>
      <c r="H72" s="1" t="s">
        <v>26</v>
      </c>
      <c r="I72" s="1" t="s">
        <v>27</v>
      </c>
      <c r="J72" s="1" t="s">
        <v>477</v>
      </c>
      <c r="K72" s="1" t="s">
        <v>29</v>
      </c>
      <c r="L72" s="2">
        <v>39818</v>
      </c>
      <c r="M72" s="2"/>
      <c r="N72" s="1" t="s">
        <v>321</v>
      </c>
      <c r="O72" s="1" t="s">
        <v>322</v>
      </c>
      <c r="P72" s="1" t="s">
        <v>169</v>
      </c>
      <c r="Q72" s="1" t="s">
        <v>478</v>
      </c>
      <c r="R72" s="1" t="s">
        <v>286</v>
      </c>
      <c r="S72" s="1" t="s">
        <v>35</v>
      </c>
      <c r="T72">
        <v>5</v>
      </c>
      <c r="U72">
        <v>3</v>
      </c>
      <c r="V72">
        <v>2</v>
      </c>
      <c r="W72" s="2">
        <v>43504</v>
      </c>
      <c r="X72">
        <v>3</v>
      </c>
    </row>
    <row r="73" spans="1:24" x14ac:dyDescent="0.35">
      <c r="A73" s="1" t="s">
        <v>479</v>
      </c>
      <c r="B73" s="1" t="s">
        <v>480</v>
      </c>
      <c r="C73" s="1" t="s">
        <v>66</v>
      </c>
      <c r="D73" s="2">
        <v>23251</v>
      </c>
      <c r="E73" s="1" t="s">
        <v>24</v>
      </c>
      <c r="F73">
        <v>67251</v>
      </c>
      <c r="G73" s="1" t="s">
        <v>92</v>
      </c>
      <c r="H73" s="1" t="s">
        <v>80</v>
      </c>
      <c r="I73" s="1" t="s">
        <v>27</v>
      </c>
      <c r="J73" s="1" t="s">
        <v>28</v>
      </c>
      <c r="K73" s="1" t="s">
        <v>53</v>
      </c>
      <c r="L73" s="2">
        <v>40792</v>
      </c>
      <c r="M73" s="2"/>
      <c r="N73" s="1" t="s">
        <v>321</v>
      </c>
      <c r="O73" s="1" t="s">
        <v>322</v>
      </c>
      <c r="P73" s="1" t="s">
        <v>94</v>
      </c>
      <c r="Q73" s="1" t="s">
        <v>137</v>
      </c>
      <c r="R73" s="1" t="s">
        <v>146</v>
      </c>
      <c r="S73" s="1" t="s">
        <v>35</v>
      </c>
      <c r="T73">
        <v>4.3</v>
      </c>
      <c r="U73">
        <v>3</v>
      </c>
      <c r="V73">
        <v>0</v>
      </c>
      <c r="W73" s="2">
        <v>43492</v>
      </c>
      <c r="X73">
        <v>7</v>
      </c>
    </row>
    <row r="74" spans="1:24" x14ac:dyDescent="0.35">
      <c r="A74" s="1" t="s">
        <v>481</v>
      </c>
      <c r="B74" s="1" t="s">
        <v>482</v>
      </c>
      <c r="C74" s="1" t="s">
        <v>66</v>
      </c>
      <c r="D74" s="2">
        <v>25025</v>
      </c>
      <c r="E74" s="1" t="s">
        <v>38</v>
      </c>
      <c r="F74">
        <v>65707</v>
      </c>
      <c r="G74" s="1" t="s">
        <v>335</v>
      </c>
      <c r="H74" s="1" t="s">
        <v>80</v>
      </c>
      <c r="I74" s="1" t="s">
        <v>27</v>
      </c>
      <c r="J74" s="1" t="s">
        <v>28</v>
      </c>
      <c r="K74" s="1" t="s">
        <v>29</v>
      </c>
      <c r="L74" s="2">
        <v>40299</v>
      </c>
      <c r="M74" s="2"/>
      <c r="N74" s="1" t="s">
        <v>321</v>
      </c>
      <c r="O74" s="1" t="s">
        <v>322</v>
      </c>
      <c r="P74" s="1" t="s">
        <v>32</v>
      </c>
      <c r="Q74" s="1" t="s">
        <v>398</v>
      </c>
      <c r="R74" s="1" t="s">
        <v>42</v>
      </c>
      <c r="S74" s="1" t="s">
        <v>35</v>
      </c>
      <c r="T74">
        <v>4.7</v>
      </c>
      <c r="U74">
        <v>4</v>
      </c>
      <c r="V74">
        <v>5</v>
      </c>
      <c r="W74" s="2">
        <v>43497</v>
      </c>
      <c r="X74">
        <v>1</v>
      </c>
    </row>
    <row r="75" spans="1:24" x14ac:dyDescent="0.35">
      <c r="A75" s="1" t="s">
        <v>483</v>
      </c>
      <c r="B75" s="1" t="s">
        <v>484</v>
      </c>
      <c r="C75" s="1" t="s">
        <v>66</v>
      </c>
      <c r="D75" s="2">
        <v>31305</v>
      </c>
      <c r="E75" s="1" t="s">
        <v>24</v>
      </c>
      <c r="F75">
        <v>52249</v>
      </c>
      <c r="G75" s="1" t="s">
        <v>46</v>
      </c>
      <c r="H75" s="1" t="s">
        <v>26</v>
      </c>
      <c r="I75" s="1" t="s">
        <v>27</v>
      </c>
      <c r="J75" s="1" t="s">
        <v>52</v>
      </c>
      <c r="K75" s="1" t="s">
        <v>29</v>
      </c>
      <c r="L75" s="2">
        <v>42093</v>
      </c>
      <c r="M75" s="2"/>
      <c r="N75" s="1" t="s">
        <v>321</v>
      </c>
      <c r="O75" s="1" t="s">
        <v>322</v>
      </c>
      <c r="P75" s="1" t="s">
        <v>774</v>
      </c>
      <c r="Q75" s="1" t="s">
        <v>55</v>
      </c>
      <c r="R75" s="1" t="s">
        <v>138</v>
      </c>
      <c r="S75" s="1" t="s">
        <v>35</v>
      </c>
      <c r="T75">
        <v>4.5</v>
      </c>
      <c r="U75">
        <v>3</v>
      </c>
      <c r="V75">
        <v>0</v>
      </c>
      <c r="W75" s="2">
        <v>43514</v>
      </c>
      <c r="X75">
        <v>5</v>
      </c>
    </row>
    <row r="76" spans="1:24" x14ac:dyDescent="0.35">
      <c r="A76" s="1" t="s">
        <v>485</v>
      </c>
      <c r="B76" s="1" t="s">
        <v>486</v>
      </c>
      <c r="C76" s="1" t="s">
        <v>66</v>
      </c>
      <c r="D76" s="2">
        <v>30652</v>
      </c>
      <c r="E76" s="1" t="s">
        <v>38</v>
      </c>
      <c r="F76">
        <v>53171</v>
      </c>
      <c r="G76" s="1" t="s">
        <v>46</v>
      </c>
      <c r="H76" s="1" t="s">
        <v>26</v>
      </c>
      <c r="I76" s="1" t="s">
        <v>27</v>
      </c>
      <c r="J76" s="1" t="s">
        <v>52</v>
      </c>
      <c r="K76" s="1" t="s">
        <v>53</v>
      </c>
      <c r="L76" s="2">
        <v>40679</v>
      </c>
      <c r="M76" s="2"/>
      <c r="N76" s="1" t="s">
        <v>321</v>
      </c>
      <c r="O76" s="1" t="s">
        <v>322</v>
      </c>
      <c r="P76" s="1" t="s">
        <v>774</v>
      </c>
      <c r="Q76" s="1" t="s">
        <v>69</v>
      </c>
      <c r="R76" s="1" t="s">
        <v>42</v>
      </c>
      <c r="S76" s="1" t="s">
        <v>35</v>
      </c>
      <c r="T76">
        <v>4.2</v>
      </c>
      <c r="U76">
        <v>4</v>
      </c>
      <c r="V76">
        <v>0</v>
      </c>
      <c r="W76" s="2">
        <v>43522</v>
      </c>
      <c r="X76">
        <v>12</v>
      </c>
    </row>
    <row r="77" spans="1:24" x14ac:dyDescent="0.35">
      <c r="A77" s="1" t="s">
        <v>487</v>
      </c>
      <c r="B77" s="1" t="s">
        <v>488</v>
      </c>
      <c r="C77" s="1" t="s">
        <v>23</v>
      </c>
      <c r="D77" s="2">
        <v>33147</v>
      </c>
      <c r="E77" s="1" t="s">
        <v>38</v>
      </c>
      <c r="F77">
        <v>51337</v>
      </c>
      <c r="G77" s="1" t="s">
        <v>46</v>
      </c>
      <c r="H77" s="1" t="s">
        <v>26</v>
      </c>
      <c r="I77" s="1" t="s">
        <v>27</v>
      </c>
      <c r="J77" s="1" t="s">
        <v>28</v>
      </c>
      <c r="K77" s="1" t="s">
        <v>53</v>
      </c>
      <c r="L77" s="2">
        <v>42093</v>
      </c>
      <c r="M77" s="2"/>
      <c r="N77" s="1" t="s">
        <v>321</v>
      </c>
      <c r="O77" s="1" t="s">
        <v>322</v>
      </c>
      <c r="P77" s="1" t="s">
        <v>774</v>
      </c>
      <c r="Q77" s="1" t="s">
        <v>62</v>
      </c>
      <c r="R77" s="1" t="s">
        <v>42</v>
      </c>
      <c r="S77" s="1" t="s">
        <v>35</v>
      </c>
      <c r="T77">
        <v>3.73</v>
      </c>
      <c r="U77">
        <v>3</v>
      </c>
      <c r="V77">
        <v>0</v>
      </c>
      <c r="W77" s="2">
        <v>43481</v>
      </c>
      <c r="X77">
        <v>19</v>
      </c>
    </row>
    <row r="78" spans="1:24" x14ac:dyDescent="0.35">
      <c r="A78" s="1" t="s">
        <v>489</v>
      </c>
      <c r="B78" s="1" t="s">
        <v>490</v>
      </c>
      <c r="C78" s="1" t="s">
        <v>66</v>
      </c>
      <c r="D78" s="2">
        <v>29349</v>
      </c>
      <c r="E78" s="1" t="s">
        <v>38</v>
      </c>
      <c r="F78">
        <v>57815</v>
      </c>
      <c r="G78" s="1" t="s">
        <v>46</v>
      </c>
      <c r="H78" s="1" t="s">
        <v>26</v>
      </c>
      <c r="I78" s="1" t="s">
        <v>27</v>
      </c>
      <c r="J78" s="1" t="s">
        <v>52</v>
      </c>
      <c r="K78" s="1" t="s">
        <v>158</v>
      </c>
      <c r="L78" s="2">
        <v>41911</v>
      </c>
      <c r="M78" s="2"/>
      <c r="N78" s="1" t="s">
        <v>321</v>
      </c>
      <c r="O78" s="1" t="s">
        <v>322</v>
      </c>
      <c r="P78" s="1" t="s">
        <v>774</v>
      </c>
      <c r="Q78" s="1" t="s">
        <v>99</v>
      </c>
      <c r="R78" s="1" t="s">
        <v>34</v>
      </c>
      <c r="S78" s="1" t="s">
        <v>177</v>
      </c>
      <c r="T78">
        <v>3.9</v>
      </c>
      <c r="U78">
        <v>4</v>
      </c>
      <c r="V78">
        <v>0</v>
      </c>
      <c r="W78" s="2">
        <v>43503</v>
      </c>
      <c r="X78">
        <v>3</v>
      </c>
    </row>
    <row r="79" spans="1:24" x14ac:dyDescent="0.35">
      <c r="A79" s="1" t="s">
        <v>491</v>
      </c>
      <c r="B79" s="1" t="s">
        <v>492</v>
      </c>
      <c r="C79" s="1" t="s">
        <v>66</v>
      </c>
      <c r="D79" s="2">
        <v>32773</v>
      </c>
      <c r="E79" s="1" t="s">
        <v>38</v>
      </c>
      <c r="F79">
        <v>61555</v>
      </c>
      <c r="G79" s="1" t="s">
        <v>92</v>
      </c>
      <c r="H79" s="1" t="s">
        <v>493</v>
      </c>
      <c r="I79" s="1" t="s">
        <v>27</v>
      </c>
      <c r="J79" s="1" t="s">
        <v>28</v>
      </c>
      <c r="K79" s="1" t="s">
        <v>29</v>
      </c>
      <c r="L79" s="2">
        <v>42051</v>
      </c>
      <c r="M79" s="2"/>
      <c r="N79" s="1" t="s">
        <v>321</v>
      </c>
      <c r="O79" s="1" t="s">
        <v>322</v>
      </c>
      <c r="P79" s="1" t="s">
        <v>94</v>
      </c>
      <c r="Q79" s="1" t="s">
        <v>137</v>
      </c>
      <c r="R79" s="1" t="s">
        <v>34</v>
      </c>
      <c r="S79" s="1" t="s">
        <v>35</v>
      </c>
      <c r="T79">
        <v>4.5</v>
      </c>
      <c r="U79">
        <v>5</v>
      </c>
      <c r="V79">
        <v>0</v>
      </c>
      <c r="W79" s="2">
        <v>43490</v>
      </c>
      <c r="X79">
        <v>20</v>
      </c>
    </row>
    <row r="80" spans="1:24" x14ac:dyDescent="0.35">
      <c r="A80" s="1" t="s">
        <v>494</v>
      </c>
      <c r="B80" s="1" t="s">
        <v>495</v>
      </c>
      <c r="C80" s="1" t="s">
        <v>23</v>
      </c>
      <c r="D80" s="2">
        <v>32836</v>
      </c>
      <c r="E80" s="1" t="s">
        <v>24</v>
      </c>
      <c r="F80">
        <v>74679</v>
      </c>
      <c r="G80" s="1" t="s">
        <v>335</v>
      </c>
      <c r="H80" s="1" t="s">
        <v>26</v>
      </c>
      <c r="I80" s="1" t="s">
        <v>27</v>
      </c>
      <c r="J80" s="1" t="s">
        <v>52</v>
      </c>
      <c r="K80" s="1" t="s">
        <v>29</v>
      </c>
      <c r="L80" s="2">
        <v>42093</v>
      </c>
      <c r="M80" s="2"/>
      <c r="N80" s="1" t="s">
        <v>321</v>
      </c>
      <c r="O80" s="1" t="s">
        <v>322</v>
      </c>
      <c r="P80" s="1" t="s">
        <v>32</v>
      </c>
      <c r="Q80" s="1" t="s">
        <v>290</v>
      </c>
      <c r="R80" s="1" t="s">
        <v>42</v>
      </c>
      <c r="S80" s="1" t="s">
        <v>35</v>
      </c>
      <c r="T80">
        <v>4.3</v>
      </c>
      <c r="U80">
        <v>5</v>
      </c>
      <c r="V80">
        <v>7</v>
      </c>
      <c r="W80" s="2">
        <v>43475</v>
      </c>
      <c r="X80">
        <v>20</v>
      </c>
    </row>
    <row r="81" spans="1:24" x14ac:dyDescent="0.35">
      <c r="A81" s="1" t="s">
        <v>496</v>
      </c>
      <c r="B81" s="1" t="s">
        <v>497</v>
      </c>
      <c r="C81" s="1" t="s">
        <v>66</v>
      </c>
      <c r="D81" s="2">
        <v>33773</v>
      </c>
      <c r="E81" s="1" t="s">
        <v>38</v>
      </c>
      <c r="F81">
        <v>53018</v>
      </c>
      <c r="G81" s="1" t="s">
        <v>46</v>
      </c>
      <c r="H81" s="1" t="s">
        <v>26</v>
      </c>
      <c r="I81" s="1" t="s">
        <v>27</v>
      </c>
      <c r="J81" s="1" t="s">
        <v>52</v>
      </c>
      <c r="K81" s="1" t="s">
        <v>29</v>
      </c>
      <c r="L81" s="2">
        <v>41589</v>
      </c>
      <c r="M81" s="2"/>
      <c r="N81" s="1" t="s">
        <v>321</v>
      </c>
      <c r="O81" s="1" t="s">
        <v>322</v>
      </c>
      <c r="P81" s="1" t="s">
        <v>774</v>
      </c>
      <c r="Q81" s="1" t="s">
        <v>133</v>
      </c>
      <c r="R81" s="1" t="s">
        <v>34</v>
      </c>
      <c r="S81" s="1" t="s">
        <v>35</v>
      </c>
      <c r="T81">
        <v>4.3</v>
      </c>
      <c r="U81">
        <v>5</v>
      </c>
      <c r="V81">
        <v>0</v>
      </c>
      <c r="W81" s="2">
        <v>43514</v>
      </c>
      <c r="X81">
        <v>7</v>
      </c>
    </row>
    <row r="82" spans="1:24" x14ac:dyDescent="0.35">
      <c r="A82" s="1" t="s">
        <v>498</v>
      </c>
      <c r="B82" s="1" t="s">
        <v>499</v>
      </c>
      <c r="C82" s="1" t="s">
        <v>45</v>
      </c>
      <c r="D82" s="2">
        <v>25475</v>
      </c>
      <c r="E82" s="1" t="s">
        <v>24</v>
      </c>
      <c r="F82">
        <v>59892</v>
      </c>
      <c r="G82" s="1" t="s">
        <v>46</v>
      </c>
      <c r="H82" s="1" t="s">
        <v>26</v>
      </c>
      <c r="I82" s="1" t="s">
        <v>27</v>
      </c>
      <c r="J82" s="1" t="s">
        <v>28</v>
      </c>
      <c r="K82" s="1" t="s">
        <v>53</v>
      </c>
      <c r="L82" s="2">
        <v>40735</v>
      </c>
      <c r="M82" s="2"/>
      <c r="N82" s="1" t="s">
        <v>321</v>
      </c>
      <c r="O82" s="1" t="s">
        <v>322</v>
      </c>
      <c r="P82" s="1" t="s">
        <v>774</v>
      </c>
      <c r="Q82" s="1" t="s">
        <v>102</v>
      </c>
      <c r="R82" s="1" t="s">
        <v>56</v>
      </c>
      <c r="S82" s="1" t="s">
        <v>177</v>
      </c>
      <c r="T82">
        <v>4.5</v>
      </c>
      <c r="U82">
        <v>4</v>
      </c>
      <c r="V82">
        <v>0</v>
      </c>
      <c r="W82" s="2">
        <v>43514</v>
      </c>
      <c r="X82">
        <v>1</v>
      </c>
    </row>
    <row r="83" spans="1:24" x14ac:dyDescent="0.35">
      <c r="A83" s="1" t="s">
        <v>500</v>
      </c>
      <c r="B83" s="1" t="s">
        <v>501</v>
      </c>
      <c r="C83" s="1" t="s">
        <v>112</v>
      </c>
      <c r="D83" s="2">
        <v>29692</v>
      </c>
      <c r="E83" s="1" t="s">
        <v>38</v>
      </c>
      <c r="F83">
        <v>61242</v>
      </c>
      <c r="G83" s="1" t="s">
        <v>335</v>
      </c>
      <c r="H83" s="1" t="s">
        <v>26</v>
      </c>
      <c r="I83" s="1" t="s">
        <v>27</v>
      </c>
      <c r="J83" s="1" t="s">
        <v>52</v>
      </c>
      <c r="K83" s="1" t="s">
        <v>29</v>
      </c>
      <c r="L83" s="2">
        <v>42009</v>
      </c>
      <c r="M83" s="2"/>
      <c r="N83" s="1" t="s">
        <v>321</v>
      </c>
      <c r="O83" s="1" t="s">
        <v>322</v>
      </c>
      <c r="P83" s="1" t="s">
        <v>32</v>
      </c>
      <c r="Q83" s="1" t="s">
        <v>290</v>
      </c>
      <c r="R83" s="1" t="s">
        <v>138</v>
      </c>
      <c r="S83" s="1" t="s">
        <v>35</v>
      </c>
      <c r="T83">
        <v>4.6100000000000003</v>
      </c>
      <c r="U83">
        <v>4</v>
      </c>
      <c r="V83">
        <v>5</v>
      </c>
      <c r="W83" s="2">
        <v>43493</v>
      </c>
      <c r="X83">
        <v>11</v>
      </c>
    </row>
    <row r="84" spans="1:24" x14ac:dyDescent="0.35">
      <c r="A84" s="1" t="s">
        <v>502</v>
      </c>
      <c r="B84" s="1" t="s">
        <v>503</v>
      </c>
      <c r="C84" s="1" t="s">
        <v>23</v>
      </c>
      <c r="D84" s="2">
        <v>31557</v>
      </c>
      <c r="E84" s="1" t="s">
        <v>38</v>
      </c>
      <c r="F84">
        <v>66825</v>
      </c>
      <c r="G84" s="1" t="s">
        <v>39</v>
      </c>
      <c r="H84" s="1" t="s">
        <v>26</v>
      </c>
      <c r="I84" s="1" t="s">
        <v>27</v>
      </c>
      <c r="J84" s="1" t="s">
        <v>28</v>
      </c>
      <c r="K84" s="1" t="s">
        <v>29</v>
      </c>
      <c r="L84" s="2">
        <v>41771</v>
      </c>
      <c r="M84" s="2"/>
      <c r="N84" s="1" t="s">
        <v>321</v>
      </c>
      <c r="O84" s="1" t="s">
        <v>322</v>
      </c>
      <c r="P84" s="1" t="s">
        <v>774</v>
      </c>
      <c r="Q84" s="1" t="s">
        <v>55</v>
      </c>
      <c r="R84" s="1" t="s">
        <v>42</v>
      </c>
      <c r="S84" s="1" t="s">
        <v>35</v>
      </c>
      <c r="T84">
        <v>4.5999999999999996</v>
      </c>
      <c r="U84">
        <v>3</v>
      </c>
      <c r="V84">
        <v>0</v>
      </c>
      <c r="W84" s="2">
        <v>43503</v>
      </c>
      <c r="X84">
        <v>20</v>
      </c>
    </row>
    <row r="85" spans="1:24" x14ac:dyDescent="0.35">
      <c r="A85" s="1" t="s">
        <v>504</v>
      </c>
      <c r="B85" s="1" t="s">
        <v>505</v>
      </c>
      <c r="C85" s="1" t="s">
        <v>23</v>
      </c>
      <c r="D85" s="2">
        <v>28996</v>
      </c>
      <c r="E85" s="1" t="s">
        <v>24</v>
      </c>
      <c r="F85">
        <v>48285</v>
      </c>
      <c r="G85" s="1" t="s">
        <v>46</v>
      </c>
      <c r="H85" s="1" t="s">
        <v>26</v>
      </c>
      <c r="I85" s="1" t="s">
        <v>27</v>
      </c>
      <c r="J85" s="1" t="s">
        <v>28</v>
      </c>
      <c r="K85" s="1" t="s">
        <v>29</v>
      </c>
      <c r="L85" s="2">
        <v>41092</v>
      </c>
      <c r="M85" s="2"/>
      <c r="N85" s="1" t="s">
        <v>321</v>
      </c>
      <c r="O85" s="1" t="s">
        <v>322</v>
      </c>
      <c r="P85" s="1" t="s">
        <v>774</v>
      </c>
      <c r="Q85" s="1" t="s">
        <v>55</v>
      </c>
      <c r="R85" s="1" t="s">
        <v>42</v>
      </c>
      <c r="S85" s="1" t="s">
        <v>35</v>
      </c>
      <c r="T85">
        <v>5</v>
      </c>
      <c r="U85">
        <v>3</v>
      </c>
      <c r="V85">
        <v>0</v>
      </c>
      <c r="W85" s="2">
        <v>43479</v>
      </c>
      <c r="X85">
        <v>2</v>
      </c>
    </row>
    <row r="86" spans="1:24" x14ac:dyDescent="0.35">
      <c r="A86" s="1" t="s">
        <v>506</v>
      </c>
      <c r="B86" s="1" t="s">
        <v>507</v>
      </c>
      <c r="C86" s="1" t="s">
        <v>112</v>
      </c>
      <c r="D86" s="2">
        <v>30658</v>
      </c>
      <c r="E86" s="1" t="s">
        <v>38</v>
      </c>
      <c r="F86">
        <v>66149</v>
      </c>
      <c r="G86" s="1" t="s">
        <v>39</v>
      </c>
      <c r="H86" s="1" t="s">
        <v>26</v>
      </c>
      <c r="I86" s="1" t="s">
        <v>27</v>
      </c>
      <c r="J86" s="1" t="s">
        <v>28</v>
      </c>
      <c r="K86" s="1" t="s">
        <v>508</v>
      </c>
      <c r="L86" s="2">
        <v>41547</v>
      </c>
      <c r="M86" s="2"/>
      <c r="N86" s="1" t="s">
        <v>321</v>
      </c>
      <c r="O86" s="1" t="s">
        <v>322</v>
      </c>
      <c r="P86" s="1" t="s">
        <v>774</v>
      </c>
      <c r="Q86" s="1" t="s">
        <v>41</v>
      </c>
      <c r="R86" s="1" t="s">
        <v>49</v>
      </c>
      <c r="S86" s="1" t="s">
        <v>35</v>
      </c>
      <c r="T86">
        <v>4.4000000000000004</v>
      </c>
      <c r="U86">
        <v>5</v>
      </c>
      <c r="V86">
        <v>0</v>
      </c>
      <c r="W86" s="2">
        <v>43517</v>
      </c>
      <c r="X86">
        <v>1</v>
      </c>
    </row>
    <row r="87" spans="1:24" x14ac:dyDescent="0.35">
      <c r="A87" s="1" t="s">
        <v>509</v>
      </c>
      <c r="B87" s="1" t="s">
        <v>510</v>
      </c>
      <c r="C87" s="1" t="s">
        <v>23</v>
      </c>
      <c r="D87" s="2">
        <v>27311</v>
      </c>
      <c r="E87" s="1" t="s">
        <v>38</v>
      </c>
      <c r="F87">
        <v>49256</v>
      </c>
      <c r="G87" s="1" t="s">
        <v>46</v>
      </c>
      <c r="H87" s="1" t="s">
        <v>26</v>
      </c>
      <c r="I87" s="1" t="s">
        <v>27</v>
      </c>
      <c r="J87" s="1" t="s">
        <v>28</v>
      </c>
      <c r="K87" s="1" t="s">
        <v>85</v>
      </c>
      <c r="L87" s="2">
        <v>41505</v>
      </c>
      <c r="M87" s="2"/>
      <c r="N87" s="1" t="s">
        <v>321</v>
      </c>
      <c r="O87" s="1" t="s">
        <v>322</v>
      </c>
      <c r="P87" s="1" t="s">
        <v>774</v>
      </c>
      <c r="Q87" s="1" t="s">
        <v>41</v>
      </c>
      <c r="R87" s="1" t="s">
        <v>42</v>
      </c>
      <c r="S87" s="1" t="s">
        <v>35</v>
      </c>
      <c r="T87">
        <v>4.0999999999999996</v>
      </c>
      <c r="U87">
        <v>5</v>
      </c>
      <c r="V87">
        <v>0</v>
      </c>
      <c r="W87" s="2">
        <v>43511</v>
      </c>
      <c r="X87">
        <v>3</v>
      </c>
    </row>
    <row r="88" spans="1:24" x14ac:dyDescent="0.35">
      <c r="A88" s="1" t="s">
        <v>511</v>
      </c>
      <c r="B88" s="1" t="s">
        <v>512</v>
      </c>
      <c r="C88" s="1" t="s">
        <v>45</v>
      </c>
      <c r="D88" s="2">
        <v>29778</v>
      </c>
      <c r="E88" s="1" t="s">
        <v>24</v>
      </c>
      <c r="F88">
        <v>62957</v>
      </c>
      <c r="G88" s="1" t="s">
        <v>84</v>
      </c>
      <c r="H88" s="1" t="s">
        <v>26</v>
      </c>
      <c r="I88" s="1" t="s">
        <v>27</v>
      </c>
      <c r="J88" s="1" t="s">
        <v>28</v>
      </c>
      <c r="K88" s="1" t="s">
        <v>29</v>
      </c>
      <c r="L88" s="2">
        <v>42157</v>
      </c>
      <c r="M88" s="2"/>
      <c r="N88" s="1" t="s">
        <v>321</v>
      </c>
      <c r="O88" s="1" t="s">
        <v>322</v>
      </c>
      <c r="P88" s="1" t="s">
        <v>774</v>
      </c>
      <c r="Q88" s="1" t="s">
        <v>87</v>
      </c>
      <c r="R88" s="1" t="s">
        <v>138</v>
      </c>
      <c r="S88" s="1" t="s">
        <v>35</v>
      </c>
      <c r="T88">
        <v>4.63</v>
      </c>
      <c r="U88">
        <v>3</v>
      </c>
      <c r="V88">
        <v>0</v>
      </c>
      <c r="W88" s="2">
        <v>43469</v>
      </c>
      <c r="X88">
        <v>2</v>
      </c>
    </row>
    <row r="89" spans="1:24" x14ac:dyDescent="0.35">
      <c r="A89" s="1" t="s">
        <v>513</v>
      </c>
      <c r="B89" s="1" t="s">
        <v>514</v>
      </c>
      <c r="C89" s="1" t="s">
        <v>23</v>
      </c>
      <c r="D89" s="2">
        <v>32689</v>
      </c>
      <c r="E89" s="1" t="s">
        <v>24</v>
      </c>
      <c r="F89">
        <v>99020</v>
      </c>
      <c r="G89" s="1" t="s">
        <v>435</v>
      </c>
      <c r="H89" s="1" t="s">
        <v>26</v>
      </c>
      <c r="I89" s="1" t="s">
        <v>27</v>
      </c>
      <c r="J89" s="1" t="s">
        <v>28</v>
      </c>
      <c r="K89" s="1" t="s">
        <v>53</v>
      </c>
      <c r="L89" s="2">
        <v>42845</v>
      </c>
      <c r="M89" s="2"/>
      <c r="N89" s="1" t="s">
        <v>321</v>
      </c>
      <c r="O89" s="1" t="s">
        <v>322</v>
      </c>
      <c r="P89" s="1" t="s">
        <v>32</v>
      </c>
      <c r="Q89" s="1" t="s">
        <v>386</v>
      </c>
      <c r="R89" s="1" t="s">
        <v>34</v>
      </c>
      <c r="S89" s="1" t="s">
        <v>35</v>
      </c>
      <c r="T89">
        <v>4.2</v>
      </c>
      <c r="U89">
        <v>5</v>
      </c>
      <c r="V89">
        <v>5</v>
      </c>
      <c r="W89" s="2">
        <v>43493</v>
      </c>
      <c r="X89">
        <v>8</v>
      </c>
    </row>
    <row r="90" spans="1:24" x14ac:dyDescent="0.35">
      <c r="A90" s="1" t="s">
        <v>515</v>
      </c>
      <c r="B90" s="1" t="s">
        <v>516</v>
      </c>
      <c r="C90" s="1" t="s">
        <v>23</v>
      </c>
      <c r="D90" s="2">
        <v>28207</v>
      </c>
      <c r="E90" s="1" t="s">
        <v>38</v>
      </c>
      <c r="F90">
        <v>54828</v>
      </c>
      <c r="G90" s="1" t="s">
        <v>46</v>
      </c>
      <c r="H90" s="1" t="s">
        <v>26</v>
      </c>
      <c r="I90" s="1" t="s">
        <v>27</v>
      </c>
      <c r="J90" s="1" t="s">
        <v>28</v>
      </c>
      <c r="K90" s="1" t="s">
        <v>29</v>
      </c>
      <c r="L90" s="2">
        <v>40875</v>
      </c>
      <c r="M90" s="2"/>
      <c r="N90" s="1" t="s">
        <v>321</v>
      </c>
      <c r="O90" s="1" t="s">
        <v>322</v>
      </c>
      <c r="P90" s="1" t="s">
        <v>774</v>
      </c>
      <c r="Q90" s="1" t="s">
        <v>62</v>
      </c>
      <c r="R90" s="1" t="s">
        <v>49</v>
      </c>
      <c r="S90" s="1" t="s">
        <v>35</v>
      </c>
      <c r="T90">
        <v>4.2</v>
      </c>
      <c r="U90">
        <v>4</v>
      </c>
      <c r="V90">
        <v>0</v>
      </c>
      <c r="W90" s="2">
        <v>43518</v>
      </c>
      <c r="X90">
        <v>13</v>
      </c>
    </row>
    <row r="91" spans="1:24" x14ac:dyDescent="0.35">
      <c r="A91" s="1" t="s">
        <v>517</v>
      </c>
      <c r="B91" s="1" t="s">
        <v>518</v>
      </c>
      <c r="C91" s="1" t="s">
        <v>66</v>
      </c>
      <c r="D91" s="2">
        <v>32365</v>
      </c>
      <c r="E91" s="1" t="s">
        <v>24</v>
      </c>
      <c r="F91">
        <v>64246</v>
      </c>
      <c r="G91" s="1" t="s">
        <v>39</v>
      </c>
      <c r="H91" s="1" t="s">
        <v>26</v>
      </c>
      <c r="I91" s="1" t="s">
        <v>27</v>
      </c>
      <c r="J91" s="1" t="s">
        <v>52</v>
      </c>
      <c r="K91" s="1" t="s">
        <v>29</v>
      </c>
      <c r="L91" s="2">
        <v>41589</v>
      </c>
      <c r="M91" s="2"/>
      <c r="N91" s="1" t="s">
        <v>321</v>
      </c>
      <c r="O91" s="1" t="s">
        <v>322</v>
      </c>
      <c r="P91" s="1" t="s">
        <v>774</v>
      </c>
      <c r="Q91" s="1" t="s">
        <v>69</v>
      </c>
      <c r="R91" s="1" t="s">
        <v>42</v>
      </c>
      <c r="S91" s="1" t="s">
        <v>35</v>
      </c>
      <c r="T91">
        <v>5</v>
      </c>
      <c r="U91">
        <v>3</v>
      </c>
      <c r="V91">
        <v>0</v>
      </c>
      <c r="W91" s="2">
        <v>43473</v>
      </c>
      <c r="X91">
        <v>20</v>
      </c>
    </row>
    <row r="92" spans="1:24" x14ac:dyDescent="0.35">
      <c r="A92" s="1" t="s">
        <v>519</v>
      </c>
      <c r="B92" s="1" t="s">
        <v>520</v>
      </c>
      <c r="C92" s="1" t="s">
        <v>23</v>
      </c>
      <c r="D92" s="2">
        <v>27151</v>
      </c>
      <c r="E92" s="1" t="s">
        <v>38</v>
      </c>
      <c r="F92">
        <v>62065</v>
      </c>
      <c r="G92" s="1" t="s">
        <v>46</v>
      </c>
      <c r="H92" s="1" t="s">
        <v>26</v>
      </c>
      <c r="I92" s="1" t="s">
        <v>27</v>
      </c>
      <c r="J92" s="1" t="s">
        <v>28</v>
      </c>
      <c r="K92" s="1" t="s">
        <v>29</v>
      </c>
      <c r="L92" s="2">
        <v>41771</v>
      </c>
      <c r="M92" s="2"/>
      <c r="N92" s="1" t="s">
        <v>321</v>
      </c>
      <c r="O92" s="1" t="s">
        <v>322</v>
      </c>
      <c r="P92" s="1" t="s">
        <v>774</v>
      </c>
      <c r="Q92" s="1" t="s">
        <v>99</v>
      </c>
      <c r="R92" s="1" t="s">
        <v>146</v>
      </c>
      <c r="S92" s="1" t="s">
        <v>177</v>
      </c>
      <c r="T92">
        <v>4.76</v>
      </c>
      <c r="U92">
        <v>4</v>
      </c>
      <c r="V92">
        <v>0</v>
      </c>
      <c r="W92" s="2">
        <v>43511</v>
      </c>
      <c r="X92">
        <v>5</v>
      </c>
    </row>
    <row r="93" spans="1:24" x14ac:dyDescent="0.35">
      <c r="A93" s="1" t="s">
        <v>521</v>
      </c>
      <c r="B93" s="1" t="s">
        <v>522</v>
      </c>
      <c r="C93" s="1" t="s">
        <v>66</v>
      </c>
      <c r="D93" s="2">
        <v>30685</v>
      </c>
      <c r="E93" s="1" t="s">
        <v>24</v>
      </c>
      <c r="F93">
        <v>46998</v>
      </c>
      <c r="G93" s="1" t="s">
        <v>46</v>
      </c>
      <c r="H93" s="1" t="s">
        <v>26</v>
      </c>
      <c r="I93" s="1" t="s">
        <v>27</v>
      </c>
      <c r="J93" s="1" t="s">
        <v>28</v>
      </c>
      <c r="K93" s="1" t="s">
        <v>29</v>
      </c>
      <c r="L93" s="2">
        <v>41134</v>
      </c>
      <c r="M93" s="2"/>
      <c r="N93" s="1" t="s">
        <v>321</v>
      </c>
      <c r="O93" s="1" t="s">
        <v>322</v>
      </c>
      <c r="P93" s="1" t="s">
        <v>774</v>
      </c>
      <c r="Q93" s="1" t="s">
        <v>133</v>
      </c>
      <c r="R93" s="1" t="s">
        <v>49</v>
      </c>
      <c r="S93" s="1" t="s">
        <v>35</v>
      </c>
      <c r="T93">
        <v>4.17</v>
      </c>
      <c r="U93">
        <v>4</v>
      </c>
      <c r="V93">
        <v>0</v>
      </c>
      <c r="W93" s="2">
        <v>43507</v>
      </c>
      <c r="X93">
        <v>1</v>
      </c>
    </row>
    <row r="94" spans="1:24" x14ac:dyDescent="0.35">
      <c r="A94" s="1" t="s">
        <v>523</v>
      </c>
      <c r="B94" s="1" t="s">
        <v>524</v>
      </c>
      <c r="C94" s="1" t="s">
        <v>23</v>
      </c>
      <c r="D94" s="2">
        <v>32400</v>
      </c>
      <c r="E94" s="1" t="s">
        <v>24</v>
      </c>
      <c r="F94">
        <v>70545</v>
      </c>
      <c r="G94" s="1" t="s">
        <v>92</v>
      </c>
      <c r="H94" s="1" t="s">
        <v>525</v>
      </c>
      <c r="I94" s="1" t="s">
        <v>27</v>
      </c>
      <c r="J94" s="1" t="s">
        <v>28</v>
      </c>
      <c r="K94" s="1" t="s">
        <v>508</v>
      </c>
      <c r="L94" s="2">
        <v>41869</v>
      </c>
      <c r="M94" s="2"/>
      <c r="N94" s="1" t="s">
        <v>321</v>
      </c>
      <c r="O94" s="1" t="s">
        <v>322</v>
      </c>
      <c r="P94" s="1" t="s">
        <v>94</v>
      </c>
      <c r="Q94" s="1" t="s">
        <v>95</v>
      </c>
      <c r="R94" s="1" t="s">
        <v>34</v>
      </c>
      <c r="S94" s="1" t="s">
        <v>35</v>
      </c>
      <c r="T94">
        <v>3.6</v>
      </c>
      <c r="U94">
        <v>5</v>
      </c>
      <c r="V94">
        <v>0</v>
      </c>
      <c r="W94" s="2">
        <v>43495</v>
      </c>
      <c r="X94">
        <v>9</v>
      </c>
    </row>
    <row r="95" spans="1:24" x14ac:dyDescent="0.35">
      <c r="A95" s="1" t="s">
        <v>526</v>
      </c>
      <c r="B95" s="1" t="s">
        <v>527</v>
      </c>
      <c r="C95" s="1" t="s">
        <v>66</v>
      </c>
      <c r="D95" s="2">
        <v>30733</v>
      </c>
      <c r="E95" s="1" t="s">
        <v>38</v>
      </c>
      <c r="F95">
        <v>97999</v>
      </c>
      <c r="G95" s="1" t="s">
        <v>72</v>
      </c>
      <c r="H95" s="1" t="s">
        <v>26</v>
      </c>
      <c r="I95" s="1" t="s">
        <v>27</v>
      </c>
      <c r="J95" s="1" t="s">
        <v>28</v>
      </c>
      <c r="K95" s="1" t="s">
        <v>29</v>
      </c>
      <c r="L95" s="2">
        <v>42093</v>
      </c>
      <c r="M95" s="2"/>
      <c r="N95" s="1" t="s">
        <v>321</v>
      </c>
      <c r="O95" s="1" t="s">
        <v>322</v>
      </c>
      <c r="P95" s="1" t="s">
        <v>32</v>
      </c>
      <c r="Q95" s="1" t="s">
        <v>33</v>
      </c>
      <c r="R95" s="1" t="s">
        <v>34</v>
      </c>
      <c r="S95" s="1" t="s">
        <v>35</v>
      </c>
      <c r="T95">
        <v>4.4800000000000004</v>
      </c>
      <c r="U95">
        <v>5</v>
      </c>
      <c r="V95">
        <v>6</v>
      </c>
      <c r="W95" s="2">
        <v>43468</v>
      </c>
      <c r="X95">
        <v>4</v>
      </c>
    </row>
    <row r="96" spans="1:24" x14ac:dyDescent="0.35">
      <c r="A96" s="1" t="s">
        <v>528</v>
      </c>
      <c r="B96" s="1" t="s">
        <v>185</v>
      </c>
      <c r="C96" s="1" t="s">
        <v>23</v>
      </c>
      <c r="D96" s="2">
        <v>24183</v>
      </c>
      <c r="E96" s="1" t="s">
        <v>38</v>
      </c>
      <c r="F96">
        <v>180000</v>
      </c>
      <c r="G96" s="1" t="s">
        <v>529</v>
      </c>
      <c r="H96" s="1" t="s">
        <v>530</v>
      </c>
      <c r="I96" s="1" t="s">
        <v>27</v>
      </c>
      <c r="J96" s="1" t="s">
        <v>28</v>
      </c>
      <c r="K96" s="1" t="s">
        <v>29</v>
      </c>
      <c r="L96" s="2">
        <v>41764</v>
      </c>
      <c r="M96" s="2"/>
      <c r="N96" s="1" t="s">
        <v>321</v>
      </c>
      <c r="O96" s="1" t="s">
        <v>322</v>
      </c>
      <c r="P96" s="1" t="s">
        <v>94</v>
      </c>
      <c r="Q96" s="1" t="s">
        <v>87</v>
      </c>
      <c r="R96" s="1" t="s">
        <v>42</v>
      </c>
      <c r="S96" s="1" t="s">
        <v>35</v>
      </c>
      <c r="T96">
        <v>4.5</v>
      </c>
      <c r="U96">
        <v>4</v>
      </c>
      <c r="V96">
        <v>0</v>
      </c>
      <c r="W96" s="2">
        <v>43486</v>
      </c>
      <c r="X96">
        <v>19</v>
      </c>
    </row>
    <row r="97" spans="1:24" x14ac:dyDescent="0.35">
      <c r="A97" s="1" t="s">
        <v>531</v>
      </c>
      <c r="B97" s="1" t="s">
        <v>532</v>
      </c>
      <c r="C97" s="1" t="s">
        <v>66</v>
      </c>
      <c r="D97" s="2">
        <v>31573</v>
      </c>
      <c r="E97" s="1" t="s">
        <v>38</v>
      </c>
      <c r="F97">
        <v>55425</v>
      </c>
      <c r="G97" s="1" t="s">
        <v>46</v>
      </c>
      <c r="H97" s="1" t="s">
        <v>26</v>
      </c>
      <c r="I97" s="1" t="s">
        <v>27</v>
      </c>
      <c r="J97" s="1" t="s">
        <v>28</v>
      </c>
      <c r="K97" s="1" t="s">
        <v>29</v>
      </c>
      <c r="L97" s="2">
        <v>40959</v>
      </c>
      <c r="M97" s="2"/>
      <c r="N97" s="1" t="s">
        <v>321</v>
      </c>
      <c r="O97" s="1" t="s">
        <v>322</v>
      </c>
      <c r="P97" s="1" t="s">
        <v>774</v>
      </c>
      <c r="Q97" s="1" t="s">
        <v>133</v>
      </c>
      <c r="R97" s="1" t="s">
        <v>42</v>
      </c>
      <c r="S97" s="1" t="s">
        <v>35</v>
      </c>
      <c r="T97">
        <v>4.8</v>
      </c>
      <c r="U97">
        <v>4</v>
      </c>
      <c r="V97">
        <v>0</v>
      </c>
      <c r="W97" s="2">
        <v>43472</v>
      </c>
      <c r="X97">
        <v>4</v>
      </c>
    </row>
    <row r="98" spans="1:24" x14ac:dyDescent="0.35">
      <c r="A98" s="1" t="s">
        <v>533</v>
      </c>
      <c r="B98" s="1" t="s">
        <v>534</v>
      </c>
      <c r="C98" s="1" t="s">
        <v>66</v>
      </c>
      <c r="D98" s="2">
        <v>30752</v>
      </c>
      <c r="E98" s="1" t="s">
        <v>38</v>
      </c>
      <c r="F98">
        <v>69340</v>
      </c>
      <c r="G98" s="1" t="s">
        <v>39</v>
      </c>
      <c r="H98" s="1" t="s">
        <v>26</v>
      </c>
      <c r="I98" s="1" t="s">
        <v>27</v>
      </c>
      <c r="J98" s="1" t="s">
        <v>28</v>
      </c>
      <c r="K98" s="1" t="s">
        <v>29</v>
      </c>
      <c r="L98" s="2">
        <v>42527</v>
      </c>
      <c r="M98" s="2"/>
      <c r="N98" s="1" t="s">
        <v>321</v>
      </c>
      <c r="O98" s="1" t="s">
        <v>322</v>
      </c>
      <c r="P98" s="1" t="s">
        <v>774</v>
      </c>
      <c r="Q98" s="1" t="s">
        <v>76</v>
      </c>
      <c r="R98" s="1" t="s">
        <v>42</v>
      </c>
      <c r="S98" s="1" t="s">
        <v>35</v>
      </c>
      <c r="T98">
        <v>3</v>
      </c>
      <c r="U98">
        <v>5</v>
      </c>
      <c r="V98">
        <v>0</v>
      </c>
      <c r="W98" s="2">
        <v>43483</v>
      </c>
      <c r="X98">
        <v>4</v>
      </c>
    </row>
    <row r="99" spans="1:24" x14ac:dyDescent="0.35">
      <c r="A99" s="1" t="s">
        <v>535</v>
      </c>
      <c r="B99" s="1" t="s">
        <v>536</v>
      </c>
      <c r="C99" s="1" t="s">
        <v>112</v>
      </c>
      <c r="D99" s="2">
        <v>33731</v>
      </c>
      <c r="E99" s="1" t="s">
        <v>38</v>
      </c>
      <c r="F99">
        <v>64995</v>
      </c>
      <c r="G99" s="1" t="s">
        <v>39</v>
      </c>
      <c r="H99" s="1" t="s">
        <v>26</v>
      </c>
      <c r="I99" s="1" t="s">
        <v>27</v>
      </c>
      <c r="J99" s="1" t="s">
        <v>28</v>
      </c>
      <c r="K99" s="1" t="s">
        <v>29</v>
      </c>
      <c r="L99" s="2">
        <v>42160</v>
      </c>
      <c r="M99" s="2"/>
      <c r="N99" s="1" t="s">
        <v>321</v>
      </c>
      <c r="O99" s="1" t="s">
        <v>322</v>
      </c>
      <c r="P99" s="1" t="s">
        <v>774</v>
      </c>
      <c r="Q99" s="1" t="s">
        <v>48</v>
      </c>
      <c r="R99" s="1" t="s">
        <v>34</v>
      </c>
      <c r="S99" s="1" t="s">
        <v>35</v>
      </c>
      <c r="T99">
        <v>4.5</v>
      </c>
      <c r="U99">
        <v>3</v>
      </c>
      <c r="V99">
        <v>0</v>
      </c>
      <c r="W99" s="2">
        <v>43510</v>
      </c>
      <c r="X99">
        <v>6</v>
      </c>
    </row>
    <row r="100" spans="1:24" x14ac:dyDescent="0.35">
      <c r="A100" s="1" t="s">
        <v>537</v>
      </c>
      <c r="B100" s="1" t="s">
        <v>538</v>
      </c>
      <c r="C100" s="1" t="s">
        <v>66</v>
      </c>
      <c r="D100" s="2">
        <v>33266</v>
      </c>
      <c r="E100" s="1" t="s">
        <v>38</v>
      </c>
      <c r="F100">
        <v>51908</v>
      </c>
      <c r="G100" s="1" t="s">
        <v>46</v>
      </c>
      <c r="H100" s="1" t="s">
        <v>26</v>
      </c>
      <c r="I100" s="1" t="s">
        <v>27</v>
      </c>
      <c r="J100" s="1" t="s">
        <v>28</v>
      </c>
      <c r="K100" s="1" t="s">
        <v>29</v>
      </c>
      <c r="L100" s="2">
        <v>41505</v>
      </c>
      <c r="M100" s="2"/>
      <c r="N100" s="1" t="s">
        <v>321</v>
      </c>
      <c r="O100" s="1" t="s">
        <v>322</v>
      </c>
      <c r="P100" s="1" t="s">
        <v>774</v>
      </c>
      <c r="Q100" s="1" t="s">
        <v>102</v>
      </c>
      <c r="R100" s="1" t="s">
        <v>34</v>
      </c>
      <c r="S100" s="1" t="s">
        <v>35</v>
      </c>
      <c r="T100">
        <v>3.99</v>
      </c>
      <c r="U100">
        <v>3</v>
      </c>
      <c r="V100">
        <v>0</v>
      </c>
      <c r="W100" s="2">
        <v>43479</v>
      </c>
      <c r="X100">
        <v>14</v>
      </c>
    </row>
    <row r="101" spans="1:24" x14ac:dyDescent="0.35">
      <c r="A101" s="1" t="s">
        <v>539</v>
      </c>
      <c r="B101" s="1" t="s">
        <v>540</v>
      </c>
      <c r="C101" s="1" t="s">
        <v>66</v>
      </c>
      <c r="D101" s="2">
        <v>26553</v>
      </c>
      <c r="E101" s="1" t="s">
        <v>38</v>
      </c>
      <c r="F101">
        <v>61242</v>
      </c>
      <c r="G101" s="1" t="s">
        <v>46</v>
      </c>
      <c r="H101" s="1" t="s">
        <v>26</v>
      </c>
      <c r="I101" s="1" t="s">
        <v>27</v>
      </c>
      <c r="J101" s="1" t="s">
        <v>28</v>
      </c>
      <c r="K101" s="1" t="s">
        <v>53</v>
      </c>
      <c r="L101" s="2">
        <v>41218</v>
      </c>
      <c r="M101" s="2"/>
      <c r="N101" s="1" t="s">
        <v>321</v>
      </c>
      <c r="O101" s="1" t="s">
        <v>322</v>
      </c>
      <c r="P101" s="1" t="s">
        <v>774</v>
      </c>
      <c r="Q101" s="1" t="s">
        <v>55</v>
      </c>
      <c r="R101" s="1" t="s">
        <v>42</v>
      </c>
      <c r="S101" s="1" t="s">
        <v>35</v>
      </c>
      <c r="T101">
        <v>4.0999999999999996</v>
      </c>
      <c r="U101">
        <v>3</v>
      </c>
      <c r="V101">
        <v>0</v>
      </c>
      <c r="W101" s="2">
        <v>43482</v>
      </c>
      <c r="X101">
        <v>7</v>
      </c>
    </row>
    <row r="102" spans="1:24" x14ac:dyDescent="0.35">
      <c r="A102" s="1" t="s">
        <v>541</v>
      </c>
      <c r="B102" s="1" t="s">
        <v>542</v>
      </c>
      <c r="C102" s="1" t="s">
        <v>45</v>
      </c>
      <c r="D102" s="2">
        <v>24188</v>
      </c>
      <c r="E102" s="1" t="s">
        <v>38</v>
      </c>
      <c r="F102">
        <v>45069</v>
      </c>
      <c r="G102" s="1" t="s">
        <v>46</v>
      </c>
      <c r="H102" s="1" t="s">
        <v>26</v>
      </c>
      <c r="I102" s="1" t="s">
        <v>27</v>
      </c>
      <c r="J102" s="1" t="s">
        <v>28</v>
      </c>
      <c r="K102" s="1" t="s">
        <v>29</v>
      </c>
      <c r="L102" s="2">
        <v>41547</v>
      </c>
      <c r="M102" s="2"/>
      <c r="N102" s="1" t="s">
        <v>321</v>
      </c>
      <c r="O102" s="1" t="s">
        <v>322</v>
      </c>
      <c r="P102" s="1" t="s">
        <v>774</v>
      </c>
      <c r="Q102" s="1" t="s">
        <v>41</v>
      </c>
      <c r="R102" s="1" t="s">
        <v>138</v>
      </c>
      <c r="S102" s="1" t="s">
        <v>35</v>
      </c>
      <c r="T102">
        <v>4.3</v>
      </c>
      <c r="U102">
        <v>5</v>
      </c>
      <c r="V102">
        <v>0</v>
      </c>
      <c r="W102" s="2">
        <v>43518</v>
      </c>
      <c r="X102">
        <v>7</v>
      </c>
    </row>
    <row r="103" spans="1:24" x14ac:dyDescent="0.35">
      <c r="A103" s="1" t="s">
        <v>543</v>
      </c>
      <c r="B103" s="1" t="s">
        <v>544</v>
      </c>
      <c r="C103" s="1" t="s">
        <v>45</v>
      </c>
      <c r="D103" s="2">
        <v>31722</v>
      </c>
      <c r="E103" s="1" t="s">
        <v>38</v>
      </c>
      <c r="F103">
        <v>60724</v>
      </c>
      <c r="G103" s="1" t="s">
        <v>39</v>
      </c>
      <c r="H103" s="1" t="s">
        <v>26</v>
      </c>
      <c r="I103" s="1" t="s">
        <v>27</v>
      </c>
      <c r="J103" s="1" t="s">
        <v>28</v>
      </c>
      <c r="K103" s="1" t="s">
        <v>508</v>
      </c>
      <c r="L103" s="2">
        <v>40729</v>
      </c>
      <c r="M103" s="2"/>
      <c r="N103" s="1" t="s">
        <v>321</v>
      </c>
      <c r="O103" s="1" t="s">
        <v>322</v>
      </c>
      <c r="P103" s="1" t="s">
        <v>774</v>
      </c>
      <c r="Q103" s="1" t="s">
        <v>133</v>
      </c>
      <c r="R103" s="1" t="s">
        <v>42</v>
      </c>
      <c r="S103" s="1" t="s">
        <v>177</v>
      </c>
      <c r="T103">
        <v>4.5999999999999996</v>
      </c>
      <c r="U103">
        <v>4</v>
      </c>
      <c r="V103">
        <v>0</v>
      </c>
      <c r="W103" s="2">
        <v>43521</v>
      </c>
      <c r="X103">
        <v>11</v>
      </c>
    </row>
    <row r="104" spans="1:24" x14ac:dyDescent="0.35">
      <c r="A104" s="1" t="s">
        <v>545</v>
      </c>
      <c r="B104" s="1" t="s">
        <v>546</v>
      </c>
      <c r="C104" s="1" t="s">
        <v>112</v>
      </c>
      <c r="D104" s="2">
        <v>23480</v>
      </c>
      <c r="E104" s="1" t="s">
        <v>38</v>
      </c>
      <c r="F104">
        <v>60436</v>
      </c>
      <c r="G104" s="1" t="s">
        <v>46</v>
      </c>
      <c r="H104" s="1" t="s">
        <v>26</v>
      </c>
      <c r="I104" s="1" t="s">
        <v>27</v>
      </c>
      <c r="J104" s="1" t="s">
        <v>28</v>
      </c>
      <c r="K104" s="1" t="s">
        <v>29</v>
      </c>
      <c r="L104" s="2">
        <v>41645</v>
      </c>
      <c r="M104" s="2"/>
      <c r="N104" s="1" t="s">
        <v>321</v>
      </c>
      <c r="O104" s="1" t="s">
        <v>322</v>
      </c>
      <c r="P104" s="1" t="s">
        <v>774</v>
      </c>
      <c r="Q104" s="1" t="s">
        <v>69</v>
      </c>
      <c r="R104" s="1" t="s">
        <v>42</v>
      </c>
      <c r="S104" s="1" t="s">
        <v>35</v>
      </c>
      <c r="T104">
        <v>5</v>
      </c>
      <c r="U104">
        <v>5</v>
      </c>
      <c r="V104">
        <v>0</v>
      </c>
      <c r="W104" s="2">
        <v>43486</v>
      </c>
      <c r="X104">
        <v>9</v>
      </c>
    </row>
    <row r="105" spans="1:24" x14ac:dyDescent="0.35">
      <c r="A105" s="1" t="s">
        <v>547</v>
      </c>
      <c r="B105" s="1" t="s">
        <v>548</v>
      </c>
      <c r="C105" s="1" t="s">
        <v>23</v>
      </c>
      <c r="D105" s="2">
        <v>31723</v>
      </c>
      <c r="E105" s="1" t="s">
        <v>38</v>
      </c>
      <c r="F105">
        <v>105700</v>
      </c>
      <c r="G105" s="1" t="s">
        <v>72</v>
      </c>
      <c r="H105" s="1" t="s">
        <v>26</v>
      </c>
      <c r="I105" s="1" t="s">
        <v>27</v>
      </c>
      <c r="J105" s="1" t="s">
        <v>28</v>
      </c>
      <c r="K105" s="1" t="s">
        <v>85</v>
      </c>
      <c r="L105" s="2">
        <v>42009</v>
      </c>
      <c r="M105" s="2"/>
      <c r="N105" s="1" t="s">
        <v>321</v>
      </c>
      <c r="O105" s="1" t="s">
        <v>322</v>
      </c>
      <c r="P105" s="1" t="s">
        <v>32</v>
      </c>
      <c r="Q105" s="1" t="s">
        <v>33</v>
      </c>
      <c r="R105" s="1" t="s">
        <v>34</v>
      </c>
      <c r="S105" s="1" t="s">
        <v>35</v>
      </c>
      <c r="T105">
        <v>3.75</v>
      </c>
      <c r="U105">
        <v>3</v>
      </c>
      <c r="V105">
        <v>5</v>
      </c>
      <c r="W105" s="2">
        <v>43507</v>
      </c>
      <c r="X105">
        <v>2</v>
      </c>
    </row>
    <row r="106" spans="1:24" x14ac:dyDescent="0.35">
      <c r="A106" s="1" t="s">
        <v>549</v>
      </c>
      <c r="B106" s="1" t="s">
        <v>550</v>
      </c>
      <c r="C106" s="1" t="s">
        <v>66</v>
      </c>
      <c r="D106" s="2">
        <v>25454</v>
      </c>
      <c r="E106" s="1" t="s">
        <v>38</v>
      </c>
      <c r="F106">
        <v>63322</v>
      </c>
      <c r="G106" s="1" t="s">
        <v>39</v>
      </c>
      <c r="H106" s="1" t="s">
        <v>26</v>
      </c>
      <c r="I106" s="1" t="s">
        <v>27</v>
      </c>
      <c r="J106" s="1" t="s">
        <v>28</v>
      </c>
      <c r="K106" s="1" t="s">
        <v>29</v>
      </c>
      <c r="L106" s="2">
        <v>41827</v>
      </c>
      <c r="M106" s="2"/>
      <c r="N106" s="1" t="s">
        <v>321</v>
      </c>
      <c r="O106" s="1" t="s">
        <v>322</v>
      </c>
      <c r="P106" s="1" t="s">
        <v>774</v>
      </c>
      <c r="Q106" s="1" t="s">
        <v>102</v>
      </c>
      <c r="R106" s="1" t="s">
        <v>42</v>
      </c>
      <c r="S106" s="1" t="s">
        <v>177</v>
      </c>
      <c r="T106">
        <v>4.3</v>
      </c>
      <c r="U106">
        <v>3</v>
      </c>
      <c r="V106">
        <v>0</v>
      </c>
      <c r="W106" s="2">
        <v>43476</v>
      </c>
      <c r="X106">
        <v>1</v>
      </c>
    </row>
    <row r="107" spans="1:24" x14ac:dyDescent="0.35">
      <c r="A107" s="1" t="s">
        <v>551</v>
      </c>
      <c r="B107" s="1" t="s">
        <v>552</v>
      </c>
      <c r="C107" s="1" t="s">
        <v>66</v>
      </c>
      <c r="D107" s="2">
        <v>27778</v>
      </c>
      <c r="E107" s="1" t="s">
        <v>24</v>
      </c>
      <c r="F107">
        <v>50482</v>
      </c>
      <c r="G107" s="1" t="s">
        <v>46</v>
      </c>
      <c r="H107" s="1" t="s">
        <v>26</v>
      </c>
      <c r="I107" s="1" t="s">
        <v>27</v>
      </c>
      <c r="J107" s="1" t="s">
        <v>28</v>
      </c>
      <c r="K107" s="1" t="s">
        <v>29</v>
      </c>
      <c r="L107" s="2">
        <v>41547</v>
      </c>
      <c r="M107" s="2"/>
      <c r="N107" s="1" t="s">
        <v>321</v>
      </c>
      <c r="O107" s="1" t="s">
        <v>322</v>
      </c>
      <c r="P107" s="1" t="s">
        <v>774</v>
      </c>
      <c r="Q107" s="1" t="s">
        <v>62</v>
      </c>
      <c r="R107" s="1" t="s">
        <v>34</v>
      </c>
      <c r="S107" s="1" t="s">
        <v>35</v>
      </c>
      <c r="T107">
        <v>3.07</v>
      </c>
      <c r="U107">
        <v>4</v>
      </c>
      <c r="V107">
        <v>0</v>
      </c>
      <c r="W107" s="2">
        <v>43488</v>
      </c>
      <c r="X107">
        <v>10</v>
      </c>
    </row>
    <row r="108" spans="1:24" x14ac:dyDescent="0.35">
      <c r="A108" s="1" t="s">
        <v>553</v>
      </c>
      <c r="B108" s="1" t="s">
        <v>554</v>
      </c>
      <c r="C108" s="1" t="s">
        <v>66</v>
      </c>
      <c r="D108" s="2">
        <v>29186</v>
      </c>
      <c r="E108" s="1" t="s">
        <v>24</v>
      </c>
      <c r="F108">
        <v>65310</v>
      </c>
      <c r="G108" s="1" t="s">
        <v>92</v>
      </c>
      <c r="H108" s="1" t="s">
        <v>555</v>
      </c>
      <c r="I108" s="1" t="s">
        <v>27</v>
      </c>
      <c r="J108" s="1" t="s">
        <v>28</v>
      </c>
      <c r="K108" s="1" t="s">
        <v>29</v>
      </c>
      <c r="L108" s="2">
        <v>41505</v>
      </c>
      <c r="M108" s="2"/>
      <c r="N108" s="1" t="s">
        <v>321</v>
      </c>
      <c r="O108" s="1" t="s">
        <v>322</v>
      </c>
      <c r="P108" s="1" t="s">
        <v>94</v>
      </c>
      <c r="Q108" s="1" t="s">
        <v>137</v>
      </c>
      <c r="R108" s="1" t="s">
        <v>34</v>
      </c>
      <c r="S108" s="1" t="s">
        <v>35</v>
      </c>
      <c r="T108">
        <v>4.3</v>
      </c>
      <c r="U108">
        <v>5</v>
      </c>
      <c r="V108">
        <v>0</v>
      </c>
      <c r="W108" s="2">
        <v>43487</v>
      </c>
      <c r="X108">
        <v>13</v>
      </c>
    </row>
    <row r="109" spans="1:24" x14ac:dyDescent="0.35">
      <c r="A109" s="1" t="s">
        <v>556</v>
      </c>
      <c r="B109" s="1" t="s">
        <v>87</v>
      </c>
      <c r="C109" s="1" t="s">
        <v>23</v>
      </c>
      <c r="D109" s="2">
        <v>19988</v>
      </c>
      <c r="E109" s="1" t="s">
        <v>38</v>
      </c>
      <c r="F109">
        <v>250000</v>
      </c>
      <c r="G109" s="1" t="s">
        <v>557</v>
      </c>
      <c r="H109" s="1" t="s">
        <v>26</v>
      </c>
      <c r="I109" s="1" t="s">
        <v>27</v>
      </c>
      <c r="J109" s="1" t="s">
        <v>52</v>
      </c>
      <c r="K109" s="1" t="s">
        <v>29</v>
      </c>
      <c r="L109" s="2">
        <v>41092</v>
      </c>
      <c r="M109" s="2"/>
      <c r="N109" s="1" t="s">
        <v>321</v>
      </c>
      <c r="O109" s="1" t="s">
        <v>322</v>
      </c>
      <c r="P109" s="1" t="s">
        <v>558</v>
      </c>
      <c r="Q109" s="1" t="s">
        <v>478</v>
      </c>
      <c r="R109" s="1" t="s">
        <v>34</v>
      </c>
      <c r="S109" s="1" t="s">
        <v>35</v>
      </c>
      <c r="T109">
        <v>4.83</v>
      </c>
      <c r="U109">
        <v>3</v>
      </c>
      <c r="V109">
        <v>0</v>
      </c>
      <c r="W109" s="2">
        <v>43482</v>
      </c>
      <c r="X109">
        <v>10</v>
      </c>
    </row>
    <row r="110" spans="1:24" x14ac:dyDescent="0.35">
      <c r="A110" s="1" t="s">
        <v>559</v>
      </c>
      <c r="B110" s="1" t="s">
        <v>560</v>
      </c>
      <c r="C110" s="1" t="s">
        <v>66</v>
      </c>
      <c r="D110" s="2">
        <v>28439</v>
      </c>
      <c r="E110" s="1" t="s">
        <v>24</v>
      </c>
      <c r="F110">
        <v>46654</v>
      </c>
      <c r="G110" s="1" t="s">
        <v>46</v>
      </c>
      <c r="H110" s="1" t="s">
        <v>26</v>
      </c>
      <c r="I110" s="1" t="s">
        <v>27</v>
      </c>
      <c r="J110" s="1" t="s">
        <v>28</v>
      </c>
      <c r="K110" s="1" t="s">
        <v>53</v>
      </c>
      <c r="L110" s="2">
        <v>41687</v>
      </c>
      <c r="M110" s="2"/>
      <c r="N110" s="1" t="s">
        <v>321</v>
      </c>
      <c r="O110" s="1" t="s">
        <v>322</v>
      </c>
      <c r="P110" s="1" t="s">
        <v>774</v>
      </c>
      <c r="Q110" s="1" t="s">
        <v>133</v>
      </c>
      <c r="R110" s="1" t="s">
        <v>42</v>
      </c>
      <c r="S110" s="1" t="s">
        <v>35</v>
      </c>
      <c r="T110">
        <v>3.1</v>
      </c>
      <c r="U110">
        <v>3</v>
      </c>
      <c r="V110">
        <v>0</v>
      </c>
      <c r="W110" s="2">
        <v>43502</v>
      </c>
      <c r="X110">
        <v>3</v>
      </c>
    </row>
    <row r="111" spans="1:24" x14ac:dyDescent="0.35">
      <c r="A111" s="1" t="s">
        <v>561</v>
      </c>
      <c r="B111" s="1" t="s">
        <v>562</v>
      </c>
      <c r="C111" s="1" t="s">
        <v>23</v>
      </c>
      <c r="D111" s="2">
        <v>29253</v>
      </c>
      <c r="E111" s="1" t="s">
        <v>24</v>
      </c>
      <c r="F111">
        <v>63973</v>
      </c>
      <c r="G111" s="1" t="s">
        <v>46</v>
      </c>
      <c r="H111" s="1" t="s">
        <v>26</v>
      </c>
      <c r="I111" s="1" t="s">
        <v>27</v>
      </c>
      <c r="J111" s="1" t="s">
        <v>28</v>
      </c>
      <c r="K111" s="1" t="s">
        <v>85</v>
      </c>
      <c r="L111" s="2">
        <v>40553</v>
      </c>
      <c r="M111" s="2"/>
      <c r="N111" s="1" t="s">
        <v>321</v>
      </c>
      <c r="O111" s="1" t="s">
        <v>322</v>
      </c>
      <c r="P111" s="1" t="s">
        <v>774</v>
      </c>
      <c r="Q111" s="1" t="s">
        <v>102</v>
      </c>
      <c r="R111" s="1" t="s">
        <v>34</v>
      </c>
      <c r="S111" s="1" t="s">
        <v>35</v>
      </c>
      <c r="T111">
        <v>3.38</v>
      </c>
      <c r="U111">
        <v>3</v>
      </c>
      <c r="V111">
        <v>0</v>
      </c>
      <c r="W111" s="2">
        <v>43486</v>
      </c>
      <c r="X111">
        <v>17</v>
      </c>
    </row>
    <row r="112" spans="1:24" x14ac:dyDescent="0.35">
      <c r="A112" s="1" t="s">
        <v>563</v>
      </c>
      <c r="B112" s="1" t="s">
        <v>564</v>
      </c>
      <c r="C112" s="1" t="s">
        <v>66</v>
      </c>
      <c r="D112" s="2">
        <v>25258</v>
      </c>
      <c r="E112" s="1" t="s">
        <v>24</v>
      </c>
      <c r="F112">
        <v>71339</v>
      </c>
      <c r="G112" s="1" t="s">
        <v>92</v>
      </c>
      <c r="H112" s="1" t="s">
        <v>565</v>
      </c>
      <c r="I112" s="1" t="s">
        <v>27</v>
      </c>
      <c r="J112" s="1" t="s">
        <v>52</v>
      </c>
      <c r="K112" s="1" t="s">
        <v>53</v>
      </c>
      <c r="L112" s="2">
        <v>40609</v>
      </c>
      <c r="M112" s="2"/>
      <c r="N112" s="1" t="s">
        <v>321</v>
      </c>
      <c r="O112" s="1" t="s">
        <v>322</v>
      </c>
      <c r="P112" s="1" t="s">
        <v>94</v>
      </c>
      <c r="Q112" s="1" t="s">
        <v>95</v>
      </c>
      <c r="R112" s="1" t="s">
        <v>56</v>
      </c>
      <c r="S112" s="1" t="s">
        <v>35</v>
      </c>
      <c r="T112">
        <v>3.65</v>
      </c>
      <c r="U112">
        <v>5</v>
      </c>
      <c r="V112">
        <v>0</v>
      </c>
      <c r="W112" s="2">
        <v>43482</v>
      </c>
      <c r="X112">
        <v>20</v>
      </c>
    </row>
    <row r="113" spans="1:24" x14ac:dyDescent="0.35">
      <c r="A113" s="1" t="s">
        <v>566</v>
      </c>
      <c r="B113" s="1" t="s">
        <v>567</v>
      </c>
      <c r="C113" s="1" t="s">
        <v>23</v>
      </c>
      <c r="D113" s="2">
        <v>31525</v>
      </c>
      <c r="E113" s="1" t="s">
        <v>24</v>
      </c>
      <c r="F113">
        <v>93206</v>
      </c>
      <c r="G113" s="1" t="s">
        <v>416</v>
      </c>
      <c r="H113" s="1" t="s">
        <v>26</v>
      </c>
      <c r="I113" s="1" t="s">
        <v>27</v>
      </c>
      <c r="J113" s="1" t="s">
        <v>28</v>
      </c>
      <c r="K113" s="1" t="s">
        <v>29</v>
      </c>
      <c r="L113" s="2">
        <v>41953</v>
      </c>
      <c r="M113" s="2"/>
      <c r="N113" s="1" t="s">
        <v>321</v>
      </c>
      <c r="O113" s="1" t="s">
        <v>322</v>
      </c>
      <c r="P113" s="1" t="s">
        <v>32</v>
      </c>
      <c r="Q113" s="1" t="s">
        <v>290</v>
      </c>
      <c r="R113" s="1" t="s">
        <v>138</v>
      </c>
      <c r="S113" s="1" t="s">
        <v>35</v>
      </c>
      <c r="T113">
        <v>4.46</v>
      </c>
      <c r="U113">
        <v>5</v>
      </c>
      <c r="V113">
        <v>6</v>
      </c>
      <c r="W113" s="2">
        <v>43472</v>
      </c>
      <c r="X113">
        <v>7</v>
      </c>
    </row>
    <row r="114" spans="1:24" x14ac:dyDescent="0.35">
      <c r="A114" s="1" t="s">
        <v>568</v>
      </c>
      <c r="B114" s="1" t="s">
        <v>569</v>
      </c>
      <c r="C114" s="1" t="s">
        <v>23</v>
      </c>
      <c r="D114" s="2">
        <v>31755</v>
      </c>
      <c r="E114" s="1" t="s">
        <v>24</v>
      </c>
      <c r="F114">
        <v>46120</v>
      </c>
      <c r="G114" s="1" t="s">
        <v>46</v>
      </c>
      <c r="H114" s="1" t="s">
        <v>26</v>
      </c>
      <c r="I114" s="1" t="s">
        <v>27</v>
      </c>
      <c r="J114" s="1" t="s">
        <v>28</v>
      </c>
      <c r="K114" s="1" t="s">
        <v>29</v>
      </c>
      <c r="L114" s="2">
        <v>41099</v>
      </c>
      <c r="M114" s="2"/>
      <c r="N114" s="1" t="s">
        <v>321</v>
      </c>
      <c r="O114" s="1" t="s">
        <v>322</v>
      </c>
      <c r="P114" s="1" t="s">
        <v>774</v>
      </c>
      <c r="Q114" s="1" t="s">
        <v>55</v>
      </c>
      <c r="R114" s="1" t="s">
        <v>42</v>
      </c>
      <c r="S114" s="1" t="s">
        <v>35</v>
      </c>
      <c r="T114">
        <v>5</v>
      </c>
      <c r="U114">
        <v>5</v>
      </c>
      <c r="V114">
        <v>0</v>
      </c>
      <c r="W114" s="2">
        <v>43500</v>
      </c>
      <c r="X114">
        <v>13</v>
      </c>
    </row>
    <row r="115" spans="1:24" x14ac:dyDescent="0.35">
      <c r="A115" s="1" t="s">
        <v>570</v>
      </c>
      <c r="B115" s="1" t="s">
        <v>571</v>
      </c>
      <c r="C115" s="1" t="s">
        <v>45</v>
      </c>
      <c r="D115" s="2">
        <v>30798</v>
      </c>
      <c r="E115" s="1" t="s">
        <v>24</v>
      </c>
      <c r="F115">
        <v>64520</v>
      </c>
      <c r="G115" s="1" t="s">
        <v>360</v>
      </c>
      <c r="H115" s="1" t="s">
        <v>26</v>
      </c>
      <c r="I115" s="1" t="s">
        <v>27</v>
      </c>
      <c r="J115" s="1" t="s">
        <v>28</v>
      </c>
      <c r="K115" s="1" t="s">
        <v>53</v>
      </c>
      <c r="L115" s="2">
        <v>41645</v>
      </c>
      <c r="M115" s="2"/>
      <c r="N115" s="1" t="s">
        <v>321</v>
      </c>
      <c r="O115" s="1" t="s">
        <v>322</v>
      </c>
      <c r="P115" s="1" t="s">
        <v>169</v>
      </c>
      <c r="Q115" s="1" t="s">
        <v>170</v>
      </c>
      <c r="R115" s="1" t="s">
        <v>310</v>
      </c>
      <c r="S115" s="1" t="s">
        <v>35</v>
      </c>
      <c r="T115">
        <v>5</v>
      </c>
      <c r="U115">
        <v>4</v>
      </c>
      <c r="V115">
        <v>4</v>
      </c>
      <c r="W115" s="2">
        <v>43482</v>
      </c>
      <c r="X115">
        <v>3</v>
      </c>
    </row>
    <row r="116" spans="1:24" x14ac:dyDescent="0.35">
      <c r="A116" s="1" t="s">
        <v>572</v>
      </c>
      <c r="B116" s="1" t="s">
        <v>573</v>
      </c>
      <c r="C116" s="1" t="s">
        <v>66</v>
      </c>
      <c r="D116" s="2">
        <v>31942</v>
      </c>
      <c r="E116" s="1" t="s">
        <v>38</v>
      </c>
      <c r="F116">
        <v>81584</v>
      </c>
      <c r="G116" s="1" t="s">
        <v>574</v>
      </c>
      <c r="H116" s="1" t="s">
        <v>26</v>
      </c>
      <c r="I116" s="1" t="s">
        <v>27</v>
      </c>
      <c r="J116" s="1" t="s">
        <v>28</v>
      </c>
      <c r="K116" s="1" t="s">
        <v>85</v>
      </c>
      <c r="L116" s="2">
        <v>42645</v>
      </c>
      <c r="M116" s="2"/>
      <c r="N116" s="1" t="s">
        <v>321</v>
      </c>
      <c r="O116" s="1" t="s">
        <v>322</v>
      </c>
      <c r="P116" s="1" t="s">
        <v>32</v>
      </c>
      <c r="Q116" s="1" t="s">
        <v>386</v>
      </c>
      <c r="R116" s="1" t="s">
        <v>34</v>
      </c>
      <c r="S116" s="1" t="s">
        <v>35</v>
      </c>
      <c r="T116">
        <v>4.0999999999999996</v>
      </c>
      <c r="U116">
        <v>5</v>
      </c>
      <c r="V116">
        <v>7</v>
      </c>
      <c r="W116" s="2">
        <v>43473</v>
      </c>
      <c r="X116">
        <v>2</v>
      </c>
    </row>
    <row r="117" spans="1:24" x14ac:dyDescent="0.35">
      <c r="A117" s="1" t="s">
        <v>575</v>
      </c>
      <c r="B117" s="1" t="s">
        <v>576</v>
      </c>
      <c r="C117" s="1" t="s">
        <v>23</v>
      </c>
      <c r="D117" s="2">
        <v>30843</v>
      </c>
      <c r="E117" s="1" t="s">
        <v>24</v>
      </c>
      <c r="F117">
        <v>93046</v>
      </c>
      <c r="G117" s="1" t="s">
        <v>577</v>
      </c>
      <c r="H117" s="1" t="s">
        <v>26</v>
      </c>
      <c r="I117" s="1" t="s">
        <v>27</v>
      </c>
      <c r="J117" s="1" t="s">
        <v>28</v>
      </c>
      <c r="K117" s="1" t="s">
        <v>29</v>
      </c>
      <c r="L117" s="2">
        <v>42374</v>
      </c>
      <c r="M117" s="2"/>
      <c r="N117" s="1" t="s">
        <v>321</v>
      </c>
      <c r="O117" s="1" t="s">
        <v>322</v>
      </c>
      <c r="P117" s="1" t="s">
        <v>169</v>
      </c>
      <c r="Q117" s="1" t="s">
        <v>87</v>
      </c>
      <c r="R117" s="1" t="s">
        <v>146</v>
      </c>
      <c r="S117" s="1" t="s">
        <v>35</v>
      </c>
      <c r="T117">
        <v>4.0999999999999996</v>
      </c>
      <c r="U117">
        <v>4</v>
      </c>
      <c r="V117">
        <v>0</v>
      </c>
      <c r="W117" s="2">
        <v>43493</v>
      </c>
      <c r="X117">
        <v>20</v>
      </c>
    </row>
    <row r="118" spans="1:24" x14ac:dyDescent="0.35">
      <c r="A118" s="1" t="s">
        <v>578</v>
      </c>
      <c r="B118" s="1" t="s">
        <v>579</v>
      </c>
      <c r="C118" s="1" t="s">
        <v>23</v>
      </c>
      <c r="D118" s="2">
        <v>30196</v>
      </c>
      <c r="E118" s="1" t="s">
        <v>24</v>
      </c>
      <c r="F118">
        <v>64738</v>
      </c>
      <c r="G118" s="1" t="s">
        <v>46</v>
      </c>
      <c r="H118" s="1" t="s">
        <v>26</v>
      </c>
      <c r="I118" s="1" t="s">
        <v>27</v>
      </c>
      <c r="J118" s="1" t="s">
        <v>28</v>
      </c>
      <c r="K118" s="1" t="s">
        <v>85</v>
      </c>
      <c r="L118" s="2">
        <v>41043</v>
      </c>
      <c r="M118" s="2"/>
      <c r="N118" s="1" t="s">
        <v>321</v>
      </c>
      <c r="O118" s="1" t="s">
        <v>322</v>
      </c>
      <c r="P118" s="1" t="s">
        <v>774</v>
      </c>
      <c r="Q118" s="1" t="s">
        <v>76</v>
      </c>
      <c r="R118" s="1" t="s">
        <v>49</v>
      </c>
      <c r="S118" s="1" t="s">
        <v>35</v>
      </c>
      <c r="T118">
        <v>4.0999999999999996</v>
      </c>
      <c r="U118">
        <v>3</v>
      </c>
      <c r="V118">
        <v>0</v>
      </c>
      <c r="W118" s="2">
        <v>43518</v>
      </c>
      <c r="X118">
        <v>10</v>
      </c>
    </row>
    <row r="119" spans="1:24" x14ac:dyDescent="0.35">
      <c r="A119" s="1" t="s">
        <v>580</v>
      </c>
      <c r="B119" s="1" t="s">
        <v>581</v>
      </c>
      <c r="C119" s="1" t="s">
        <v>112</v>
      </c>
      <c r="D119" s="2">
        <v>32504</v>
      </c>
      <c r="E119" s="1" t="s">
        <v>24</v>
      </c>
      <c r="F119">
        <v>70468</v>
      </c>
      <c r="G119" s="1" t="s">
        <v>92</v>
      </c>
      <c r="H119" s="1" t="s">
        <v>582</v>
      </c>
      <c r="I119" s="1" t="s">
        <v>27</v>
      </c>
      <c r="J119" s="1" t="s">
        <v>28</v>
      </c>
      <c r="K119" s="1" t="s">
        <v>53</v>
      </c>
      <c r="L119" s="2">
        <v>41029</v>
      </c>
      <c r="M119" s="2"/>
      <c r="N119" s="1" t="s">
        <v>321</v>
      </c>
      <c r="O119" s="1" t="s">
        <v>322</v>
      </c>
      <c r="P119" s="1" t="s">
        <v>94</v>
      </c>
      <c r="Q119" s="1" t="s">
        <v>95</v>
      </c>
      <c r="R119" s="1" t="s">
        <v>310</v>
      </c>
      <c r="S119" s="1" t="s">
        <v>35</v>
      </c>
      <c r="T119">
        <v>4.53</v>
      </c>
      <c r="U119">
        <v>3</v>
      </c>
      <c r="V119">
        <v>0</v>
      </c>
      <c r="W119" s="2">
        <v>43494</v>
      </c>
      <c r="X119">
        <v>16</v>
      </c>
    </row>
    <row r="120" spans="1:24" x14ac:dyDescent="0.35">
      <c r="A120" s="1" t="s">
        <v>583</v>
      </c>
      <c r="B120" s="1" t="s">
        <v>133</v>
      </c>
      <c r="C120" s="1" t="s">
        <v>23</v>
      </c>
      <c r="D120" s="2">
        <v>29885</v>
      </c>
      <c r="E120" s="1" t="s">
        <v>38</v>
      </c>
      <c r="F120">
        <v>77915</v>
      </c>
      <c r="G120" s="1" t="s">
        <v>84</v>
      </c>
      <c r="H120" s="1" t="s">
        <v>26</v>
      </c>
      <c r="I120" s="1" t="s">
        <v>27</v>
      </c>
      <c r="J120" s="1" t="s">
        <v>28</v>
      </c>
      <c r="K120" s="1" t="s">
        <v>29</v>
      </c>
      <c r="L120" s="2">
        <v>41547</v>
      </c>
      <c r="M120" s="2"/>
      <c r="N120" s="1" t="s">
        <v>321</v>
      </c>
      <c r="O120" s="1" t="s">
        <v>322</v>
      </c>
      <c r="P120" s="1" t="s">
        <v>774</v>
      </c>
      <c r="Q120" s="1" t="s">
        <v>87</v>
      </c>
      <c r="R120" s="1" t="s">
        <v>310</v>
      </c>
      <c r="S120" s="1" t="s">
        <v>177</v>
      </c>
      <c r="T120">
        <v>4.0999999999999996</v>
      </c>
      <c r="U120">
        <v>3</v>
      </c>
      <c r="V120">
        <v>0</v>
      </c>
      <c r="W120" s="2">
        <v>43486</v>
      </c>
      <c r="X120">
        <v>11</v>
      </c>
    </row>
    <row r="121" spans="1:24" x14ac:dyDescent="0.35">
      <c r="A121" s="1" t="s">
        <v>584</v>
      </c>
      <c r="B121" s="1" t="s">
        <v>585</v>
      </c>
      <c r="C121" s="1" t="s">
        <v>23</v>
      </c>
      <c r="D121" s="2">
        <v>28933</v>
      </c>
      <c r="E121" s="1" t="s">
        <v>24</v>
      </c>
      <c r="F121">
        <v>63450</v>
      </c>
      <c r="G121" s="1" t="s">
        <v>39</v>
      </c>
      <c r="H121" s="1" t="s">
        <v>26</v>
      </c>
      <c r="I121" s="1" t="s">
        <v>27</v>
      </c>
      <c r="J121" s="1" t="s">
        <v>28</v>
      </c>
      <c r="K121" s="1" t="s">
        <v>29</v>
      </c>
      <c r="L121" s="2">
        <v>41463</v>
      </c>
      <c r="M121" s="2"/>
      <c r="N121" s="1" t="s">
        <v>321</v>
      </c>
      <c r="O121" s="1" t="s">
        <v>322</v>
      </c>
      <c r="P121" s="1" t="s">
        <v>774</v>
      </c>
      <c r="Q121" s="1" t="s">
        <v>69</v>
      </c>
      <c r="R121" s="1" t="s">
        <v>42</v>
      </c>
      <c r="S121" s="1" t="s">
        <v>35</v>
      </c>
      <c r="T121">
        <v>4</v>
      </c>
      <c r="U121">
        <v>3</v>
      </c>
      <c r="V121">
        <v>0</v>
      </c>
      <c r="W121" s="2">
        <v>43514</v>
      </c>
      <c r="X121">
        <v>7</v>
      </c>
    </row>
    <row r="122" spans="1:24" x14ac:dyDescent="0.35">
      <c r="A122" s="1" t="s">
        <v>586</v>
      </c>
      <c r="B122" s="1" t="s">
        <v>587</v>
      </c>
      <c r="C122" s="1" t="s">
        <v>66</v>
      </c>
      <c r="D122" s="2">
        <v>32421</v>
      </c>
      <c r="E122" s="1" t="s">
        <v>38</v>
      </c>
      <c r="F122">
        <v>51777</v>
      </c>
      <c r="G122" s="1" t="s">
        <v>335</v>
      </c>
      <c r="H122" s="1" t="s">
        <v>80</v>
      </c>
      <c r="I122" s="1" t="s">
        <v>27</v>
      </c>
      <c r="J122" s="1" t="s">
        <v>52</v>
      </c>
      <c r="K122" s="1" t="s">
        <v>53</v>
      </c>
      <c r="L122" s="2">
        <v>40564</v>
      </c>
      <c r="M122" s="2"/>
      <c r="N122" s="1" t="s">
        <v>321</v>
      </c>
      <c r="O122" s="1" t="s">
        <v>322</v>
      </c>
      <c r="P122" s="1" t="s">
        <v>32</v>
      </c>
      <c r="Q122" s="1" t="s">
        <v>398</v>
      </c>
      <c r="R122" s="1" t="s">
        <v>56</v>
      </c>
      <c r="S122" s="1" t="s">
        <v>177</v>
      </c>
      <c r="T122">
        <v>4.6399999999999997</v>
      </c>
      <c r="U122">
        <v>4</v>
      </c>
      <c r="V122">
        <v>5</v>
      </c>
      <c r="W122" s="2">
        <v>43490</v>
      </c>
      <c r="X122">
        <v>14</v>
      </c>
    </row>
    <row r="123" spans="1:24" x14ac:dyDescent="0.35">
      <c r="A123" s="1" t="s">
        <v>588</v>
      </c>
      <c r="B123" s="1" t="s">
        <v>589</v>
      </c>
      <c r="C123" s="1" t="s">
        <v>66</v>
      </c>
      <c r="D123" s="2">
        <v>30038</v>
      </c>
      <c r="E123" s="1" t="s">
        <v>38</v>
      </c>
      <c r="F123">
        <v>73330</v>
      </c>
      <c r="G123" s="1" t="s">
        <v>39</v>
      </c>
      <c r="H123" s="1" t="s">
        <v>26</v>
      </c>
      <c r="I123" s="1" t="s">
        <v>27</v>
      </c>
      <c r="J123" s="1" t="s">
        <v>28</v>
      </c>
      <c r="K123" s="1" t="s">
        <v>53</v>
      </c>
      <c r="L123" s="2">
        <v>41505</v>
      </c>
      <c r="M123" s="2"/>
      <c r="N123" s="1" t="s">
        <v>321</v>
      </c>
      <c r="O123" s="1" t="s">
        <v>322</v>
      </c>
      <c r="P123" s="1" t="s">
        <v>774</v>
      </c>
      <c r="Q123" s="1" t="s">
        <v>76</v>
      </c>
      <c r="R123" s="1" t="s">
        <v>34</v>
      </c>
      <c r="S123" s="1" t="s">
        <v>177</v>
      </c>
      <c r="T123">
        <v>4.2</v>
      </c>
      <c r="U123">
        <v>4</v>
      </c>
      <c r="V123">
        <v>0</v>
      </c>
      <c r="W123" s="2">
        <v>43508</v>
      </c>
      <c r="X123">
        <v>19</v>
      </c>
    </row>
    <row r="124" spans="1:24" x14ac:dyDescent="0.35">
      <c r="A124" s="1" t="s">
        <v>590</v>
      </c>
      <c r="B124" s="1" t="s">
        <v>591</v>
      </c>
      <c r="C124" s="1" t="s">
        <v>23</v>
      </c>
      <c r="D124" s="2">
        <v>27689</v>
      </c>
      <c r="E124" s="1" t="s">
        <v>38</v>
      </c>
      <c r="F124">
        <v>52057</v>
      </c>
      <c r="G124" s="1" t="s">
        <v>46</v>
      </c>
      <c r="H124" s="1" t="s">
        <v>26</v>
      </c>
      <c r="I124" s="1" t="s">
        <v>27</v>
      </c>
      <c r="J124" s="1" t="s">
        <v>28</v>
      </c>
      <c r="K124" s="1" t="s">
        <v>53</v>
      </c>
      <c r="L124" s="2">
        <v>42051</v>
      </c>
      <c r="M124" s="2"/>
      <c r="N124" s="1" t="s">
        <v>321</v>
      </c>
      <c r="O124" s="1" t="s">
        <v>322</v>
      </c>
      <c r="P124" s="1" t="s">
        <v>774</v>
      </c>
      <c r="Q124" s="1" t="s">
        <v>76</v>
      </c>
      <c r="R124" s="1" t="s">
        <v>310</v>
      </c>
      <c r="S124" s="1" t="s">
        <v>35</v>
      </c>
      <c r="T124">
        <v>5</v>
      </c>
      <c r="U124">
        <v>3</v>
      </c>
      <c r="V124">
        <v>0</v>
      </c>
      <c r="W124" s="2">
        <v>43488</v>
      </c>
      <c r="X124">
        <v>6</v>
      </c>
    </row>
    <row r="125" spans="1:24" x14ac:dyDescent="0.35">
      <c r="A125" s="1" t="s">
        <v>592</v>
      </c>
      <c r="B125" s="1" t="s">
        <v>593</v>
      </c>
      <c r="C125" s="1" t="s">
        <v>66</v>
      </c>
      <c r="D125" s="2">
        <v>31600</v>
      </c>
      <c r="E125" s="1" t="s">
        <v>38</v>
      </c>
      <c r="F125">
        <v>45395</v>
      </c>
      <c r="G125" s="1" t="s">
        <v>46</v>
      </c>
      <c r="H125" s="1" t="s">
        <v>26</v>
      </c>
      <c r="I125" s="1" t="s">
        <v>27</v>
      </c>
      <c r="J125" s="1" t="s">
        <v>28</v>
      </c>
      <c r="K125" s="1" t="s">
        <v>29</v>
      </c>
      <c r="L125" s="2">
        <v>41645</v>
      </c>
      <c r="M125" s="2"/>
      <c r="N125" s="1" t="s">
        <v>321</v>
      </c>
      <c r="O125" s="1" t="s">
        <v>322</v>
      </c>
      <c r="P125" s="1" t="s">
        <v>774</v>
      </c>
      <c r="Q125" s="1" t="s">
        <v>133</v>
      </c>
      <c r="R125" s="1" t="s">
        <v>42</v>
      </c>
      <c r="S125" s="1" t="s">
        <v>35</v>
      </c>
      <c r="T125">
        <v>4.5999999999999996</v>
      </c>
      <c r="U125">
        <v>4</v>
      </c>
      <c r="V125">
        <v>0</v>
      </c>
      <c r="W125" s="2">
        <v>43522</v>
      </c>
      <c r="X125">
        <v>14</v>
      </c>
    </row>
    <row r="126" spans="1:24" x14ac:dyDescent="0.35">
      <c r="A126" s="1" t="s">
        <v>594</v>
      </c>
      <c r="B126" s="1" t="s">
        <v>595</v>
      </c>
      <c r="C126" s="1" t="s">
        <v>23</v>
      </c>
      <c r="D126" s="2">
        <v>27997</v>
      </c>
      <c r="E126" s="1" t="s">
        <v>38</v>
      </c>
      <c r="F126">
        <v>62385</v>
      </c>
      <c r="G126" s="1" t="s">
        <v>39</v>
      </c>
      <c r="H126" s="1" t="s">
        <v>26</v>
      </c>
      <c r="I126" s="1" t="s">
        <v>27</v>
      </c>
      <c r="J126" s="1" t="s">
        <v>28</v>
      </c>
      <c r="K126" s="1" t="s">
        <v>29</v>
      </c>
      <c r="L126" s="2">
        <v>42501</v>
      </c>
      <c r="M126" s="2"/>
      <c r="N126" s="1" t="s">
        <v>321</v>
      </c>
      <c r="O126" s="1" t="s">
        <v>322</v>
      </c>
      <c r="P126" s="1" t="s">
        <v>774</v>
      </c>
      <c r="Q126" s="1" t="s">
        <v>48</v>
      </c>
      <c r="R126" s="1" t="s">
        <v>42</v>
      </c>
      <c r="S126" s="1" t="s">
        <v>35</v>
      </c>
      <c r="T126">
        <v>5</v>
      </c>
      <c r="U126">
        <v>3</v>
      </c>
      <c r="V126">
        <v>0</v>
      </c>
      <c r="W126" s="2">
        <v>43486</v>
      </c>
      <c r="X126">
        <v>4</v>
      </c>
    </row>
    <row r="127" spans="1:24" x14ac:dyDescent="0.35">
      <c r="A127" s="1" t="s">
        <v>596</v>
      </c>
      <c r="B127" s="1" t="s">
        <v>597</v>
      </c>
      <c r="C127" s="1" t="s">
        <v>23</v>
      </c>
      <c r="D127" s="2">
        <v>27340</v>
      </c>
      <c r="E127" s="1" t="s">
        <v>38</v>
      </c>
      <c r="F127">
        <v>61349</v>
      </c>
      <c r="G127" s="1" t="s">
        <v>46</v>
      </c>
      <c r="H127" s="1" t="s">
        <v>26</v>
      </c>
      <c r="I127" s="1" t="s">
        <v>27</v>
      </c>
      <c r="J127" s="1" t="s">
        <v>28</v>
      </c>
      <c r="K127" s="1" t="s">
        <v>29</v>
      </c>
      <c r="L127" s="2">
        <v>41589</v>
      </c>
      <c r="M127" s="2"/>
      <c r="N127" s="1" t="s">
        <v>321</v>
      </c>
      <c r="O127" s="1" t="s">
        <v>322</v>
      </c>
      <c r="P127" s="1" t="s">
        <v>774</v>
      </c>
      <c r="Q127" s="1" t="s">
        <v>102</v>
      </c>
      <c r="R127" s="1" t="s">
        <v>42</v>
      </c>
      <c r="S127" s="1" t="s">
        <v>35</v>
      </c>
      <c r="T127">
        <v>4.0999999999999996</v>
      </c>
      <c r="U127">
        <v>3</v>
      </c>
      <c r="V127">
        <v>0</v>
      </c>
      <c r="W127" s="2">
        <v>43487</v>
      </c>
      <c r="X127">
        <v>11</v>
      </c>
    </row>
    <row r="128" spans="1:24" x14ac:dyDescent="0.35">
      <c r="A128" s="1" t="s">
        <v>598</v>
      </c>
      <c r="B128" s="1" t="s">
        <v>599</v>
      </c>
      <c r="C128" s="1" t="s">
        <v>66</v>
      </c>
      <c r="D128" s="2">
        <v>32088</v>
      </c>
      <c r="E128" s="1" t="s">
        <v>38</v>
      </c>
      <c r="F128">
        <v>105688</v>
      </c>
      <c r="G128" s="1" t="s">
        <v>124</v>
      </c>
      <c r="H128" s="1" t="s">
        <v>26</v>
      </c>
      <c r="I128" s="1" t="s">
        <v>27</v>
      </c>
      <c r="J128" s="1" t="s">
        <v>28</v>
      </c>
      <c r="K128" s="1" t="s">
        <v>85</v>
      </c>
      <c r="L128" s="2">
        <v>41589</v>
      </c>
      <c r="M128" s="2"/>
      <c r="N128" s="1" t="s">
        <v>321</v>
      </c>
      <c r="O128" s="1" t="s">
        <v>322</v>
      </c>
      <c r="P128" s="1" t="s">
        <v>125</v>
      </c>
      <c r="Q128" s="1" t="s">
        <v>126</v>
      </c>
      <c r="R128" s="1" t="s">
        <v>49</v>
      </c>
      <c r="S128" s="1" t="s">
        <v>35</v>
      </c>
      <c r="T128">
        <v>4.5</v>
      </c>
      <c r="U128">
        <v>5</v>
      </c>
      <c r="V128">
        <v>4</v>
      </c>
      <c r="W128" s="2">
        <v>43479</v>
      </c>
      <c r="X128">
        <v>14</v>
      </c>
    </row>
    <row r="129" spans="1:24" x14ac:dyDescent="0.35">
      <c r="A129" s="1" t="s">
        <v>600</v>
      </c>
      <c r="B129" s="1" t="s">
        <v>601</v>
      </c>
      <c r="C129" s="1" t="s">
        <v>23</v>
      </c>
      <c r="D129" s="2">
        <v>28451</v>
      </c>
      <c r="E129" s="1" t="s">
        <v>38</v>
      </c>
      <c r="F129">
        <v>54132</v>
      </c>
      <c r="G129" s="1" t="s">
        <v>46</v>
      </c>
      <c r="H129" s="1" t="s">
        <v>26</v>
      </c>
      <c r="I129" s="1" t="s">
        <v>27</v>
      </c>
      <c r="J129" s="1" t="s">
        <v>28</v>
      </c>
      <c r="K129" s="1" t="s">
        <v>29</v>
      </c>
      <c r="L129" s="2">
        <v>40694</v>
      </c>
      <c r="M129" s="2"/>
      <c r="N129" s="1" t="s">
        <v>321</v>
      </c>
      <c r="O129" s="1" t="s">
        <v>322</v>
      </c>
      <c r="P129" s="1" t="s">
        <v>774</v>
      </c>
      <c r="Q129" s="1" t="s">
        <v>55</v>
      </c>
      <c r="R129" s="1" t="s">
        <v>34</v>
      </c>
      <c r="S129" s="1" t="s">
        <v>35</v>
      </c>
      <c r="T129">
        <v>5</v>
      </c>
      <c r="U129">
        <v>4</v>
      </c>
      <c r="V129">
        <v>0</v>
      </c>
      <c r="W129" s="2">
        <v>43475</v>
      </c>
      <c r="X129">
        <v>8</v>
      </c>
    </row>
    <row r="130" spans="1:24" x14ac:dyDescent="0.35">
      <c r="A130" s="1" t="s">
        <v>602</v>
      </c>
      <c r="B130" s="1" t="s">
        <v>603</v>
      </c>
      <c r="C130" s="1" t="s">
        <v>66</v>
      </c>
      <c r="D130" s="2">
        <v>31918</v>
      </c>
      <c r="E130" s="1" t="s">
        <v>38</v>
      </c>
      <c r="F130">
        <v>55315</v>
      </c>
      <c r="G130" s="1" t="s">
        <v>39</v>
      </c>
      <c r="H130" s="1" t="s">
        <v>26</v>
      </c>
      <c r="I130" s="1" t="s">
        <v>27</v>
      </c>
      <c r="J130" s="1" t="s">
        <v>28</v>
      </c>
      <c r="K130" s="1" t="s">
        <v>53</v>
      </c>
      <c r="L130" s="2">
        <v>42093</v>
      </c>
      <c r="M130" s="2"/>
      <c r="N130" s="1" t="s">
        <v>321</v>
      </c>
      <c r="O130" s="1" t="s">
        <v>322</v>
      </c>
      <c r="P130" s="1" t="s">
        <v>774</v>
      </c>
      <c r="Q130" s="1" t="s">
        <v>133</v>
      </c>
      <c r="R130" s="1" t="s">
        <v>42</v>
      </c>
      <c r="S130" s="1" t="s">
        <v>35</v>
      </c>
      <c r="T130">
        <v>5</v>
      </c>
      <c r="U130">
        <v>5</v>
      </c>
      <c r="V130">
        <v>0</v>
      </c>
      <c r="W130" s="2">
        <v>43503</v>
      </c>
      <c r="X130">
        <v>16</v>
      </c>
    </row>
    <row r="131" spans="1:24" x14ac:dyDescent="0.35">
      <c r="A131" s="1" t="s">
        <v>604</v>
      </c>
      <c r="B131" s="1" t="s">
        <v>605</v>
      </c>
      <c r="C131" s="1" t="s">
        <v>23</v>
      </c>
      <c r="D131" s="2">
        <v>31784</v>
      </c>
      <c r="E131" s="1" t="s">
        <v>38</v>
      </c>
      <c r="F131">
        <v>62810</v>
      </c>
      <c r="G131" s="1" t="s">
        <v>46</v>
      </c>
      <c r="H131" s="1" t="s">
        <v>26</v>
      </c>
      <c r="I131" s="1" t="s">
        <v>27</v>
      </c>
      <c r="J131" s="1" t="s">
        <v>28</v>
      </c>
      <c r="K131" s="1" t="s">
        <v>53</v>
      </c>
      <c r="L131" s="2">
        <v>41281</v>
      </c>
      <c r="M131" s="2"/>
      <c r="N131" s="1" t="s">
        <v>321</v>
      </c>
      <c r="O131" s="1" t="s">
        <v>322</v>
      </c>
      <c r="P131" s="1" t="s">
        <v>774</v>
      </c>
      <c r="Q131" s="1" t="s">
        <v>41</v>
      </c>
      <c r="R131" s="1" t="s">
        <v>146</v>
      </c>
      <c r="S131" s="1" t="s">
        <v>35</v>
      </c>
      <c r="T131">
        <v>3.93</v>
      </c>
      <c r="U131">
        <v>3</v>
      </c>
      <c r="V131">
        <v>0</v>
      </c>
      <c r="W131" s="2">
        <v>43495</v>
      </c>
      <c r="X131">
        <v>20</v>
      </c>
    </row>
    <row r="132" spans="1:24" x14ac:dyDescent="0.35">
      <c r="A132" s="1" t="s">
        <v>606</v>
      </c>
      <c r="B132" s="1" t="s">
        <v>607</v>
      </c>
      <c r="C132" s="1" t="s">
        <v>23</v>
      </c>
      <c r="D132" s="2">
        <v>30864</v>
      </c>
      <c r="E132" s="1" t="s">
        <v>24</v>
      </c>
      <c r="F132">
        <v>63291</v>
      </c>
      <c r="G132" s="1" t="s">
        <v>92</v>
      </c>
      <c r="H132" s="1" t="s">
        <v>338</v>
      </c>
      <c r="I132" s="1" t="s">
        <v>27</v>
      </c>
      <c r="J132" s="1" t="s">
        <v>28</v>
      </c>
      <c r="K132" s="1" t="s">
        <v>158</v>
      </c>
      <c r="L132" s="2">
        <v>42557</v>
      </c>
      <c r="M132" s="2"/>
      <c r="N132" s="1" t="s">
        <v>321</v>
      </c>
      <c r="O132" s="1" t="s">
        <v>322</v>
      </c>
      <c r="P132" s="1" t="s">
        <v>94</v>
      </c>
      <c r="Q132" s="1" t="s">
        <v>137</v>
      </c>
      <c r="R132" s="1" t="s">
        <v>310</v>
      </c>
      <c r="S132" s="1" t="s">
        <v>35</v>
      </c>
      <c r="T132">
        <v>3.4</v>
      </c>
      <c r="U132">
        <v>4</v>
      </c>
      <c r="V132">
        <v>0</v>
      </c>
      <c r="W132" s="2">
        <v>43494</v>
      </c>
      <c r="X132">
        <v>7</v>
      </c>
    </row>
    <row r="133" spans="1:24" x14ac:dyDescent="0.35">
      <c r="A133" s="1" t="s">
        <v>608</v>
      </c>
      <c r="B133" s="1" t="s">
        <v>609</v>
      </c>
      <c r="C133" s="1" t="s">
        <v>66</v>
      </c>
      <c r="D133" s="2">
        <v>28025</v>
      </c>
      <c r="E133" s="1" t="s">
        <v>38</v>
      </c>
      <c r="F133">
        <v>55688</v>
      </c>
      <c r="G133" s="1" t="s">
        <v>46</v>
      </c>
      <c r="H133" s="1" t="s">
        <v>26</v>
      </c>
      <c r="I133" s="1" t="s">
        <v>27</v>
      </c>
      <c r="J133" s="1" t="s">
        <v>28</v>
      </c>
      <c r="K133" s="1" t="s">
        <v>29</v>
      </c>
      <c r="L133" s="2">
        <v>42093</v>
      </c>
      <c r="M133" s="2"/>
      <c r="N133" s="1" t="s">
        <v>321</v>
      </c>
      <c r="O133" s="1" t="s">
        <v>322</v>
      </c>
      <c r="P133" s="1" t="s">
        <v>774</v>
      </c>
      <c r="Q133" s="1" t="s">
        <v>62</v>
      </c>
      <c r="R133" s="1" t="s">
        <v>146</v>
      </c>
      <c r="S133" s="1" t="s">
        <v>35</v>
      </c>
      <c r="T133">
        <v>5</v>
      </c>
      <c r="U133">
        <v>4</v>
      </c>
      <c r="V133">
        <v>0</v>
      </c>
      <c r="W133" s="2">
        <v>43486</v>
      </c>
      <c r="X133">
        <v>10</v>
      </c>
    </row>
    <row r="134" spans="1:24" x14ac:dyDescent="0.35">
      <c r="A134" s="1" t="s">
        <v>610</v>
      </c>
      <c r="B134" s="1" t="s">
        <v>102</v>
      </c>
      <c r="C134" s="1" t="s">
        <v>66</v>
      </c>
      <c r="D134" s="2">
        <v>29808</v>
      </c>
      <c r="E134" s="1" t="s">
        <v>24</v>
      </c>
      <c r="F134">
        <v>83667</v>
      </c>
      <c r="G134" s="1" t="s">
        <v>84</v>
      </c>
      <c r="H134" s="1" t="s">
        <v>26</v>
      </c>
      <c r="I134" s="1" t="s">
        <v>27</v>
      </c>
      <c r="J134" s="1" t="s">
        <v>611</v>
      </c>
      <c r="K134" s="1" t="s">
        <v>612</v>
      </c>
      <c r="L134" s="2">
        <v>41137</v>
      </c>
      <c r="M134" s="2"/>
      <c r="N134" s="1" t="s">
        <v>321</v>
      </c>
      <c r="O134" s="1" t="s">
        <v>322</v>
      </c>
      <c r="P134" s="1" t="s">
        <v>774</v>
      </c>
      <c r="Q134" s="1" t="s">
        <v>87</v>
      </c>
      <c r="R134" s="1" t="s">
        <v>34</v>
      </c>
      <c r="S134" s="1" t="s">
        <v>35</v>
      </c>
      <c r="T134">
        <v>4.37</v>
      </c>
      <c r="U134">
        <v>3</v>
      </c>
      <c r="V134">
        <v>0</v>
      </c>
      <c r="W134" s="2">
        <v>43479</v>
      </c>
      <c r="X134">
        <v>2</v>
      </c>
    </row>
    <row r="135" spans="1:24" x14ac:dyDescent="0.35">
      <c r="A135" s="1" t="s">
        <v>613</v>
      </c>
      <c r="B135" s="1" t="s">
        <v>614</v>
      </c>
      <c r="C135" s="1" t="s">
        <v>23</v>
      </c>
      <c r="D135" s="2">
        <v>33833</v>
      </c>
      <c r="E135" s="1" t="s">
        <v>24</v>
      </c>
      <c r="F135">
        <v>58207</v>
      </c>
      <c r="G135" s="1" t="s">
        <v>39</v>
      </c>
      <c r="H135" s="1" t="s">
        <v>26</v>
      </c>
      <c r="I135" s="1" t="s">
        <v>27</v>
      </c>
      <c r="J135" s="1" t="s">
        <v>28</v>
      </c>
      <c r="K135" s="1" t="s">
        <v>29</v>
      </c>
      <c r="L135" s="2">
        <v>40854</v>
      </c>
      <c r="M135" s="2"/>
      <c r="N135" s="1" t="s">
        <v>321</v>
      </c>
      <c r="O135" s="1" t="s">
        <v>322</v>
      </c>
      <c r="P135" s="1" t="s">
        <v>774</v>
      </c>
      <c r="Q135" s="1" t="s">
        <v>55</v>
      </c>
      <c r="R135" s="1" t="s">
        <v>42</v>
      </c>
      <c r="S135" s="1" t="s">
        <v>35</v>
      </c>
      <c r="T135">
        <v>3.7</v>
      </c>
      <c r="U135">
        <v>3</v>
      </c>
      <c r="V135">
        <v>0</v>
      </c>
      <c r="W135" s="2">
        <v>43473</v>
      </c>
      <c r="X135">
        <v>14</v>
      </c>
    </row>
    <row r="136" spans="1:24" x14ac:dyDescent="0.35">
      <c r="A136" s="1" t="s">
        <v>615</v>
      </c>
      <c r="B136" s="1" t="s">
        <v>290</v>
      </c>
      <c r="C136" s="1" t="s">
        <v>23</v>
      </c>
      <c r="D136" s="2">
        <v>31690</v>
      </c>
      <c r="E136" s="1" t="s">
        <v>24</v>
      </c>
      <c r="F136">
        <v>157000</v>
      </c>
      <c r="G136" s="1" t="s">
        <v>616</v>
      </c>
      <c r="H136" s="1" t="s">
        <v>26</v>
      </c>
      <c r="I136" s="1" t="s">
        <v>792</v>
      </c>
      <c r="J136" s="1" t="s">
        <v>52</v>
      </c>
      <c r="K136" s="1" t="s">
        <v>53</v>
      </c>
      <c r="L136" s="2">
        <v>40954</v>
      </c>
      <c r="M136" s="2"/>
      <c r="N136" s="1" t="s">
        <v>321</v>
      </c>
      <c r="O136" s="1" t="s">
        <v>322</v>
      </c>
      <c r="P136" s="1" t="s">
        <v>32</v>
      </c>
      <c r="Q136" s="1" t="s">
        <v>266</v>
      </c>
      <c r="R136" s="1" t="s">
        <v>56</v>
      </c>
      <c r="S136" s="1" t="s">
        <v>107</v>
      </c>
      <c r="T136">
        <v>2.39</v>
      </c>
      <c r="U136">
        <v>3</v>
      </c>
      <c r="V136">
        <v>6</v>
      </c>
      <c r="W136" s="2">
        <v>43518</v>
      </c>
      <c r="X136">
        <v>13</v>
      </c>
    </row>
    <row r="137" spans="1:24" x14ac:dyDescent="0.35">
      <c r="A137" s="1" t="s">
        <v>617</v>
      </c>
      <c r="B137" s="1" t="s">
        <v>618</v>
      </c>
      <c r="C137" s="1" t="s">
        <v>66</v>
      </c>
      <c r="D137" s="2">
        <v>25682</v>
      </c>
      <c r="E137" s="1" t="s">
        <v>38</v>
      </c>
      <c r="F137">
        <v>72460</v>
      </c>
      <c r="G137" s="1" t="s">
        <v>39</v>
      </c>
      <c r="H137" s="1" t="s">
        <v>26</v>
      </c>
      <c r="I137" s="1" t="s">
        <v>27</v>
      </c>
      <c r="J137" s="1" t="s">
        <v>28</v>
      </c>
      <c r="K137" s="1" t="s">
        <v>53</v>
      </c>
      <c r="L137" s="2">
        <v>41407</v>
      </c>
      <c r="M137" s="2"/>
      <c r="N137" s="1" t="s">
        <v>321</v>
      </c>
      <c r="O137" s="1" t="s">
        <v>322</v>
      </c>
      <c r="P137" s="1" t="s">
        <v>774</v>
      </c>
      <c r="Q137" s="1" t="s">
        <v>41</v>
      </c>
      <c r="R137" s="1" t="s">
        <v>34</v>
      </c>
      <c r="S137" s="1" t="s">
        <v>177</v>
      </c>
      <c r="T137">
        <v>4.7</v>
      </c>
      <c r="U137">
        <v>3</v>
      </c>
      <c r="V137">
        <v>0</v>
      </c>
      <c r="W137" s="2">
        <v>43479</v>
      </c>
      <c r="X137">
        <v>1</v>
      </c>
    </row>
    <row r="138" spans="1:24" x14ac:dyDescent="0.35">
      <c r="A138" s="1" t="s">
        <v>619</v>
      </c>
      <c r="B138" s="1" t="s">
        <v>620</v>
      </c>
      <c r="C138" s="1" t="s">
        <v>66</v>
      </c>
      <c r="D138" s="2">
        <v>28097</v>
      </c>
      <c r="E138" s="1" t="s">
        <v>24</v>
      </c>
      <c r="F138">
        <v>72106</v>
      </c>
      <c r="G138" s="1" t="s">
        <v>39</v>
      </c>
      <c r="H138" s="1" t="s">
        <v>26</v>
      </c>
      <c r="I138" s="1" t="s">
        <v>27</v>
      </c>
      <c r="J138" s="1" t="s">
        <v>28</v>
      </c>
      <c r="K138" s="1" t="s">
        <v>53</v>
      </c>
      <c r="L138" s="2">
        <v>40917</v>
      </c>
      <c r="M138" s="2"/>
      <c r="N138" s="1" t="s">
        <v>321</v>
      </c>
      <c r="O138" s="1" t="s">
        <v>322</v>
      </c>
      <c r="P138" s="1" t="s">
        <v>774</v>
      </c>
      <c r="Q138" s="1" t="s">
        <v>69</v>
      </c>
      <c r="R138" s="1" t="s">
        <v>56</v>
      </c>
      <c r="S138" s="1" t="s">
        <v>35</v>
      </c>
      <c r="T138">
        <v>4.0999999999999996</v>
      </c>
      <c r="U138">
        <v>4</v>
      </c>
      <c r="V138">
        <v>0</v>
      </c>
      <c r="W138" s="2">
        <v>43496</v>
      </c>
      <c r="X138">
        <v>12</v>
      </c>
    </row>
    <row r="139" spans="1:24" x14ac:dyDescent="0.35">
      <c r="A139" s="1" t="s">
        <v>621</v>
      </c>
      <c r="B139" s="1" t="s">
        <v>622</v>
      </c>
      <c r="C139" s="1" t="s">
        <v>23</v>
      </c>
      <c r="D139" s="2">
        <v>28949</v>
      </c>
      <c r="E139" s="1" t="s">
        <v>38</v>
      </c>
      <c r="F139">
        <v>52599</v>
      </c>
      <c r="G139" s="1" t="s">
        <v>289</v>
      </c>
      <c r="H139" s="1" t="s">
        <v>26</v>
      </c>
      <c r="I139" s="1" t="s">
        <v>27</v>
      </c>
      <c r="J139" s="1" t="s">
        <v>28</v>
      </c>
      <c r="K139" s="1" t="s">
        <v>29</v>
      </c>
      <c r="L139" s="2">
        <v>42051</v>
      </c>
      <c r="M139" s="2"/>
      <c r="N139" s="1" t="s">
        <v>321</v>
      </c>
      <c r="O139" s="1" t="s">
        <v>322</v>
      </c>
      <c r="P139" s="1" t="s">
        <v>32</v>
      </c>
      <c r="Q139" s="1" t="s">
        <v>290</v>
      </c>
      <c r="R139" s="1" t="s">
        <v>146</v>
      </c>
      <c r="S139" s="1" t="s">
        <v>35</v>
      </c>
      <c r="T139">
        <v>3.81</v>
      </c>
      <c r="U139">
        <v>3</v>
      </c>
      <c r="V139">
        <v>6</v>
      </c>
      <c r="W139" s="2">
        <v>43507</v>
      </c>
      <c r="X139">
        <v>6</v>
      </c>
    </row>
    <row r="140" spans="1:24" x14ac:dyDescent="0.35">
      <c r="A140" s="1" t="s">
        <v>623</v>
      </c>
      <c r="B140" s="1" t="s">
        <v>624</v>
      </c>
      <c r="C140" s="1" t="s">
        <v>45</v>
      </c>
      <c r="D140" s="2">
        <v>30870</v>
      </c>
      <c r="E140" s="1" t="s">
        <v>38</v>
      </c>
      <c r="F140">
        <v>63430</v>
      </c>
      <c r="G140" s="1" t="s">
        <v>46</v>
      </c>
      <c r="H140" s="1" t="s">
        <v>26</v>
      </c>
      <c r="I140" s="1" t="s">
        <v>27</v>
      </c>
      <c r="J140" s="1" t="s">
        <v>28</v>
      </c>
      <c r="K140" s="1" t="s">
        <v>29</v>
      </c>
      <c r="L140" s="2">
        <v>41365</v>
      </c>
      <c r="M140" s="2"/>
      <c r="N140" s="1" t="s">
        <v>321</v>
      </c>
      <c r="O140" s="1" t="s">
        <v>322</v>
      </c>
      <c r="P140" s="1" t="s">
        <v>774</v>
      </c>
      <c r="Q140" s="1" t="s">
        <v>76</v>
      </c>
      <c r="R140" s="1" t="s">
        <v>42</v>
      </c>
      <c r="S140" s="1" t="s">
        <v>35</v>
      </c>
      <c r="T140">
        <v>4.4000000000000004</v>
      </c>
      <c r="U140">
        <v>4</v>
      </c>
      <c r="V140">
        <v>0</v>
      </c>
      <c r="W140" s="2">
        <v>43482</v>
      </c>
      <c r="X140">
        <v>18</v>
      </c>
    </row>
    <row r="141" spans="1:24" x14ac:dyDescent="0.35">
      <c r="A141" s="1" t="s">
        <v>625</v>
      </c>
      <c r="B141" s="1" t="s">
        <v>626</v>
      </c>
      <c r="C141" s="1" t="s">
        <v>112</v>
      </c>
      <c r="D141" s="2">
        <v>27364</v>
      </c>
      <c r="E141" s="1" t="s">
        <v>24</v>
      </c>
      <c r="F141">
        <v>74417</v>
      </c>
      <c r="G141" s="1" t="s">
        <v>39</v>
      </c>
      <c r="H141" s="1" t="s">
        <v>26</v>
      </c>
      <c r="I141" s="1" t="s">
        <v>27</v>
      </c>
      <c r="J141" s="1" t="s">
        <v>28</v>
      </c>
      <c r="K141" s="1" t="s">
        <v>53</v>
      </c>
      <c r="L141" s="2">
        <v>41407</v>
      </c>
      <c r="M141" s="2"/>
      <c r="N141" s="1" t="s">
        <v>321</v>
      </c>
      <c r="O141" s="1" t="s">
        <v>322</v>
      </c>
      <c r="P141" s="1" t="s">
        <v>774</v>
      </c>
      <c r="Q141" s="1" t="s">
        <v>62</v>
      </c>
      <c r="R141" s="1" t="s">
        <v>42</v>
      </c>
      <c r="S141" s="1" t="s">
        <v>35</v>
      </c>
      <c r="T141">
        <v>4.29</v>
      </c>
      <c r="U141">
        <v>5</v>
      </c>
      <c r="V141">
        <v>0</v>
      </c>
      <c r="W141" s="2">
        <v>43493</v>
      </c>
      <c r="X141">
        <v>11</v>
      </c>
    </row>
    <row r="142" spans="1:24" x14ac:dyDescent="0.35">
      <c r="A142" s="1" t="s">
        <v>627</v>
      </c>
      <c r="B142" s="1" t="s">
        <v>628</v>
      </c>
      <c r="C142" s="1" t="s">
        <v>66</v>
      </c>
      <c r="D142" s="2">
        <v>29329</v>
      </c>
      <c r="E142" s="1" t="s">
        <v>24</v>
      </c>
      <c r="F142">
        <v>57575</v>
      </c>
      <c r="G142" s="1" t="s">
        <v>46</v>
      </c>
      <c r="H142" s="1" t="s">
        <v>26</v>
      </c>
      <c r="I142" s="1" t="s">
        <v>27</v>
      </c>
      <c r="J142" s="1" t="s">
        <v>28</v>
      </c>
      <c r="K142" s="1" t="s">
        <v>85</v>
      </c>
      <c r="L142" s="2">
        <v>41463</v>
      </c>
      <c r="M142" s="2"/>
      <c r="N142" s="1" t="s">
        <v>321</v>
      </c>
      <c r="O142" s="1" t="s">
        <v>322</v>
      </c>
      <c r="P142" s="1" t="s">
        <v>774</v>
      </c>
      <c r="Q142" s="1" t="s">
        <v>41</v>
      </c>
      <c r="R142" s="1" t="s">
        <v>42</v>
      </c>
      <c r="S142" s="1" t="s">
        <v>35</v>
      </c>
      <c r="T142">
        <v>4.0999999999999996</v>
      </c>
      <c r="U142">
        <v>4</v>
      </c>
      <c r="V142">
        <v>0</v>
      </c>
      <c r="W142" s="2">
        <v>43487</v>
      </c>
      <c r="X142">
        <v>13</v>
      </c>
    </row>
    <row r="143" spans="1:24" x14ac:dyDescent="0.35">
      <c r="A143" s="1" t="s">
        <v>629</v>
      </c>
      <c r="B143" s="1" t="s">
        <v>630</v>
      </c>
      <c r="C143" s="1" t="s">
        <v>66</v>
      </c>
      <c r="D143" s="2">
        <v>25683</v>
      </c>
      <c r="E143" s="1" t="s">
        <v>24</v>
      </c>
      <c r="F143">
        <v>87921</v>
      </c>
      <c r="G143" s="1" t="s">
        <v>574</v>
      </c>
      <c r="H143" s="1" t="s">
        <v>26</v>
      </c>
      <c r="I143" s="1" t="s">
        <v>27</v>
      </c>
      <c r="J143" s="1" t="s">
        <v>28</v>
      </c>
      <c r="K143" s="1" t="s">
        <v>85</v>
      </c>
      <c r="L143" s="2">
        <v>42776</v>
      </c>
      <c r="M143" s="2"/>
      <c r="N143" s="1" t="s">
        <v>321</v>
      </c>
      <c r="O143" s="1" t="s">
        <v>322</v>
      </c>
      <c r="P143" s="1" t="s">
        <v>32</v>
      </c>
      <c r="Q143" s="1" t="s">
        <v>386</v>
      </c>
      <c r="R143" s="1" t="s">
        <v>34</v>
      </c>
      <c r="S143" s="1" t="s">
        <v>35</v>
      </c>
      <c r="T143">
        <v>5</v>
      </c>
      <c r="U143">
        <v>3</v>
      </c>
      <c r="V143">
        <v>6</v>
      </c>
      <c r="W143" s="2">
        <v>43521</v>
      </c>
      <c r="X143">
        <v>17</v>
      </c>
    </row>
    <row r="144" spans="1:24" x14ac:dyDescent="0.35">
      <c r="A144" s="1" t="s">
        <v>631</v>
      </c>
      <c r="B144" s="1" t="s">
        <v>632</v>
      </c>
      <c r="C144" s="1" t="s">
        <v>23</v>
      </c>
      <c r="D144" s="2">
        <v>28223</v>
      </c>
      <c r="E144" s="1" t="s">
        <v>24</v>
      </c>
      <c r="F144">
        <v>48495</v>
      </c>
      <c r="G144" s="1" t="s">
        <v>46</v>
      </c>
      <c r="H144" s="1" t="s">
        <v>26</v>
      </c>
      <c r="I144" s="1" t="s">
        <v>27</v>
      </c>
      <c r="J144" s="1" t="s">
        <v>28</v>
      </c>
      <c r="K144" s="1" t="s">
        <v>29</v>
      </c>
      <c r="L144" s="2">
        <v>41771</v>
      </c>
      <c r="M144" s="2"/>
      <c r="N144" s="1" t="s">
        <v>321</v>
      </c>
      <c r="O144" s="1" t="s">
        <v>322</v>
      </c>
      <c r="P144" s="1" t="s">
        <v>774</v>
      </c>
      <c r="Q144" s="1" t="s">
        <v>133</v>
      </c>
      <c r="R144" s="1" t="s">
        <v>42</v>
      </c>
      <c r="S144" s="1" t="s">
        <v>35</v>
      </c>
      <c r="T144">
        <v>5</v>
      </c>
      <c r="U144">
        <v>5</v>
      </c>
      <c r="V144">
        <v>0</v>
      </c>
      <c r="W144" s="2">
        <v>43514</v>
      </c>
      <c r="X144">
        <v>11</v>
      </c>
    </row>
    <row r="145" spans="1:24" x14ac:dyDescent="0.35">
      <c r="A145" s="1" t="s">
        <v>633</v>
      </c>
      <c r="B145" s="1" t="s">
        <v>634</v>
      </c>
      <c r="C145" s="1" t="s">
        <v>112</v>
      </c>
      <c r="D145" s="2">
        <v>24626</v>
      </c>
      <c r="E145" s="1" t="s">
        <v>38</v>
      </c>
      <c r="F145">
        <v>52984</v>
      </c>
      <c r="G145" s="1" t="s">
        <v>46</v>
      </c>
      <c r="H145" s="1" t="s">
        <v>26</v>
      </c>
      <c r="I145" s="1" t="s">
        <v>27</v>
      </c>
      <c r="J145" s="1" t="s">
        <v>28</v>
      </c>
      <c r="K145" s="1" t="s">
        <v>53</v>
      </c>
      <c r="L145" s="2">
        <v>41365</v>
      </c>
      <c r="M145" s="2"/>
      <c r="N145" s="1" t="s">
        <v>321</v>
      </c>
      <c r="O145" s="1" t="s">
        <v>322</v>
      </c>
      <c r="P145" s="1" t="s">
        <v>774</v>
      </c>
      <c r="Q145" s="1" t="s">
        <v>102</v>
      </c>
      <c r="R145" s="1" t="s">
        <v>56</v>
      </c>
      <c r="S145" s="1" t="s">
        <v>177</v>
      </c>
      <c r="T145">
        <v>4</v>
      </c>
      <c r="U145">
        <v>3</v>
      </c>
      <c r="V145">
        <v>0</v>
      </c>
      <c r="W145" s="2">
        <v>43509</v>
      </c>
      <c r="X145">
        <v>12</v>
      </c>
    </row>
    <row r="146" spans="1:24" x14ac:dyDescent="0.35">
      <c r="A146" s="1" t="s">
        <v>635</v>
      </c>
      <c r="B146" s="1" t="s">
        <v>636</v>
      </c>
      <c r="C146" s="1" t="s">
        <v>66</v>
      </c>
      <c r="D146" s="2">
        <v>32598</v>
      </c>
      <c r="E146" s="1" t="s">
        <v>38</v>
      </c>
      <c r="F146">
        <v>63695</v>
      </c>
      <c r="G146" s="1" t="s">
        <v>92</v>
      </c>
      <c r="H146" s="1" t="s">
        <v>637</v>
      </c>
      <c r="I146" s="1" t="s">
        <v>27</v>
      </c>
      <c r="J146" s="1" t="s">
        <v>28</v>
      </c>
      <c r="K146" s="1" t="s">
        <v>158</v>
      </c>
      <c r="L146" s="2">
        <v>41463</v>
      </c>
      <c r="M146" s="2"/>
      <c r="N146" s="1" t="s">
        <v>321</v>
      </c>
      <c r="O146" s="1" t="s">
        <v>322</v>
      </c>
      <c r="P146" s="1" t="s">
        <v>94</v>
      </c>
      <c r="Q146" s="1" t="s">
        <v>137</v>
      </c>
      <c r="R146" s="1" t="s">
        <v>34</v>
      </c>
      <c r="S146" s="1" t="s">
        <v>35</v>
      </c>
      <c r="T146">
        <v>5</v>
      </c>
      <c r="U146">
        <v>5</v>
      </c>
      <c r="V146">
        <v>0</v>
      </c>
      <c r="W146" s="2">
        <v>43490</v>
      </c>
      <c r="X146">
        <v>2</v>
      </c>
    </row>
    <row r="147" spans="1:24" x14ac:dyDescent="0.35">
      <c r="A147" s="1" t="s">
        <v>638</v>
      </c>
      <c r="B147" s="1" t="s">
        <v>639</v>
      </c>
      <c r="C147" s="1" t="s">
        <v>66</v>
      </c>
      <c r="D147" s="2">
        <v>30870</v>
      </c>
      <c r="E147" s="1" t="s">
        <v>38</v>
      </c>
      <c r="F147">
        <v>62061</v>
      </c>
      <c r="G147" s="1" t="s">
        <v>46</v>
      </c>
      <c r="H147" s="1" t="s">
        <v>26</v>
      </c>
      <c r="I147" s="1" t="s">
        <v>27</v>
      </c>
      <c r="J147" s="1" t="s">
        <v>28</v>
      </c>
      <c r="K147" s="1" t="s">
        <v>29</v>
      </c>
      <c r="L147" s="2">
        <v>41463</v>
      </c>
      <c r="M147" s="2"/>
      <c r="N147" s="1" t="s">
        <v>321</v>
      </c>
      <c r="O147" s="1" t="s">
        <v>322</v>
      </c>
      <c r="P147" s="1" t="s">
        <v>774</v>
      </c>
      <c r="Q147" s="1" t="s">
        <v>55</v>
      </c>
      <c r="R147" s="1" t="s">
        <v>42</v>
      </c>
      <c r="S147" s="1" t="s">
        <v>35</v>
      </c>
      <c r="T147">
        <v>3.6</v>
      </c>
      <c r="U147">
        <v>5</v>
      </c>
      <c r="V147">
        <v>0</v>
      </c>
      <c r="W147" s="2">
        <v>43467</v>
      </c>
      <c r="X147">
        <v>4</v>
      </c>
    </row>
    <row r="148" spans="1:24" x14ac:dyDescent="0.35">
      <c r="A148" s="1" t="s">
        <v>640</v>
      </c>
      <c r="B148" s="1" t="s">
        <v>641</v>
      </c>
      <c r="C148" s="1" t="s">
        <v>66</v>
      </c>
      <c r="D148" s="2">
        <v>31374</v>
      </c>
      <c r="E148" s="1" t="s">
        <v>38</v>
      </c>
      <c r="F148">
        <v>66738</v>
      </c>
      <c r="G148" s="1" t="s">
        <v>39</v>
      </c>
      <c r="H148" s="1" t="s">
        <v>26</v>
      </c>
      <c r="I148" s="1" t="s">
        <v>27</v>
      </c>
      <c r="J148" s="1" t="s">
        <v>28</v>
      </c>
      <c r="K148" s="1" t="s">
        <v>29</v>
      </c>
      <c r="L148" s="2">
        <v>41953</v>
      </c>
      <c r="M148" s="2"/>
      <c r="N148" s="1" t="s">
        <v>321</v>
      </c>
      <c r="O148" s="1" t="s">
        <v>322</v>
      </c>
      <c r="P148" s="1" t="s">
        <v>774</v>
      </c>
      <c r="Q148" s="1" t="s">
        <v>76</v>
      </c>
      <c r="R148" s="1" t="s">
        <v>34</v>
      </c>
      <c r="S148" s="1" t="s">
        <v>35</v>
      </c>
      <c r="T148">
        <v>4.53</v>
      </c>
      <c r="U148">
        <v>5</v>
      </c>
      <c r="V148">
        <v>0</v>
      </c>
      <c r="W148" s="2">
        <v>43481</v>
      </c>
      <c r="X148">
        <v>5</v>
      </c>
    </row>
    <row r="149" spans="1:24" x14ac:dyDescent="0.35">
      <c r="A149" s="1" t="s">
        <v>642</v>
      </c>
      <c r="B149" s="1" t="s">
        <v>643</v>
      </c>
      <c r="C149" s="1" t="s">
        <v>66</v>
      </c>
      <c r="D149" s="2">
        <v>33004</v>
      </c>
      <c r="E149" s="1" t="s">
        <v>38</v>
      </c>
      <c r="F149">
        <v>63051</v>
      </c>
      <c r="G149" s="1" t="s">
        <v>92</v>
      </c>
      <c r="H149" s="1" t="s">
        <v>644</v>
      </c>
      <c r="I149" s="1" t="s">
        <v>27</v>
      </c>
      <c r="J149" s="1" t="s">
        <v>52</v>
      </c>
      <c r="K149" s="1" t="s">
        <v>29</v>
      </c>
      <c r="L149" s="2">
        <v>41547</v>
      </c>
      <c r="M149" s="2"/>
      <c r="N149" s="1" t="s">
        <v>321</v>
      </c>
      <c r="O149" s="1" t="s">
        <v>322</v>
      </c>
      <c r="P149" s="1" t="s">
        <v>94</v>
      </c>
      <c r="Q149" s="1" t="s">
        <v>137</v>
      </c>
      <c r="R149" s="1" t="s">
        <v>34</v>
      </c>
      <c r="S149" s="1" t="s">
        <v>35</v>
      </c>
      <c r="T149">
        <v>4.28</v>
      </c>
      <c r="U149">
        <v>3</v>
      </c>
      <c r="V149">
        <v>0</v>
      </c>
      <c r="W149" s="2">
        <v>43490</v>
      </c>
      <c r="X149">
        <v>1</v>
      </c>
    </row>
    <row r="150" spans="1:24" x14ac:dyDescent="0.35">
      <c r="A150" s="1" t="s">
        <v>645</v>
      </c>
      <c r="B150" s="1" t="s">
        <v>646</v>
      </c>
      <c r="C150" s="1" t="s">
        <v>23</v>
      </c>
      <c r="D150" s="2">
        <v>28105</v>
      </c>
      <c r="E150" s="1" t="s">
        <v>24</v>
      </c>
      <c r="F150">
        <v>47414</v>
      </c>
      <c r="G150" s="1" t="s">
        <v>46</v>
      </c>
      <c r="H150" s="1" t="s">
        <v>26</v>
      </c>
      <c r="I150" s="1" t="s">
        <v>27</v>
      </c>
      <c r="J150" s="1" t="s">
        <v>28</v>
      </c>
      <c r="K150" s="1" t="s">
        <v>29</v>
      </c>
      <c r="L150" s="2">
        <v>41547</v>
      </c>
      <c r="M150" s="2"/>
      <c r="N150" s="1" t="s">
        <v>321</v>
      </c>
      <c r="O150" s="1" t="s">
        <v>322</v>
      </c>
      <c r="P150" s="1" t="s">
        <v>774</v>
      </c>
      <c r="Q150" s="1" t="s">
        <v>69</v>
      </c>
      <c r="R150" s="1" t="s">
        <v>42</v>
      </c>
      <c r="S150" s="1" t="s">
        <v>177</v>
      </c>
      <c r="T150">
        <v>5</v>
      </c>
      <c r="U150">
        <v>3</v>
      </c>
      <c r="V150">
        <v>0</v>
      </c>
      <c r="W150" s="2">
        <v>43503</v>
      </c>
      <c r="X150">
        <v>13</v>
      </c>
    </row>
    <row r="151" spans="1:24" x14ac:dyDescent="0.35">
      <c r="A151" s="1" t="s">
        <v>647</v>
      </c>
      <c r="B151" s="1" t="s">
        <v>648</v>
      </c>
      <c r="C151" s="1" t="s">
        <v>66</v>
      </c>
      <c r="D151" s="2">
        <v>29183</v>
      </c>
      <c r="E151" s="1" t="s">
        <v>24</v>
      </c>
      <c r="F151">
        <v>53060</v>
      </c>
      <c r="G151" s="1" t="s">
        <v>46</v>
      </c>
      <c r="H151" s="1" t="s">
        <v>26</v>
      </c>
      <c r="I151" s="1" t="s">
        <v>27</v>
      </c>
      <c r="J151" s="1" t="s">
        <v>28</v>
      </c>
      <c r="K151" s="1" t="s">
        <v>53</v>
      </c>
      <c r="L151" s="2">
        <v>41687</v>
      </c>
      <c r="M151" s="2"/>
      <c r="N151" s="1" t="s">
        <v>321</v>
      </c>
      <c r="O151" s="1" t="s">
        <v>322</v>
      </c>
      <c r="P151" s="1" t="s">
        <v>774</v>
      </c>
      <c r="Q151" s="1" t="s">
        <v>62</v>
      </c>
      <c r="R151" s="1" t="s">
        <v>42</v>
      </c>
      <c r="S151" s="1" t="s">
        <v>107</v>
      </c>
      <c r="T151">
        <v>4.25</v>
      </c>
      <c r="U151">
        <v>3</v>
      </c>
      <c r="V151">
        <v>0</v>
      </c>
      <c r="W151" s="2">
        <v>43500</v>
      </c>
      <c r="X151">
        <v>6</v>
      </c>
    </row>
    <row r="152" spans="1:24" x14ac:dyDescent="0.35">
      <c r="A152" s="1" t="s">
        <v>649</v>
      </c>
      <c r="B152" s="1" t="s">
        <v>650</v>
      </c>
      <c r="C152" s="1" t="s">
        <v>66</v>
      </c>
      <c r="D152" s="2">
        <v>30090</v>
      </c>
      <c r="E152" s="1" t="s">
        <v>24</v>
      </c>
      <c r="F152">
        <v>68829</v>
      </c>
      <c r="G152" s="1" t="s">
        <v>92</v>
      </c>
      <c r="H152" s="1" t="s">
        <v>651</v>
      </c>
      <c r="I152" s="1" t="s">
        <v>27</v>
      </c>
      <c r="J152" s="1" t="s">
        <v>28</v>
      </c>
      <c r="K152" s="1" t="s">
        <v>29</v>
      </c>
      <c r="L152" s="2">
        <v>42009</v>
      </c>
      <c r="M152" s="2"/>
      <c r="N152" s="1" t="s">
        <v>321</v>
      </c>
      <c r="O152" s="1" t="s">
        <v>322</v>
      </c>
      <c r="P152" s="1" t="s">
        <v>94</v>
      </c>
      <c r="Q152" s="1" t="s">
        <v>95</v>
      </c>
      <c r="R152" s="1" t="s">
        <v>310</v>
      </c>
      <c r="S152" s="1" t="s">
        <v>35</v>
      </c>
      <c r="T152">
        <v>5</v>
      </c>
      <c r="U152">
        <v>5</v>
      </c>
      <c r="V152">
        <v>0</v>
      </c>
      <c r="W152" s="2">
        <v>43479</v>
      </c>
      <c r="X152">
        <v>18</v>
      </c>
    </row>
    <row r="153" spans="1:24" x14ac:dyDescent="0.35">
      <c r="A153" s="1" t="s">
        <v>652</v>
      </c>
      <c r="B153" s="1" t="s">
        <v>653</v>
      </c>
      <c r="C153" s="1" t="s">
        <v>23</v>
      </c>
      <c r="D153" s="2">
        <v>28924</v>
      </c>
      <c r="E153" s="1" t="s">
        <v>38</v>
      </c>
      <c r="F153">
        <v>74226</v>
      </c>
      <c r="G153" s="1" t="s">
        <v>39</v>
      </c>
      <c r="H153" s="1" t="s">
        <v>26</v>
      </c>
      <c r="I153" s="1" t="s">
        <v>792</v>
      </c>
      <c r="J153" s="1" t="s">
        <v>28</v>
      </c>
      <c r="K153" s="1" t="s">
        <v>85</v>
      </c>
      <c r="L153" s="2">
        <v>41001</v>
      </c>
      <c r="M153" s="2"/>
      <c r="N153" s="1" t="s">
        <v>321</v>
      </c>
      <c r="O153" s="1" t="s">
        <v>322</v>
      </c>
      <c r="P153" s="1" t="s">
        <v>774</v>
      </c>
      <c r="Q153" s="1" t="s">
        <v>102</v>
      </c>
      <c r="R153" s="1" t="s">
        <v>42</v>
      </c>
      <c r="S153" s="1" t="s">
        <v>35</v>
      </c>
      <c r="T153">
        <v>4.3</v>
      </c>
      <c r="U153">
        <v>3</v>
      </c>
      <c r="V153">
        <v>0</v>
      </c>
      <c r="W153" s="2">
        <v>43479</v>
      </c>
      <c r="X153">
        <v>14</v>
      </c>
    </row>
    <row r="154" spans="1:24" x14ac:dyDescent="0.35">
      <c r="A154" s="1" t="s">
        <v>654</v>
      </c>
      <c r="B154" s="1" t="s">
        <v>655</v>
      </c>
      <c r="C154" s="1" t="s">
        <v>23</v>
      </c>
      <c r="D154" s="2">
        <v>30941</v>
      </c>
      <c r="E154" s="1" t="s">
        <v>38</v>
      </c>
      <c r="F154">
        <v>93554</v>
      </c>
      <c r="G154" s="1" t="s">
        <v>226</v>
      </c>
      <c r="H154" s="1" t="s">
        <v>26</v>
      </c>
      <c r="I154" s="1" t="s">
        <v>27</v>
      </c>
      <c r="J154" s="1" t="s">
        <v>28</v>
      </c>
      <c r="K154" s="1" t="s">
        <v>53</v>
      </c>
      <c r="L154" s="2">
        <v>41953</v>
      </c>
      <c r="M154" s="2"/>
      <c r="N154" s="1" t="s">
        <v>321</v>
      </c>
      <c r="O154" s="1" t="s">
        <v>322</v>
      </c>
      <c r="P154" s="1" t="s">
        <v>32</v>
      </c>
      <c r="Q154" s="1" t="s">
        <v>33</v>
      </c>
      <c r="R154" s="1" t="s">
        <v>138</v>
      </c>
      <c r="S154" s="1" t="s">
        <v>177</v>
      </c>
      <c r="T154">
        <v>4.5999999999999996</v>
      </c>
      <c r="U154">
        <v>5</v>
      </c>
      <c r="V154">
        <v>7</v>
      </c>
      <c r="W154" s="2">
        <v>43469</v>
      </c>
      <c r="X154">
        <v>16</v>
      </c>
    </row>
    <row r="155" spans="1:24" x14ac:dyDescent="0.35">
      <c r="A155" s="1" t="s">
        <v>656</v>
      </c>
      <c r="B155" s="1" t="s">
        <v>657</v>
      </c>
      <c r="C155" s="1" t="s">
        <v>66</v>
      </c>
      <c r="D155" s="2">
        <v>29913</v>
      </c>
      <c r="E155" s="1" t="s">
        <v>24</v>
      </c>
      <c r="F155">
        <v>47001</v>
      </c>
      <c r="G155" s="1" t="s">
        <v>46</v>
      </c>
      <c r="H155" s="1" t="s">
        <v>26</v>
      </c>
      <c r="I155" s="1" t="s">
        <v>27</v>
      </c>
      <c r="J155" s="1" t="s">
        <v>28</v>
      </c>
      <c r="K155" s="1" t="s">
        <v>29</v>
      </c>
      <c r="L155" s="2">
        <v>39391</v>
      </c>
      <c r="M155" s="2"/>
      <c r="N155" s="1" t="s">
        <v>321</v>
      </c>
      <c r="O155" s="1" t="s">
        <v>322</v>
      </c>
      <c r="P155" s="1" t="s">
        <v>774</v>
      </c>
      <c r="Q155" s="1" t="s">
        <v>55</v>
      </c>
      <c r="R155" s="1" t="s">
        <v>49</v>
      </c>
      <c r="S155" s="1" t="s">
        <v>35</v>
      </c>
      <c r="T155">
        <v>3.66</v>
      </c>
      <c r="U155">
        <v>3</v>
      </c>
      <c r="V155">
        <v>0</v>
      </c>
      <c r="W155" s="2">
        <v>43521</v>
      </c>
      <c r="X155">
        <v>15</v>
      </c>
    </row>
    <row r="156" spans="1:24" x14ac:dyDescent="0.35">
      <c r="A156" s="1" t="s">
        <v>658</v>
      </c>
      <c r="B156" s="1" t="s">
        <v>659</v>
      </c>
      <c r="C156" s="1" t="s">
        <v>23</v>
      </c>
      <c r="D156" s="2">
        <v>32384</v>
      </c>
      <c r="E156" s="1" t="s">
        <v>38</v>
      </c>
      <c r="F156">
        <v>61844</v>
      </c>
      <c r="G156" s="1" t="s">
        <v>92</v>
      </c>
      <c r="H156" s="1" t="s">
        <v>660</v>
      </c>
      <c r="I156" s="1" t="s">
        <v>27</v>
      </c>
      <c r="J156" s="1" t="s">
        <v>28</v>
      </c>
      <c r="K156" s="1" t="s">
        <v>53</v>
      </c>
      <c r="L156" s="2">
        <v>40917</v>
      </c>
      <c r="M156" s="2"/>
      <c r="N156" s="1" t="s">
        <v>321</v>
      </c>
      <c r="O156" s="1" t="s">
        <v>322</v>
      </c>
      <c r="P156" s="1" t="s">
        <v>94</v>
      </c>
      <c r="Q156" s="1" t="s">
        <v>137</v>
      </c>
      <c r="R156" s="1" t="s">
        <v>310</v>
      </c>
      <c r="S156" s="1" t="s">
        <v>35</v>
      </c>
      <c r="T156">
        <v>4.2</v>
      </c>
      <c r="U156">
        <v>5</v>
      </c>
      <c r="V156">
        <v>0</v>
      </c>
      <c r="W156" s="2">
        <v>43497</v>
      </c>
      <c r="X156">
        <v>9</v>
      </c>
    </row>
    <row r="157" spans="1:24" x14ac:dyDescent="0.35">
      <c r="A157" s="1" t="s">
        <v>661</v>
      </c>
      <c r="B157" s="1" t="s">
        <v>662</v>
      </c>
      <c r="C157" s="1" t="s">
        <v>66</v>
      </c>
      <c r="D157" s="2">
        <v>22451</v>
      </c>
      <c r="E157" s="1" t="s">
        <v>24</v>
      </c>
      <c r="F157">
        <v>59472</v>
      </c>
      <c r="G157" s="1" t="s">
        <v>46</v>
      </c>
      <c r="H157" s="1" t="s">
        <v>26</v>
      </c>
      <c r="I157" s="1" t="s">
        <v>27</v>
      </c>
      <c r="J157" s="1" t="s">
        <v>28</v>
      </c>
      <c r="K157" s="1" t="s">
        <v>29</v>
      </c>
      <c r="L157" s="2">
        <v>41645</v>
      </c>
      <c r="M157" s="2"/>
      <c r="N157" s="1" t="s">
        <v>321</v>
      </c>
      <c r="O157" s="1" t="s">
        <v>322</v>
      </c>
      <c r="P157" s="1" t="s">
        <v>774</v>
      </c>
      <c r="Q157" s="1" t="s">
        <v>69</v>
      </c>
      <c r="R157" s="1" t="s">
        <v>138</v>
      </c>
      <c r="S157" s="1" t="s">
        <v>35</v>
      </c>
      <c r="T157">
        <v>4.8</v>
      </c>
      <c r="U157">
        <v>3</v>
      </c>
      <c r="V157">
        <v>0</v>
      </c>
      <c r="W157" s="2">
        <v>43472</v>
      </c>
      <c r="X157">
        <v>14</v>
      </c>
    </row>
    <row r="158" spans="1:24" x14ac:dyDescent="0.35">
      <c r="A158" s="1" t="s">
        <v>663</v>
      </c>
      <c r="B158" s="1" t="s">
        <v>664</v>
      </c>
      <c r="C158" s="1" t="s">
        <v>23</v>
      </c>
      <c r="D158" s="2">
        <v>29353</v>
      </c>
      <c r="E158" s="1" t="s">
        <v>38</v>
      </c>
      <c r="F158">
        <v>95920</v>
      </c>
      <c r="G158" s="1" t="s">
        <v>435</v>
      </c>
      <c r="H158" s="1" t="s">
        <v>26</v>
      </c>
      <c r="I158" s="1" t="s">
        <v>27</v>
      </c>
      <c r="J158" s="1" t="s">
        <v>28</v>
      </c>
      <c r="K158" s="1" t="s">
        <v>53</v>
      </c>
      <c r="L158" s="2">
        <v>42645</v>
      </c>
      <c r="M158" s="2"/>
      <c r="N158" s="1" t="s">
        <v>321</v>
      </c>
      <c r="O158" s="1" t="s">
        <v>322</v>
      </c>
      <c r="P158" s="1" t="s">
        <v>32</v>
      </c>
      <c r="Q158" s="1" t="s">
        <v>386</v>
      </c>
      <c r="R158" s="1" t="s">
        <v>34</v>
      </c>
      <c r="S158" s="1" t="s">
        <v>35</v>
      </c>
      <c r="T158">
        <v>4.4000000000000004</v>
      </c>
      <c r="U158">
        <v>4</v>
      </c>
      <c r="V158">
        <v>6</v>
      </c>
      <c r="W158" s="2">
        <v>43502</v>
      </c>
      <c r="X158">
        <v>10</v>
      </c>
    </row>
    <row r="159" spans="1:24" x14ac:dyDescent="0.35">
      <c r="A159" s="1" t="s">
        <v>665</v>
      </c>
      <c r="B159" s="1" t="s">
        <v>666</v>
      </c>
      <c r="C159" s="1" t="s">
        <v>23</v>
      </c>
      <c r="D159" s="2">
        <v>20009</v>
      </c>
      <c r="E159" s="1" t="s">
        <v>24</v>
      </c>
      <c r="F159">
        <v>61809</v>
      </c>
      <c r="G159" s="1" t="s">
        <v>92</v>
      </c>
      <c r="H159" s="1" t="s">
        <v>667</v>
      </c>
      <c r="I159" s="1" t="s">
        <v>27</v>
      </c>
      <c r="J159" s="1" t="s">
        <v>28</v>
      </c>
      <c r="K159" s="1" t="s">
        <v>29</v>
      </c>
      <c r="L159" s="2">
        <v>41771</v>
      </c>
      <c r="M159" s="2"/>
      <c r="N159" s="1" t="s">
        <v>321</v>
      </c>
      <c r="O159" s="1" t="s">
        <v>322</v>
      </c>
      <c r="P159" s="1" t="s">
        <v>94</v>
      </c>
      <c r="Q159" s="1" t="s">
        <v>95</v>
      </c>
      <c r="R159" s="1" t="s">
        <v>146</v>
      </c>
      <c r="S159" s="1" t="s">
        <v>35</v>
      </c>
      <c r="T159">
        <v>3.98</v>
      </c>
      <c r="U159">
        <v>3</v>
      </c>
      <c r="V159">
        <v>0</v>
      </c>
      <c r="W159" s="2">
        <v>43493</v>
      </c>
      <c r="X159">
        <v>4</v>
      </c>
    </row>
    <row r="160" spans="1:24" x14ac:dyDescent="0.35">
      <c r="A160" s="1" t="s">
        <v>668</v>
      </c>
      <c r="B160" s="1" t="s">
        <v>669</v>
      </c>
      <c r="C160" s="1" t="s">
        <v>23</v>
      </c>
      <c r="D160" s="2">
        <v>26676</v>
      </c>
      <c r="E160" s="1" t="s">
        <v>38</v>
      </c>
      <c r="F160">
        <v>46738</v>
      </c>
      <c r="G160" s="1" t="s">
        <v>46</v>
      </c>
      <c r="H160" s="1" t="s">
        <v>26</v>
      </c>
      <c r="I160" s="1" t="s">
        <v>27</v>
      </c>
      <c r="J160" s="1" t="s">
        <v>28</v>
      </c>
      <c r="K160" s="1" t="s">
        <v>85</v>
      </c>
      <c r="L160" s="2">
        <v>40875</v>
      </c>
      <c r="M160" s="2"/>
      <c r="N160" s="1" t="s">
        <v>321</v>
      </c>
      <c r="O160" s="1" t="s">
        <v>322</v>
      </c>
      <c r="P160" s="1" t="s">
        <v>774</v>
      </c>
      <c r="Q160" s="1" t="s">
        <v>48</v>
      </c>
      <c r="R160" s="1" t="s">
        <v>49</v>
      </c>
      <c r="S160" s="1" t="s">
        <v>177</v>
      </c>
      <c r="T160">
        <v>4.3600000000000003</v>
      </c>
      <c r="U160">
        <v>5</v>
      </c>
      <c r="V160">
        <v>0</v>
      </c>
      <c r="W160" s="2">
        <v>43507</v>
      </c>
      <c r="X160">
        <v>16</v>
      </c>
    </row>
    <row r="161" spans="1:24" x14ac:dyDescent="0.35">
      <c r="A161" s="1" t="s">
        <v>670</v>
      </c>
      <c r="B161" s="1" t="s">
        <v>671</v>
      </c>
      <c r="C161" s="1" t="s">
        <v>144</v>
      </c>
      <c r="D161" s="2">
        <v>31075</v>
      </c>
      <c r="E161" s="1" t="s">
        <v>24</v>
      </c>
      <c r="F161">
        <v>63353</v>
      </c>
      <c r="G161" s="1" t="s">
        <v>46</v>
      </c>
      <c r="H161" s="1" t="s">
        <v>26</v>
      </c>
      <c r="I161" s="1" t="s">
        <v>27</v>
      </c>
      <c r="J161" s="1" t="s">
        <v>28</v>
      </c>
      <c r="K161" s="1" t="s">
        <v>29</v>
      </c>
      <c r="L161" s="2">
        <v>41463</v>
      </c>
      <c r="M161" s="2"/>
      <c r="N161" s="1" t="s">
        <v>321</v>
      </c>
      <c r="O161" s="1" t="s">
        <v>322</v>
      </c>
      <c r="P161" s="1" t="s">
        <v>774</v>
      </c>
      <c r="Q161" s="1" t="s">
        <v>102</v>
      </c>
      <c r="R161" s="1" t="s">
        <v>138</v>
      </c>
      <c r="S161" s="1" t="s">
        <v>177</v>
      </c>
      <c r="T161">
        <v>3.6</v>
      </c>
      <c r="U161">
        <v>5</v>
      </c>
      <c r="V161">
        <v>0</v>
      </c>
      <c r="W161" s="2">
        <v>43507</v>
      </c>
      <c r="X161">
        <v>4</v>
      </c>
    </row>
    <row r="162" spans="1:24" x14ac:dyDescent="0.35">
      <c r="A162" s="1" t="s">
        <v>672</v>
      </c>
      <c r="B162" s="1" t="s">
        <v>673</v>
      </c>
      <c r="C162" s="1" t="s">
        <v>23</v>
      </c>
      <c r="D162" s="2">
        <v>29870</v>
      </c>
      <c r="E162" s="1" t="s">
        <v>38</v>
      </c>
      <c r="F162">
        <v>89883</v>
      </c>
      <c r="G162" s="1" t="s">
        <v>226</v>
      </c>
      <c r="H162" s="1" t="s">
        <v>26</v>
      </c>
      <c r="I162" s="1" t="s">
        <v>27</v>
      </c>
      <c r="J162" s="1" t="s">
        <v>28</v>
      </c>
      <c r="K162" s="1" t="s">
        <v>29</v>
      </c>
      <c r="L162" s="2">
        <v>42051</v>
      </c>
      <c r="M162" s="2"/>
      <c r="N162" s="1" t="s">
        <v>321</v>
      </c>
      <c r="O162" s="1" t="s">
        <v>322</v>
      </c>
      <c r="P162" s="1" t="s">
        <v>32</v>
      </c>
      <c r="Q162" s="1" t="s">
        <v>33</v>
      </c>
      <c r="R162" s="1" t="s">
        <v>138</v>
      </c>
      <c r="S162" s="1" t="s">
        <v>35</v>
      </c>
      <c r="T162">
        <v>3.69</v>
      </c>
      <c r="U162">
        <v>5</v>
      </c>
      <c r="V162">
        <v>6</v>
      </c>
      <c r="W162" s="2">
        <v>43510</v>
      </c>
      <c r="X162">
        <v>15</v>
      </c>
    </row>
    <row r="163" spans="1:24" x14ac:dyDescent="0.35">
      <c r="A163" s="1" t="s">
        <v>674</v>
      </c>
      <c r="B163" s="1" t="s">
        <v>675</v>
      </c>
      <c r="C163" s="1" t="s">
        <v>66</v>
      </c>
      <c r="D163" s="2">
        <v>26624</v>
      </c>
      <c r="E163" s="1" t="s">
        <v>38</v>
      </c>
      <c r="F163">
        <v>150290</v>
      </c>
      <c r="G163" s="1" t="s">
        <v>676</v>
      </c>
      <c r="H163" s="1" t="s">
        <v>26</v>
      </c>
      <c r="I163" s="1" t="s">
        <v>27</v>
      </c>
      <c r="J163" s="1" t="s">
        <v>28</v>
      </c>
      <c r="K163" s="1" t="s">
        <v>53</v>
      </c>
      <c r="L163" s="2">
        <v>42742</v>
      </c>
      <c r="M163" s="2"/>
      <c r="N163" s="1" t="s">
        <v>321</v>
      </c>
      <c r="O163" s="1" t="s">
        <v>322</v>
      </c>
      <c r="P163" s="1" t="s">
        <v>32</v>
      </c>
      <c r="Q163" s="1" t="s">
        <v>386</v>
      </c>
      <c r="R163" s="1" t="s">
        <v>34</v>
      </c>
      <c r="S163" s="1" t="s">
        <v>35</v>
      </c>
      <c r="T163">
        <v>4.9400000000000004</v>
      </c>
      <c r="U163">
        <v>3</v>
      </c>
      <c r="V163">
        <v>5</v>
      </c>
      <c r="W163" s="2">
        <v>43502</v>
      </c>
      <c r="X163">
        <v>17</v>
      </c>
    </row>
    <row r="164" spans="1:24" x14ac:dyDescent="0.35">
      <c r="A164" s="1" t="s">
        <v>677</v>
      </c>
      <c r="B164" s="1" t="s">
        <v>678</v>
      </c>
      <c r="C164" s="1" t="s">
        <v>112</v>
      </c>
      <c r="D164" s="2">
        <v>27368</v>
      </c>
      <c r="E164" s="1" t="s">
        <v>38</v>
      </c>
      <c r="F164">
        <v>60627</v>
      </c>
      <c r="G164" s="1" t="s">
        <v>46</v>
      </c>
      <c r="H164" s="1" t="s">
        <v>26</v>
      </c>
      <c r="I164" s="1" t="s">
        <v>27</v>
      </c>
      <c r="J164" s="1" t="s">
        <v>28</v>
      </c>
      <c r="K164" s="1" t="s">
        <v>29</v>
      </c>
      <c r="L164" s="2">
        <v>41645</v>
      </c>
      <c r="M164" s="2"/>
      <c r="N164" s="1" t="s">
        <v>321</v>
      </c>
      <c r="O164" s="1" t="s">
        <v>322</v>
      </c>
      <c r="P164" s="1" t="s">
        <v>774</v>
      </c>
      <c r="Q164" s="1" t="s">
        <v>55</v>
      </c>
      <c r="R164" s="1" t="s">
        <v>310</v>
      </c>
      <c r="S164" s="1" t="s">
        <v>35</v>
      </c>
      <c r="T164">
        <v>5</v>
      </c>
      <c r="U164">
        <v>4</v>
      </c>
      <c r="V164">
        <v>0</v>
      </c>
      <c r="W164" s="2">
        <v>43496</v>
      </c>
      <c r="X164">
        <v>8</v>
      </c>
    </row>
    <row r="165" spans="1:24" x14ac:dyDescent="0.35">
      <c r="A165" s="1" t="s">
        <v>679</v>
      </c>
      <c r="B165" s="1" t="s">
        <v>33</v>
      </c>
      <c r="C165" s="1" t="s">
        <v>66</v>
      </c>
      <c r="D165" s="2">
        <v>26759</v>
      </c>
      <c r="E165" s="1" t="s">
        <v>24</v>
      </c>
      <c r="F165">
        <v>140920</v>
      </c>
      <c r="G165" s="1" t="s">
        <v>265</v>
      </c>
      <c r="H165" s="1" t="s">
        <v>26</v>
      </c>
      <c r="I165" s="1" t="s">
        <v>27</v>
      </c>
      <c r="J165" s="1" t="s">
        <v>28</v>
      </c>
      <c r="K165" s="1" t="s">
        <v>29</v>
      </c>
      <c r="L165" s="2">
        <v>41294</v>
      </c>
      <c r="M165" s="2"/>
      <c r="N165" s="1" t="s">
        <v>321</v>
      </c>
      <c r="O165" s="1" t="s">
        <v>322</v>
      </c>
      <c r="P165" s="1" t="s">
        <v>32</v>
      </c>
      <c r="Q165" s="1" t="s">
        <v>266</v>
      </c>
      <c r="R165" s="1" t="s">
        <v>34</v>
      </c>
      <c r="S165" s="1" t="s">
        <v>35</v>
      </c>
      <c r="T165">
        <v>3.6</v>
      </c>
      <c r="U165">
        <v>5</v>
      </c>
      <c r="V165">
        <v>7</v>
      </c>
      <c r="W165" s="2">
        <v>43514</v>
      </c>
      <c r="X165">
        <v>13</v>
      </c>
    </row>
    <row r="166" spans="1:24" x14ac:dyDescent="0.35">
      <c r="A166" s="1" t="s">
        <v>680</v>
      </c>
      <c r="B166" s="1" t="s">
        <v>681</v>
      </c>
      <c r="C166" s="1" t="s">
        <v>23</v>
      </c>
      <c r="D166" s="2">
        <v>31617</v>
      </c>
      <c r="E166" s="1" t="s">
        <v>38</v>
      </c>
      <c r="F166">
        <v>86214</v>
      </c>
      <c r="G166" s="1" t="s">
        <v>124</v>
      </c>
      <c r="H166" s="1" t="s">
        <v>26</v>
      </c>
      <c r="I166" s="1" t="s">
        <v>27</v>
      </c>
      <c r="J166" s="1" t="s">
        <v>28</v>
      </c>
      <c r="K166" s="1" t="s">
        <v>29</v>
      </c>
      <c r="L166" s="2">
        <v>41218</v>
      </c>
      <c r="M166" s="2"/>
      <c r="N166" s="1" t="s">
        <v>321</v>
      </c>
      <c r="O166" s="1" t="s">
        <v>322</v>
      </c>
      <c r="P166" s="1" t="s">
        <v>125</v>
      </c>
      <c r="Q166" s="1" t="s">
        <v>126</v>
      </c>
      <c r="R166" s="1" t="s">
        <v>34</v>
      </c>
      <c r="S166" s="1" t="s">
        <v>35</v>
      </c>
      <c r="T166">
        <v>4.2</v>
      </c>
      <c r="U166">
        <v>3</v>
      </c>
      <c r="V166">
        <v>6</v>
      </c>
      <c r="W166" s="2">
        <v>43509</v>
      </c>
      <c r="X166">
        <v>2</v>
      </c>
    </row>
    <row r="167" spans="1:24" x14ac:dyDescent="0.35">
      <c r="A167" s="1" t="s">
        <v>682</v>
      </c>
      <c r="B167" s="1" t="s">
        <v>683</v>
      </c>
      <c r="C167" s="1" t="s">
        <v>66</v>
      </c>
      <c r="D167" s="2">
        <v>24995</v>
      </c>
      <c r="E167" s="1" t="s">
        <v>38</v>
      </c>
      <c r="F167">
        <v>47750</v>
      </c>
      <c r="G167" s="1" t="s">
        <v>46</v>
      </c>
      <c r="H167" s="1" t="s">
        <v>26</v>
      </c>
      <c r="I167" s="1" t="s">
        <v>27</v>
      </c>
      <c r="J167" s="1" t="s">
        <v>28</v>
      </c>
      <c r="K167" s="1" t="s">
        <v>53</v>
      </c>
      <c r="L167" s="2">
        <v>42555</v>
      </c>
      <c r="M167" s="2"/>
      <c r="N167" s="1" t="s">
        <v>321</v>
      </c>
      <c r="O167" s="1" t="s">
        <v>322</v>
      </c>
      <c r="P167" s="1" t="s">
        <v>774</v>
      </c>
      <c r="Q167" s="1" t="s">
        <v>69</v>
      </c>
      <c r="R167" s="1" t="s">
        <v>56</v>
      </c>
      <c r="S167" s="1" t="s">
        <v>107</v>
      </c>
      <c r="T167">
        <v>2.6</v>
      </c>
      <c r="U167">
        <v>4</v>
      </c>
      <c r="V167">
        <v>0</v>
      </c>
      <c r="W167" s="2">
        <v>43514</v>
      </c>
      <c r="X167">
        <v>4</v>
      </c>
    </row>
    <row r="168" spans="1:24" x14ac:dyDescent="0.35">
      <c r="A168" s="1" t="s">
        <v>684</v>
      </c>
      <c r="B168" s="1" t="s">
        <v>685</v>
      </c>
      <c r="C168" s="1" t="s">
        <v>23</v>
      </c>
      <c r="D168" s="2">
        <v>31528</v>
      </c>
      <c r="E168" s="1" t="s">
        <v>24</v>
      </c>
      <c r="F168">
        <v>57975</v>
      </c>
      <c r="G168" s="1" t="s">
        <v>39</v>
      </c>
      <c r="H168" s="1" t="s">
        <v>26</v>
      </c>
      <c r="I168" s="1" t="s">
        <v>27</v>
      </c>
      <c r="J168" s="1" t="s">
        <v>28</v>
      </c>
      <c r="K168" s="1" t="s">
        <v>29</v>
      </c>
      <c r="L168" s="2">
        <v>40420</v>
      </c>
      <c r="M168" s="2"/>
      <c r="N168" s="1" t="s">
        <v>321</v>
      </c>
      <c r="O168" s="1" t="s">
        <v>322</v>
      </c>
      <c r="P168" s="1" t="s">
        <v>774</v>
      </c>
      <c r="Q168" s="1" t="s">
        <v>69</v>
      </c>
      <c r="R168" s="1" t="s">
        <v>146</v>
      </c>
      <c r="S168" s="1" t="s">
        <v>35</v>
      </c>
      <c r="T168">
        <v>4.0999999999999996</v>
      </c>
      <c r="U168">
        <v>3</v>
      </c>
      <c r="V168">
        <v>0</v>
      </c>
      <c r="W168" s="2">
        <v>43475</v>
      </c>
      <c r="X168">
        <v>13</v>
      </c>
    </row>
    <row r="169" spans="1:24" x14ac:dyDescent="0.35">
      <c r="A169" s="1" t="s">
        <v>686</v>
      </c>
      <c r="B169" s="1" t="s">
        <v>687</v>
      </c>
      <c r="C169" s="1" t="s">
        <v>23</v>
      </c>
      <c r="D169" s="2">
        <v>32334</v>
      </c>
      <c r="E169" s="1" t="s">
        <v>38</v>
      </c>
      <c r="F169">
        <v>56147</v>
      </c>
      <c r="G169" s="1" t="s">
        <v>46</v>
      </c>
      <c r="H169" s="1" t="s">
        <v>26</v>
      </c>
      <c r="I169" s="1" t="s">
        <v>27</v>
      </c>
      <c r="J169" s="1" t="s">
        <v>28</v>
      </c>
      <c r="K169" s="1" t="s">
        <v>53</v>
      </c>
      <c r="L169" s="2">
        <v>41911</v>
      </c>
      <c r="M169" s="2"/>
      <c r="N169" s="1" t="s">
        <v>321</v>
      </c>
      <c r="O169" s="1" t="s">
        <v>322</v>
      </c>
      <c r="P169" s="1" t="s">
        <v>774</v>
      </c>
      <c r="Q169" s="1" t="s">
        <v>76</v>
      </c>
      <c r="R169" s="1" t="s">
        <v>42</v>
      </c>
      <c r="S169" s="1" t="s">
        <v>35</v>
      </c>
      <c r="T169">
        <v>3.51</v>
      </c>
      <c r="U169">
        <v>3</v>
      </c>
      <c r="V169">
        <v>0</v>
      </c>
      <c r="W169" s="2">
        <v>43514</v>
      </c>
      <c r="X169">
        <v>2</v>
      </c>
    </row>
    <row r="170" spans="1:24" x14ac:dyDescent="0.35">
      <c r="A170" s="1" t="s">
        <v>688</v>
      </c>
      <c r="B170" s="1" t="s">
        <v>689</v>
      </c>
      <c r="C170" s="1" t="s">
        <v>66</v>
      </c>
      <c r="D170" s="2">
        <v>27463</v>
      </c>
      <c r="E170" s="1" t="s">
        <v>38</v>
      </c>
      <c r="F170">
        <v>50923</v>
      </c>
      <c r="G170" s="1" t="s">
        <v>46</v>
      </c>
      <c r="H170" s="1" t="s">
        <v>26</v>
      </c>
      <c r="I170" s="1" t="s">
        <v>27</v>
      </c>
      <c r="J170" s="1" t="s">
        <v>28</v>
      </c>
      <c r="K170" s="1" t="s">
        <v>85</v>
      </c>
      <c r="L170" s="2">
        <v>41547</v>
      </c>
      <c r="M170" s="2"/>
      <c r="N170" s="1" t="s">
        <v>321</v>
      </c>
      <c r="O170" s="1" t="s">
        <v>322</v>
      </c>
      <c r="P170" s="1" t="s">
        <v>774</v>
      </c>
      <c r="Q170" s="1" t="s">
        <v>48</v>
      </c>
      <c r="R170" s="1" t="s">
        <v>49</v>
      </c>
      <c r="S170" s="1" t="s">
        <v>35</v>
      </c>
      <c r="T170">
        <v>5</v>
      </c>
      <c r="U170">
        <v>5</v>
      </c>
      <c r="V170">
        <v>0</v>
      </c>
      <c r="W170" s="2">
        <v>43502</v>
      </c>
      <c r="X170">
        <v>14</v>
      </c>
    </row>
    <row r="171" spans="1:24" x14ac:dyDescent="0.35">
      <c r="A171" s="1" t="s">
        <v>690</v>
      </c>
      <c r="B171" s="1" t="s">
        <v>691</v>
      </c>
      <c r="C171" s="1" t="s">
        <v>23</v>
      </c>
      <c r="D171" s="2">
        <v>29690</v>
      </c>
      <c r="E171" s="1" t="s">
        <v>38</v>
      </c>
      <c r="F171">
        <v>50750</v>
      </c>
      <c r="G171" s="1" t="s">
        <v>289</v>
      </c>
      <c r="H171" s="1" t="s">
        <v>26</v>
      </c>
      <c r="I171" s="1" t="s">
        <v>27</v>
      </c>
      <c r="J171" s="1" t="s">
        <v>28</v>
      </c>
      <c r="K171" s="1" t="s">
        <v>29</v>
      </c>
      <c r="L171" s="2">
        <v>41912</v>
      </c>
      <c r="M171" s="2"/>
      <c r="N171" s="1" t="s">
        <v>321</v>
      </c>
      <c r="O171" s="1" t="s">
        <v>322</v>
      </c>
      <c r="P171" s="1" t="s">
        <v>32</v>
      </c>
      <c r="Q171" s="1" t="s">
        <v>290</v>
      </c>
      <c r="R171" s="1" t="s">
        <v>42</v>
      </c>
      <c r="S171" s="1" t="s">
        <v>35</v>
      </c>
      <c r="T171">
        <v>3.31</v>
      </c>
      <c r="U171">
        <v>3</v>
      </c>
      <c r="V171">
        <v>6</v>
      </c>
      <c r="W171" s="2">
        <v>43472</v>
      </c>
      <c r="X171">
        <v>7</v>
      </c>
    </row>
    <row r="172" spans="1:24" x14ac:dyDescent="0.35">
      <c r="A172" s="1" t="s">
        <v>692</v>
      </c>
      <c r="B172" s="1" t="s">
        <v>693</v>
      </c>
      <c r="C172" s="1" t="s">
        <v>23</v>
      </c>
      <c r="D172" s="2">
        <v>31283</v>
      </c>
      <c r="E172" s="1" t="s">
        <v>38</v>
      </c>
      <c r="F172">
        <v>52087</v>
      </c>
      <c r="G172" s="1" t="s">
        <v>46</v>
      </c>
      <c r="H172" s="1" t="s">
        <v>26</v>
      </c>
      <c r="I172" s="1" t="s">
        <v>27</v>
      </c>
      <c r="J172" s="1" t="s">
        <v>28</v>
      </c>
      <c r="K172" s="1" t="s">
        <v>29</v>
      </c>
      <c r="L172" s="2">
        <v>41505</v>
      </c>
      <c r="M172" s="2"/>
      <c r="N172" s="1" t="s">
        <v>321</v>
      </c>
      <c r="O172" s="1" t="s">
        <v>322</v>
      </c>
      <c r="P172" s="1" t="s">
        <v>774</v>
      </c>
      <c r="Q172" s="1" t="s">
        <v>99</v>
      </c>
      <c r="R172" s="1" t="s">
        <v>42</v>
      </c>
      <c r="S172" s="1" t="s">
        <v>35</v>
      </c>
      <c r="T172">
        <v>4.8099999999999996</v>
      </c>
      <c r="U172">
        <v>4</v>
      </c>
      <c r="V172">
        <v>0</v>
      </c>
      <c r="W172" s="2">
        <v>43511</v>
      </c>
      <c r="X172">
        <v>15</v>
      </c>
    </row>
    <row r="173" spans="1:24" x14ac:dyDescent="0.35">
      <c r="A173" s="1" t="s">
        <v>694</v>
      </c>
      <c r="B173" s="1" t="s">
        <v>695</v>
      </c>
      <c r="C173" s="1" t="s">
        <v>23</v>
      </c>
      <c r="D173" s="2">
        <v>25607</v>
      </c>
      <c r="E173" s="1" t="s">
        <v>24</v>
      </c>
      <c r="F173">
        <v>87826</v>
      </c>
      <c r="G173" s="1" t="s">
        <v>226</v>
      </c>
      <c r="H173" s="1" t="s">
        <v>26</v>
      </c>
      <c r="I173" s="1" t="s">
        <v>27</v>
      </c>
      <c r="J173" s="1" t="s">
        <v>52</v>
      </c>
      <c r="K173" s="1" t="s">
        <v>29</v>
      </c>
      <c r="L173" s="2">
        <v>42009</v>
      </c>
      <c r="M173" s="2"/>
      <c r="N173" s="1" t="s">
        <v>321</v>
      </c>
      <c r="O173" s="1" t="s">
        <v>322</v>
      </c>
      <c r="P173" s="1" t="s">
        <v>32</v>
      </c>
      <c r="Q173" s="1" t="s">
        <v>33</v>
      </c>
      <c r="R173" s="1" t="s">
        <v>138</v>
      </c>
      <c r="S173" s="1" t="s">
        <v>35</v>
      </c>
      <c r="T173">
        <v>3.32</v>
      </c>
      <c r="U173">
        <v>3</v>
      </c>
      <c r="V173">
        <v>7</v>
      </c>
      <c r="W173" s="2">
        <v>43479</v>
      </c>
      <c r="X173">
        <v>16</v>
      </c>
    </row>
    <row r="174" spans="1:24" x14ac:dyDescent="0.35">
      <c r="A174" s="1" t="s">
        <v>696</v>
      </c>
      <c r="B174" s="1" t="s">
        <v>697</v>
      </c>
      <c r="C174" s="1" t="s">
        <v>66</v>
      </c>
      <c r="D174" s="2">
        <v>32282</v>
      </c>
      <c r="E174" s="1" t="s">
        <v>38</v>
      </c>
      <c r="F174">
        <v>51920</v>
      </c>
      <c r="G174" s="1" t="s">
        <v>168</v>
      </c>
      <c r="H174" s="1" t="s">
        <v>26</v>
      </c>
      <c r="I174" s="1" t="s">
        <v>27</v>
      </c>
      <c r="J174" s="1" t="s">
        <v>28</v>
      </c>
      <c r="K174" s="1" t="s">
        <v>29</v>
      </c>
      <c r="L174" s="2">
        <v>42125</v>
      </c>
      <c r="M174" s="2"/>
      <c r="N174" s="1" t="s">
        <v>321</v>
      </c>
      <c r="O174" s="1" t="s">
        <v>322</v>
      </c>
      <c r="P174" s="1" t="s">
        <v>169</v>
      </c>
      <c r="Q174" s="1" t="s">
        <v>170</v>
      </c>
      <c r="R174" s="1" t="s">
        <v>310</v>
      </c>
      <c r="S174" s="1" t="s">
        <v>35</v>
      </c>
      <c r="T174">
        <v>5</v>
      </c>
      <c r="U174">
        <v>3</v>
      </c>
      <c r="V174">
        <v>5</v>
      </c>
      <c r="W174" s="2">
        <v>43480</v>
      </c>
      <c r="X174">
        <v>2</v>
      </c>
    </row>
    <row r="175" spans="1:24" x14ac:dyDescent="0.35">
      <c r="A175" s="1" t="s">
        <v>698</v>
      </c>
      <c r="B175" s="1" t="s">
        <v>699</v>
      </c>
      <c r="C175" s="1" t="s">
        <v>66</v>
      </c>
      <c r="D175" s="2">
        <v>23314</v>
      </c>
      <c r="E175" s="1" t="s">
        <v>24</v>
      </c>
      <c r="F175">
        <v>60656</v>
      </c>
      <c r="G175" s="1" t="s">
        <v>39</v>
      </c>
      <c r="H175" s="1" t="s">
        <v>26</v>
      </c>
      <c r="I175" s="1" t="s">
        <v>27</v>
      </c>
      <c r="J175" s="1" t="s">
        <v>28</v>
      </c>
      <c r="K175" s="1" t="s">
        <v>29</v>
      </c>
      <c r="L175" s="2">
        <v>41911</v>
      </c>
      <c r="M175" s="2"/>
      <c r="N175" s="1" t="s">
        <v>321</v>
      </c>
      <c r="O175" s="1" t="s">
        <v>322</v>
      </c>
      <c r="P175" s="1" t="s">
        <v>774</v>
      </c>
      <c r="Q175" s="1" t="s">
        <v>76</v>
      </c>
      <c r="R175" s="1" t="s">
        <v>34</v>
      </c>
      <c r="S175" s="1" t="s">
        <v>177</v>
      </c>
      <c r="T175">
        <v>4.3</v>
      </c>
      <c r="U175">
        <v>3</v>
      </c>
      <c r="V175">
        <v>0</v>
      </c>
      <c r="W175" s="2">
        <v>43493</v>
      </c>
      <c r="X175">
        <v>4</v>
      </c>
    </row>
    <row r="176" spans="1:24" x14ac:dyDescent="0.35">
      <c r="A176" s="1" t="s">
        <v>700</v>
      </c>
      <c r="B176" s="1" t="s">
        <v>95</v>
      </c>
      <c r="C176" s="1" t="s">
        <v>45</v>
      </c>
      <c r="D176" s="2">
        <v>30910</v>
      </c>
      <c r="E176" s="1" t="s">
        <v>24</v>
      </c>
      <c r="F176">
        <v>72992</v>
      </c>
      <c r="G176" s="1" t="s">
        <v>182</v>
      </c>
      <c r="H176" s="1" t="s">
        <v>26</v>
      </c>
      <c r="I176" s="1" t="s">
        <v>27</v>
      </c>
      <c r="J176" s="1" t="s">
        <v>28</v>
      </c>
      <c r="K176" s="1" t="s">
        <v>53</v>
      </c>
      <c r="L176" s="2">
        <v>41777</v>
      </c>
      <c r="M176" s="2"/>
      <c r="N176" s="1" t="s">
        <v>321</v>
      </c>
      <c r="O176" s="1" t="s">
        <v>322</v>
      </c>
      <c r="P176" s="1" t="s">
        <v>94</v>
      </c>
      <c r="Q176" s="1" t="s">
        <v>185</v>
      </c>
      <c r="R176" s="1" t="s">
        <v>56</v>
      </c>
      <c r="S176" s="1" t="s">
        <v>107</v>
      </c>
      <c r="T176">
        <v>2.4</v>
      </c>
      <c r="U176">
        <v>4</v>
      </c>
      <c r="V176">
        <v>0</v>
      </c>
      <c r="W176" s="2">
        <v>43481</v>
      </c>
      <c r="X176">
        <v>16</v>
      </c>
    </row>
    <row r="177" spans="1:24" x14ac:dyDescent="0.35">
      <c r="A177" s="1" t="s">
        <v>701</v>
      </c>
      <c r="B177" s="1" t="s">
        <v>702</v>
      </c>
      <c r="C177" s="1" t="s">
        <v>66</v>
      </c>
      <c r="D177" s="2">
        <v>23775</v>
      </c>
      <c r="E177" s="1" t="s">
        <v>38</v>
      </c>
      <c r="F177">
        <v>58939</v>
      </c>
      <c r="G177" s="1" t="s">
        <v>46</v>
      </c>
      <c r="H177" s="1" t="s">
        <v>26</v>
      </c>
      <c r="I177" s="1" t="s">
        <v>27</v>
      </c>
      <c r="J177" s="1" t="s">
        <v>28</v>
      </c>
      <c r="K177" s="1" t="s">
        <v>29</v>
      </c>
      <c r="L177" s="2">
        <v>41589</v>
      </c>
      <c r="M177" s="2"/>
      <c r="N177" s="1" t="s">
        <v>321</v>
      </c>
      <c r="O177" s="1" t="s">
        <v>322</v>
      </c>
      <c r="P177" s="1" t="s">
        <v>774</v>
      </c>
      <c r="Q177" s="1" t="s">
        <v>133</v>
      </c>
      <c r="R177" s="1" t="s">
        <v>138</v>
      </c>
      <c r="S177" s="1" t="s">
        <v>35</v>
      </c>
      <c r="T177">
        <v>3.73</v>
      </c>
      <c r="U177">
        <v>3</v>
      </c>
      <c r="V177">
        <v>0</v>
      </c>
      <c r="W177" s="2">
        <v>43489</v>
      </c>
      <c r="X177">
        <v>16</v>
      </c>
    </row>
    <row r="178" spans="1:24" x14ac:dyDescent="0.35">
      <c r="A178" s="1" t="s">
        <v>703</v>
      </c>
      <c r="B178" s="1" t="s">
        <v>704</v>
      </c>
      <c r="C178" s="1" t="s">
        <v>23</v>
      </c>
      <c r="D178" s="2">
        <v>26735</v>
      </c>
      <c r="E178" s="1" t="s">
        <v>38</v>
      </c>
      <c r="F178">
        <v>66593</v>
      </c>
      <c r="G178" s="1" t="s">
        <v>335</v>
      </c>
      <c r="H178" s="1" t="s">
        <v>26</v>
      </c>
      <c r="I178" s="1" t="s">
        <v>27</v>
      </c>
      <c r="J178" s="1" t="s">
        <v>28</v>
      </c>
      <c r="K178" s="1" t="s">
        <v>53</v>
      </c>
      <c r="L178" s="2">
        <v>40704</v>
      </c>
      <c r="M178" s="2"/>
      <c r="N178" s="1" t="s">
        <v>321</v>
      </c>
      <c r="O178" s="1" t="s">
        <v>322</v>
      </c>
      <c r="P178" s="1" t="s">
        <v>32</v>
      </c>
      <c r="Q178" s="1" t="s">
        <v>398</v>
      </c>
      <c r="R178" s="1" t="s">
        <v>42</v>
      </c>
      <c r="S178" s="1" t="s">
        <v>35</v>
      </c>
      <c r="T178">
        <v>4.3</v>
      </c>
      <c r="U178">
        <v>3</v>
      </c>
      <c r="V178">
        <v>5</v>
      </c>
      <c r="W178" s="2">
        <v>43504</v>
      </c>
      <c r="X178">
        <v>19</v>
      </c>
    </row>
    <row r="179" spans="1:24" x14ac:dyDescent="0.35">
      <c r="A179" s="1" t="s">
        <v>705</v>
      </c>
      <c r="B179" s="1" t="s">
        <v>706</v>
      </c>
      <c r="C179" s="1" t="s">
        <v>23</v>
      </c>
      <c r="D179" s="2">
        <v>30356</v>
      </c>
      <c r="E179" s="1" t="s">
        <v>24</v>
      </c>
      <c r="F179">
        <v>87565</v>
      </c>
      <c r="G179" s="1" t="s">
        <v>416</v>
      </c>
      <c r="H179" s="1" t="s">
        <v>26</v>
      </c>
      <c r="I179" s="1" t="s">
        <v>27</v>
      </c>
      <c r="J179" s="1" t="s">
        <v>28</v>
      </c>
      <c r="K179" s="1" t="s">
        <v>85</v>
      </c>
      <c r="L179" s="2">
        <v>42551</v>
      </c>
      <c r="M179" s="2"/>
      <c r="N179" s="1" t="s">
        <v>321</v>
      </c>
      <c r="O179" s="1" t="s">
        <v>322</v>
      </c>
      <c r="P179" s="1" t="s">
        <v>32</v>
      </c>
      <c r="Q179" s="1" t="s">
        <v>290</v>
      </c>
      <c r="R179" s="1" t="s">
        <v>42</v>
      </c>
      <c r="S179" s="1" t="s">
        <v>35</v>
      </c>
      <c r="T179">
        <v>3.27</v>
      </c>
      <c r="U179">
        <v>4</v>
      </c>
      <c r="V179">
        <v>5</v>
      </c>
      <c r="W179" s="2">
        <v>43479</v>
      </c>
      <c r="X179">
        <v>13</v>
      </c>
    </row>
    <row r="180" spans="1:24" x14ac:dyDescent="0.35">
      <c r="A180" s="1" t="s">
        <v>707</v>
      </c>
      <c r="B180" s="1" t="s">
        <v>708</v>
      </c>
      <c r="C180" s="1" t="s">
        <v>23</v>
      </c>
      <c r="D180" s="2">
        <v>25039</v>
      </c>
      <c r="E180" s="1" t="s">
        <v>38</v>
      </c>
      <c r="F180">
        <v>64021</v>
      </c>
      <c r="G180" s="1" t="s">
        <v>46</v>
      </c>
      <c r="H180" s="1" t="s">
        <v>26</v>
      </c>
      <c r="I180" s="1" t="s">
        <v>27</v>
      </c>
      <c r="J180" s="1" t="s">
        <v>28</v>
      </c>
      <c r="K180" s="1" t="s">
        <v>29</v>
      </c>
      <c r="L180" s="2">
        <v>40959</v>
      </c>
      <c r="M180" s="2"/>
      <c r="N180" s="1" t="s">
        <v>321</v>
      </c>
      <c r="O180" s="1" t="s">
        <v>322</v>
      </c>
      <c r="P180" s="1" t="s">
        <v>774</v>
      </c>
      <c r="Q180" s="1" t="s">
        <v>102</v>
      </c>
      <c r="R180" s="1" t="s">
        <v>34</v>
      </c>
      <c r="S180" s="1" t="s">
        <v>139</v>
      </c>
      <c r="T180">
        <v>2.4</v>
      </c>
      <c r="U180">
        <v>2</v>
      </c>
      <c r="V180">
        <v>1</v>
      </c>
      <c r="W180" s="2">
        <v>43521</v>
      </c>
      <c r="X180">
        <v>20</v>
      </c>
    </row>
    <row r="181" spans="1:24" x14ac:dyDescent="0.35">
      <c r="A181" s="1" t="s">
        <v>709</v>
      </c>
      <c r="B181" s="1" t="s">
        <v>69</v>
      </c>
      <c r="C181" s="1" t="s">
        <v>23</v>
      </c>
      <c r="D181" s="2">
        <v>27667</v>
      </c>
      <c r="E181" s="1" t="s">
        <v>38</v>
      </c>
      <c r="F181">
        <v>65714</v>
      </c>
      <c r="G181" s="1" t="s">
        <v>84</v>
      </c>
      <c r="H181" s="1" t="s">
        <v>26</v>
      </c>
      <c r="I181" s="1" t="s">
        <v>27</v>
      </c>
      <c r="J181" s="1" t="s">
        <v>28</v>
      </c>
      <c r="K181" s="1" t="s">
        <v>29</v>
      </c>
      <c r="L181" s="2">
        <v>41184</v>
      </c>
      <c r="M181" s="2"/>
      <c r="N181" s="1" t="s">
        <v>321</v>
      </c>
      <c r="O181" s="1" t="s">
        <v>322</v>
      </c>
      <c r="P181" s="1" t="s">
        <v>774</v>
      </c>
      <c r="Q181" s="1" t="s">
        <v>87</v>
      </c>
      <c r="R181" s="1" t="s">
        <v>42</v>
      </c>
      <c r="S181" s="1" t="s">
        <v>35</v>
      </c>
      <c r="T181">
        <v>4.83</v>
      </c>
      <c r="U181">
        <v>5</v>
      </c>
      <c r="V181">
        <v>0</v>
      </c>
      <c r="W181" s="2">
        <v>43510</v>
      </c>
      <c r="X181">
        <v>15</v>
      </c>
    </row>
    <row r="182" spans="1:24" x14ac:dyDescent="0.35">
      <c r="A182" s="1" t="s">
        <v>710</v>
      </c>
      <c r="B182" s="1" t="s">
        <v>711</v>
      </c>
      <c r="C182" s="1" t="s">
        <v>45</v>
      </c>
      <c r="D182" s="2">
        <v>30188</v>
      </c>
      <c r="E182" s="1" t="s">
        <v>38</v>
      </c>
      <c r="F182">
        <v>47961</v>
      </c>
      <c r="G182" s="1" t="s">
        <v>46</v>
      </c>
      <c r="H182" s="1" t="s">
        <v>26</v>
      </c>
      <c r="I182" s="1" t="s">
        <v>27</v>
      </c>
      <c r="J182" s="1" t="s">
        <v>28</v>
      </c>
      <c r="K182" s="1" t="s">
        <v>158</v>
      </c>
      <c r="L182" s="2">
        <v>40553</v>
      </c>
      <c r="M182" s="2"/>
      <c r="N182" s="1" t="s">
        <v>321</v>
      </c>
      <c r="O182" s="1" t="s">
        <v>322</v>
      </c>
      <c r="P182" s="1" t="s">
        <v>774</v>
      </c>
      <c r="Q182" s="1" t="s">
        <v>41</v>
      </c>
      <c r="R182" s="1" t="s">
        <v>49</v>
      </c>
      <c r="S182" s="1" t="s">
        <v>35</v>
      </c>
      <c r="T182">
        <v>4.0999999999999996</v>
      </c>
      <c r="U182">
        <v>4</v>
      </c>
      <c r="V182">
        <v>0</v>
      </c>
      <c r="W182" s="2">
        <v>43503</v>
      </c>
      <c r="X182">
        <v>9</v>
      </c>
    </row>
    <row r="183" spans="1:24" x14ac:dyDescent="0.35">
      <c r="A183" s="1" t="s">
        <v>712</v>
      </c>
      <c r="B183" s="1" t="s">
        <v>713</v>
      </c>
      <c r="C183" s="1" t="s">
        <v>23</v>
      </c>
      <c r="D183" s="2">
        <v>27158</v>
      </c>
      <c r="E183" s="1" t="s">
        <v>24</v>
      </c>
      <c r="F183">
        <v>58273</v>
      </c>
      <c r="G183" s="1" t="s">
        <v>92</v>
      </c>
      <c r="H183" s="1" t="s">
        <v>714</v>
      </c>
      <c r="I183" s="1" t="s">
        <v>27</v>
      </c>
      <c r="J183" s="1" t="s">
        <v>28</v>
      </c>
      <c r="K183" s="1" t="s">
        <v>29</v>
      </c>
      <c r="L183" s="2">
        <v>41771</v>
      </c>
      <c r="M183" s="2"/>
      <c r="N183" s="1" t="s">
        <v>321</v>
      </c>
      <c r="O183" s="1" t="s">
        <v>322</v>
      </c>
      <c r="P183" s="1" t="s">
        <v>94</v>
      </c>
      <c r="Q183" s="1" t="s">
        <v>137</v>
      </c>
      <c r="R183" s="1" t="s">
        <v>310</v>
      </c>
      <c r="S183" s="1" t="s">
        <v>139</v>
      </c>
      <c r="T183">
        <v>1.81</v>
      </c>
      <c r="U183">
        <v>2</v>
      </c>
      <c r="V183">
        <v>0</v>
      </c>
      <c r="W183" s="2">
        <v>43482</v>
      </c>
      <c r="X183">
        <v>5</v>
      </c>
    </row>
    <row r="184" spans="1:24" x14ac:dyDescent="0.35">
      <c r="A184" s="1" t="s">
        <v>715</v>
      </c>
      <c r="B184" s="1" t="s">
        <v>716</v>
      </c>
      <c r="C184" s="1" t="s">
        <v>66</v>
      </c>
      <c r="D184" s="2">
        <v>31656</v>
      </c>
      <c r="E184" s="1" t="s">
        <v>24</v>
      </c>
      <c r="F184">
        <v>63003</v>
      </c>
      <c r="G184" s="1" t="s">
        <v>360</v>
      </c>
      <c r="H184" s="1" t="s">
        <v>26</v>
      </c>
      <c r="I184" s="1" t="s">
        <v>27</v>
      </c>
      <c r="J184" s="1" t="s">
        <v>28</v>
      </c>
      <c r="K184" s="1" t="s">
        <v>29</v>
      </c>
      <c r="L184" s="2">
        <v>41911</v>
      </c>
      <c r="M184" s="2"/>
      <c r="N184" s="1" t="s">
        <v>321</v>
      </c>
      <c r="O184" s="1" t="s">
        <v>322</v>
      </c>
      <c r="P184" s="1" t="s">
        <v>169</v>
      </c>
      <c r="Q184" s="1" t="s">
        <v>170</v>
      </c>
      <c r="R184" s="1" t="s">
        <v>34</v>
      </c>
      <c r="S184" s="1" t="s">
        <v>35</v>
      </c>
      <c r="T184">
        <v>3.9</v>
      </c>
      <c r="U184">
        <v>5</v>
      </c>
      <c r="V184">
        <v>5</v>
      </c>
      <c r="W184" s="2">
        <v>43483</v>
      </c>
      <c r="X184">
        <v>9</v>
      </c>
    </row>
    <row r="185" spans="1:24" x14ac:dyDescent="0.35">
      <c r="A185" s="1" t="s">
        <v>717</v>
      </c>
      <c r="B185" s="1" t="s">
        <v>718</v>
      </c>
      <c r="C185" s="1" t="s">
        <v>23</v>
      </c>
      <c r="D185" s="2">
        <v>31120</v>
      </c>
      <c r="E185" s="1" t="s">
        <v>24</v>
      </c>
      <c r="F185">
        <v>61355</v>
      </c>
      <c r="G185" s="1" t="s">
        <v>46</v>
      </c>
      <c r="H185" s="1" t="s">
        <v>26</v>
      </c>
      <c r="I185" s="1" t="s">
        <v>27</v>
      </c>
      <c r="J185" s="1" t="s">
        <v>28</v>
      </c>
      <c r="K185" s="1" t="s">
        <v>85</v>
      </c>
      <c r="L185" s="2">
        <v>41687</v>
      </c>
      <c r="M185" s="2"/>
      <c r="N185" s="1" t="s">
        <v>321</v>
      </c>
      <c r="O185" s="1" t="s">
        <v>322</v>
      </c>
      <c r="P185" s="1" t="s">
        <v>774</v>
      </c>
      <c r="Q185" s="1" t="s">
        <v>69</v>
      </c>
      <c r="R185" s="1" t="s">
        <v>42</v>
      </c>
      <c r="S185" s="1" t="s">
        <v>35</v>
      </c>
      <c r="T185">
        <v>4.7</v>
      </c>
      <c r="U185">
        <v>3</v>
      </c>
      <c r="V185">
        <v>0</v>
      </c>
      <c r="W185" s="2">
        <v>43476</v>
      </c>
      <c r="X185">
        <v>4</v>
      </c>
    </row>
    <row r="186" spans="1:24" x14ac:dyDescent="0.35">
      <c r="A186" s="1" t="s">
        <v>719</v>
      </c>
      <c r="B186" s="1" t="s">
        <v>720</v>
      </c>
      <c r="C186" s="1" t="s">
        <v>23</v>
      </c>
      <c r="D186" s="2">
        <v>32640</v>
      </c>
      <c r="E186" s="1" t="s">
        <v>38</v>
      </c>
      <c r="F186">
        <v>60120</v>
      </c>
      <c r="G186" s="1" t="s">
        <v>92</v>
      </c>
      <c r="H186" s="1" t="s">
        <v>721</v>
      </c>
      <c r="I186" s="1" t="s">
        <v>27</v>
      </c>
      <c r="J186" s="1" t="s">
        <v>28</v>
      </c>
      <c r="K186" s="1" t="s">
        <v>53</v>
      </c>
      <c r="L186" s="2">
        <v>40448</v>
      </c>
      <c r="M186" s="2"/>
      <c r="N186" s="1" t="s">
        <v>321</v>
      </c>
      <c r="O186" s="1" t="s">
        <v>322</v>
      </c>
      <c r="P186" s="1" t="s">
        <v>94</v>
      </c>
      <c r="Q186" s="1" t="s">
        <v>95</v>
      </c>
      <c r="R186" s="1" t="s">
        <v>34</v>
      </c>
      <c r="S186" s="1" t="s">
        <v>35</v>
      </c>
      <c r="T186">
        <v>4.0999999999999996</v>
      </c>
      <c r="U186">
        <v>4</v>
      </c>
      <c r="V186">
        <v>0</v>
      </c>
      <c r="W186" s="2">
        <v>43496</v>
      </c>
      <c r="X186">
        <v>18</v>
      </c>
    </row>
    <row r="187" spans="1:24" x14ac:dyDescent="0.35">
      <c r="A187" s="1" t="s">
        <v>722</v>
      </c>
      <c r="B187" s="1" t="s">
        <v>723</v>
      </c>
      <c r="C187" s="1" t="s">
        <v>23</v>
      </c>
      <c r="D187" s="2">
        <v>28577</v>
      </c>
      <c r="E187" s="1" t="s">
        <v>38</v>
      </c>
      <c r="F187">
        <v>63682</v>
      </c>
      <c r="G187" s="1" t="s">
        <v>84</v>
      </c>
      <c r="H187" s="1" t="s">
        <v>26</v>
      </c>
      <c r="I187" s="1" t="s">
        <v>27</v>
      </c>
      <c r="J187" s="1" t="s">
        <v>28</v>
      </c>
      <c r="K187" s="1" t="s">
        <v>53</v>
      </c>
      <c r="L187" s="2">
        <v>39821</v>
      </c>
      <c r="M187" s="2"/>
      <c r="N187" s="1" t="s">
        <v>321</v>
      </c>
      <c r="O187" s="1" t="s">
        <v>322</v>
      </c>
      <c r="P187" s="1" t="s">
        <v>774</v>
      </c>
      <c r="Q187" s="1" t="s">
        <v>87</v>
      </c>
      <c r="R187" s="1" t="s">
        <v>34</v>
      </c>
      <c r="S187" s="1" t="s">
        <v>35</v>
      </c>
      <c r="T187">
        <v>3.73</v>
      </c>
      <c r="U187">
        <v>4</v>
      </c>
      <c r="V187">
        <v>0</v>
      </c>
      <c r="W187" s="2">
        <v>43489</v>
      </c>
      <c r="X187">
        <v>12</v>
      </c>
    </row>
    <row r="188" spans="1:24" x14ac:dyDescent="0.35">
      <c r="A188" s="1" t="s">
        <v>724</v>
      </c>
      <c r="B188" s="1" t="s">
        <v>725</v>
      </c>
      <c r="C188" s="1" t="s">
        <v>23</v>
      </c>
      <c r="D188" s="2">
        <v>30231</v>
      </c>
      <c r="E188" s="1" t="s">
        <v>24</v>
      </c>
      <c r="F188">
        <v>63025</v>
      </c>
      <c r="G188" s="1" t="s">
        <v>46</v>
      </c>
      <c r="H188" s="1" t="s">
        <v>26</v>
      </c>
      <c r="I188" s="1" t="s">
        <v>27</v>
      </c>
      <c r="J188" s="1" t="s">
        <v>52</v>
      </c>
      <c r="K188" s="1" t="s">
        <v>29</v>
      </c>
      <c r="L188" s="2">
        <v>42009</v>
      </c>
      <c r="M188" s="2"/>
      <c r="N188" s="1" t="s">
        <v>321</v>
      </c>
      <c r="O188" s="1" t="s">
        <v>322</v>
      </c>
      <c r="P188" s="1" t="s">
        <v>774</v>
      </c>
      <c r="Q188" s="1" t="s">
        <v>62</v>
      </c>
      <c r="R188" s="1" t="s">
        <v>49</v>
      </c>
      <c r="S188" s="1" t="s">
        <v>35</v>
      </c>
      <c r="T188">
        <v>4.3600000000000003</v>
      </c>
      <c r="U188">
        <v>5</v>
      </c>
      <c r="V188">
        <v>0</v>
      </c>
      <c r="W188" s="2">
        <v>43489</v>
      </c>
      <c r="X188">
        <v>10</v>
      </c>
    </row>
    <row r="189" spans="1:24" x14ac:dyDescent="0.35">
      <c r="A189" s="1" t="s">
        <v>726</v>
      </c>
      <c r="B189" s="1" t="s">
        <v>727</v>
      </c>
      <c r="C189" s="1" t="s">
        <v>66</v>
      </c>
      <c r="D189" s="2">
        <v>25065</v>
      </c>
      <c r="E189" s="1" t="s">
        <v>38</v>
      </c>
      <c r="F189">
        <v>59238</v>
      </c>
      <c r="G189" s="1" t="s">
        <v>46</v>
      </c>
      <c r="H189" s="1" t="s">
        <v>26</v>
      </c>
      <c r="I189" s="1" t="s">
        <v>792</v>
      </c>
      <c r="J189" s="1" t="s">
        <v>28</v>
      </c>
      <c r="K189" s="1" t="s">
        <v>85</v>
      </c>
      <c r="L189" s="2">
        <v>41043</v>
      </c>
      <c r="M189" s="2"/>
      <c r="N189" s="1" t="s">
        <v>321</v>
      </c>
      <c r="O189" s="1" t="s">
        <v>322</v>
      </c>
      <c r="P189" s="1" t="s">
        <v>774</v>
      </c>
      <c r="Q189" s="1" t="s">
        <v>76</v>
      </c>
      <c r="R189" s="1" t="s">
        <v>34</v>
      </c>
      <c r="S189" s="1" t="s">
        <v>35</v>
      </c>
      <c r="T189">
        <v>3.4</v>
      </c>
      <c r="U189">
        <v>5</v>
      </c>
      <c r="V189">
        <v>0</v>
      </c>
      <c r="W189" s="2">
        <v>43496</v>
      </c>
      <c r="X189">
        <v>13</v>
      </c>
    </row>
    <row r="190" spans="1:24" x14ac:dyDescent="0.35">
      <c r="A190" s="1" t="s">
        <v>728</v>
      </c>
      <c r="B190" s="1" t="s">
        <v>729</v>
      </c>
      <c r="C190" s="1" t="s">
        <v>66</v>
      </c>
      <c r="D190" s="2">
        <v>30442</v>
      </c>
      <c r="E190" s="1" t="s">
        <v>24</v>
      </c>
      <c r="F190">
        <v>92989</v>
      </c>
      <c r="G190" s="1" t="s">
        <v>124</v>
      </c>
      <c r="H190" s="1" t="s">
        <v>26</v>
      </c>
      <c r="I190" s="1" t="s">
        <v>27</v>
      </c>
      <c r="J190" s="1" t="s">
        <v>28</v>
      </c>
      <c r="K190" s="1" t="s">
        <v>29</v>
      </c>
      <c r="L190" s="2">
        <v>41827</v>
      </c>
      <c r="M190" s="2"/>
      <c r="N190" s="1" t="s">
        <v>321</v>
      </c>
      <c r="O190" s="1" t="s">
        <v>322</v>
      </c>
      <c r="P190" s="1" t="s">
        <v>125</v>
      </c>
      <c r="Q190" s="1" t="s">
        <v>126</v>
      </c>
      <c r="R190" s="1" t="s">
        <v>42</v>
      </c>
      <c r="S190" s="1" t="s">
        <v>177</v>
      </c>
      <c r="T190">
        <v>4.5</v>
      </c>
      <c r="U190">
        <v>5</v>
      </c>
      <c r="V190">
        <v>5</v>
      </c>
      <c r="W190" s="2">
        <v>43514</v>
      </c>
      <c r="X190">
        <v>1</v>
      </c>
    </row>
    <row r="191" spans="1:24" x14ac:dyDescent="0.35">
      <c r="A191" s="1" t="s">
        <v>730</v>
      </c>
      <c r="B191" s="1" t="s">
        <v>731</v>
      </c>
      <c r="C191" s="1" t="s">
        <v>23</v>
      </c>
      <c r="D191" s="2">
        <v>32074</v>
      </c>
      <c r="E191" s="1" t="s">
        <v>24</v>
      </c>
      <c r="F191">
        <v>90100</v>
      </c>
      <c r="G191" s="1" t="s">
        <v>435</v>
      </c>
      <c r="H191" s="1" t="s">
        <v>26</v>
      </c>
      <c r="I191" s="1" t="s">
        <v>27</v>
      </c>
      <c r="J191" s="1" t="s">
        <v>28</v>
      </c>
      <c r="K191" s="1" t="s">
        <v>29</v>
      </c>
      <c r="L191" s="2">
        <v>42845</v>
      </c>
      <c r="M191" s="2"/>
      <c r="N191" s="1" t="s">
        <v>321</v>
      </c>
      <c r="O191" s="1" t="s">
        <v>322</v>
      </c>
      <c r="P191" s="1" t="s">
        <v>32</v>
      </c>
      <c r="Q191" s="1" t="s">
        <v>386</v>
      </c>
      <c r="R191" s="1" t="s">
        <v>34</v>
      </c>
      <c r="S191" s="1" t="s">
        <v>35</v>
      </c>
      <c r="T191">
        <v>3.4</v>
      </c>
      <c r="U191">
        <v>3</v>
      </c>
      <c r="V191">
        <v>6</v>
      </c>
      <c r="W191" s="2">
        <v>43467</v>
      </c>
      <c r="X191">
        <v>14</v>
      </c>
    </row>
    <row r="192" spans="1:24" x14ac:dyDescent="0.35">
      <c r="A192" s="1" t="s">
        <v>732</v>
      </c>
      <c r="B192" s="1" t="s">
        <v>733</v>
      </c>
      <c r="C192" s="1" t="s">
        <v>66</v>
      </c>
      <c r="D192" s="2">
        <v>23869</v>
      </c>
      <c r="E192" s="1" t="s">
        <v>38</v>
      </c>
      <c r="F192">
        <v>58370</v>
      </c>
      <c r="G192" s="1" t="s">
        <v>92</v>
      </c>
      <c r="H192" s="1" t="s">
        <v>734</v>
      </c>
      <c r="I192" s="1" t="s">
        <v>27</v>
      </c>
      <c r="J192" s="1" t="s">
        <v>28</v>
      </c>
      <c r="K192" s="1" t="s">
        <v>53</v>
      </c>
      <c r="L192" s="2">
        <v>41911</v>
      </c>
      <c r="M192" s="2"/>
      <c r="N192" s="1" t="s">
        <v>321</v>
      </c>
      <c r="O192" s="1" t="s">
        <v>322</v>
      </c>
      <c r="P192" s="1" t="s">
        <v>94</v>
      </c>
      <c r="Q192" s="1" t="s">
        <v>137</v>
      </c>
      <c r="R192" s="1" t="s">
        <v>34</v>
      </c>
      <c r="S192" s="1" t="s">
        <v>35</v>
      </c>
      <c r="T192">
        <v>3.69</v>
      </c>
      <c r="U192">
        <v>3</v>
      </c>
      <c r="V192">
        <v>0</v>
      </c>
      <c r="W192" s="2">
        <v>43493</v>
      </c>
      <c r="X192">
        <v>18</v>
      </c>
    </row>
    <row r="193" spans="1:24" x14ac:dyDescent="0.35">
      <c r="A193" s="1" t="s">
        <v>735</v>
      </c>
      <c r="B193" s="1" t="s">
        <v>736</v>
      </c>
      <c r="C193" s="1" t="s">
        <v>45</v>
      </c>
      <c r="D193" s="2">
        <v>24628</v>
      </c>
      <c r="E193" s="1" t="s">
        <v>38</v>
      </c>
      <c r="F193">
        <v>56339</v>
      </c>
      <c r="G193" s="1" t="s">
        <v>46</v>
      </c>
      <c r="H193" s="1" t="s">
        <v>26</v>
      </c>
      <c r="I193" s="1" t="s">
        <v>27</v>
      </c>
      <c r="J193" s="1" t="s">
        <v>28</v>
      </c>
      <c r="K193" s="1" t="s">
        <v>53</v>
      </c>
      <c r="L193" s="2">
        <v>41323</v>
      </c>
      <c r="M193" s="2"/>
      <c r="N193" s="1" t="s">
        <v>321</v>
      </c>
      <c r="O193" s="1" t="s">
        <v>322</v>
      </c>
      <c r="P193" s="1" t="s">
        <v>774</v>
      </c>
      <c r="Q193" s="1" t="s">
        <v>102</v>
      </c>
      <c r="R193" s="1" t="s">
        <v>34</v>
      </c>
      <c r="S193" s="1" t="s">
        <v>35</v>
      </c>
      <c r="T193">
        <v>4.21</v>
      </c>
      <c r="U193">
        <v>5</v>
      </c>
      <c r="V193">
        <v>0</v>
      </c>
      <c r="W193" s="2">
        <v>43479</v>
      </c>
      <c r="X193">
        <v>4</v>
      </c>
    </row>
    <row r="194" spans="1:24" x14ac:dyDescent="0.35">
      <c r="A194" s="1" t="s">
        <v>737</v>
      </c>
      <c r="B194" s="1" t="s">
        <v>738</v>
      </c>
      <c r="C194" s="1" t="s">
        <v>112</v>
      </c>
      <c r="D194" s="2">
        <v>24852</v>
      </c>
      <c r="E194" s="1" t="s">
        <v>24</v>
      </c>
      <c r="F194">
        <v>64397</v>
      </c>
      <c r="G194" s="1" t="s">
        <v>92</v>
      </c>
      <c r="H194" s="1" t="s">
        <v>739</v>
      </c>
      <c r="I194" s="1" t="s">
        <v>27</v>
      </c>
      <c r="J194" s="1" t="s">
        <v>28</v>
      </c>
      <c r="K194" s="1" t="s">
        <v>29</v>
      </c>
      <c r="L194" s="2">
        <v>38726</v>
      </c>
      <c r="M194" s="2"/>
      <c r="N194" s="1" t="s">
        <v>321</v>
      </c>
      <c r="O194" s="1" t="s">
        <v>322</v>
      </c>
      <c r="P194" s="1" t="s">
        <v>94</v>
      </c>
      <c r="Q194" s="1" t="s">
        <v>137</v>
      </c>
      <c r="R194" s="1" t="s">
        <v>34</v>
      </c>
      <c r="S194" s="1" t="s">
        <v>177</v>
      </c>
      <c r="T194">
        <v>4.0999999999999996</v>
      </c>
      <c r="U194">
        <v>3</v>
      </c>
      <c r="V194">
        <v>0</v>
      </c>
      <c r="W194" s="2">
        <v>43469</v>
      </c>
      <c r="X194">
        <v>6</v>
      </c>
    </row>
    <row r="195" spans="1:24" x14ac:dyDescent="0.35">
      <c r="A195" s="1" t="s">
        <v>740</v>
      </c>
      <c r="B195" s="1" t="s">
        <v>741</v>
      </c>
      <c r="C195" s="1" t="s">
        <v>66</v>
      </c>
      <c r="D195" s="2">
        <v>30452</v>
      </c>
      <c r="E195" s="1" t="s">
        <v>38</v>
      </c>
      <c r="F195">
        <v>63025</v>
      </c>
      <c r="G195" s="1" t="s">
        <v>46</v>
      </c>
      <c r="H195" s="1" t="s">
        <v>26</v>
      </c>
      <c r="I195" s="1" t="s">
        <v>27</v>
      </c>
      <c r="J195" s="1" t="s">
        <v>28</v>
      </c>
      <c r="K195" s="1" t="s">
        <v>29</v>
      </c>
      <c r="L195" s="2">
        <v>41687</v>
      </c>
      <c r="M195" s="2"/>
      <c r="N195" s="1" t="s">
        <v>321</v>
      </c>
      <c r="O195" s="1" t="s">
        <v>322</v>
      </c>
      <c r="P195" s="1" t="s">
        <v>774</v>
      </c>
      <c r="Q195" s="1" t="s">
        <v>55</v>
      </c>
      <c r="R195" s="1" t="s">
        <v>42</v>
      </c>
      <c r="S195" s="1" t="s">
        <v>107</v>
      </c>
      <c r="T195">
        <v>2.44</v>
      </c>
      <c r="U195">
        <v>5</v>
      </c>
      <c r="V195">
        <v>0</v>
      </c>
      <c r="W195" s="2">
        <v>43507</v>
      </c>
      <c r="X195">
        <v>18</v>
      </c>
    </row>
    <row r="196" spans="1:24" x14ac:dyDescent="0.35">
      <c r="A196" s="1" t="s">
        <v>742</v>
      </c>
      <c r="B196" s="1" t="s">
        <v>743</v>
      </c>
      <c r="C196" s="1" t="s">
        <v>23</v>
      </c>
      <c r="D196" s="2">
        <v>25293</v>
      </c>
      <c r="E196" s="1" t="s">
        <v>24</v>
      </c>
      <c r="F196">
        <v>76029</v>
      </c>
      <c r="G196" s="1" t="s">
        <v>289</v>
      </c>
      <c r="H196" s="1" t="s">
        <v>26</v>
      </c>
      <c r="I196" s="1" t="s">
        <v>792</v>
      </c>
      <c r="J196" s="1" t="s">
        <v>28</v>
      </c>
      <c r="K196" s="1" t="s">
        <v>29</v>
      </c>
      <c r="L196" s="2">
        <v>42093</v>
      </c>
      <c r="M196" s="2"/>
      <c r="N196" s="1" t="s">
        <v>321</v>
      </c>
      <c r="O196" s="1" t="s">
        <v>322</v>
      </c>
      <c r="P196" s="1" t="s">
        <v>32</v>
      </c>
      <c r="Q196" s="1" t="s">
        <v>290</v>
      </c>
      <c r="R196" s="1" t="s">
        <v>138</v>
      </c>
      <c r="S196" s="1" t="s">
        <v>35</v>
      </c>
      <c r="T196">
        <v>5</v>
      </c>
      <c r="U196">
        <v>4</v>
      </c>
      <c r="V196">
        <v>7</v>
      </c>
      <c r="W196" s="2">
        <v>43479</v>
      </c>
      <c r="X196">
        <v>8</v>
      </c>
    </row>
    <row r="197" spans="1:24" x14ac:dyDescent="0.35">
      <c r="A197" s="1" t="s">
        <v>744</v>
      </c>
      <c r="B197" s="1" t="s">
        <v>745</v>
      </c>
      <c r="C197" s="1" t="s">
        <v>23</v>
      </c>
      <c r="D197" s="2">
        <v>33381</v>
      </c>
      <c r="E197" s="1" t="s">
        <v>38</v>
      </c>
      <c r="F197">
        <v>57859</v>
      </c>
      <c r="G197" s="1" t="s">
        <v>92</v>
      </c>
      <c r="H197" s="1" t="s">
        <v>746</v>
      </c>
      <c r="I197" s="1" t="s">
        <v>27</v>
      </c>
      <c r="J197" s="1" t="s">
        <v>28</v>
      </c>
      <c r="K197" s="1" t="s">
        <v>158</v>
      </c>
      <c r="L197" s="2">
        <v>40729</v>
      </c>
      <c r="M197" s="2"/>
      <c r="N197" s="1" t="s">
        <v>321</v>
      </c>
      <c r="O197" s="1" t="s">
        <v>322</v>
      </c>
      <c r="P197" s="1" t="s">
        <v>94</v>
      </c>
      <c r="Q197" s="1" t="s">
        <v>95</v>
      </c>
      <c r="R197" s="1" t="s">
        <v>34</v>
      </c>
      <c r="S197" s="1" t="s">
        <v>35</v>
      </c>
      <c r="T197">
        <v>2.81</v>
      </c>
      <c r="U197">
        <v>3</v>
      </c>
      <c r="V197">
        <v>0</v>
      </c>
      <c r="W197" s="2">
        <v>43482</v>
      </c>
      <c r="X197">
        <v>16</v>
      </c>
    </row>
    <row r="198" spans="1:24" x14ac:dyDescent="0.35">
      <c r="A198" s="1" t="s">
        <v>747</v>
      </c>
      <c r="B198" s="1" t="s">
        <v>748</v>
      </c>
      <c r="C198" s="1" t="s">
        <v>45</v>
      </c>
      <c r="D198" s="2">
        <v>25121</v>
      </c>
      <c r="E198" s="1" t="s">
        <v>24</v>
      </c>
      <c r="F198">
        <v>88976</v>
      </c>
      <c r="G198" s="1" t="s">
        <v>84</v>
      </c>
      <c r="H198" s="1" t="s">
        <v>26</v>
      </c>
      <c r="I198" s="1" t="s">
        <v>27</v>
      </c>
      <c r="J198" s="1" t="s">
        <v>28</v>
      </c>
      <c r="K198" s="1" t="s">
        <v>29</v>
      </c>
      <c r="L198" s="2">
        <v>40756</v>
      </c>
      <c r="M198" s="2"/>
      <c r="N198" s="1" t="s">
        <v>321</v>
      </c>
      <c r="O198" s="1" t="s">
        <v>322</v>
      </c>
      <c r="P198" s="1" t="s">
        <v>774</v>
      </c>
      <c r="Q198" s="1" t="s">
        <v>87</v>
      </c>
      <c r="R198" s="1" t="s">
        <v>138</v>
      </c>
      <c r="S198" s="1" t="s">
        <v>35</v>
      </c>
      <c r="T198">
        <v>3.93</v>
      </c>
      <c r="U198">
        <v>3</v>
      </c>
      <c r="V198">
        <v>0</v>
      </c>
      <c r="W198" s="2">
        <v>43523</v>
      </c>
      <c r="X198">
        <v>19</v>
      </c>
    </row>
    <row r="199" spans="1:24" x14ac:dyDescent="0.35">
      <c r="A199" s="1" t="s">
        <v>749</v>
      </c>
      <c r="B199" s="1" t="s">
        <v>750</v>
      </c>
      <c r="C199" s="1" t="s">
        <v>66</v>
      </c>
      <c r="D199" s="2">
        <v>32700</v>
      </c>
      <c r="E199" s="1" t="s">
        <v>24</v>
      </c>
      <c r="F199">
        <v>55875</v>
      </c>
      <c r="G199" s="1" t="s">
        <v>92</v>
      </c>
      <c r="H199" s="1" t="s">
        <v>751</v>
      </c>
      <c r="I199" s="1" t="s">
        <v>27</v>
      </c>
      <c r="J199" s="1" t="s">
        <v>28</v>
      </c>
      <c r="K199" s="1" t="s">
        <v>85</v>
      </c>
      <c r="L199" s="2">
        <v>40973</v>
      </c>
      <c r="M199" s="2"/>
      <c r="N199" s="1" t="s">
        <v>321</v>
      </c>
      <c r="O199" s="1" t="s">
        <v>322</v>
      </c>
      <c r="P199" s="1" t="s">
        <v>94</v>
      </c>
      <c r="Q199" s="1" t="s">
        <v>95</v>
      </c>
      <c r="R199" s="1" t="s">
        <v>310</v>
      </c>
      <c r="S199" s="1" t="s">
        <v>35</v>
      </c>
      <c r="T199">
        <v>4.5</v>
      </c>
      <c r="U199">
        <v>4</v>
      </c>
      <c r="V199">
        <v>0</v>
      </c>
      <c r="W199" s="2">
        <v>43483</v>
      </c>
      <c r="X199">
        <v>11</v>
      </c>
    </row>
    <row r="200" spans="1:24" x14ac:dyDescent="0.35">
      <c r="A200" s="1" t="s">
        <v>752</v>
      </c>
      <c r="B200" s="1" t="s">
        <v>753</v>
      </c>
      <c r="C200" s="1" t="s">
        <v>66</v>
      </c>
      <c r="D200" s="2">
        <v>31143</v>
      </c>
      <c r="E200" s="1" t="s">
        <v>38</v>
      </c>
      <c r="F200">
        <v>62068</v>
      </c>
      <c r="G200" s="1" t="s">
        <v>46</v>
      </c>
      <c r="H200" s="1" t="s">
        <v>26</v>
      </c>
      <c r="I200" s="1" t="s">
        <v>27</v>
      </c>
      <c r="J200" s="1" t="s">
        <v>28</v>
      </c>
      <c r="K200" s="1" t="s">
        <v>29</v>
      </c>
      <c r="L200" s="2">
        <v>42190</v>
      </c>
      <c r="M200" s="2"/>
      <c r="N200" s="1" t="s">
        <v>321</v>
      </c>
      <c r="O200" s="1" t="s">
        <v>322</v>
      </c>
      <c r="P200" s="1" t="s">
        <v>774</v>
      </c>
      <c r="Q200" s="1" t="s">
        <v>62</v>
      </c>
      <c r="R200" s="1" t="s">
        <v>42</v>
      </c>
      <c r="S200" s="1" t="s">
        <v>35</v>
      </c>
      <c r="T200">
        <v>3.21</v>
      </c>
      <c r="U200">
        <v>3</v>
      </c>
      <c r="V200">
        <v>0</v>
      </c>
      <c r="W200" s="2">
        <v>43494</v>
      </c>
      <c r="X200">
        <v>7</v>
      </c>
    </row>
    <row r="201" spans="1:24" x14ac:dyDescent="0.35">
      <c r="A201" s="1" t="s">
        <v>754</v>
      </c>
      <c r="B201" s="1" t="s">
        <v>755</v>
      </c>
      <c r="C201" s="1" t="s">
        <v>66</v>
      </c>
      <c r="D201" s="2">
        <v>27800</v>
      </c>
      <c r="E201" s="1" t="s">
        <v>24</v>
      </c>
      <c r="F201">
        <v>66541</v>
      </c>
      <c r="G201" s="1" t="s">
        <v>39</v>
      </c>
      <c r="H201" s="1" t="s">
        <v>26</v>
      </c>
      <c r="I201" s="1" t="s">
        <v>27</v>
      </c>
      <c r="J201" s="1" t="s">
        <v>28</v>
      </c>
      <c r="K201" s="1" t="s">
        <v>53</v>
      </c>
      <c r="L201" s="2">
        <v>41869</v>
      </c>
      <c r="M201" s="2"/>
      <c r="N201" s="1" t="s">
        <v>321</v>
      </c>
      <c r="O201" s="1" t="s">
        <v>322</v>
      </c>
      <c r="P201" s="1" t="s">
        <v>774</v>
      </c>
      <c r="Q201" s="1" t="s">
        <v>133</v>
      </c>
      <c r="R201" s="1" t="s">
        <v>138</v>
      </c>
      <c r="S201" s="1" t="s">
        <v>35</v>
      </c>
      <c r="T201">
        <v>3.11</v>
      </c>
      <c r="U201">
        <v>5</v>
      </c>
      <c r="V201">
        <v>0</v>
      </c>
      <c r="W201" s="2">
        <v>43508</v>
      </c>
      <c r="X201">
        <v>4</v>
      </c>
    </row>
    <row r="202" spans="1:24" x14ac:dyDescent="0.35">
      <c r="A202" s="1" t="s">
        <v>756</v>
      </c>
      <c r="B202" s="1" t="s">
        <v>757</v>
      </c>
      <c r="C202" s="1" t="s">
        <v>66</v>
      </c>
      <c r="D202" s="2">
        <v>29775</v>
      </c>
      <c r="E202" s="1" t="s">
        <v>24</v>
      </c>
      <c r="F202">
        <v>84903</v>
      </c>
      <c r="G202" s="1" t="s">
        <v>574</v>
      </c>
      <c r="H202" s="1" t="s">
        <v>26</v>
      </c>
      <c r="I202" s="1" t="s">
        <v>27</v>
      </c>
      <c r="J202" s="1" t="s">
        <v>28</v>
      </c>
      <c r="K202" s="1" t="s">
        <v>85</v>
      </c>
      <c r="L202" s="2">
        <v>42781</v>
      </c>
      <c r="M202" s="2"/>
      <c r="N202" s="1" t="s">
        <v>321</v>
      </c>
      <c r="O202" s="1" t="s">
        <v>322</v>
      </c>
      <c r="P202" s="1" t="s">
        <v>32</v>
      </c>
      <c r="Q202" s="1" t="s">
        <v>386</v>
      </c>
      <c r="R202" s="1" t="s">
        <v>34</v>
      </c>
      <c r="S202" s="1" t="s">
        <v>35</v>
      </c>
      <c r="T202">
        <v>3.42</v>
      </c>
      <c r="U202">
        <v>4</v>
      </c>
      <c r="V202">
        <v>7</v>
      </c>
      <c r="W202" s="2">
        <v>43469</v>
      </c>
      <c r="X202">
        <v>17</v>
      </c>
    </row>
    <row r="203" spans="1:24" x14ac:dyDescent="0.35">
      <c r="A203" s="1" t="s">
        <v>758</v>
      </c>
      <c r="B203" s="1" t="s">
        <v>759</v>
      </c>
      <c r="C203" s="1" t="s">
        <v>144</v>
      </c>
      <c r="D203" s="2">
        <v>28612</v>
      </c>
      <c r="E203" s="1" t="s">
        <v>38</v>
      </c>
      <c r="F203">
        <v>107226</v>
      </c>
      <c r="G203" s="1" t="s">
        <v>416</v>
      </c>
      <c r="H203" s="1" t="s">
        <v>26</v>
      </c>
      <c r="I203" s="1" t="s">
        <v>27</v>
      </c>
      <c r="J203" s="1" t="s">
        <v>28</v>
      </c>
      <c r="K203" s="1" t="s">
        <v>85</v>
      </c>
      <c r="L203" s="2">
        <v>42093</v>
      </c>
      <c r="M203" s="2"/>
      <c r="N203" s="1" t="s">
        <v>321</v>
      </c>
      <c r="O203" s="1" t="s">
        <v>322</v>
      </c>
      <c r="P203" s="1" t="s">
        <v>32</v>
      </c>
      <c r="Q203" s="1" t="s">
        <v>290</v>
      </c>
      <c r="R203" s="1" t="s">
        <v>138</v>
      </c>
      <c r="S203" s="1" t="s">
        <v>35</v>
      </c>
      <c r="T203">
        <v>4.2</v>
      </c>
      <c r="U203">
        <v>4</v>
      </c>
      <c r="V203">
        <v>8</v>
      </c>
      <c r="W203" s="2">
        <v>43501</v>
      </c>
      <c r="X203">
        <v>7</v>
      </c>
    </row>
    <row r="204" spans="1:24" x14ac:dyDescent="0.35">
      <c r="A204" s="1" t="s">
        <v>760</v>
      </c>
      <c r="B204" s="1" t="s">
        <v>761</v>
      </c>
      <c r="C204" s="1" t="s">
        <v>66</v>
      </c>
      <c r="D204" s="2">
        <v>31157</v>
      </c>
      <c r="E204" s="1" t="s">
        <v>38</v>
      </c>
      <c r="F204">
        <v>60446</v>
      </c>
      <c r="G204" s="1" t="s">
        <v>39</v>
      </c>
      <c r="H204" s="1" t="s">
        <v>26</v>
      </c>
      <c r="I204" s="1" t="s">
        <v>27</v>
      </c>
      <c r="J204" s="1" t="s">
        <v>28</v>
      </c>
      <c r="K204" s="1" t="s">
        <v>29</v>
      </c>
      <c r="L204" s="2">
        <v>41911</v>
      </c>
      <c r="M204" s="2"/>
      <c r="N204" s="1" t="s">
        <v>321</v>
      </c>
      <c r="O204" s="1" t="s">
        <v>322</v>
      </c>
      <c r="P204" s="1" t="s">
        <v>774</v>
      </c>
      <c r="Q204" s="1" t="s">
        <v>55</v>
      </c>
      <c r="R204" s="1" t="s">
        <v>42</v>
      </c>
      <c r="S204" s="1" t="s">
        <v>35</v>
      </c>
      <c r="T204">
        <v>3.4</v>
      </c>
      <c r="U204">
        <v>4</v>
      </c>
      <c r="V204">
        <v>0</v>
      </c>
      <c r="W204" s="2">
        <v>43517</v>
      </c>
      <c r="X204">
        <v>14</v>
      </c>
    </row>
    <row r="205" spans="1:24" x14ac:dyDescent="0.35">
      <c r="A205" s="1" t="s">
        <v>762</v>
      </c>
      <c r="B205" s="1" t="s">
        <v>763</v>
      </c>
      <c r="C205" s="1" t="s">
        <v>66</v>
      </c>
      <c r="D205" s="2">
        <v>31178</v>
      </c>
      <c r="E205" s="1" t="s">
        <v>24</v>
      </c>
      <c r="F205">
        <v>65893</v>
      </c>
      <c r="G205" s="1" t="s">
        <v>39</v>
      </c>
      <c r="H205" s="1" t="s">
        <v>26</v>
      </c>
      <c r="I205" s="1" t="s">
        <v>27</v>
      </c>
      <c r="J205" s="1" t="s">
        <v>28</v>
      </c>
      <c r="K205" s="1" t="s">
        <v>29</v>
      </c>
      <c r="L205" s="2">
        <v>41827</v>
      </c>
      <c r="M205" s="2"/>
      <c r="N205" s="1" t="s">
        <v>321</v>
      </c>
      <c r="O205" s="1" t="s">
        <v>322</v>
      </c>
      <c r="P205" s="1" t="s">
        <v>774</v>
      </c>
      <c r="Q205" s="1" t="s">
        <v>41</v>
      </c>
      <c r="R205" s="1" t="s">
        <v>42</v>
      </c>
      <c r="S205" s="1" t="s">
        <v>35</v>
      </c>
      <c r="T205">
        <v>4.07</v>
      </c>
      <c r="U205">
        <v>4</v>
      </c>
      <c r="V205">
        <v>0</v>
      </c>
      <c r="W205" s="2">
        <v>43524</v>
      </c>
      <c r="X205">
        <v>13</v>
      </c>
    </row>
    <row r="206" spans="1:24" x14ac:dyDescent="0.35">
      <c r="A206" s="1" t="s">
        <v>764</v>
      </c>
      <c r="B206" s="1" t="s">
        <v>266</v>
      </c>
      <c r="C206" s="1" t="s">
        <v>66</v>
      </c>
      <c r="D206" s="2">
        <v>29097</v>
      </c>
      <c r="E206" s="1" t="s">
        <v>38</v>
      </c>
      <c r="F206">
        <v>220450</v>
      </c>
      <c r="G206" s="1" t="s">
        <v>765</v>
      </c>
      <c r="H206" s="1" t="s">
        <v>26</v>
      </c>
      <c r="I206" s="1" t="s">
        <v>27</v>
      </c>
      <c r="J206" s="1" t="s">
        <v>28</v>
      </c>
      <c r="K206" s="1" t="s">
        <v>29</v>
      </c>
      <c r="L206" s="2">
        <v>40278</v>
      </c>
      <c r="M206" s="2"/>
      <c r="N206" s="1" t="s">
        <v>321</v>
      </c>
      <c r="O206" s="1" t="s">
        <v>322</v>
      </c>
      <c r="P206" s="1" t="s">
        <v>32</v>
      </c>
      <c r="Q206" s="1" t="s">
        <v>87</v>
      </c>
      <c r="R206" s="1" t="s">
        <v>138</v>
      </c>
      <c r="S206" s="1" t="s">
        <v>177</v>
      </c>
      <c r="T206">
        <v>4.5999999999999996</v>
      </c>
      <c r="U206">
        <v>5</v>
      </c>
      <c r="V206">
        <v>6</v>
      </c>
      <c r="W206" s="2">
        <v>43517</v>
      </c>
      <c r="X206">
        <v>16</v>
      </c>
    </row>
    <row r="207" spans="1:24" x14ac:dyDescent="0.35">
      <c r="A207" s="1" t="s">
        <v>766</v>
      </c>
      <c r="B207" s="1" t="s">
        <v>767</v>
      </c>
      <c r="C207" s="1" t="s">
        <v>66</v>
      </c>
      <c r="D207" s="2">
        <v>28910</v>
      </c>
      <c r="E207" s="1" t="s">
        <v>38</v>
      </c>
      <c r="F207">
        <v>89292</v>
      </c>
      <c r="G207" s="1" t="s">
        <v>226</v>
      </c>
      <c r="H207" s="1" t="s">
        <v>26</v>
      </c>
      <c r="I207" s="1" t="s">
        <v>27</v>
      </c>
      <c r="J207" s="1" t="s">
        <v>28</v>
      </c>
      <c r="K207" s="1" t="s">
        <v>29</v>
      </c>
      <c r="L207" s="2">
        <v>42093</v>
      </c>
      <c r="M207" s="2"/>
      <c r="N207" s="1" t="s">
        <v>321</v>
      </c>
      <c r="O207" s="1" t="s">
        <v>322</v>
      </c>
      <c r="P207" s="1" t="s">
        <v>32</v>
      </c>
      <c r="Q207" s="1" t="s">
        <v>33</v>
      </c>
      <c r="R207" s="1" t="s">
        <v>138</v>
      </c>
      <c r="S207" s="1" t="s">
        <v>35</v>
      </c>
      <c r="T207">
        <v>5</v>
      </c>
      <c r="U207">
        <v>3</v>
      </c>
      <c r="V207">
        <v>5</v>
      </c>
      <c r="W207" s="2">
        <v>43497</v>
      </c>
      <c r="X207">
        <v>11</v>
      </c>
    </row>
    <row r="208" spans="1:24" x14ac:dyDescent="0.35">
      <c r="A208" s="1" t="s">
        <v>768</v>
      </c>
      <c r="B208" s="1" t="s">
        <v>769</v>
      </c>
      <c r="C208" s="1" t="s">
        <v>144</v>
      </c>
      <c r="D208" s="2">
        <v>28719</v>
      </c>
      <c r="E208" s="1" t="s">
        <v>38</v>
      </c>
      <c r="F208">
        <v>45046</v>
      </c>
      <c r="G208" s="1" t="s">
        <v>46</v>
      </c>
      <c r="H208" s="1" t="s">
        <v>26</v>
      </c>
      <c r="I208" s="1" t="s">
        <v>27</v>
      </c>
      <c r="J208" s="1" t="s">
        <v>28</v>
      </c>
      <c r="K208" s="1" t="s">
        <v>85</v>
      </c>
      <c r="L208" s="2">
        <v>41911</v>
      </c>
      <c r="M208" s="2"/>
      <c r="N208" s="1" t="s">
        <v>321</v>
      </c>
      <c r="O208" s="1" t="s">
        <v>322</v>
      </c>
      <c r="P208" s="1" t="s">
        <v>774</v>
      </c>
      <c r="Q208" s="1" t="s">
        <v>55</v>
      </c>
      <c r="R208" s="1" t="s">
        <v>42</v>
      </c>
      <c r="S208" s="1" t="s">
        <v>35</v>
      </c>
      <c r="T208">
        <v>4.5</v>
      </c>
      <c r="U208">
        <v>5</v>
      </c>
      <c r="V208">
        <v>0</v>
      </c>
      <c r="W208" s="2">
        <v>43495</v>
      </c>
      <c r="X208">
        <v>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11CC-7228-44DE-9EDE-72EBBC45D1CC}">
  <sheetPr>
    <tabColor rgb="FFFF0000"/>
  </sheetPr>
  <dimension ref="A1:X105"/>
  <sheetViews>
    <sheetView showGridLines="0" workbookViewId="0"/>
  </sheetViews>
  <sheetFormatPr defaultRowHeight="14.5" x14ac:dyDescent="0.35"/>
  <cols>
    <col min="1" max="1" width="13.54296875" bestFit="1" customWidth="1"/>
    <col min="2" max="2" width="20.08984375" bestFit="1" customWidth="1"/>
    <col min="3" max="3" width="14.90625" bestFit="1" customWidth="1"/>
    <col min="4" max="4" width="10.453125" bestFit="1" customWidth="1"/>
    <col min="5" max="5" width="9.26953125" bestFit="1" customWidth="1"/>
    <col min="6" max="6" width="8.08984375" bestFit="1" customWidth="1"/>
    <col min="7" max="7" width="21.08984375" bestFit="1" customWidth="1"/>
    <col min="8" max="8" width="7.453125" bestFit="1" customWidth="1"/>
    <col min="9" max="9" width="18" bestFit="1" customWidth="1"/>
    <col min="10" max="10" width="17.08984375" bestFit="1" customWidth="1"/>
    <col min="11" max="11" width="22.36328125" bestFit="1" customWidth="1"/>
    <col min="12" max="12" width="13.1796875" bestFit="1" customWidth="1"/>
    <col min="13" max="13" width="17.90625" bestFit="1" customWidth="1"/>
    <col min="14" max="14" width="28.453125" bestFit="1" customWidth="1"/>
    <col min="15" max="15" width="20.08984375" bestFit="1" customWidth="1"/>
    <col min="16" max="16" width="18.6328125" bestFit="1" customWidth="1"/>
    <col min="17" max="17" width="17" bestFit="1" customWidth="1"/>
    <col min="18" max="18" width="21.1796875" bestFit="1" customWidth="1"/>
    <col min="19" max="19" width="19" bestFit="1" customWidth="1"/>
    <col min="20" max="20" width="19.6328125" bestFit="1" customWidth="1"/>
    <col min="21" max="21" width="21.6328125" bestFit="1" customWidth="1"/>
    <col min="22" max="22" width="21.81640625" bestFit="1" customWidth="1"/>
    <col min="23" max="23" width="28.90625" bestFit="1" customWidth="1"/>
    <col min="24" max="25" width="10.90625" bestFit="1" customWidth="1"/>
    <col min="26" max="26" width="28.90625" bestFit="1" customWidth="1"/>
    <col min="27" max="27" width="10.90625" bestFit="1" customWidth="1"/>
  </cols>
  <sheetData>
    <row r="1" spans="1:24" x14ac:dyDescent="0.35">
      <c r="A1" t="s">
        <v>0</v>
      </c>
      <c r="B1" t="s">
        <v>1</v>
      </c>
      <c r="C1" t="s">
        <v>2</v>
      </c>
      <c r="D1" t="s">
        <v>3</v>
      </c>
      <c r="E1" t="s">
        <v>4</v>
      </c>
      <c r="F1" t="s">
        <v>5</v>
      </c>
      <c r="G1" t="s">
        <v>6</v>
      </c>
      <c r="H1" t="s">
        <v>7</v>
      </c>
      <c r="I1" t="s">
        <v>8</v>
      </c>
      <c r="J1" t="s">
        <v>9</v>
      </c>
      <c r="K1" t="s">
        <v>10</v>
      </c>
      <c r="L1" t="s">
        <v>790</v>
      </c>
      <c r="M1" t="s">
        <v>11</v>
      </c>
      <c r="N1" t="s">
        <v>12</v>
      </c>
      <c r="O1" t="s">
        <v>13</v>
      </c>
      <c r="P1" t="s">
        <v>14</v>
      </c>
      <c r="Q1" t="s">
        <v>15</v>
      </c>
      <c r="R1" t="s">
        <v>16</v>
      </c>
      <c r="S1" t="s">
        <v>17</v>
      </c>
      <c r="T1" t="s">
        <v>794</v>
      </c>
      <c r="U1" t="s">
        <v>791</v>
      </c>
      <c r="V1" t="s">
        <v>18</v>
      </c>
      <c r="W1" t="s">
        <v>19</v>
      </c>
      <c r="X1" t="s">
        <v>20</v>
      </c>
    </row>
    <row r="2" spans="1:24" x14ac:dyDescent="0.35">
      <c r="A2" s="1" t="s">
        <v>21</v>
      </c>
      <c r="B2" s="1" t="s">
        <v>22</v>
      </c>
      <c r="C2" s="1" t="s">
        <v>23</v>
      </c>
      <c r="D2" s="2">
        <v>27519</v>
      </c>
      <c r="E2" s="1" t="s">
        <v>24</v>
      </c>
      <c r="F2">
        <v>104437</v>
      </c>
      <c r="G2" s="1" t="s">
        <v>25</v>
      </c>
      <c r="H2" s="1" t="s">
        <v>26</v>
      </c>
      <c r="I2" s="1" t="s">
        <v>27</v>
      </c>
      <c r="J2" s="1" t="s">
        <v>28</v>
      </c>
      <c r="K2" s="1" t="s">
        <v>29</v>
      </c>
      <c r="L2" s="2">
        <v>42093</v>
      </c>
      <c r="M2" s="2">
        <v>42537</v>
      </c>
      <c r="N2" s="1" t="s">
        <v>30</v>
      </c>
      <c r="O2" s="1" t="s">
        <v>31</v>
      </c>
      <c r="P2" s="1" t="s">
        <v>32</v>
      </c>
      <c r="Q2" s="1" t="s">
        <v>33</v>
      </c>
      <c r="R2" s="1" t="s">
        <v>34</v>
      </c>
      <c r="S2" s="1" t="s">
        <v>35</v>
      </c>
      <c r="T2">
        <v>4.96</v>
      </c>
      <c r="U2">
        <v>3</v>
      </c>
      <c r="V2">
        <v>6</v>
      </c>
      <c r="W2" s="2">
        <v>42424</v>
      </c>
      <c r="X2">
        <v>17</v>
      </c>
    </row>
    <row r="3" spans="1:24" x14ac:dyDescent="0.35">
      <c r="A3" s="1" t="s">
        <v>36</v>
      </c>
      <c r="B3" s="1" t="s">
        <v>37</v>
      </c>
      <c r="C3" s="1" t="s">
        <v>23</v>
      </c>
      <c r="D3" s="2">
        <v>32405</v>
      </c>
      <c r="E3" s="1" t="s">
        <v>38</v>
      </c>
      <c r="F3">
        <v>64955</v>
      </c>
      <c r="G3" s="1" t="s">
        <v>39</v>
      </c>
      <c r="H3" s="1" t="s">
        <v>26</v>
      </c>
      <c r="I3" s="1" t="s">
        <v>27</v>
      </c>
      <c r="J3" s="1" t="s">
        <v>28</v>
      </c>
      <c r="K3" s="1" t="s">
        <v>29</v>
      </c>
      <c r="L3" s="2">
        <v>40729</v>
      </c>
      <c r="M3" s="2">
        <v>41176</v>
      </c>
      <c r="N3" s="1" t="s">
        <v>40</v>
      </c>
      <c r="O3" s="1" t="s">
        <v>31</v>
      </c>
      <c r="P3" s="1" t="s">
        <v>774</v>
      </c>
      <c r="Q3" s="1" t="s">
        <v>41</v>
      </c>
      <c r="R3" s="1" t="s">
        <v>42</v>
      </c>
      <c r="S3" s="1" t="s">
        <v>35</v>
      </c>
      <c r="T3">
        <v>3.02</v>
      </c>
      <c r="U3">
        <v>3</v>
      </c>
      <c r="V3">
        <v>0</v>
      </c>
      <c r="W3" s="2">
        <v>41044</v>
      </c>
      <c r="X3">
        <v>3</v>
      </c>
    </row>
    <row r="4" spans="1:24" x14ac:dyDescent="0.35">
      <c r="A4" s="1" t="s">
        <v>43</v>
      </c>
      <c r="B4" s="1" t="s">
        <v>44</v>
      </c>
      <c r="C4" s="1" t="s">
        <v>45</v>
      </c>
      <c r="D4" s="2">
        <v>32759</v>
      </c>
      <c r="E4" s="1" t="s">
        <v>38</v>
      </c>
      <c r="F4">
        <v>50825</v>
      </c>
      <c r="G4" s="1" t="s">
        <v>46</v>
      </c>
      <c r="H4" s="1" t="s">
        <v>26</v>
      </c>
      <c r="I4" s="1" t="s">
        <v>27</v>
      </c>
      <c r="J4" s="1" t="s">
        <v>28</v>
      </c>
      <c r="K4" s="1" t="s">
        <v>29</v>
      </c>
      <c r="L4" s="2">
        <v>40735</v>
      </c>
      <c r="M4" s="2">
        <v>42619</v>
      </c>
      <c r="N4" s="1" t="s">
        <v>47</v>
      </c>
      <c r="O4" s="1" t="s">
        <v>31</v>
      </c>
      <c r="P4" s="1" t="s">
        <v>774</v>
      </c>
      <c r="Q4" s="1" t="s">
        <v>48</v>
      </c>
      <c r="R4" s="1" t="s">
        <v>49</v>
      </c>
      <c r="S4" s="1" t="s">
        <v>35</v>
      </c>
      <c r="T4">
        <v>5</v>
      </c>
      <c r="U4">
        <v>4</v>
      </c>
      <c r="V4">
        <v>0</v>
      </c>
      <c r="W4" s="2">
        <v>42401</v>
      </c>
      <c r="X4">
        <v>2</v>
      </c>
    </row>
    <row r="5" spans="1:24" x14ac:dyDescent="0.35">
      <c r="A5" s="1" t="s">
        <v>50</v>
      </c>
      <c r="B5" s="1" t="s">
        <v>51</v>
      </c>
      <c r="C5" s="1" t="s">
        <v>23</v>
      </c>
      <c r="D5" s="2">
        <v>27041</v>
      </c>
      <c r="E5" s="1" t="s">
        <v>38</v>
      </c>
      <c r="F5">
        <v>54670</v>
      </c>
      <c r="G5" s="1" t="s">
        <v>46</v>
      </c>
      <c r="H5" s="1" t="s">
        <v>26</v>
      </c>
      <c r="I5" s="1" t="s">
        <v>27</v>
      </c>
      <c r="J5" s="1" t="s">
        <v>52</v>
      </c>
      <c r="K5" s="1" t="s">
        <v>53</v>
      </c>
      <c r="L5" s="2">
        <v>40553</v>
      </c>
      <c r="M5" s="2">
        <v>42747</v>
      </c>
      <c r="N5" s="1" t="s">
        <v>54</v>
      </c>
      <c r="O5" s="1" t="s">
        <v>31</v>
      </c>
      <c r="P5" s="1" t="s">
        <v>774</v>
      </c>
      <c r="Q5" s="1" t="s">
        <v>55</v>
      </c>
      <c r="R5" s="1" t="s">
        <v>56</v>
      </c>
      <c r="S5" s="1" t="s">
        <v>35</v>
      </c>
      <c r="T5">
        <v>4.2</v>
      </c>
      <c r="U5">
        <v>4</v>
      </c>
      <c r="V5">
        <v>0</v>
      </c>
      <c r="W5" s="2">
        <v>42399</v>
      </c>
      <c r="X5">
        <v>12</v>
      </c>
    </row>
    <row r="6" spans="1:24" x14ac:dyDescent="0.35">
      <c r="A6" s="1" t="s">
        <v>57</v>
      </c>
      <c r="B6" s="1" t="s">
        <v>58</v>
      </c>
      <c r="C6" s="1" t="s">
        <v>23</v>
      </c>
      <c r="D6" s="2">
        <v>27081</v>
      </c>
      <c r="E6" s="1" t="s">
        <v>24</v>
      </c>
      <c r="F6">
        <v>47211</v>
      </c>
      <c r="G6" s="1" t="s">
        <v>46</v>
      </c>
      <c r="H6" s="1" t="s">
        <v>26</v>
      </c>
      <c r="I6" s="1" t="s">
        <v>27</v>
      </c>
      <c r="J6" s="1" t="s">
        <v>52</v>
      </c>
      <c r="K6" s="1" t="s">
        <v>53</v>
      </c>
      <c r="L6" s="2">
        <v>41001</v>
      </c>
      <c r="M6" s="2">
        <v>42632</v>
      </c>
      <c r="N6" s="1" t="s">
        <v>59</v>
      </c>
      <c r="O6" s="1" t="s">
        <v>31</v>
      </c>
      <c r="P6" s="1" t="s">
        <v>774</v>
      </c>
      <c r="Q6" s="1" t="s">
        <v>41</v>
      </c>
      <c r="R6" s="1" t="s">
        <v>56</v>
      </c>
      <c r="S6" s="1" t="s">
        <v>35</v>
      </c>
      <c r="T6">
        <v>4.2</v>
      </c>
      <c r="U6">
        <v>3</v>
      </c>
      <c r="V6">
        <v>0</v>
      </c>
      <c r="W6" s="2">
        <v>42496</v>
      </c>
      <c r="X6">
        <v>15</v>
      </c>
    </row>
    <row r="7" spans="1:24" x14ac:dyDescent="0.35">
      <c r="A7" s="1" t="s">
        <v>60</v>
      </c>
      <c r="B7" s="1" t="s">
        <v>61</v>
      </c>
      <c r="C7" s="1" t="s">
        <v>45</v>
      </c>
      <c r="D7" s="2">
        <v>28321</v>
      </c>
      <c r="E7" s="1" t="s">
        <v>24</v>
      </c>
      <c r="F7">
        <v>52505</v>
      </c>
      <c r="G7" s="1" t="s">
        <v>46</v>
      </c>
      <c r="H7" s="1" t="s">
        <v>26</v>
      </c>
      <c r="I7" s="1" t="s">
        <v>27</v>
      </c>
      <c r="J7" s="1" t="s">
        <v>28</v>
      </c>
      <c r="K7" s="1" t="s">
        <v>29</v>
      </c>
      <c r="L7" s="2">
        <v>41176</v>
      </c>
      <c r="M7" s="2">
        <v>42831</v>
      </c>
      <c r="N7" s="1" t="s">
        <v>54</v>
      </c>
      <c r="O7" s="1" t="s">
        <v>31</v>
      </c>
      <c r="P7" s="1" t="s">
        <v>774</v>
      </c>
      <c r="Q7" s="1" t="s">
        <v>62</v>
      </c>
      <c r="R7" s="1" t="s">
        <v>63</v>
      </c>
      <c r="S7" s="1" t="s">
        <v>35</v>
      </c>
      <c r="T7">
        <v>5</v>
      </c>
      <c r="U7">
        <v>5</v>
      </c>
      <c r="V7">
        <v>0</v>
      </c>
      <c r="W7" s="2">
        <v>42796</v>
      </c>
      <c r="X7">
        <v>1</v>
      </c>
    </row>
    <row r="8" spans="1:24" x14ac:dyDescent="0.35">
      <c r="A8" s="1" t="s">
        <v>64</v>
      </c>
      <c r="B8" s="1" t="s">
        <v>65</v>
      </c>
      <c r="C8" s="1" t="s">
        <v>66</v>
      </c>
      <c r="D8" s="2">
        <v>29877</v>
      </c>
      <c r="E8" s="1" t="s">
        <v>24</v>
      </c>
      <c r="F8">
        <v>57834</v>
      </c>
      <c r="G8" s="1" t="s">
        <v>46</v>
      </c>
      <c r="H8" s="1" t="s">
        <v>26</v>
      </c>
      <c r="I8" s="1" t="s">
        <v>27</v>
      </c>
      <c r="J8" s="1" t="s">
        <v>28</v>
      </c>
      <c r="K8" s="1" t="s">
        <v>29</v>
      </c>
      <c r="L8" s="2">
        <v>40595</v>
      </c>
      <c r="M8" s="2">
        <v>42951</v>
      </c>
      <c r="N8" s="1" t="s">
        <v>67</v>
      </c>
      <c r="O8" s="1" t="s">
        <v>68</v>
      </c>
      <c r="P8" s="1" t="s">
        <v>774</v>
      </c>
      <c r="Q8" s="1" t="s">
        <v>69</v>
      </c>
      <c r="R8" s="1" t="s">
        <v>49</v>
      </c>
      <c r="S8" s="1" t="s">
        <v>35</v>
      </c>
      <c r="T8">
        <v>5</v>
      </c>
      <c r="U8">
        <v>4</v>
      </c>
      <c r="V8">
        <v>0</v>
      </c>
      <c r="W8" s="2">
        <v>42830</v>
      </c>
      <c r="X8">
        <v>20</v>
      </c>
    </row>
    <row r="9" spans="1:24" x14ac:dyDescent="0.35">
      <c r="A9" s="1" t="s">
        <v>70</v>
      </c>
      <c r="B9" s="1" t="s">
        <v>71</v>
      </c>
      <c r="C9" s="1" t="s">
        <v>66</v>
      </c>
      <c r="D9" s="2">
        <v>31506</v>
      </c>
      <c r="E9" s="1" t="s">
        <v>38</v>
      </c>
      <c r="F9">
        <v>110000</v>
      </c>
      <c r="G9" s="1" t="s">
        <v>72</v>
      </c>
      <c r="H9" s="1" t="s">
        <v>26</v>
      </c>
      <c r="I9" s="1" t="s">
        <v>27</v>
      </c>
      <c r="J9" s="1" t="s">
        <v>52</v>
      </c>
      <c r="K9" s="1" t="s">
        <v>29</v>
      </c>
      <c r="L9" s="2">
        <v>41827</v>
      </c>
      <c r="M9" s="2">
        <v>42259</v>
      </c>
      <c r="N9" s="1" t="s">
        <v>73</v>
      </c>
      <c r="O9" s="1" t="s">
        <v>68</v>
      </c>
      <c r="P9" s="1" t="s">
        <v>32</v>
      </c>
      <c r="Q9" s="1" t="s">
        <v>33</v>
      </c>
      <c r="R9" s="1" t="s">
        <v>49</v>
      </c>
      <c r="S9" s="1" t="s">
        <v>35</v>
      </c>
      <c r="T9">
        <v>4.5</v>
      </c>
      <c r="U9">
        <v>4</v>
      </c>
      <c r="V9">
        <v>5</v>
      </c>
      <c r="W9" s="2">
        <v>42019</v>
      </c>
      <c r="X9">
        <v>8</v>
      </c>
    </row>
    <row r="10" spans="1:24" x14ac:dyDescent="0.35">
      <c r="A10" s="1" t="s">
        <v>74</v>
      </c>
      <c r="B10" s="1" t="s">
        <v>75</v>
      </c>
      <c r="C10" s="1" t="s">
        <v>66</v>
      </c>
      <c r="D10" s="2">
        <v>24488</v>
      </c>
      <c r="E10" s="1" t="s">
        <v>38</v>
      </c>
      <c r="F10">
        <v>57815</v>
      </c>
      <c r="G10" s="1" t="s">
        <v>39</v>
      </c>
      <c r="H10" s="1" t="s">
        <v>26</v>
      </c>
      <c r="I10" s="1" t="s">
        <v>27</v>
      </c>
      <c r="J10" s="1" t="s">
        <v>28</v>
      </c>
      <c r="K10" s="1" t="s">
        <v>29</v>
      </c>
      <c r="L10" s="2">
        <v>40553</v>
      </c>
      <c r="M10" s="2">
        <v>41733</v>
      </c>
      <c r="N10" s="1" t="s">
        <v>30</v>
      </c>
      <c r="O10" s="1" t="s">
        <v>31</v>
      </c>
      <c r="P10" s="1" t="s">
        <v>774</v>
      </c>
      <c r="Q10" s="1" t="s">
        <v>76</v>
      </c>
      <c r="R10" s="1" t="s">
        <v>49</v>
      </c>
      <c r="S10" s="1" t="s">
        <v>35</v>
      </c>
      <c r="T10">
        <v>4.8</v>
      </c>
      <c r="U10">
        <v>5</v>
      </c>
      <c r="V10">
        <v>0</v>
      </c>
      <c r="W10" s="2">
        <v>41702</v>
      </c>
      <c r="X10">
        <v>5</v>
      </c>
    </row>
    <row r="11" spans="1:24" x14ac:dyDescent="0.35">
      <c r="A11" s="1" t="s">
        <v>77</v>
      </c>
      <c r="B11" s="1" t="s">
        <v>78</v>
      </c>
      <c r="C11" s="1" t="s">
        <v>66</v>
      </c>
      <c r="D11" s="2">
        <v>23588</v>
      </c>
      <c r="E11" s="1" t="s">
        <v>24</v>
      </c>
      <c r="F11">
        <v>103613</v>
      </c>
      <c r="G11" s="1" t="s">
        <v>79</v>
      </c>
      <c r="H11" s="1" t="s">
        <v>80</v>
      </c>
      <c r="I11" s="1" t="s">
        <v>27</v>
      </c>
      <c r="J11" s="1" t="s">
        <v>28</v>
      </c>
      <c r="K11" s="1" t="s">
        <v>53</v>
      </c>
      <c r="L11" s="2">
        <v>41687</v>
      </c>
      <c r="M11" s="2">
        <v>42419</v>
      </c>
      <c r="N11" s="1" t="s">
        <v>81</v>
      </c>
      <c r="O11" s="1" t="s">
        <v>68</v>
      </c>
      <c r="P11" s="1" t="s">
        <v>32</v>
      </c>
      <c r="Q11" s="1" t="s">
        <v>33</v>
      </c>
      <c r="R11" s="1" t="s">
        <v>42</v>
      </c>
      <c r="S11" s="1" t="s">
        <v>35</v>
      </c>
      <c r="T11">
        <v>3.5</v>
      </c>
      <c r="U11">
        <v>5</v>
      </c>
      <c r="V11">
        <v>7</v>
      </c>
      <c r="W11" s="2">
        <v>42379</v>
      </c>
      <c r="X11">
        <v>2</v>
      </c>
    </row>
    <row r="12" spans="1:24" x14ac:dyDescent="0.35">
      <c r="A12" s="1" t="s">
        <v>82</v>
      </c>
      <c r="B12" s="1" t="s">
        <v>83</v>
      </c>
      <c r="C12" s="1" t="s">
        <v>66</v>
      </c>
      <c r="D12" s="2">
        <v>25637</v>
      </c>
      <c r="E12" s="1" t="s">
        <v>24</v>
      </c>
      <c r="F12">
        <v>74312</v>
      </c>
      <c r="G12" s="1" t="s">
        <v>84</v>
      </c>
      <c r="H12" s="1" t="s">
        <v>26</v>
      </c>
      <c r="I12" s="1" t="s">
        <v>27</v>
      </c>
      <c r="J12" s="1" t="s">
        <v>28</v>
      </c>
      <c r="K12" s="1" t="s">
        <v>85</v>
      </c>
      <c r="L12" s="2">
        <v>41547</v>
      </c>
      <c r="M12" s="2">
        <v>41858</v>
      </c>
      <c r="N12" s="1" t="s">
        <v>86</v>
      </c>
      <c r="O12" s="1" t="s">
        <v>31</v>
      </c>
      <c r="P12" s="1" t="s">
        <v>774</v>
      </c>
      <c r="Q12" s="1" t="s">
        <v>87</v>
      </c>
      <c r="R12" s="1" t="s">
        <v>34</v>
      </c>
      <c r="S12" s="1" t="s">
        <v>35</v>
      </c>
      <c r="T12">
        <v>3.39</v>
      </c>
      <c r="U12">
        <v>3</v>
      </c>
      <c r="V12">
        <v>0</v>
      </c>
      <c r="W12" s="2">
        <v>41690</v>
      </c>
      <c r="X12">
        <v>14</v>
      </c>
    </row>
    <row r="13" spans="1:24" x14ac:dyDescent="0.35">
      <c r="A13" s="1" t="s">
        <v>88</v>
      </c>
      <c r="B13" s="1" t="s">
        <v>89</v>
      </c>
      <c r="C13" s="1" t="s">
        <v>23</v>
      </c>
      <c r="D13" s="2">
        <v>33109</v>
      </c>
      <c r="E13" s="1" t="s">
        <v>38</v>
      </c>
      <c r="F13">
        <v>53492</v>
      </c>
      <c r="G13" s="1" t="s">
        <v>46</v>
      </c>
      <c r="H13" s="1" t="s">
        <v>26</v>
      </c>
      <c r="I13" s="1" t="s">
        <v>27</v>
      </c>
      <c r="J13" s="1" t="s">
        <v>28</v>
      </c>
      <c r="K13" s="1" t="s">
        <v>29</v>
      </c>
      <c r="L13" s="2">
        <v>41001</v>
      </c>
      <c r="M13" s="2">
        <v>41440</v>
      </c>
      <c r="N13" s="1" t="s">
        <v>54</v>
      </c>
      <c r="O13" s="1" t="s">
        <v>31</v>
      </c>
      <c r="P13" s="1" t="s">
        <v>774</v>
      </c>
      <c r="Q13" s="1" t="s">
        <v>55</v>
      </c>
      <c r="R13" s="1" t="s">
        <v>49</v>
      </c>
      <c r="S13" s="1" t="s">
        <v>35</v>
      </c>
      <c r="T13">
        <v>3.35</v>
      </c>
      <c r="U13">
        <v>4</v>
      </c>
      <c r="V13">
        <v>0</v>
      </c>
      <c r="W13" s="2">
        <v>41337</v>
      </c>
      <c r="X13">
        <v>6</v>
      </c>
    </row>
    <row r="14" spans="1:24" x14ac:dyDescent="0.35">
      <c r="A14" s="1" t="s">
        <v>90</v>
      </c>
      <c r="B14" s="1" t="s">
        <v>91</v>
      </c>
      <c r="C14" s="1" t="s">
        <v>23</v>
      </c>
      <c r="D14" s="2">
        <v>23529</v>
      </c>
      <c r="E14" s="1" t="s">
        <v>38</v>
      </c>
      <c r="F14">
        <v>74326</v>
      </c>
      <c r="G14" s="1" t="s">
        <v>92</v>
      </c>
      <c r="H14" s="1" t="s">
        <v>93</v>
      </c>
      <c r="I14" s="1" t="s">
        <v>792</v>
      </c>
      <c r="J14" s="1" t="s">
        <v>28</v>
      </c>
      <c r="K14" s="1" t="s">
        <v>53</v>
      </c>
      <c r="L14" s="2">
        <v>40770</v>
      </c>
      <c r="M14" s="2">
        <v>41853</v>
      </c>
      <c r="N14" s="1" t="s">
        <v>54</v>
      </c>
      <c r="O14" s="1" t="s">
        <v>31</v>
      </c>
      <c r="P14" s="1" t="s">
        <v>94</v>
      </c>
      <c r="Q14" s="1" t="s">
        <v>95</v>
      </c>
      <c r="R14" s="1" t="s">
        <v>49</v>
      </c>
      <c r="S14" s="1" t="s">
        <v>35</v>
      </c>
      <c r="T14">
        <v>3.14</v>
      </c>
      <c r="U14">
        <v>5</v>
      </c>
      <c r="V14">
        <v>0</v>
      </c>
      <c r="W14" s="2">
        <v>41315</v>
      </c>
      <c r="X14">
        <v>19</v>
      </c>
    </row>
    <row r="15" spans="1:24" x14ac:dyDescent="0.35">
      <c r="A15" s="1" t="s">
        <v>96</v>
      </c>
      <c r="B15" s="1" t="s">
        <v>97</v>
      </c>
      <c r="C15" s="1" t="s">
        <v>66</v>
      </c>
      <c r="D15" s="2">
        <v>30555</v>
      </c>
      <c r="E15" s="1" t="s">
        <v>38</v>
      </c>
      <c r="F15">
        <v>64786</v>
      </c>
      <c r="G15" s="1" t="s">
        <v>46</v>
      </c>
      <c r="H15" s="1" t="s">
        <v>26</v>
      </c>
      <c r="I15" s="1" t="s">
        <v>27</v>
      </c>
      <c r="J15" s="1" t="s">
        <v>28</v>
      </c>
      <c r="K15" s="1" t="s">
        <v>29</v>
      </c>
      <c r="L15" s="2">
        <v>40721</v>
      </c>
      <c r="M15" s="2">
        <v>42323</v>
      </c>
      <c r="N15" s="1" t="s">
        <v>98</v>
      </c>
      <c r="O15" s="1" t="s">
        <v>31</v>
      </c>
      <c r="P15" s="1" t="s">
        <v>774</v>
      </c>
      <c r="Q15" s="1" t="s">
        <v>99</v>
      </c>
      <c r="R15" s="1" t="s">
        <v>34</v>
      </c>
      <c r="S15" s="1" t="s">
        <v>35</v>
      </c>
      <c r="T15">
        <v>4.3</v>
      </c>
      <c r="U15">
        <v>4</v>
      </c>
      <c r="V15">
        <v>0</v>
      </c>
      <c r="W15" s="2">
        <v>42073</v>
      </c>
      <c r="X15">
        <v>3</v>
      </c>
    </row>
    <row r="16" spans="1:24" x14ac:dyDescent="0.35">
      <c r="A16" s="1" t="s">
        <v>100</v>
      </c>
      <c r="B16" s="1" t="s">
        <v>101</v>
      </c>
      <c r="C16" s="1" t="s">
        <v>23</v>
      </c>
      <c r="D16" s="2">
        <v>29829</v>
      </c>
      <c r="E16" s="1" t="s">
        <v>38</v>
      </c>
      <c r="F16">
        <v>64066</v>
      </c>
      <c r="G16" s="1" t="s">
        <v>39</v>
      </c>
      <c r="H16" s="1" t="s">
        <v>26</v>
      </c>
      <c r="I16" s="1" t="s">
        <v>27</v>
      </c>
      <c r="J16" s="1" t="s">
        <v>28</v>
      </c>
      <c r="K16" s="1" t="s">
        <v>29</v>
      </c>
      <c r="L16" s="2">
        <v>40679</v>
      </c>
      <c r="M16" s="2">
        <v>41281</v>
      </c>
      <c r="N16" s="1" t="s">
        <v>59</v>
      </c>
      <c r="O16" s="1" t="s">
        <v>31</v>
      </c>
      <c r="P16" s="1" t="s">
        <v>774</v>
      </c>
      <c r="Q16" s="1" t="s">
        <v>102</v>
      </c>
      <c r="R16" s="1" t="s">
        <v>49</v>
      </c>
      <c r="S16" s="1" t="s">
        <v>35</v>
      </c>
      <c r="T16">
        <v>4.2</v>
      </c>
      <c r="U16">
        <v>5</v>
      </c>
      <c r="V16">
        <v>0</v>
      </c>
      <c r="W16" s="2">
        <v>41032</v>
      </c>
      <c r="X16">
        <v>9</v>
      </c>
    </row>
    <row r="17" spans="1:24" x14ac:dyDescent="0.35">
      <c r="A17" s="1" t="s">
        <v>103</v>
      </c>
      <c r="B17" s="1" t="s">
        <v>104</v>
      </c>
      <c r="C17" s="1" t="s">
        <v>23</v>
      </c>
      <c r="D17" s="2">
        <v>28819</v>
      </c>
      <c r="E17" s="1" t="s">
        <v>24</v>
      </c>
      <c r="F17">
        <v>59369</v>
      </c>
      <c r="G17" s="1" t="s">
        <v>39</v>
      </c>
      <c r="H17" s="1" t="s">
        <v>26</v>
      </c>
      <c r="I17" s="1" t="s">
        <v>27</v>
      </c>
      <c r="J17" s="1" t="s">
        <v>28</v>
      </c>
      <c r="K17" s="1" t="s">
        <v>29</v>
      </c>
      <c r="L17" s="2">
        <v>40420</v>
      </c>
      <c r="M17" s="2">
        <v>40812</v>
      </c>
      <c r="N17" s="1" t="s">
        <v>30</v>
      </c>
      <c r="O17" s="1" t="s">
        <v>31</v>
      </c>
      <c r="P17" s="1" t="s">
        <v>774</v>
      </c>
      <c r="Q17" s="1" t="s">
        <v>55</v>
      </c>
      <c r="R17" s="1" t="s">
        <v>34</v>
      </c>
      <c r="S17" s="1" t="s">
        <v>35</v>
      </c>
      <c r="T17">
        <v>4.2</v>
      </c>
      <c r="U17">
        <v>4</v>
      </c>
      <c r="V17">
        <v>0</v>
      </c>
      <c r="W17" s="2">
        <v>40667</v>
      </c>
      <c r="X17">
        <v>6</v>
      </c>
    </row>
    <row r="18" spans="1:24" x14ac:dyDescent="0.35">
      <c r="A18" s="1" t="s">
        <v>105</v>
      </c>
      <c r="B18" s="1" t="s">
        <v>106</v>
      </c>
      <c r="C18" s="1" t="s">
        <v>66</v>
      </c>
      <c r="D18" s="2">
        <v>29079</v>
      </c>
      <c r="E18" s="1" t="s">
        <v>24</v>
      </c>
      <c r="F18">
        <v>59144</v>
      </c>
      <c r="G18" s="1" t="s">
        <v>46</v>
      </c>
      <c r="H18" s="1" t="s">
        <v>26</v>
      </c>
      <c r="I18" s="1" t="s">
        <v>27</v>
      </c>
      <c r="J18" s="1" t="s">
        <v>28</v>
      </c>
      <c r="K18" s="1" t="s">
        <v>53</v>
      </c>
      <c r="L18" s="2">
        <v>40735</v>
      </c>
      <c r="M18" s="2">
        <v>42636</v>
      </c>
      <c r="N18" s="1" t="s">
        <v>73</v>
      </c>
      <c r="O18" s="1" t="s">
        <v>68</v>
      </c>
      <c r="P18" s="1" t="s">
        <v>774</v>
      </c>
      <c r="Q18" s="1" t="s">
        <v>41</v>
      </c>
      <c r="R18" s="1" t="s">
        <v>42</v>
      </c>
      <c r="S18" s="1" t="s">
        <v>107</v>
      </c>
      <c r="T18">
        <v>2</v>
      </c>
      <c r="U18">
        <v>3</v>
      </c>
      <c r="V18">
        <v>0</v>
      </c>
      <c r="W18" s="2">
        <v>42491</v>
      </c>
      <c r="X18">
        <v>16</v>
      </c>
    </row>
    <row r="19" spans="1:24" x14ac:dyDescent="0.35">
      <c r="A19" s="1" t="s">
        <v>108</v>
      </c>
      <c r="B19" s="1" t="s">
        <v>109</v>
      </c>
      <c r="C19" s="1" t="s">
        <v>23</v>
      </c>
      <c r="D19" s="2">
        <v>28429</v>
      </c>
      <c r="E19" s="1" t="s">
        <v>24</v>
      </c>
      <c r="F19">
        <v>55722</v>
      </c>
      <c r="G19" s="1" t="s">
        <v>46</v>
      </c>
      <c r="H19" s="1" t="s">
        <v>26</v>
      </c>
      <c r="I19" s="1" t="s">
        <v>27</v>
      </c>
      <c r="J19" s="1" t="s">
        <v>28</v>
      </c>
      <c r="K19" s="1" t="s">
        <v>29</v>
      </c>
      <c r="L19" s="2">
        <v>40679</v>
      </c>
      <c r="M19" s="2">
        <v>42529</v>
      </c>
      <c r="N19" s="1" t="s">
        <v>59</v>
      </c>
      <c r="O19" s="1" t="s">
        <v>31</v>
      </c>
      <c r="P19" s="1" t="s">
        <v>774</v>
      </c>
      <c r="Q19" s="1" t="s">
        <v>48</v>
      </c>
      <c r="R19" s="1" t="s">
        <v>34</v>
      </c>
      <c r="S19" s="1" t="s">
        <v>35</v>
      </c>
      <c r="T19">
        <v>5</v>
      </c>
      <c r="U19">
        <v>4</v>
      </c>
      <c r="V19">
        <v>0</v>
      </c>
      <c r="W19" s="2">
        <v>42462</v>
      </c>
      <c r="X19">
        <v>14</v>
      </c>
    </row>
    <row r="20" spans="1:24" x14ac:dyDescent="0.35">
      <c r="A20" s="1" t="s">
        <v>110</v>
      </c>
      <c r="B20" s="1" t="s">
        <v>111</v>
      </c>
      <c r="C20" s="1" t="s">
        <v>112</v>
      </c>
      <c r="D20" s="2">
        <v>18684</v>
      </c>
      <c r="E20" s="1" t="s">
        <v>38</v>
      </c>
      <c r="F20">
        <v>58275</v>
      </c>
      <c r="G20" s="1" t="s">
        <v>39</v>
      </c>
      <c r="H20" s="1" t="s">
        <v>26</v>
      </c>
      <c r="I20" s="1" t="s">
        <v>27</v>
      </c>
      <c r="J20" s="1" t="s">
        <v>28</v>
      </c>
      <c r="K20" s="1" t="s">
        <v>53</v>
      </c>
      <c r="L20" s="2">
        <v>40637</v>
      </c>
      <c r="M20" s="2">
        <v>42312</v>
      </c>
      <c r="N20" s="1" t="s">
        <v>113</v>
      </c>
      <c r="O20" s="1" t="s">
        <v>31</v>
      </c>
      <c r="P20" s="1" t="s">
        <v>774</v>
      </c>
      <c r="Q20" s="1" t="s">
        <v>69</v>
      </c>
      <c r="R20" s="1" t="s">
        <v>49</v>
      </c>
      <c r="S20" s="1" t="s">
        <v>35</v>
      </c>
      <c r="T20">
        <v>4.62</v>
      </c>
      <c r="U20">
        <v>5</v>
      </c>
      <c r="V20">
        <v>0</v>
      </c>
      <c r="W20" s="2">
        <v>42130</v>
      </c>
      <c r="X20">
        <v>1</v>
      </c>
    </row>
    <row r="21" spans="1:24" x14ac:dyDescent="0.35">
      <c r="A21" s="1" t="s">
        <v>114</v>
      </c>
      <c r="B21" s="1" t="s">
        <v>115</v>
      </c>
      <c r="C21" s="1" t="s">
        <v>23</v>
      </c>
      <c r="D21" s="2">
        <v>33486</v>
      </c>
      <c r="E21" s="1" t="s">
        <v>38</v>
      </c>
      <c r="F21">
        <v>60070</v>
      </c>
      <c r="G21" s="1" t="s">
        <v>46</v>
      </c>
      <c r="H21" s="1" t="s">
        <v>26</v>
      </c>
      <c r="I21" s="1" t="s">
        <v>27</v>
      </c>
      <c r="J21" s="1" t="s">
        <v>28</v>
      </c>
      <c r="K21" s="1" t="s">
        <v>29</v>
      </c>
      <c r="L21" s="2">
        <v>40637</v>
      </c>
      <c r="M21" s="2">
        <v>42892</v>
      </c>
      <c r="N21" s="1" t="s">
        <v>116</v>
      </c>
      <c r="O21" s="1" t="s">
        <v>31</v>
      </c>
      <c r="P21" s="1" t="s">
        <v>774</v>
      </c>
      <c r="Q21" s="1" t="s">
        <v>41</v>
      </c>
      <c r="R21" s="1" t="s">
        <v>49</v>
      </c>
      <c r="S21" s="1" t="s">
        <v>35</v>
      </c>
      <c r="T21">
        <v>5</v>
      </c>
      <c r="U21">
        <v>3</v>
      </c>
      <c r="V21">
        <v>0</v>
      </c>
      <c r="W21" s="2">
        <v>42834</v>
      </c>
      <c r="X21">
        <v>7</v>
      </c>
    </row>
    <row r="22" spans="1:24" x14ac:dyDescent="0.35">
      <c r="A22" s="1" t="s">
        <v>117</v>
      </c>
      <c r="B22" s="1" t="s">
        <v>118</v>
      </c>
      <c r="C22" s="1" t="s">
        <v>66</v>
      </c>
      <c r="D22" s="2">
        <v>30561</v>
      </c>
      <c r="E22" s="1" t="s">
        <v>24</v>
      </c>
      <c r="F22">
        <v>60340</v>
      </c>
      <c r="G22" s="1" t="s">
        <v>46</v>
      </c>
      <c r="H22" s="1" t="s">
        <v>26</v>
      </c>
      <c r="I22" s="1" t="s">
        <v>27</v>
      </c>
      <c r="J22" s="1" t="s">
        <v>28</v>
      </c>
      <c r="K22" s="1" t="s">
        <v>29</v>
      </c>
      <c r="L22" s="2">
        <v>41001</v>
      </c>
      <c r="M22" s="2">
        <v>43370</v>
      </c>
      <c r="N22" s="1" t="s">
        <v>67</v>
      </c>
      <c r="O22" s="1" t="s">
        <v>68</v>
      </c>
      <c r="P22" s="1" t="s">
        <v>774</v>
      </c>
      <c r="Q22" s="1" t="s">
        <v>62</v>
      </c>
      <c r="R22" s="1" t="s">
        <v>49</v>
      </c>
      <c r="S22" s="1" t="s">
        <v>107</v>
      </c>
      <c r="T22">
        <v>5</v>
      </c>
      <c r="U22">
        <v>4</v>
      </c>
      <c r="V22">
        <v>0</v>
      </c>
      <c r="W22" s="2">
        <v>43202</v>
      </c>
      <c r="X22">
        <v>16</v>
      </c>
    </row>
    <row r="23" spans="1:24" x14ac:dyDescent="0.35">
      <c r="A23" s="1" t="s">
        <v>119</v>
      </c>
      <c r="B23" s="1" t="s">
        <v>120</v>
      </c>
      <c r="C23" s="1" t="s">
        <v>66</v>
      </c>
      <c r="D23" s="2">
        <v>32634</v>
      </c>
      <c r="E23" s="1" t="s">
        <v>38</v>
      </c>
      <c r="F23">
        <v>59124</v>
      </c>
      <c r="G23" s="1" t="s">
        <v>46</v>
      </c>
      <c r="H23" s="1" t="s">
        <v>26</v>
      </c>
      <c r="I23" s="1" t="s">
        <v>27</v>
      </c>
      <c r="J23" s="1" t="s">
        <v>28</v>
      </c>
      <c r="K23" s="1" t="s">
        <v>29</v>
      </c>
      <c r="L23" s="2">
        <v>41687</v>
      </c>
      <c r="M23" s="2">
        <v>43156</v>
      </c>
      <c r="N23" s="1" t="s">
        <v>121</v>
      </c>
      <c r="O23" s="1" t="s">
        <v>68</v>
      </c>
      <c r="P23" s="1" t="s">
        <v>774</v>
      </c>
      <c r="Q23" s="1" t="s">
        <v>76</v>
      </c>
      <c r="R23" s="1" t="s">
        <v>49</v>
      </c>
      <c r="S23" s="1" t="s">
        <v>107</v>
      </c>
      <c r="T23">
        <v>2.2999999999999998</v>
      </c>
      <c r="U23">
        <v>3</v>
      </c>
      <c r="V23">
        <v>0</v>
      </c>
      <c r="W23" s="2">
        <v>42750</v>
      </c>
      <c r="X23">
        <v>19</v>
      </c>
    </row>
    <row r="24" spans="1:24" x14ac:dyDescent="0.35">
      <c r="A24" s="1" t="s">
        <v>122</v>
      </c>
      <c r="B24" s="1" t="s">
        <v>123</v>
      </c>
      <c r="C24" s="1" t="s">
        <v>23</v>
      </c>
      <c r="D24" s="2">
        <v>31912</v>
      </c>
      <c r="E24" s="1" t="s">
        <v>38</v>
      </c>
      <c r="F24">
        <v>99280</v>
      </c>
      <c r="G24" s="1" t="s">
        <v>124</v>
      </c>
      <c r="H24" s="1" t="s">
        <v>26</v>
      </c>
      <c r="I24" s="1" t="s">
        <v>27</v>
      </c>
      <c r="J24" s="1" t="s">
        <v>28</v>
      </c>
      <c r="K24" s="1" t="s">
        <v>53</v>
      </c>
      <c r="L24" s="2">
        <v>40665</v>
      </c>
      <c r="M24" s="2">
        <v>41430</v>
      </c>
      <c r="N24" s="1" t="s">
        <v>67</v>
      </c>
      <c r="O24" s="1" t="s">
        <v>68</v>
      </c>
      <c r="P24" s="1" t="s">
        <v>125</v>
      </c>
      <c r="Q24" s="1" t="s">
        <v>126</v>
      </c>
      <c r="R24" s="1" t="s">
        <v>34</v>
      </c>
      <c r="S24" s="1" t="s">
        <v>107</v>
      </c>
      <c r="T24">
        <v>2.1</v>
      </c>
      <c r="U24">
        <v>5</v>
      </c>
      <c r="V24">
        <v>4</v>
      </c>
      <c r="W24" s="2">
        <v>41131</v>
      </c>
      <c r="X24">
        <v>19</v>
      </c>
    </row>
    <row r="25" spans="1:24" x14ac:dyDescent="0.35">
      <c r="A25" s="1" t="s">
        <v>127</v>
      </c>
      <c r="B25" s="1" t="s">
        <v>128</v>
      </c>
      <c r="C25" s="1" t="s">
        <v>23</v>
      </c>
      <c r="D25" s="2">
        <v>20193</v>
      </c>
      <c r="E25" s="1" t="s">
        <v>38</v>
      </c>
      <c r="F25">
        <v>57748</v>
      </c>
      <c r="G25" s="1" t="s">
        <v>46</v>
      </c>
      <c r="H25" s="1" t="s">
        <v>26</v>
      </c>
      <c r="I25" s="1" t="s">
        <v>27</v>
      </c>
      <c r="J25" s="1" t="s">
        <v>28</v>
      </c>
      <c r="K25" s="1" t="s">
        <v>29</v>
      </c>
      <c r="L25" s="2">
        <v>40854</v>
      </c>
      <c r="M25" s="2">
        <v>42507</v>
      </c>
      <c r="N25" s="1" t="s">
        <v>116</v>
      </c>
      <c r="O25" s="1" t="s">
        <v>31</v>
      </c>
      <c r="P25" s="1" t="s">
        <v>774</v>
      </c>
      <c r="Q25" s="1" t="s">
        <v>48</v>
      </c>
      <c r="R25" s="1" t="s">
        <v>49</v>
      </c>
      <c r="S25" s="1" t="s">
        <v>35</v>
      </c>
      <c r="T25">
        <v>3.13</v>
      </c>
      <c r="U25">
        <v>3</v>
      </c>
      <c r="V25">
        <v>0</v>
      </c>
      <c r="W25" s="2">
        <v>42404</v>
      </c>
      <c r="X25">
        <v>16</v>
      </c>
    </row>
    <row r="26" spans="1:24" x14ac:dyDescent="0.35">
      <c r="A26" s="1" t="s">
        <v>129</v>
      </c>
      <c r="B26" s="1" t="s">
        <v>130</v>
      </c>
      <c r="C26" s="1" t="s">
        <v>66</v>
      </c>
      <c r="D26" s="2">
        <v>29860</v>
      </c>
      <c r="E26" s="1" t="s">
        <v>24</v>
      </c>
      <c r="F26">
        <v>72609</v>
      </c>
      <c r="G26" s="1" t="s">
        <v>39</v>
      </c>
      <c r="H26" s="1" t="s">
        <v>26</v>
      </c>
      <c r="I26" s="1" t="s">
        <v>27</v>
      </c>
      <c r="J26" s="1" t="s">
        <v>52</v>
      </c>
      <c r="K26" s="1" t="s">
        <v>29</v>
      </c>
      <c r="L26" s="2">
        <v>40679</v>
      </c>
      <c r="M26" s="2">
        <v>41449</v>
      </c>
      <c r="N26" s="1" t="s">
        <v>40</v>
      </c>
      <c r="O26" s="1" t="s">
        <v>31</v>
      </c>
      <c r="P26" s="1" t="s">
        <v>774</v>
      </c>
      <c r="Q26" s="1" t="s">
        <v>99</v>
      </c>
      <c r="R26" s="1" t="s">
        <v>49</v>
      </c>
      <c r="S26" s="1" t="s">
        <v>35</v>
      </c>
      <c r="T26">
        <v>4.76</v>
      </c>
      <c r="U26">
        <v>5</v>
      </c>
      <c r="V26">
        <v>0</v>
      </c>
      <c r="W26" s="2">
        <v>41369</v>
      </c>
      <c r="X26">
        <v>20</v>
      </c>
    </row>
    <row r="27" spans="1:24" x14ac:dyDescent="0.35">
      <c r="A27" s="1" t="s">
        <v>131</v>
      </c>
      <c r="B27" s="1" t="s">
        <v>132</v>
      </c>
      <c r="C27" s="1" t="s">
        <v>23</v>
      </c>
      <c r="D27" s="2">
        <v>30628</v>
      </c>
      <c r="E27" s="1" t="s">
        <v>38</v>
      </c>
      <c r="F27">
        <v>55965</v>
      </c>
      <c r="G27" s="1" t="s">
        <v>39</v>
      </c>
      <c r="H27" s="1" t="s">
        <v>26</v>
      </c>
      <c r="I27" s="1" t="s">
        <v>27</v>
      </c>
      <c r="J27" s="1" t="s">
        <v>28</v>
      </c>
      <c r="K27" s="1" t="s">
        <v>29</v>
      </c>
      <c r="L27" s="2">
        <v>40637</v>
      </c>
      <c r="M27" s="2">
        <v>41283</v>
      </c>
      <c r="N27" s="1" t="s">
        <v>30</v>
      </c>
      <c r="O27" s="1" t="s">
        <v>31</v>
      </c>
      <c r="P27" s="1" t="s">
        <v>774</v>
      </c>
      <c r="Q27" s="1" t="s">
        <v>133</v>
      </c>
      <c r="R27" s="1" t="s">
        <v>49</v>
      </c>
      <c r="S27" s="1" t="s">
        <v>35</v>
      </c>
      <c r="T27">
        <v>3.66</v>
      </c>
      <c r="U27">
        <v>3</v>
      </c>
      <c r="V27">
        <v>0</v>
      </c>
      <c r="W27" s="2">
        <v>40915</v>
      </c>
      <c r="X27">
        <v>6</v>
      </c>
    </row>
    <row r="28" spans="1:24" x14ac:dyDescent="0.35">
      <c r="A28" s="1" t="s">
        <v>134</v>
      </c>
      <c r="B28" s="1" t="s">
        <v>135</v>
      </c>
      <c r="C28" s="1" t="s">
        <v>23</v>
      </c>
      <c r="D28" s="2">
        <v>27582</v>
      </c>
      <c r="E28" s="1" t="s">
        <v>24</v>
      </c>
      <c r="F28">
        <v>70187</v>
      </c>
      <c r="G28" s="1" t="s">
        <v>92</v>
      </c>
      <c r="H28" s="1" t="s">
        <v>26</v>
      </c>
      <c r="I28" s="1" t="s">
        <v>27</v>
      </c>
      <c r="J28" s="1" t="s">
        <v>28</v>
      </c>
      <c r="K28" s="1" t="s">
        <v>29</v>
      </c>
      <c r="L28" s="2">
        <v>41911</v>
      </c>
      <c r="M28" s="2">
        <v>43331</v>
      </c>
      <c r="N28" s="1" t="s">
        <v>136</v>
      </c>
      <c r="O28" s="1" t="s">
        <v>68</v>
      </c>
      <c r="P28" s="1" t="s">
        <v>94</v>
      </c>
      <c r="Q28" s="1" t="s">
        <v>137</v>
      </c>
      <c r="R28" s="1" t="s">
        <v>138</v>
      </c>
      <c r="S28" s="1" t="s">
        <v>139</v>
      </c>
      <c r="T28">
        <v>2</v>
      </c>
      <c r="U28">
        <v>5</v>
      </c>
      <c r="V28">
        <v>0</v>
      </c>
      <c r="W28" s="2">
        <v>43493</v>
      </c>
      <c r="X28">
        <v>7</v>
      </c>
    </row>
    <row r="29" spans="1:24" x14ac:dyDescent="0.35">
      <c r="A29" s="1" t="s">
        <v>140</v>
      </c>
      <c r="B29" s="1" t="s">
        <v>141</v>
      </c>
      <c r="C29" s="1" t="s">
        <v>45</v>
      </c>
      <c r="D29" s="2">
        <v>25703</v>
      </c>
      <c r="E29" s="1" t="s">
        <v>38</v>
      </c>
      <c r="F29">
        <v>51505</v>
      </c>
      <c r="G29" s="1" t="s">
        <v>46</v>
      </c>
      <c r="H29" s="1" t="s">
        <v>26</v>
      </c>
      <c r="I29" s="1" t="s">
        <v>27</v>
      </c>
      <c r="J29" s="1" t="s">
        <v>28</v>
      </c>
      <c r="K29" s="1" t="s">
        <v>53</v>
      </c>
      <c r="L29" s="2">
        <v>40854</v>
      </c>
      <c r="M29" s="2">
        <v>42689</v>
      </c>
      <c r="N29" s="1" t="s">
        <v>40</v>
      </c>
      <c r="O29" s="1" t="s">
        <v>31</v>
      </c>
      <c r="P29" s="1" t="s">
        <v>774</v>
      </c>
      <c r="Q29" s="1" t="s">
        <v>76</v>
      </c>
      <c r="R29" s="1" t="s">
        <v>56</v>
      </c>
      <c r="S29" s="1" t="s">
        <v>35</v>
      </c>
      <c r="T29">
        <v>4.24</v>
      </c>
      <c r="U29">
        <v>4</v>
      </c>
      <c r="V29">
        <v>0</v>
      </c>
      <c r="W29" s="2">
        <v>42489</v>
      </c>
      <c r="X29">
        <v>2</v>
      </c>
    </row>
    <row r="30" spans="1:24" x14ac:dyDescent="0.35">
      <c r="A30" s="1" t="s">
        <v>142</v>
      </c>
      <c r="B30" s="1" t="s">
        <v>143</v>
      </c>
      <c r="C30" s="1" t="s">
        <v>144</v>
      </c>
      <c r="D30" s="2">
        <v>26124</v>
      </c>
      <c r="E30" s="1" t="s">
        <v>38</v>
      </c>
      <c r="F30">
        <v>59370</v>
      </c>
      <c r="G30" s="1" t="s">
        <v>92</v>
      </c>
      <c r="H30" s="1" t="s">
        <v>145</v>
      </c>
      <c r="I30" s="1" t="s">
        <v>27</v>
      </c>
      <c r="J30" s="1" t="s">
        <v>28</v>
      </c>
      <c r="K30" s="1" t="s">
        <v>53</v>
      </c>
      <c r="L30" s="2">
        <v>41827</v>
      </c>
      <c r="M30" s="2">
        <v>42252</v>
      </c>
      <c r="N30" s="1" t="s">
        <v>67</v>
      </c>
      <c r="O30" s="1" t="s">
        <v>68</v>
      </c>
      <c r="P30" s="1" t="s">
        <v>94</v>
      </c>
      <c r="Q30" s="1" t="s">
        <v>95</v>
      </c>
      <c r="R30" s="1" t="s">
        <v>146</v>
      </c>
      <c r="S30" s="1" t="s">
        <v>35</v>
      </c>
      <c r="T30">
        <v>3.97</v>
      </c>
      <c r="U30">
        <v>4</v>
      </c>
      <c r="V30">
        <v>0</v>
      </c>
      <c r="W30" s="2">
        <v>41654</v>
      </c>
      <c r="X30">
        <v>7</v>
      </c>
    </row>
    <row r="31" spans="1:24" x14ac:dyDescent="0.35">
      <c r="A31" s="1" t="s">
        <v>147</v>
      </c>
      <c r="B31" s="1" t="s">
        <v>148</v>
      </c>
      <c r="C31" s="1" t="s">
        <v>23</v>
      </c>
      <c r="D31" s="2">
        <v>27250</v>
      </c>
      <c r="E31" s="1" t="s">
        <v>24</v>
      </c>
      <c r="F31">
        <v>54933</v>
      </c>
      <c r="G31" s="1" t="s">
        <v>46</v>
      </c>
      <c r="H31" s="1" t="s">
        <v>26</v>
      </c>
      <c r="I31" s="1" t="s">
        <v>27</v>
      </c>
      <c r="J31" s="1" t="s">
        <v>28</v>
      </c>
      <c r="K31" s="1" t="s">
        <v>53</v>
      </c>
      <c r="L31" s="2">
        <v>41001</v>
      </c>
      <c r="M31" s="2">
        <v>42180</v>
      </c>
      <c r="N31" s="1" t="s">
        <v>116</v>
      </c>
      <c r="O31" s="1" t="s">
        <v>31</v>
      </c>
      <c r="P31" s="1" t="s">
        <v>774</v>
      </c>
      <c r="Q31" s="1" t="s">
        <v>48</v>
      </c>
      <c r="R31" s="1" t="s">
        <v>56</v>
      </c>
      <c r="S31" s="1" t="s">
        <v>107</v>
      </c>
      <c r="T31">
        <v>3.97</v>
      </c>
      <c r="U31">
        <v>4</v>
      </c>
      <c r="V31">
        <v>0</v>
      </c>
      <c r="W31" s="2">
        <v>42024</v>
      </c>
      <c r="X31">
        <v>15</v>
      </c>
    </row>
    <row r="32" spans="1:24" x14ac:dyDescent="0.35">
      <c r="A32" s="1" t="s">
        <v>149</v>
      </c>
      <c r="B32" s="1" t="s">
        <v>150</v>
      </c>
      <c r="C32" s="1" t="s">
        <v>66</v>
      </c>
      <c r="D32" s="2">
        <v>26229</v>
      </c>
      <c r="E32" s="1" t="s">
        <v>38</v>
      </c>
      <c r="F32">
        <v>114800</v>
      </c>
      <c r="G32" s="1" t="s">
        <v>72</v>
      </c>
      <c r="H32" s="1" t="s">
        <v>26</v>
      </c>
      <c r="I32" s="1" t="s">
        <v>27</v>
      </c>
      <c r="J32" s="1" t="s">
        <v>28</v>
      </c>
      <c r="K32" s="1" t="s">
        <v>29</v>
      </c>
      <c r="L32" s="2">
        <v>42051</v>
      </c>
      <c r="M32" s="2">
        <v>42078</v>
      </c>
      <c r="N32" s="1" t="s">
        <v>121</v>
      </c>
      <c r="O32" s="1" t="s">
        <v>68</v>
      </c>
      <c r="P32" s="1" t="s">
        <v>32</v>
      </c>
      <c r="Q32" s="1" t="s">
        <v>33</v>
      </c>
      <c r="R32" s="1" t="s">
        <v>34</v>
      </c>
      <c r="S32" s="1" t="s">
        <v>35</v>
      </c>
      <c r="T32">
        <v>4.5999999999999996</v>
      </c>
      <c r="U32">
        <v>4</v>
      </c>
      <c r="V32">
        <v>4</v>
      </c>
      <c r="W32" s="2">
        <v>42024</v>
      </c>
      <c r="X32">
        <v>10</v>
      </c>
    </row>
    <row r="33" spans="1:24" x14ac:dyDescent="0.35">
      <c r="A33" s="1" t="s">
        <v>151</v>
      </c>
      <c r="B33" s="1" t="s">
        <v>152</v>
      </c>
      <c r="C33" s="1" t="s">
        <v>23</v>
      </c>
      <c r="D33" s="2">
        <v>23662</v>
      </c>
      <c r="E33" s="1" t="s">
        <v>24</v>
      </c>
      <c r="F33">
        <v>68898</v>
      </c>
      <c r="G33" s="1" t="s">
        <v>39</v>
      </c>
      <c r="H33" s="1" t="s">
        <v>26</v>
      </c>
      <c r="I33" s="1" t="s">
        <v>27</v>
      </c>
      <c r="J33" s="1" t="s">
        <v>28</v>
      </c>
      <c r="K33" s="1" t="s">
        <v>53</v>
      </c>
      <c r="L33" s="2">
        <v>40294</v>
      </c>
      <c r="M33" s="2">
        <v>40693</v>
      </c>
      <c r="N33" s="1" t="s">
        <v>30</v>
      </c>
      <c r="O33" s="1" t="s">
        <v>31</v>
      </c>
      <c r="P33" s="1" t="s">
        <v>774</v>
      </c>
      <c r="Q33" s="1" t="s">
        <v>102</v>
      </c>
      <c r="R33" s="1" t="s">
        <v>56</v>
      </c>
      <c r="S33" s="1" t="s">
        <v>139</v>
      </c>
      <c r="T33">
        <v>3</v>
      </c>
      <c r="U33">
        <v>3</v>
      </c>
      <c r="V33">
        <v>0</v>
      </c>
      <c r="W33" s="2">
        <v>40608</v>
      </c>
      <c r="X33">
        <v>10</v>
      </c>
    </row>
    <row r="34" spans="1:24" x14ac:dyDescent="0.35">
      <c r="A34" s="1" t="s">
        <v>153</v>
      </c>
      <c r="B34" s="1" t="s">
        <v>154</v>
      </c>
      <c r="C34" s="1" t="s">
        <v>45</v>
      </c>
      <c r="D34" s="2">
        <v>30457</v>
      </c>
      <c r="E34" s="1" t="s">
        <v>38</v>
      </c>
      <c r="F34">
        <v>63813</v>
      </c>
      <c r="G34" s="1" t="s">
        <v>46</v>
      </c>
      <c r="H34" s="1" t="s">
        <v>26</v>
      </c>
      <c r="I34" s="1" t="s">
        <v>27</v>
      </c>
      <c r="J34" s="1" t="s">
        <v>28</v>
      </c>
      <c r="K34" s="1" t="s">
        <v>29</v>
      </c>
      <c r="L34" s="2">
        <v>40595</v>
      </c>
      <c r="M34" s="2">
        <v>41650</v>
      </c>
      <c r="N34" s="1" t="s">
        <v>113</v>
      </c>
      <c r="O34" s="1" t="s">
        <v>31</v>
      </c>
      <c r="P34" s="1" t="s">
        <v>774</v>
      </c>
      <c r="Q34" s="1" t="s">
        <v>69</v>
      </c>
      <c r="R34" s="1" t="s">
        <v>146</v>
      </c>
      <c r="S34" s="1" t="s">
        <v>35</v>
      </c>
      <c r="T34">
        <v>5</v>
      </c>
      <c r="U34">
        <v>5</v>
      </c>
      <c r="V34">
        <v>0</v>
      </c>
      <c r="W34" s="2">
        <v>41428</v>
      </c>
      <c r="X34">
        <v>17</v>
      </c>
    </row>
    <row r="35" spans="1:24" x14ac:dyDescent="0.35">
      <c r="A35" s="1" t="s">
        <v>155</v>
      </c>
      <c r="B35" s="1" t="s">
        <v>156</v>
      </c>
      <c r="C35" s="1" t="s">
        <v>66</v>
      </c>
      <c r="D35" s="2">
        <v>25243</v>
      </c>
      <c r="E35" s="1" t="s">
        <v>24</v>
      </c>
      <c r="F35">
        <v>71707</v>
      </c>
      <c r="G35" s="1" t="s">
        <v>92</v>
      </c>
      <c r="H35" s="1" t="s">
        <v>157</v>
      </c>
      <c r="I35" s="1" t="s">
        <v>27</v>
      </c>
      <c r="J35" s="1" t="s">
        <v>28</v>
      </c>
      <c r="K35" s="1" t="s">
        <v>158</v>
      </c>
      <c r="L35" s="2">
        <v>40975</v>
      </c>
      <c r="M35" s="2">
        <v>41943</v>
      </c>
      <c r="N35" s="1" t="s">
        <v>98</v>
      </c>
      <c r="O35" s="1" t="s">
        <v>31</v>
      </c>
      <c r="P35" s="1" t="s">
        <v>94</v>
      </c>
      <c r="Q35" s="1" t="s">
        <v>95</v>
      </c>
      <c r="R35" s="1" t="s">
        <v>42</v>
      </c>
      <c r="S35" s="1" t="s">
        <v>35</v>
      </c>
      <c r="T35">
        <v>4.5</v>
      </c>
      <c r="U35">
        <v>5</v>
      </c>
      <c r="V35">
        <v>0</v>
      </c>
      <c r="W35" s="2">
        <v>41306</v>
      </c>
      <c r="X35">
        <v>20</v>
      </c>
    </row>
    <row r="36" spans="1:24" x14ac:dyDescent="0.35">
      <c r="A36" s="1" t="s">
        <v>159</v>
      </c>
      <c r="B36" s="1" t="s">
        <v>160</v>
      </c>
      <c r="C36" s="1" t="s">
        <v>66</v>
      </c>
      <c r="D36" s="2">
        <v>19224</v>
      </c>
      <c r="E36" s="1" t="s">
        <v>38</v>
      </c>
      <c r="F36">
        <v>52177</v>
      </c>
      <c r="G36" s="1" t="s">
        <v>46</v>
      </c>
      <c r="H36" s="1" t="s">
        <v>26</v>
      </c>
      <c r="I36" s="1" t="s">
        <v>27</v>
      </c>
      <c r="J36" s="1" t="s">
        <v>28</v>
      </c>
      <c r="K36" s="1" t="s">
        <v>29</v>
      </c>
      <c r="L36" s="2">
        <v>40917</v>
      </c>
      <c r="M36" s="2">
        <v>42353</v>
      </c>
      <c r="N36" s="1" t="s">
        <v>86</v>
      </c>
      <c r="O36" s="1" t="s">
        <v>31</v>
      </c>
      <c r="P36" s="1" t="s">
        <v>774</v>
      </c>
      <c r="Q36" s="1" t="s">
        <v>48</v>
      </c>
      <c r="R36" s="1" t="s">
        <v>146</v>
      </c>
      <c r="S36" s="1" t="s">
        <v>35</v>
      </c>
      <c r="T36">
        <v>4.6399999999999997</v>
      </c>
      <c r="U36">
        <v>4</v>
      </c>
      <c r="V36">
        <v>0</v>
      </c>
      <c r="W36" s="2">
        <v>42126</v>
      </c>
      <c r="X36">
        <v>8</v>
      </c>
    </row>
    <row r="37" spans="1:24" x14ac:dyDescent="0.35">
      <c r="A37" s="1" t="s">
        <v>161</v>
      </c>
      <c r="B37" s="1" t="s">
        <v>162</v>
      </c>
      <c r="C37" s="1" t="s">
        <v>66</v>
      </c>
      <c r="D37" s="2">
        <v>26538</v>
      </c>
      <c r="E37" s="1" t="s">
        <v>38</v>
      </c>
      <c r="F37">
        <v>68099</v>
      </c>
      <c r="G37" s="1" t="s">
        <v>39</v>
      </c>
      <c r="H37" s="1" t="s">
        <v>26</v>
      </c>
      <c r="I37" s="1" t="s">
        <v>27</v>
      </c>
      <c r="J37" s="1" t="s">
        <v>28</v>
      </c>
      <c r="K37" s="1" t="s">
        <v>29</v>
      </c>
      <c r="L37" s="2">
        <v>40553</v>
      </c>
      <c r="M37" s="2">
        <v>41443</v>
      </c>
      <c r="N37" s="1" t="s">
        <v>40</v>
      </c>
      <c r="O37" s="1" t="s">
        <v>31</v>
      </c>
      <c r="P37" s="1" t="s">
        <v>774</v>
      </c>
      <c r="Q37" s="1" t="s">
        <v>69</v>
      </c>
      <c r="R37" s="1" t="s">
        <v>146</v>
      </c>
      <c r="S37" s="1" t="s">
        <v>35</v>
      </c>
      <c r="T37">
        <v>5</v>
      </c>
      <c r="U37">
        <v>3</v>
      </c>
      <c r="V37">
        <v>0</v>
      </c>
      <c r="W37" s="2">
        <v>41304</v>
      </c>
      <c r="X37">
        <v>15</v>
      </c>
    </row>
    <row r="38" spans="1:24" x14ac:dyDescent="0.35">
      <c r="A38" s="1" t="s">
        <v>163</v>
      </c>
      <c r="B38" s="1" t="s">
        <v>164</v>
      </c>
      <c r="C38" s="1" t="s">
        <v>23</v>
      </c>
      <c r="D38" s="2">
        <v>30728</v>
      </c>
      <c r="E38" s="1" t="s">
        <v>38</v>
      </c>
      <c r="F38">
        <v>63478</v>
      </c>
      <c r="G38" s="1" t="s">
        <v>39</v>
      </c>
      <c r="H38" s="1" t="s">
        <v>26</v>
      </c>
      <c r="I38" s="1" t="s">
        <v>165</v>
      </c>
      <c r="J38" s="1" t="s">
        <v>28</v>
      </c>
      <c r="K38" s="1" t="s">
        <v>29</v>
      </c>
      <c r="L38" s="2">
        <v>40770</v>
      </c>
      <c r="M38" s="2">
        <v>41006</v>
      </c>
      <c r="N38" s="1" t="s">
        <v>98</v>
      </c>
      <c r="O38" s="1" t="s">
        <v>31</v>
      </c>
      <c r="P38" s="1" t="s">
        <v>774</v>
      </c>
      <c r="Q38" s="1" t="s">
        <v>62</v>
      </c>
      <c r="R38" s="1" t="s">
        <v>34</v>
      </c>
      <c r="S38" s="1" t="s">
        <v>35</v>
      </c>
      <c r="T38">
        <v>3.03</v>
      </c>
      <c r="U38">
        <v>5</v>
      </c>
      <c r="V38">
        <v>0</v>
      </c>
      <c r="W38" s="2">
        <v>40973</v>
      </c>
      <c r="X38">
        <v>16</v>
      </c>
    </row>
    <row r="39" spans="1:24" x14ac:dyDescent="0.35">
      <c r="A39" s="1" t="s">
        <v>166</v>
      </c>
      <c r="B39" s="1" t="s">
        <v>167</v>
      </c>
      <c r="C39" s="1" t="s">
        <v>23</v>
      </c>
      <c r="D39" s="2">
        <v>31306</v>
      </c>
      <c r="E39" s="1" t="s">
        <v>38</v>
      </c>
      <c r="F39">
        <v>49920</v>
      </c>
      <c r="G39" s="1" t="s">
        <v>168</v>
      </c>
      <c r="H39" s="1" t="s">
        <v>26</v>
      </c>
      <c r="I39" s="1" t="s">
        <v>27</v>
      </c>
      <c r="J39" s="1" t="s">
        <v>28</v>
      </c>
      <c r="K39" s="1" t="s">
        <v>53</v>
      </c>
      <c r="L39" s="2">
        <v>42051</v>
      </c>
      <c r="M39" s="2">
        <v>42109</v>
      </c>
      <c r="N39" s="1" t="s">
        <v>121</v>
      </c>
      <c r="O39" s="1" t="s">
        <v>68</v>
      </c>
      <c r="P39" s="1" t="s">
        <v>169</v>
      </c>
      <c r="Q39" s="1" t="s">
        <v>170</v>
      </c>
      <c r="R39" s="1" t="s">
        <v>34</v>
      </c>
      <c r="S39" s="1" t="s">
        <v>35</v>
      </c>
      <c r="T39">
        <v>3.24</v>
      </c>
      <c r="U39">
        <v>3</v>
      </c>
      <c r="V39">
        <v>4</v>
      </c>
      <c r="W39" s="2">
        <v>42109</v>
      </c>
      <c r="X39">
        <v>6</v>
      </c>
    </row>
    <row r="40" spans="1:24" x14ac:dyDescent="0.35">
      <c r="A40" s="1" t="s">
        <v>171</v>
      </c>
      <c r="B40" s="1" t="s">
        <v>172</v>
      </c>
      <c r="C40" s="1" t="s">
        <v>45</v>
      </c>
      <c r="D40" s="2">
        <v>28025</v>
      </c>
      <c r="E40" s="1" t="s">
        <v>38</v>
      </c>
      <c r="F40">
        <v>68182</v>
      </c>
      <c r="G40" s="1" t="s">
        <v>39</v>
      </c>
      <c r="H40" s="1" t="s">
        <v>26</v>
      </c>
      <c r="I40" s="1" t="s">
        <v>27</v>
      </c>
      <c r="J40" s="1" t="s">
        <v>28</v>
      </c>
      <c r="K40" s="1" t="s">
        <v>29</v>
      </c>
      <c r="L40" s="2">
        <v>40595</v>
      </c>
      <c r="M40" s="2">
        <v>41365</v>
      </c>
      <c r="N40" s="1" t="s">
        <v>59</v>
      </c>
      <c r="O40" s="1" t="s">
        <v>31</v>
      </c>
      <c r="P40" s="1" t="s">
        <v>774</v>
      </c>
      <c r="Q40" s="1" t="s">
        <v>99</v>
      </c>
      <c r="R40" s="1" t="s">
        <v>49</v>
      </c>
      <c r="S40" s="1" t="s">
        <v>35</v>
      </c>
      <c r="T40">
        <v>3.72</v>
      </c>
      <c r="U40">
        <v>3</v>
      </c>
      <c r="V40">
        <v>0</v>
      </c>
      <c r="W40" s="2">
        <v>41306</v>
      </c>
      <c r="X40">
        <v>18</v>
      </c>
    </row>
    <row r="41" spans="1:24" x14ac:dyDescent="0.35">
      <c r="A41" s="1" t="s">
        <v>173</v>
      </c>
      <c r="B41" s="1" t="s">
        <v>174</v>
      </c>
      <c r="C41" s="1" t="s">
        <v>23</v>
      </c>
      <c r="D41" s="2">
        <v>28079</v>
      </c>
      <c r="E41" s="1" t="s">
        <v>24</v>
      </c>
      <c r="F41">
        <v>83082</v>
      </c>
      <c r="G41" s="1" t="s">
        <v>84</v>
      </c>
      <c r="H41" s="1" t="s">
        <v>26</v>
      </c>
      <c r="I41" s="1" t="s">
        <v>27</v>
      </c>
      <c r="J41" s="1" t="s">
        <v>28</v>
      </c>
      <c r="K41" s="1" t="s">
        <v>85</v>
      </c>
      <c r="L41" s="2">
        <v>40595</v>
      </c>
      <c r="M41" s="2">
        <v>41176</v>
      </c>
      <c r="N41" s="1" t="s">
        <v>59</v>
      </c>
      <c r="O41" s="1" t="s">
        <v>31</v>
      </c>
      <c r="P41" s="1" t="s">
        <v>774</v>
      </c>
      <c r="Q41" s="1" t="s">
        <v>87</v>
      </c>
      <c r="R41" s="1" t="s">
        <v>34</v>
      </c>
      <c r="S41" s="1" t="s">
        <v>107</v>
      </c>
      <c r="T41">
        <v>2.34</v>
      </c>
      <c r="U41">
        <v>2</v>
      </c>
      <c r="V41">
        <v>0</v>
      </c>
      <c r="W41" s="2">
        <v>41011</v>
      </c>
      <c r="X41">
        <v>4</v>
      </c>
    </row>
    <row r="42" spans="1:24" x14ac:dyDescent="0.35">
      <c r="A42" s="1" t="s">
        <v>175</v>
      </c>
      <c r="B42" s="1" t="s">
        <v>176</v>
      </c>
      <c r="C42" s="1" t="s">
        <v>23</v>
      </c>
      <c r="D42" s="2">
        <v>21781</v>
      </c>
      <c r="E42" s="1" t="s">
        <v>24</v>
      </c>
      <c r="F42">
        <v>46837</v>
      </c>
      <c r="G42" s="1" t="s">
        <v>46</v>
      </c>
      <c r="H42" s="1" t="s">
        <v>26</v>
      </c>
      <c r="I42" s="1" t="s">
        <v>27</v>
      </c>
      <c r="J42" s="1" t="s">
        <v>28</v>
      </c>
      <c r="K42" s="1" t="s">
        <v>29</v>
      </c>
      <c r="L42" s="2">
        <v>40854</v>
      </c>
      <c r="M42" s="2">
        <v>43219</v>
      </c>
      <c r="N42" s="1" t="s">
        <v>113</v>
      </c>
      <c r="O42" s="1" t="s">
        <v>31</v>
      </c>
      <c r="P42" s="1" t="s">
        <v>774</v>
      </c>
      <c r="Q42" s="1" t="s">
        <v>62</v>
      </c>
      <c r="R42" s="1" t="s">
        <v>146</v>
      </c>
      <c r="S42" s="1" t="s">
        <v>177</v>
      </c>
      <c r="T42">
        <v>4.7</v>
      </c>
      <c r="U42">
        <v>4</v>
      </c>
      <c r="V42">
        <v>0</v>
      </c>
      <c r="W42" s="2">
        <v>43145</v>
      </c>
      <c r="X42">
        <v>9</v>
      </c>
    </row>
    <row r="43" spans="1:24" x14ac:dyDescent="0.35">
      <c r="A43" s="1" t="s">
        <v>178</v>
      </c>
      <c r="B43" s="1" t="s">
        <v>179</v>
      </c>
      <c r="C43" s="1" t="s">
        <v>23</v>
      </c>
      <c r="D43" s="2">
        <v>31519</v>
      </c>
      <c r="E43" s="1" t="s">
        <v>38</v>
      </c>
      <c r="F43">
        <v>61154</v>
      </c>
      <c r="G43" s="1" t="s">
        <v>46</v>
      </c>
      <c r="H43" s="1" t="s">
        <v>26</v>
      </c>
      <c r="I43" s="1" t="s">
        <v>27</v>
      </c>
      <c r="J43" s="1" t="s">
        <v>28</v>
      </c>
      <c r="K43" s="1" t="s">
        <v>53</v>
      </c>
      <c r="L43" s="2">
        <v>40553</v>
      </c>
      <c r="M43" s="2">
        <v>42461</v>
      </c>
      <c r="N43" s="1" t="s">
        <v>59</v>
      </c>
      <c r="O43" s="1" t="s">
        <v>31</v>
      </c>
      <c r="P43" s="1" t="s">
        <v>774</v>
      </c>
      <c r="Q43" s="1" t="s">
        <v>76</v>
      </c>
      <c r="R43" s="1" t="s">
        <v>146</v>
      </c>
      <c r="S43" s="1" t="s">
        <v>35</v>
      </c>
      <c r="T43">
        <v>4</v>
      </c>
      <c r="U43">
        <v>4</v>
      </c>
      <c r="V43">
        <v>0</v>
      </c>
      <c r="W43" s="2">
        <v>42403</v>
      </c>
      <c r="X43">
        <v>4</v>
      </c>
    </row>
    <row r="44" spans="1:24" x14ac:dyDescent="0.35">
      <c r="A44" s="1" t="s">
        <v>180</v>
      </c>
      <c r="B44" s="1" t="s">
        <v>181</v>
      </c>
      <c r="C44" s="1" t="s">
        <v>66</v>
      </c>
      <c r="D44" s="2">
        <v>32823</v>
      </c>
      <c r="E44" s="1" t="s">
        <v>38</v>
      </c>
      <c r="F44">
        <v>68999</v>
      </c>
      <c r="G44" s="1" t="s">
        <v>182</v>
      </c>
      <c r="H44" s="1" t="s">
        <v>183</v>
      </c>
      <c r="I44" s="1" t="s">
        <v>27</v>
      </c>
      <c r="J44" s="1" t="s">
        <v>28</v>
      </c>
      <c r="K44" s="1" t="s">
        <v>29</v>
      </c>
      <c r="L44" s="2">
        <v>40854</v>
      </c>
      <c r="M44" s="2">
        <v>41753</v>
      </c>
      <c r="N44" s="1" t="s">
        <v>184</v>
      </c>
      <c r="O44" s="1" t="s">
        <v>31</v>
      </c>
      <c r="P44" s="1" t="s">
        <v>94</v>
      </c>
      <c r="Q44" s="1" t="s">
        <v>185</v>
      </c>
      <c r="R44" s="1" t="s">
        <v>49</v>
      </c>
      <c r="S44" s="1" t="s">
        <v>35</v>
      </c>
      <c r="T44">
        <v>4.5</v>
      </c>
      <c r="U44">
        <v>5</v>
      </c>
      <c r="V44">
        <v>0</v>
      </c>
      <c r="W44" s="2">
        <v>41363</v>
      </c>
      <c r="X44">
        <v>2</v>
      </c>
    </row>
    <row r="45" spans="1:24" x14ac:dyDescent="0.35">
      <c r="A45" s="1" t="s">
        <v>186</v>
      </c>
      <c r="B45" s="1" t="s">
        <v>187</v>
      </c>
      <c r="C45" s="1" t="s">
        <v>23</v>
      </c>
      <c r="D45" s="2">
        <v>27006</v>
      </c>
      <c r="E45" s="1" t="s">
        <v>38</v>
      </c>
      <c r="F45">
        <v>54005</v>
      </c>
      <c r="G45" s="1" t="s">
        <v>46</v>
      </c>
      <c r="H45" s="1" t="s">
        <v>26</v>
      </c>
      <c r="I45" s="1" t="s">
        <v>27</v>
      </c>
      <c r="J45" s="1" t="s">
        <v>28</v>
      </c>
      <c r="K45" s="1" t="s">
        <v>29</v>
      </c>
      <c r="L45" s="2">
        <v>40812</v>
      </c>
      <c r="M45" s="2">
        <v>42159</v>
      </c>
      <c r="N45" s="1" t="s">
        <v>113</v>
      </c>
      <c r="O45" s="1" t="s">
        <v>31</v>
      </c>
      <c r="P45" s="1" t="s">
        <v>774</v>
      </c>
      <c r="Q45" s="1" t="s">
        <v>48</v>
      </c>
      <c r="R45" s="1" t="s">
        <v>49</v>
      </c>
      <c r="S45" s="1" t="s">
        <v>35</v>
      </c>
      <c r="T45">
        <v>3.6</v>
      </c>
      <c r="U45">
        <v>5</v>
      </c>
      <c r="V45">
        <v>0</v>
      </c>
      <c r="W45" s="2">
        <v>42064</v>
      </c>
      <c r="X45">
        <v>16</v>
      </c>
    </row>
    <row r="46" spans="1:24" x14ac:dyDescent="0.35">
      <c r="A46" s="1" t="s">
        <v>188</v>
      </c>
      <c r="B46" s="1" t="s">
        <v>189</v>
      </c>
      <c r="C46" s="1" t="s">
        <v>23</v>
      </c>
      <c r="D46" s="2">
        <v>25849</v>
      </c>
      <c r="E46" s="1" t="s">
        <v>38</v>
      </c>
      <c r="F46">
        <v>45433</v>
      </c>
      <c r="G46" s="1" t="s">
        <v>46</v>
      </c>
      <c r="H46" s="1" t="s">
        <v>26</v>
      </c>
      <c r="I46" s="1" t="s">
        <v>27</v>
      </c>
      <c r="J46" s="1" t="s">
        <v>28</v>
      </c>
      <c r="K46" s="1" t="s">
        <v>29</v>
      </c>
      <c r="L46" s="2">
        <v>40812</v>
      </c>
      <c r="M46" s="2">
        <v>41648</v>
      </c>
      <c r="N46" s="1" t="s">
        <v>113</v>
      </c>
      <c r="O46" s="1" t="s">
        <v>31</v>
      </c>
      <c r="P46" s="1" t="s">
        <v>774</v>
      </c>
      <c r="Q46" s="1" t="s">
        <v>99</v>
      </c>
      <c r="R46" s="1" t="s">
        <v>49</v>
      </c>
      <c r="S46" s="1" t="s">
        <v>35</v>
      </c>
      <c r="T46">
        <v>3.49</v>
      </c>
      <c r="U46">
        <v>4</v>
      </c>
      <c r="V46">
        <v>0</v>
      </c>
      <c r="W46" s="2">
        <v>41304</v>
      </c>
      <c r="X46">
        <v>6</v>
      </c>
    </row>
    <row r="47" spans="1:24" x14ac:dyDescent="0.35">
      <c r="A47" s="1" t="s">
        <v>190</v>
      </c>
      <c r="B47" s="1" t="s">
        <v>191</v>
      </c>
      <c r="C47" s="1" t="s">
        <v>23</v>
      </c>
      <c r="D47" s="2">
        <v>26481</v>
      </c>
      <c r="E47" s="1" t="s">
        <v>24</v>
      </c>
      <c r="F47">
        <v>82758</v>
      </c>
      <c r="G47" s="1" t="s">
        <v>84</v>
      </c>
      <c r="H47" s="1" t="s">
        <v>26</v>
      </c>
      <c r="I47" s="1" t="s">
        <v>27</v>
      </c>
      <c r="J47" s="1" t="s">
        <v>28</v>
      </c>
      <c r="K47" s="1" t="s">
        <v>29</v>
      </c>
      <c r="L47" s="2">
        <v>40553</v>
      </c>
      <c r="M47" s="2">
        <v>42350</v>
      </c>
      <c r="N47" s="1" t="s">
        <v>67</v>
      </c>
      <c r="O47" s="1" t="s">
        <v>68</v>
      </c>
      <c r="P47" s="1" t="s">
        <v>774</v>
      </c>
      <c r="Q47" s="1" t="s">
        <v>87</v>
      </c>
      <c r="R47" s="1" t="s">
        <v>138</v>
      </c>
      <c r="S47" s="1" t="s">
        <v>35</v>
      </c>
      <c r="T47">
        <v>4.78</v>
      </c>
      <c r="U47">
        <v>4</v>
      </c>
      <c r="V47">
        <v>0</v>
      </c>
      <c r="W47" s="2">
        <v>42050</v>
      </c>
      <c r="X47">
        <v>9</v>
      </c>
    </row>
    <row r="48" spans="1:24" x14ac:dyDescent="0.35">
      <c r="A48" s="1" t="s">
        <v>192</v>
      </c>
      <c r="B48" s="1" t="s">
        <v>193</v>
      </c>
      <c r="C48" s="1" t="s">
        <v>45</v>
      </c>
      <c r="D48" s="2">
        <v>29061</v>
      </c>
      <c r="E48" s="1" t="s">
        <v>38</v>
      </c>
      <c r="F48">
        <v>66074</v>
      </c>
      <c r="G48" s="1" t="s">
        <v>39</v>
      </c>
      <c r="H48" s="1" t="s">
        <v>26</v>
      </c>
      <c r="I48" s="1" t="s">
        <v>27</v>
      </c>
      <c r="J48" s="1" t="s">
        <v>28</v>
      </c>
      <c r="K48" s="1" t="s">
        <v>85</v>
      </c>
      <c r="L48" s="2">
        <v>41281</v>
      </c>
      <c r="M48" s="2">
        <v>41729</v>
      </c>
      <c r="N48" s="1" t="s">
        <v>54</v>
      </c>
      <c r="O48" s="1" t="s">
        <v>31</v>
      </c>
      <c r="P48" s="1" t="s">
        <v>774</v>
      </c>
      <c r="Q48" s="1" t="s">
        <v>55</v>
      </c>
      <c r="R48" s="1" t="s">
        <v>34</v>
      </c>
      <c r="S48" s="1" t="s">
        <v>35</v>
      </c>
      <c r="T48">
        <v>4.5199999999999996</v>
      </c>
      <c r="U48">
        <v>3</v>
      </c>
      <c r="V48">
        <v>0</v>
      </c>
      <c r="W48" s="2">
        <v>41690</v>
      </c>
      <c r="X48">
        <v>20</v>
      </c>
    </row>
    <row r="49" spans="1:24" x14ac:dyDescent="0.35">
      <c r="A49" s="1" t="s">
        <v>194</v>
      </c>
      <c r="B49" s="1" t="s">
        <v>195</v>
      </c>
      <c r="C49" s="1" t="s">
        <v>23</v>
      </c>
      <c r="D49" s="2">
        <v>30811</v>
      </c>
      <c r="E49" s="1" t="s">
        <v>24</v>
      </c>
      <c r="F49">
        <v>61962</v>
      </c>
      <c r="G49" s="1" t="s">
        <v>39</v>
      </c>
      <c r="H49" s="1" t="s">
        <v>26</v>
      </c>
      <c r="I49" s="1" t="s">
        <v>27</v>
      </c>
      <c r="J49" s="1" t="s">
        <v>28</v>
      </c>
      <c r="K49" s="1" t="s">
        <v>29</v>
      </c>
      <c r="L49" s="2">
        <v>41001</v>
      </c>
      <c r="M49" s="2">
        <v>41379</v>
      </c>
      <c r="N49" s="1" t="s">
        <v>113</v>
      </c>
      <c r="O49" s="1" t="s">
        <v>31</v>
      </c>
      <c r="P49" s="1" t="s">
        <v>774</v>
      </c>
      <c r="Q49" s="1" t="s">
        <v>41</v>
      </c>
      <c r="R49" s="1" t="s">
        <v>49</v>
      </c>
      <c r="S49" s="1" t="s">
        <v>35</v>
      </c>
      <c r="T49">
        <v>4.9000000000000004</v>
      </c>
      <c r="U49">
        <v>3</v>
      </c>
      <c r="V49">
        <v>0</v>
      </c>
      <c r="W49" s="2">
        <v>41325</v>
      </c>
      <c r="X49">
        <v>20</v>
      </c>
    </row>
    <row r="50" spans="1:24" x14ac:dyDescent="0.35">
      <c r="A50" s="1" t="s">
        <v>196</v>
      </c>
      <c r="B50" s="1" t="s">
        <v>197</v>
      </c>
      <c r="C50" s="1" t="s">
        <v>66</v>
      </c>
      <c r="D50" s="2">
        <v>28872</v>
      </c>
      <c r="E50" s="1" t="s">
        <v>38</v>
      </c>
      <c r="F50">
        <v>63676</v>
      </c>
      <c r="G50" s="1" t="s">
        <v>46</v>
      </c>
      <c r="H50" s="1" t="s">
        <v>26</v>
      </c>
      <c r="I50" s="1" t="s">
        <v>27</v>
      </c>
      <c r="J50" s="1" t="s">
        <v>28</v>
      </c>
      <c r="K50" s="1" t="s">
        <v>85</v>
      </c>
      <c r="L50" s="2">
        <v>40812</v>
      </c>
      <c r="M50" s="2">
        <v>43331</v>
      </c>
      <c r="N50" s="1" t="s">
        <v>47</v>
      </c>
      <c r="O50" s="1" t="s">
        <v>31</v>
      </c>
      <c r="P50" s="1" t="s">
        <v>774</v>
      </c>
      <c r="Q50" s="1" t="s">
        <v>41</v>
      </c>
      <c r="R50" s="1" t="s">
        <v>146</v>
      </c>
      <c r="S50" s="1" t="s">
        <v>35</v>
      </c>
      <c r="T50">
        <v>4.88</v>
      </c>
      <c r="U50">
        <v>3</v>
      </c>
      <c r="V50">
        <v>0</v>
      </c>
      <c r="W50" s="2">
        <v>42918</v>
      </c>
      <c r="X50">
        <v>17</v>
      </c>
    </row>
    <row r="51" spans="1:24" x14ac:dyDescent="0.35">
      <c r="A51" s="1" t="s">
        <v>198</v>
      </c>
      <c r="B51" s="1" t="s">
        <v>199</v>
      </c>
      <c r="C51" s="1" t="s">
        <v>23</v>
      </c>
      <c r="D51" s="2">
        <v>29671</v>
      </c>
      <c r="E51" s="1" t="s">
        <v>38</v>
      </c>
      <c r="F51">
        <v>52624</v>
      </c>
      <c r="G51" s="1" t="s">
        <v>46</v>
      </c>
      <c r="H51" s="1" t="s">
        <v>26</v>
      </c>
      <c r="I51" s="1" t="s">
        <v>27</v>
      </c>
      <c r="J51" s="1" t="s">
        <v>28</v>
      </c>
      <c r="K51" s="1" t="s">
        <v>29</v>
      </c>
      <c r="L51" s="2">
        <v>40729</v>
      </c>
      <c r="M51" s="2">
        <v>43369</v>
      </c>
      <c r="N51" s="1" t="s">
        <v>59</v>
      </c>
      <c r="O51" s="1" t="s">
        <v>31</v>
      </c>
      <c r="P51" s="1" t="s">
        <v>774</v>
      </c>
      <c r="Q51" s="1" t="s">
        <v>62</v>
      </c>
      <c r="R51" s="1" t="s">
        <v>34</v>
      </c>
      <c r="S51" s="1" t="s">
        <v>35</v>
      </c>
      <c r="T51">
        <v>3.18</v>
      </c>
      <c r="U51">
        <v>4</v>
      </c>
      <c r="V51">
        <v>0</v>
      </c>
      <c r="W51" s="2">
        <v>43161</v>
      </c>
      <c r="X51">
        <v>16</v>
      </c>
    </row>
    <row r="52" spans="1:24" x14ac:dyDescent="0.35">
      <c r="A52" s="1" t="s">
        <v>200</v>
      </c>
      <c r="B52" s="1" t="s">
        <v>201</v>
      </c>
      <c r="C52" s="1" t="s">
        <v>144</v>
      </c>
      <c r="D52" s="2">
        <v>28120</v>
      </c>
      <c r="E52" s="1" t="s">
        <v>38</v>
      </c>
      <c r="F52">
        <v>67237</v>
      </c>
      <c r="G52" s="1" t="s">
        <v>39</v>
      </c>
      <c r="H52" s="1" t="s">
        <v>26</v>
      </c>
      <c r="I52" s="1" t="s">
        <v>27</v>
      </c>
      <c r="J52" s="1" t="s">
        <v>28</v>
      </c>
      <c r="K52" s="1" t="s">
        <v>29</v>
      </c>
      <c r="L52" s="2">
        <v>41463</v>
      </c>
      <c r="M52" s="2">
        <v>42628</v>
      </c>
      <c r="N52" s="1" t="s">
        <v>113</v>
      </c>
      <c r="O52" s="1" t="s">
        <v>31</v>
      </c>
      <c r="P52" s="1" t="s">
        <v>774</v>
      </c>
      <c r="Q52" s="1" t="s">
        <v>62</v>
      </c>
      <c r="R52" s="1" t="s">
        <v>42</v>
      </c>
      <c r="S52" s="1" t="s">
        <v>35</v>
      </c>
      <c r="T52">
        <v>4.6500000000000004</v>
      </c>
      <c r="U52">
        <v>4</v>
      </c>
      <c r="V52">
        <v>0</v>
      </c>
      <c r="W52" s="2">
        <v>42531</v>
      </c>
      <c r="X52">
        <v>15</v>
      </c>
    </row>
    <row r="53" spans="1:24" x14ac:dyDescent="0.35">
      <c r="A53" s="1" t="s">
        <v>202</v>
      </c>
      <c r="B53" s="1" t="s">
        <v>203</v>
      </c>
      <c r="C53" s="1" t="s">
        <v>66</v>
      </c>
      <c r="D53" s="2">
        <v>26709</v>
      </c>
      <c r="E53" s="1" t="s">
        <v>38</v>
      </c>
      <c r="F53">
        <v>47434</v>
      </c>
      <c r="G53" s="1" t="s">
        <v>46</v>
      </c>
      <c r="H53" s="1" t="s">
        <v>26</v>
      </c>
      <c r="I53" s="1" t="s">
        <v>27</v>
      </c>
      <c r="J53" s="1" t="s">
        <v>52</v>
      </c>
      <c r="K53" s="1" t="s">
        <v>53</v>
      </c>
      <c r="L53" s="2">
        <v>40854</v>
      </c>
      <c r="M53" s="2">
        <v>42322</v>
      </c>
      <c r="N53" s="1" t="s">
        <v>54</v>
      </c>
      <c r="O53" s="1" t="s">
        <v>31</v>
      </c>
      <c r="P53" s="1" t="s">
        <v>774</v>
      </c>
      <c r="Q53" s="1" t="s">
        <v>48</v>
      </c>
      <c r="R53" s="1" t="s">
        <v>56</v>
      </c>
      <c r="S53" s="1" t="s">
        <v>177</v>
      </c>
      <c r="T53">
        <v>5</v>
      </c>
      <c r="U53">
        <v>4</v>
      </c>
      <c r="V53">
        <v>0</v>
      </c>
      <c r="W53" s="2">
        <v>42037</v>
      </c>
      <c r="X53">
        <v>17</v>
      </c>
    </row>
    <row r="54" spans="1:24" x14ac:dyDescent="0.35">
      <c r="A54" s="1" t="s">
        <v>204</v>
      </c>
      <c r="B54" s="1" t="s">
        <v>205</v>
      </c>
      <c r="C54" s="1" t="s">
        <v>144</v>
      </c>
      <c r="D54" s="2">
        <v>26612</v>
      </c>
      <c r="E54" s="1" t="s">
        <v>24</v>
      </c>
      <c r="F54">
        <v>52788</v>
      </c>
      <c r="G54" s="1" t="s">
        <v>46</v>
      </c>
      <c r="H54" s="1" t="s">
        <v>26</v>
      </c>
      <c r="I54" s="1" t="s">
        <v>27</v>
      </c>
      <c r="J54" s="1" t="s">
        <v>28</v>
      </c>
      <c r="K54" s="1" t="s">
        <v>29</v>
      </c>
      <c r="L54" s="2">
        <v>41176</v>
      </c>
      <c r="M54" s="2">
        <v>43004</v>
      </c>
      <c r="N54" s="1" t="s">
        <v>40</v>
      </c>
      <c r="O54" s="1" t="s">
        <v>31</v>
      </c>
      <c r="P54" s="1" t="s">
        <v>774</v>
      </c>
      <c r="Q54" s="1" t="s">
        <v>99</v>
      </c>
      <c r="R54" s="1" t="s">
        <v>34</v>
      </c>
      <c r="S54" s="1" t="s">
        <v>35</v>
      </c>
      <c r="T54">
        <v>3.08</v>
      </c>
      <c r="U54">
        <v>4</v>
      </c>
      <c r="V54">
        <v>0</v>
      </c>
      <c r="W54" s="2">
        <v>42826</v>
      </c>
      <c r="X54">
        <v>18</v>
      </c>
    </row>
    <row r="55" spans="1:24" x14ac:dyDescent="0.35">
      <c r="A55" s="1" t="s">
        <v>206</v>
      </c>
      <c r="B55" s="1" t="s">
        <v>207</v>
      </c>
      <c r="C55" s="1" t="s">
        <v>23</v>
      </c>
      <c r="D55" s="2">
        <v>31756</v>
      </c>
      <c r="E55" s="1" t="s">
        <v>38</v>
      </c>
      <c r="F55">
        <v>68407</v>
      </c>
      <c r="G55" s="1" t="s">
        <v>39</v>
      </c>
      <c r="H55" s="1" t="s">
        <v>26</v>
      </c>
      <c r="I55" s="1" t="s">
        <v>27</v>
      </c>
      <c r="J55" s="1" t="s">
        <v>28</v>
      </c>
      <c r="K55" s="1" t="s">
        <v>158</v>
      </c>
      <c r="L55" s="2">
        <v>40729</v>
      </c>
      <c r="M55" s="2">
        <v>41140</v>
      </c>
      <c r="N55" s="1" t="s">
        <v>54</v>
      </c>
      <c r="O55" s="1" t="s">
        <v>31</v>
      </c>
      <c r="P55" s="1" t="s">
        <v>774</v>
      </c>
      <c r="Q55" s="1" t="s">
        <v>99</v>
      </c>
      <c r="R55" s="1" t="s">
        <v>42</v>
      </c>
      <c r="S55" s="1" t="s">
        <v>35</v>
      </c>
      <c r="T55">
        <v>5</v>
      </c>
      <c r="U55">
        <v>4</v>
      </c>
      <c r="V55">
        <v>0</v>
      </c>
      <c r="W55" s="2">
        <v>41092</v>
      </c>
      <c r="X55">
        <v>16</v>
      </c>
    </row>
    <row r="56" spans="1:24" x14ac:dyDescent="0.35">
      <c r="A56" s="1" t="s">
        <v>208</v>
      </c>
      <c r="B56" s="1" t="s">
        <v>209</v>
      </c>
      <c r="C56" s="1" t="s">
        <v>66</v>
      </c>
      <c r="D56" s="2">
        <v>24988</v>
      </c>
      <c r="E56" s="1" t="s">
        <v>38</v>
      </c>
      <c r="F56">
        <v>62659</v>
      </c>
      <c r="G56" s="1" t="s">
        <v>46</v>
      </c>
      <c r="H56" s="1" t="s">
        <v>26</v>
      </c>
      <c r="I56" s="1" t="s">
        <v>27</v>
      </c>
      <c r="J56" s="1" t="s">
        <v>28</v>
      </c>
      <c r="K56" s="1" t="s">
        <v>53</v>
      </c>
      <c r="L56" s="2">
        <v>41001</v>
      </c>
      <c r="M56" s="2">
        <v>42685</v>
      </c>
      <c r="N56" s="1" t="s">
        <v>54</v>
      </c>
      <c r="O56" s="1" t="s">
        <v>31</v>
      </c>
      <c r="P56" s="1" t="s">
        <v>774</v>
      </c>
      <c r="Q56" s="1" t="s">
        <v>69</v>
      </c>
      <c r="R56" s="1" t="s">
        <v>56</v>
      </c>
      <c r="S56" s="1" t="s">
        <v>35</v>
      </c>
      <c r="T56">
        <v>4.18</v>
      </c>
      <c r="U56">
        <v>4</v>
      </c>
      <c r="V56">
        <v>0</v>
      </c>
      <c r="W56" s="2">
        <v>42405</v>
      </c>
      <c r="X56">
        <v>17</v>
      </c>
    </row>
    <row r="57" spans="1:24" x14ac:dyDescent="0.35">
      <c r="A57" s="1" t="s">
        <v>210</v>
      </c>
      <c r="B57" s="1" t="s">
        <v>211</v>
      </c>
      <c r="C57" s="1" t="s">
        <v>66</v>
      </c>
      <c r="D57" s="2">
        <v>31227</v>
      </c>
      <c r="E57" s="1" t="s">
        <v>24</v>
      </c>
      <c r="F57">
        <v>55800</v>
      </c>
      <c r="G57" s="1" t="s">
        <v>39</v>
      </c>
      <c r="H57" s="1" t="s">
        <v>26</v>
      </c>
      <c r="I57" s="1" t="s">
        <v>27</v>
      </c>
      <c r="J57" s="1" t="s">
        <v>28</v>
      </c>
      <c r="K57" s="1" t="s">
        <v>29</v>
      </c>
      <c r="L57" s="2">
        <v>40770</v>
      </c>
      <c r="M57" s="2">
        <v>41886</v>
      </c>
      <c r="N57" s="1" t="s">
        <v>59</v>
      </c>
      <c r="O57" s="1" t="s">
        <v>31</v>
      </c>
      <c r="P57" s="1" t="s">
        <v>774</v>
      </c>
      <c r="Q57" s="1" t="s">
        <v>102</v>
      </c>
      <c r="R57" s="1" t="s">
        <v>42</v>
      </c>
      <c r="S57" s="1" t="s">
        <v>139</v>
      </c>
      <c r="T57">
        <v>3</v>
      </c>
      <c r="U57">
        <v>2</v>
      </c>
      <c r="V57">
        <v>0</v>
      </c>
      <c r="W57" s="2">
        <v>41288</v>
      </c>
      <c r="X57">
        <v>6</v>
      </c>
    </row>
    <row r="58" spans="1:24" x14ac:dyDescent="0.35">
      <c r="A58" s="1" t="s">
        <v>212</v>
      </c>
      <c r="B58" s="1" t="s">
        <v>213</v>
      </c>
      <c r="C58" s="1" t="s">
        <v>66</v>
      </c>
      <c r="D58" s="2">
        <v>32630</v>
      </c>
      <c r="E58" s="1" t="s">
        <v>24</v>
      </c>
      <c r="F58">
        <v>50470</v>
      </c>
      <c r="G58" s="1" t="s">
        <v>46</v>
      </c>
      <c r="H58" s="1" t="s">
        <v>26</v>
      </c>
      <c r="I58" s="1" t="s">
        <v>27</v>
      </c>
      <c r="J58" s="1" t="s">
        <v>28</v>
      </c>
      <c r="K58" s="1" t="s">
        <v>53</v>
      </c>
      <c r="L58" s="2">
        <v>40812</v>
      </c>
      <c r="M58" s="2">
        <v>41733</v>
      </c>
      <c r="N58" s="1" t="s">
        <v>47</v>
      </c>
      <c r="O58" s="1" t="s">
        <v>31</v>
      </c>
      <c r="P58" s="1" t="s">
        <v>774</v>
      </c>
      <c r="Q58" s="1" t="s">
        <v>48</v>
      </c>
      <c r="R58" s="1" t="s">
        <v>56</v>
      </c>
      <c r="S58" s="1" t="s">
        <v>35</v>
      </c>
      <c r="T58">
        <v>4.3</v>
      </c>
      <c r="U58">
        <v>3</v>
      </c>
      <c r="V58">
        <v>0</v>
      </c>
      <c r="W58" s="2">
        <v>41335</v>
      </c>
      <c r="X58">
        <v>19</v>
      </c>
    </row>
    <row r="59" spans="1:24" x14ac:dyDescent="0.35">
      <c r="A59" s="1" t="s">
        <v>214</v>
      </c>
      <c r="B59" s="1" t="s">
        <v>215</v>
      </c>
      <c r="C59" s="1" t="s">
        <v>23</v>
      </c>
      <c r="D59" s="2">
        <v>30403</v>
      </c>
      <c r="E59" s="1" t="s">
        <v>24</v>
      </c>
      <c r="F59">
        <v>46664</v>
      </c>
      <c r="G59" s="1" t="s">
        <v>46</v>
      </c>
      <c r="H59" s="1" t="s">
        <v>26</v>
      </c>
      <c r="I59" s="1" t="s">
        <v>27</v>
      </c>
      <c r="J59" s="1" t="s">
        <v>28</v>
      </c>
      <c r="K59" s="1" t="s">
        <v>29</v>
      </c>
      <c r="L59" s="2">
        <v>41365</v>
      </c>
      <c r="M59" s="2">
        <v>42515</v>
      </c>
      <c r="N59" s="1" t="s">
        <v>113</v>
      </c>
      <c r="O59" s="1" t="s">
        <v>31</v>
      </c>
      <c r="P59" s="1" t="s">
        <v>774</v>
      </c>
      <c r="Q59" s="1" t="s">
        <v>99</v>
      </c>
      <c r="R59" s="1" t="s">
        <v>138</v>
      </c>
      <c r="S59" s="1" t="s">
        <v>35</v>
      </c>
      <c r="T59">
        <v>3.18</v>
      </c>
      <c r="U59">
        <v>3</v>
      </c>
      <c r="V59">
        <v>0</v>
      </c>
      <c r="W59" s="2">
        <v>42435</v>
      </c>
      <c r="X59">
        <v>10</v>
      </c>
    </row>
    <row r="60" spans="1:24" x14ac:dyDescent="0.35">
      <c r="A60" s="1" t="s">
        <v>216</v>
      </c>
      <c r="B60" s="1" t="s">
        <v>217</v>
      </c>
      <c r="C60" s="1" t="s">
        <v>66</v>
      </c>
      <c r="D60" s="2">
        <v>29494</v>
      </c>
      <c r="E60" s="1" t="s">
        <v>38</v>
      </c>
      <c r="F60">
        <v>52674</v>
      </c>
      <c r="G60" s="1" t="s">
        <v>46</v>
      </c>
      <c r="H60" s="1" t="s">
        <v>26</v>
      </c>
      <c r="I60" s="1" t="s">
        <v>27</v>
      </c>
      <c r="J60" s="1" t="s">
        <v>28</v>
      </c>
      <c r="K60" s="1" t="s">
        <v>158</v>
      </c>
      <c r="L60" s="2">
        <v>41729</v>
      </c>
      <c r="M60" s="2">
        <v>43221</v>
      </c>
      <c r="N60" s="1" t="s">
        <v>73</v>
      </c>
      <c r="O60" s="1" t="s">
        <v>68</v>
      </c>
      <c r="P60" s="1" t="s">
        <v>774</v>
      </c>
      <c r="Q60" s="1" t="s">
        <v>41</v>
      </c>
      <c r="R60" s="1" t="s">
        <v>42</v>
      </c>
      <c r="S60" s="1" t="s">
        <v>139</v>
      </c>
      <c r="T60">
        <v>2.33</v>
      </c>
      <c r="U60">
        <v>2</v>
      </c>
      <c r="V60">
        <v>0</v>
      </c>
      <c r="W60" s="2">
        <v>43168</v>
      </c>
      <c r="X60">
        <v>3</v>
      </c>
    </row>
    <row r="61" spans="1:24" x14ac:dyDescent="0.35">
      <c r="A61" s="1" t="s">
        <v>218</v>
      </c>
      <c r="B61" s="1" t="s">
        <v>219</v>
      </c>
      <c r="C61" s="1" t="s">
        <v>23</v>
      </c>
      <c r="D61" s="2">
        <v>19035</v>
      </c>
      <c r="E61" s="1" t="s">
        <v>38</v>
      </c>
      <c r="F61">
        <v>71966</v>
      </c>
      <c r="G61" s="1" t="s">
        <v>39</v>
      </c>
      <c r="H61" s="1" t="s">
        <v>26</v>
      </c>
      <c r="I61" s="1" t="s">
        <v>27</v>
      </c>
      <c r="J61" s="1" t="s">
        <v>28</v>
      </c>
      <c r="K61" s="1" t="s">
        <v>85</v>
      </c>
      <c r="L61" s="2">
        <v>41043</v>
      </c>
      <c r="M61" s="2">
        <v>41505</v>
      </c>
      <c r="N61" s="1" t="s">
        <v>59</v>
      </c>
      <c r="O61" s="1" t="s">
        <v>31</v>
      </c>
      <c r="P61" s="1" t="s">
        <v>774</v>
      </c>
      <c r="Q61" s="1" t="s">
        <v>48</v>
      </c>
      <c r="R61" s="1" t="s">
        <v>42</v>
      </c>
      <c r="S61" s="1" t="s">
        <v>35</v>
      </c>
      <c r="T61">
        <v>5</v>
      </c>
      <c r="U61">
        <v>3</v>
      </c>
      <c r="V61">
        <v>0</v>
      </c>
      <c r="W61" s="2">
        <v>41457</v>
      </c>
      <c r="X61">
        <v>17</v>
      </c>
    </row>
    <row r="62" spans="1:24" x14ac:dyDescent="0.35">
      <c r="A62" s="1" t="s">
        <v>220</v>
      </c>
      <c r="B62" s="1" t="s">
        <v>221</v>
      </c>
      <c r="C62" s="1" t="s">
        <v>23</v>
      </c>
      <c r="D62" s="2">
        <v>28976</v>
      </c>
      <c r="E62" s="1" t="s">
        <v>38</v>
      </c>
      <c r="F62">
        <v>63515</v>
      </c>
      <c r="G62" s="1" t="s">
        <v>46</v>
      </c>
      <c r="H62" s="1" t="s">
        <v>26</v>
      </c>
      <c r="I62" s="1" t="s">
        <v>27</v>
      </c>
      <c r="J62" s="1" t="s">
        <v>28</v>
      </c>
      <c r="K62" s="1" t="s">
        <v>29</v>
      </c>
      <c r="L62" s="2">
        <v>40581</v>
      </c>
      <c r="M62" s="2">
        <v>41651</v>
      </c>
      <c r="N62" s="1" t="s">
        <v>54</v>
      </c>
      <c r="O62" s="1" t="s">
        <v>31</v>
      </c>
      <c r="P62" s="1" t="s">
        <v>774</v>
      </c>
      <c r="Q62" s="1" t="s">
        <v>76</v>
      </c>
      <c r="R62" s="1" t="s">
        <v>49</v>
      </c>
      <c r="S62" s="1" t="s">
        <v>35</v>
      </c>
      <c r="T62">
        <v>3.89</v>
      </c>
      <c r="U62">
        <v>4</v>
      </c>
      <c r="V62">
        <v>0</v>
      </c>
      <c r="W62" s="2">
        <v>41337</v>
      </c>
      <c r="X62">
        <v>7</v>
      </c>
    </row>
    <row r="63" spans="1:24" x14ac:dyDescent="0.35">
      <c r="A63" s="1" t="s">
        <v>222</v>
      </c>
      <c r="B63" s="1" t="s">
        <v>223</v>
      </c>
      <c r="C63" s="1" t="s">
        <v>66</v>
      </c>
      <c r="D63" s="2">
        <v>28906</v>
      </c>
      <c r="E63" s="1" t="s">
        <v>24</v>
      </c>
      <c r="F63">
        <v>108987</v>
      </c>
      <c r="G63" s="1" t="s">
        <v>124</v>
      </c>
      <c r="H63" s="1" t="s">
        <v>26</v>
      </c>
      <c r="I63" s="1" t="s">
        <v>27</v>
      </c>
      <c r="J63" s="1" t="s">
        <v>28</v>
      </c>
      <c r="K63" s="1" t="s">
        <v>53</v>
      </c>
      <c r="L63" s="2">
        <v>40854</v>
      </c>
      <c r="M63" s="2">
        <v>42254</v>
      </c>
      <c r="N63" s="1" t="s">
        <v>54</v>
      </c>
      <c r="O63" s="1" t="s">
        <v>31</v>
      </c>
      <c r="P63" s="1" t="s">
        <v>125</v>
      </c>
      <c r="Q63" s="1" t="s">
        <v>126</v>
      </c>
      <c r="R63" s="1" t="s">
        <v>56</v>
      </c>
      <c r="S63" s="1" t="s">
        <v>177</v>
      </c>
      <c r="T63">
        <v>5</v>
      </c>
      <c r="U63">
        <v>5</v>
      </c>
      <c r="V63">
        <v>3</v>
      </c>
      <c r="W63" s="2">
        <v>42232</v>
      </c>
      <c r="X63">
        <v>13</v>
      </c>
    </row>
    <row r="64" spans="1:24" x14ac:dyDescent="0.35">
      <c r="A64" s="1" t="s">
        <v>224</v>
      </c>
      <c r="B64" s="1" t="s">
        <v>225</v>
      </c>
      <c r="C64" s="1" t="s">
        <v>23</v>
      </c>
      <c r="D64" s="2">
        <v>30930</v>
      </c>
      <c r="E64" s="1" t="s">
        <v>24</v>
      </c>
      <c r="F64">
        <v>93093</v>
      </c>
      <c r="G64" s="1" t="s">
        <v>226</v>
      </c>
      <c r="H64" s="1" t="s">
        <v>26</v>
      </c>
      <c r="I64" s="1" t="s">
        <v>27</v>
      </c>
      <c r="J64" s="1" t="s">
        <v>28</v>
      </c>
      <c r="K64" s="1" t="s">
        <v>29</v>
      </c>
      <c r="L64" s="2">
        <v>41974</v>
      </c>
      <c r="M64" s="2">
        <v>42491</v>
      </c>
      <c r="N64" s="1" t="s">
        <v>73</v>
      </c>
      <c r="O64" s="1" t="s">
        <v>31</v>
      </c>
      <c r="P64" s="1" t="s">
        <v>32</v>
      </c>
      <c r="Q64" s="1" t="s">
        <v>33</v>
      </c>
      <c r="R64" s="1" t="s">
        <v>138</v>
      </c>
      <c r="S64" s="1" t="s">
        <v>35</v>
      </c>
      <c r="T64">
        <v>4.7</v>
      </c>
      <c r="U64">
        <v>4</v>
      </c>
      <c r="V64">
        <v>5</v>
      </c>
      <c r="W64" s="2">
        <v>42385</v>
      </c>
      <c r="X64">
        <v>19</v>
      </c>
    </row>
    <row r="65" spans="1:24" x14ac:dyDescent="0.35">
      <c r="A65" s="1" t="s">
        <v>227</v>
      </c>
      <c r="B65" s="1" t="s">
        <v>228</v>
      </c>
      <c r="C65" s="1" t="s">
        <v>66</v>
      </c>
      <c r="D65" s="2">
        <v>32219</v>
      </c>
      <c r="E65" s="1" t="s">
        <v>24</v>
      </c>
      <c r="F65">
        <v>53564</v>
      </c>
      <c r="G65" s="1" t="s">
        <v>46</v>
      </c>
      <c r="H65" s="1" t="s">
        <v>26</v>
      </c>
      <c r="I65" s="1" t="s">
        <v>27</v>
      </c>
      <c r="J65" s="1" t="s">
        <v>28</v>
      </c>
      <c r="K65" s="1" t="s">
        <v>53</v>
      </c>
      <c r="L65" s="2">
        <v>40553</v>
      </c>
      <c r="M65" s="2">
        <v>43097</v>
      </c>
      <c r="N65" s="1" t="s">
        <v>30</v>
      </c>
      <c r="O65" s="1" t="s">
        <v>31</v>
      </c>
      <c r="P65" s="1" t="s">
        <v>774</v>
      </c>
      <c r="Q65" s="1" t="s">
        <v>48</v>
      </c>
      <c r="R65" s="1" t="s">
        <v>49</v>
      </c>
      <c r="S65" s="1" t="s">
        <v>107</v>
      </c>
      <c r="T65">
        <v>3.54</v>
      </c>
      <c r="U65">
        <v>5</v>
      </c>
      <c r="V65">
        <v>0</v>
      </c>
      <c r="W65" s="2">
        <v>42831</v>
      </c>
      <c r="X65">
        <v>15</v>
      </c>
    </row>
    <row r="66" spans="1:24" x14ac:dyDescent="0.35">
      <c r="A66" s="1" t="s">
        <v>229</v>
      </c>
      <c r="B66" s="1" t="s">
        <v>230</v>
      </c>
      <c r="C66" s="1" t="s">
        <v>23</v>
      </c>
      <c r="D66" s="2">
        <v>32707</v>
      </c>
      <c r="E66" s="1" t="s">
        <v>38</v>
      </c>
      <c r="F66">
        <v>60270</v>
      </c>
      <c r="G66" s="1" t="s">
        <v>39</v>
      </c>
      <c r="H66" s="1" t="s">
        <v>26</v>
      </c>
      <c r="I66" s="1" t="s">
        <v>27</v>
      </c>
      <c r="J66" s="1" t="s">
        <v>28</v>
      </c>
      <c r="K66" s="1" t="s">
        <v>85</v>
      </c>
      <c r="L66" s="2">
        <v>40729</v>
      </c>
      <c r="M66" s="2">
        <v>42262</v>
      </c>
      <c r="N66" s="1" t="s">
        <v>59</v>
      </c>
      <c r="O66" s="1" t="s">
        <v>31</v>
      </c>
      <c r="P66" s="1" t="s">
        <v>774</v>
      </c>
      <c r="Q66" s="1" t="s">
        <v>99</v>
      </c>
      <c r="R66" s="1" t="s">
        <v>146</v>
      </c>
      <c r="S66" s="1" t="s">
        <v>107</v>
      </c>
      <c r="T66">
        <v>2.4</v>
      </c>
      <c r="U66">
        <v>5</v>
      </c>
      <c r="V66">
        <v>0</v>
      </c>
      <c r="W66" s="2">
        <v>42041</v>
      </c>
      <c r="X66">
        <v>2</v>
      </c>
    </row>
    <row r="67" spans="1:24" x14ac:dyDescent="0.35">
      <c r="A67" s="1" t="s">
        <v>231</v>
      </c>
      <c r="B67" s="1" t="s">
        <v>232</v>
      </c>
      <c r="C67" s="1" t="s">
        <v>66</v>
      </c>
      <c r="D67" s="2">
        <v>31613</v>
      </c>
      <c r="E67" s="1" t="s">
        <v>38</v>
      </c>
      <c r="F67">
        <v>45998</v>
      </c>
      <c r="G67" s="1" t="s">
        <v>46</v>
      </c>
      <c r="H67" s="1" t="s">
        <v>26</v>
      </c>
      <c r="I67" s="1" t="s">
        <v>27</v>
      </c>
      <c r="J67" s="1" t="s">
        <v>28</v>
      </c>
      <c r="K67" s="1" t="s">
        <v>29</v>
      </c>
      <c r="L67" s="2">
        <v>40679</v>
      </c>
      <c r="M67" s="2">
        <v>42302</v>
      </c>
      <c r="N67" s="1" t="s">
        <v>233</v>
      </c>
      <c r="O67" s="1" t="s">
        <v>31</v>
      </c>
      <c r="P67" s="1" t="s">
        <v>774</v>
      </c>
      <c r="Q67" s="1" t="s">
        <v>99</v>
      </c>
      <c r="R67" s="1" t="s">
        <v>42</v>
      </c>
      <c r="S67" s="1" t="s">
        <v>35</v>
      </c>
      <c r="T67">
        <v>3.45</v>
      </c>
      <c r="U67">
        <v>4</v>
      </c>
      <c r="V67">
        <v>0</v>
      </c>
      <c r="W67" s="2">
        <v>41772</v>
      </c>
      <c r="X67">
        <v>5</v>
      </c>
    </row>
    <row r="68" spans="1:24" x14ac:dyDescent="0.35">
      <c r="A68" s="1" t="s">
        <v>234</v>
      </c>
      <c r="B68" s="1" t="s">
        <v>235</v>
      </c>
      <c r="C68" s="1" t="s">
        <v>23</v>
      </c>
      <c r="D68" s="2">
        <v>31641</v>
      </c>
      <c r="E68" s="1" t="s">
        <v>38</v>
      </c>
      <c r="F68">
        <v>57954</v>
      </c>
      <c r="G68" s="1" t="s">
        <v>39</v>
      </c>
      <c r="H68" s="1" t="s">
        <v>26</v>
      </c>
      <c r="I68" s="1" t="s">
        <v>27</v>
      </c>
      <c r="J68" s="1" t="s">
        <v>28</v>
      </c>
      <c r="K68" s="1" t="s">
        <v>29</v>
      </c>
      <c r="L68" s="2">
        <v>40679</v>
      </c>
      <c r="M68" s="2">
        <v>41309</v>
      </c>
      <c r="N68" s="1" t="s">
        <v>113</v>
      </c>
      <c r="O68" s="1" t="s">
        <v>31</v>
      </c>
      <c r="P68" s="1" t="s">
        <v>774</v>
      </c>
      <c r="Q68" s="1" t="s">
        <v>133</v>
      </c>
      <c r="R68" s="1" t="s">
        <v>34</v>
      </c>
      <c r="S68" s="1" t="s">
        <v>177</v>
      </c>
      <c r="T68">
        <v>4.2</v>
      </c>
      <c r="U68">
        <v>5</v>
      </c>
      <c r="V68">
        <v>0</v>
      </c>
      <c r="W68" s="2">
        <v>41284</v>
      </c>
      <c r="X68">
        <v>12</v>
      </c>
    </row>
    <row r="69" spans="1:24" x14ac:dyDescent="0.35">
      <c r="A69" s="1" t="s">
        <v>236</v>
      </c>
      <c r="B69" s="1" t="s">
        <v>237</v>
      </c>
      <c r="C69" s="1" t="s">
        <v>23</v>
      </c>
      <c r="D69" s="2">
        <v>28254</v>
      </c>
      <c r="E69" s="1" t="s">
        <v>38</v>
      </c>
      <c r="F69">
        <v>74669</v>
      </c>
      <c r="G69" s="1" t="s">
        <v>84</v>
      </c>
      <c r="H69" s="1" t="s">
        <v>26</v>
      </c>
      <c r="I69" s="1" t="s">
        <v>27</v>
      </c>
      <c r="J69" s="1" t="s">
        <v>28</v>
      </c>
      <c r="K69" s="1" t="s">
        <v>29</v>
      </c>
      <c r="L69" s="2">
        <v>40476</v>
      </c>
      <c r="M69" s="2">
        <v>42508</v>
      </c>
      <c r="N69" s="1" t="s">
        <v>54</v>
      </c>
      <c r="O69" s="1" t="s">
        <v>31</v>
      </c>
      <c r="P69" s="1" t="s">
        <v>774</v>
      </c>
      <c r="Q69" s="1" t="s">
        <v>87</v>
      </c>
      <c r="R69" s="1" t="s">
        <v>34</v>
      </c>
      <c r="S69" s="1" t="s">
        <v>35</v>
      </c>
      <c r="T69">
        <v>4.16</v>
      </c>
      <c r="U69">
        <v>5</v>
      </c>
      <c r="V69">
        <v>0</v>
      </c>
      <c r="W69" s="2">
        <v>42068</v>
      </c>
      <c r="X69">
        <v>6</v>
      </c>
    </row>
    <row r="70" spans="1:24" x14ac:dyDescent="0.35">
      <c r="A70" s="1" t="s">
        <v>238</v>
      </c>
      <c r="B70" s="1" t="s">
        <v>239</v>
      </c>
      <c r="C70" s="1" t="s">
        <v>23</v>
      </c>
      <c r="D70" s="2">
        <v>32208</v>
      </c>
      <c r="E70" s="1" t="s">
        <v>24</v>
      </c>
      <c r="F70">
        <v>64724</v>
      </c>
      <c r="G70" s="1" t="s">
        <v>46</v>
      </c>
      <c r="H70" s="1" t="s">
        <v>26</v>
      </c>
      <c r="I70" s="1" t="s">
        <v>27</v>
      </c>
      <c r="J70" s="1" t="s">
        <v>28</v>
      </c>
      <c r="K70" s="1" t="s">
        <v>85</v>
      </c>
      <c r="L70" s="2">
        <v>40729</v>
      </c>
      <c r="M70" s="2">
        <v>41243</v>
      </c>
      <c r="N70" s="1" t="s">
        <v>113</v>
      </c>
      <c r="O70" s="1" t="s">
        <v>31</v>
      </c>
      <c r="P70" s="1" t="s">
        <v>774</v>
      </c>
      <c r="Q70" s="1" t="s">
        <v>102</v>
      </c>
      <c r="R70" s="1" t="s">
        <v>49</v>
      </c>
      <c r="S70" s="1" t="s">
        <v>35</v>
      </c>
      <c r="T70">
        <v>5</v>
      </c>
      <c r="U70">
        <v>3</v>
      </c>
      <c r="V70">
        <v>0</v>
      </c>
      <c r="W70" s="2">
        <v>40959</v>
      </c>
      <c r="X70">
        <v>13</v>
      </c>
    </row>
    <row r="71" spans="1:24" x14ac:dyDescent="0.35">
      <c r="A71" s="1" t="s">
        <v>240</v>
      </c>
      <c r="B71" s="1" t="s">
        <v>241</v>
      </c>
      <c r="C71" s="1" t="s">
        <v>45</v>
      </c>
      <c r="D71" s="2">
        <v>30970</v>
      </c>
      <c r="E71" s="1" t="s">
        <v>38</v>
      </c>
      <c r="F71">
        <v>46799</v>
      </c>
      <c r="G71" s="1" t="s">
        <v>46</v>
      </c>
      <c r="H71" s="1" t="s">
        <v>26</v>
      </c>
      <c r="I71" s="1" t="s">
        <v>792</v>
      </c>
      <c r="J71" s="1" t="s">
        <v>28</v>
      </c>
      <c r="K71" s="1" t="s">
        <v>85</v>
      </c>
      <c r="L71" s="2">
        <v>40679</v>
      </c>
      <c r="M71" s="2">
        <v>43255</v>
      </c>
      <c r="N71" s="1" t="s">
        <v>54</v>
      </c>
      <c r="O71" s="1" t="s">
        <v>31</v>
      </c>
      <c r="P71" s="1" t="s">
        <v>774</v>
      </c>
      <c r="Q71" s="1" t="s">
        <v>41</v>
      </c>
      <c r="R71" s="1" t="s">
        <v>49</v>
      </c>
      <c r="S71" s="1" t="s">
        <v>35</v>
      </c>
      <c r="T71">
        <v>3.17</v>
      </c>
      <c r="U71">
        <v>4</v>
      </c>
      <c r="V71">
        <v>0</v>
      </c>
      <c r="W71" s="2">
        <v>43192</v>
      </c>
      <c r="X71">
        <v>14</v>
      </c>
    </row>
    <row r="72" spans="1:24" x14ac:dyDescent="0.35">
      <c r="A72" s="1" t="s">
        <v>242</v>
      </c>
      <c r="B72" s="1" t="s">
        <v>243</v>
      </c>
      <c r="C72" s="1" t="s">
        <v>45</v>
      </c>
      <c r="D72" s="2">
        <v>25833</v>
      </c>
      <c r="E72" s="1" t="s">
        <v>38</v>
      </c>
      <c r="F72">
        <v>46430</v>
      </c>
      <c r="G72" s="1" t="s">
        <v>46</v>
      </c>
      <c r="H72" s="1" t="s">
        <v>26</v>
      </c>
      <c r="I72" s="1" t="s">
        <v>27</v>
      </c>
      <c r="J72" s="1" t="s">
        <v>28</v>
      </c>
      <c r="K72" s="1" t="s">
        <v>29</v>
      </c>
      <c r="L72" s="2">
        <v>41176</v>
      </c>
      <c r="M72" s="2">
        <v>41443</v>
      </c>
      <c r="N72" s="1" t="s">
        <v>59</v>
      </c>
      <c r="O72" s="1" t="s">
        <v>31</v>
      </c>
      <c r="P72" s="1" t="s">
        <v>774</v>
      </c>
      <c r="Q72" s="1" t="s">
        <v>41</v>
      </c>
      <c r="R72" s="1" t="s">
        <v>34</v>
      </c>
      <c r="S72" s="1" t="s">
        <v>35</v>
      </c>
      <c r="T72">
        <v>4.5</v>
      </c>
      <c r="U72">
        <v>5</v>
      </c>
      <c r="V72">
        <v>0</v>
      </c>
      <c r="W72" s="2">
        <v>41366</v>
      </c>
      <c r="X72">
        <v>16</v>
      </c>
    </row>
    <row r="73" spans="1:24" x14ac:dyDescent="0.35">
      <c r="A73" s="1" t="s">
        <v>244</v>
      </c>
      <c r="B73" s="1" t="s">
        <v>245</v>
      </c>
      <c r="C73" s="1" t="s">
        <v>23</v>
      </c>
      <c r="D73" s="2">
        <v>30992</v>
      </c>
      <c r="E73" s="1" t="s">
        <v>24</v>
      </c>
      <c r="F73">
        <v>83363</v>
      </c>
      <c r="G73" s="1" t="s">
        <v>124</v>
      </c>
      <c r="H73" s="1" t="s">
        <v>26</v>
      </c>
      <c r="I73" s="1" t="s">
        <v>792</v>
      </c>
      <c r="J73" s="1" t="s">
        <v>28</v>
      </c>
      <c r="K73" s="1" t="s">
        <v>53</v>
      </c>
      <c r="L73" s="2">
        <v>40595</v>
      </c>
      <c r="M73" s="2">
        <v>42231</v>
      </c>
      <c r="N73" s="1" t="s">
        <v>30</v>
      </c>
      <c r="O73" s="1" t="s">
        <v>31</v>
      </c>
      <c r="P73" s="1" t="s">
        <v>125</v>
      </c>
      <c r="Q73" s="1" t="s">
        <v>87</v>
      </c>
      <c r="R73" s="1" t="s">
        <v>56</v>
      </c>
      <c r="S73" s="1" t="s">
        <v>35</v>
      </c>
      <c r="T73">
        <v>4.1500000000000004</v>
      </c>
      <c r="U73">
        <v>4</v>
      </c>
      <c r="V73">
        <v>0</v>
      </c>
      <c r="W73" s="2">
        <v>41748</v>
      </c>
      <c r="X73">
        <v>4</v>
      </c>
    </row>
    <row r="74" spans="1:24" x14ac:dyDescent="0.35">
      <c r="A74" s="1" t="s">
        <v>246</v>
      </c>
      <c r="B74" s="1" t="s">
        <v>247</v>
      </c>
      <c r="C74" s="1" t="s">
        <v>45</v>
      </c>
      <c r="D74" s="2">
        <v>31047</v>
      </c>
      <c r="E74" s="1" t="s">
        <v>24</v>
      </c>
      <c r="F74">
        <v>61729</v>
      </c>
      <c r="G74" s="1" t="s">
        <v>46</v>
      </c>
      <c r="H74" s="1" t="s">
        <v>26</v>
      </c>
      <c r="I74" s="1" t="s">
        <v>27</v>
      </c>
      <c r="J74" s="1" t="s">
        <v>28</v>
      </c>
      <c r="K74" s="1" t="s">
        <v>29</v>
      </c>
      <c r="L74" s="2">
        <v>40812</v>
      </c>
      <c r="M74" s="2">
        <v>43197</v>
      </c>
      <c r="N74" s="1" t="s">
        <v>113</v>
      </c>
      <c r="O74" s="1" t="s">
        <v>31</v>
      </c>
      <c r="P74" s="1" t="s">
        <v>774</v>
      </c>
      <c r="Q74" s="1" t="s">
        <v>62</v>
      </c>
      <c r="R74" s="1" t="s">
        <v>34</v>
      </c>
      <c r="S74" s="1" t="s">
        <v>35</v>
      </c>
      <c r="T74">
        <v>3.8</v>
      </c>
      <c r="U74">
        <v>5</v>
      </c>
      <c r="V74">
        <v>0</v>
      </c>
      <c r="W74" s="2">
        <v>43135</v>
      </c>
      <c r="X74">
        <v>19</v>
      </c>
    </row>
    <row r="75" spans="1:24" x14ac:dyDescent="0.35">
      <c r="A75" s="1" t="s">
        <v>248</v>
      </c>
      <c r="B75" s="1" t="s">
        <v>249</v>
      </c>
      <c r="C75" s="1" t="s">
        <v>45</v>
      </c>
      <c r="D75" s="2">
        <v>30154</v>
      </c>
      <c r="E75" s="1" t="s">
        <v>24</v>
      </c>
      <c r="F75">
        <v>45115</v>
      </c>
      <c r="G75" s="1" t="s">
        <v>46</v>
      </c>
      <c r="H75" s="1" t="s">
        <v>26</v>
      </c>
      <c r="I75" s="1" t="s">
        <v>27</v>
      </c>
      <c r="J75" s="1" t="s">
        <v>52</v>
      </c>
      <c r="K75" s="1" t="s">
        <v>29</v>
      </c>
      <c r="L75" s="2">
        <v>40679</v>
      </c>
      <c r="M75" s="2">
        <v>42384</v>
      </c>
      <c r="N75" s="1" t="s">
        <v>86</v>
      </c>
      <c r="O75" s="1" t="s">
        <v>31</v>
      </c>
      <c r="P75" s="1" t="s">
        <v>774</v>
      </c>
      <c r="Q75" s="1" t="s">
        <v>76</v>
      </c>
      <c r="R75" s="1" t="s">
        <v>42</v>
      </c>
      <c r="S75" s="1" t="s">
        <v>35</v>
      </c>
      <c r="T75">
        <v>5</v>
      </c>
      <c r="U75">
        <v>4</v>
      </c>
      <c r="V75">
        <v>0</v>
      </c>
      <c r="W75" s="2">
        <v>42093</v>
      </c>
      <c r="X75">
        <v>11</v>
      </c>
    </row>
    <row r="76" spans="1:24" x14ac:dyDescent="0.35">
      <c r="A76" s="1" t="s">
        <v>250</v>
      </c>
      <c r="B76" s="1" t="s">
        <v>251</v>
      </c>
      <c r="C76" s="1" t="s">
        <v>45</v>
      </c>
      <c r="D76" s="2">
        <v>29834</v>
      </c>
      <c r="E76" s="1" t="s">
        <v>38</v>
      </c>
      <c r="F76">
        <v>64971</v>
      </c>
      <c r="G76" s="1" t="s">
        <v>39</v>
      </c>
      <c r="H76" s="1" t="s">
        <v>26</v>
      </c>
      <c r="I76" s="1" t="s">
        <v>792</v>
      </c>
      <c r="J76" s="1" t="s">
        <v>28</v>
      </c>
      <c r="K76" s="1" t="s">
        <v>53</v>
      </c>
      <c r="L76" s="2">
        <v>40812</v>
      </c>
      <c r="M76" s="2">
        <v>40838</v>
      </c>
      <c r="N76" s="1" t="s">
        <v>47</v>
      </c>
      <c r="O76" s="1" t="s">
        <v>31</v>
      </c>
      <c r="P76" s="1" t="s">
        <v>774</v>
      </c>
      <c r="Q76" s="1" t="s">
        <v>55</v>
      </c>
      <c r="R76" s="1" t="s">
        <v>49</v>
      </c>
      <c r="S76" s="1" t="s">
        <v>35</v>
      </c>
      <c r="T76">
        <v>4.5</v>
      </c>
      <c r="U76">
        <v>4</v>
      </c>
      <c r="V76">
        <v>0</v>
      </c>
      <c r="W76" s="2">
        <v>40838</v>
      </c>
      <c r="X76">
        <v>10</v>
      </c>
    </row>
    <row r="77" spans="1:24" x14ac:dyDescent="0.35">
      <c r="A77" s="1" t="s">
        <v>252</v>
      </c>
      <c r="B77" s="1" t="s">
        <v>253</v>
      </c>
      <c r="C77" s="1" t="s">
        <v>23</v>
      </c>
      <c r="D77" s="2">
        <v>26483</v>
      </c>
      <c r="E77" s="1" t="s">
        <v>24</v>
      </c>
      <c r="F77">
        <v>55578</v>
      </c>
      <c r="G77" s="1" t="s">
        <v>39</v>
      </c>
      <c r="H77" s="1" t="s">
        <v>26</v>
      </c>
      <c r="I77" s="1" t="s">
        <v>27</v>
      </c>
      <c r="J77" s="1" t="s">
        <v>28</v>
      </c>
      <c r="K77" s="1" t="s">
        <v>29</v>
      </c>
      <c r="L77" s="2">
        <v>40729</v>
      </c>
      <c r="M77" s="2">
        <v>40947</v>
      </c>
      <c r="N77" s="1" t="s">
        <v>54</v>
      </c>
      <c r="O77" s="1" t="s">
        <v>31</v>
      </c>
      <c r="P77" s="1" t="s">
        <v>774</v>
      </c>
      <c r="Q77" s="1" t="s">
        <v>41</v>
      </c>
      <c r="R77" s="1" t="s">
        <v>34</v>
      </c>
      <c r="S77" s="1" t="s">
        <v>35</v>
      </c>
      <c r="T77">
        <v>4.2</v>
      </c>
      <c r="U77">
        <v>5</v>
      </c>
      <c r="V77">
        <v>0</v>
      </c>
      <c r="W77" s="2">
        <v>40914</v>
      </c>
      <c r="X77">
        <v>13</v>
      </c>
    </row>
    <row r="78" spans="1:24" x14ac:dyDescent="0.35">
      <c r="A78" s="1" t="s">
        <v>254</v>
      </c>
      <c r="B78" s="1" t="s">
        <v>255</v>
      </c>
      <c r="C78" s="1" t="s">
        <v>23</v>
      </c>
      <c r="D78" s="2">
        <v>27036</v>
      </c>
      <c r="E78" s="1" t="s">
        <v>24</v>
      </c>
      <c r="F78">
        <v>50428</v>
      </c>
      <c r="G78" s="1" t="s">
        <v>46</v>
      </c>
      <c r="H78" s="1" t="s">
        <v>26</v>
      </c>
      <c r="I78" s="1" t="s">
        <v>27</v>
      </c>
      <c r="J78" s="1" t="s">
        <v>28</v>
      </c>
      <c r="K78" s="1" t="s">
        <v>53</v>
      </c>
      <c r="L78" s="2">
        <v>40553</v>
      </c>
      <c r="M78" s="2">
        <v>42395</v>
      </c>
      <c r="N78" s="1" t="s">
        <v>67</v>
      </c>
      <c r="O78" s="1" t="s">
        <v>31</v>
      </c>
      <c r="P78" s="1" t="s">
        <v>774</v>
      </c>
      <c r="Q78" s="1" t="s">
        <v>99</v>
      </c>
      <c r="R78" s="1" t="s">
        <v>34</v>
      </c>
      <c r="S78" s="1" t="s">
        <v>35</v>
      </c>
      <c r="T78">
        <v>5</v>
      </c>
      <c r="U78">
        <v>3</v>
      </c>
      <c r="V78">
        <v>0</v>
      </c>
      <c r="W78" s="2">
        <v>42014</v>
      </c>
      <c r="X78">
        <v>11</v>
      </c>
    </row>
    <row r="79" spans="1:24" x14ac:dyDescent="0.35">
      <c r="A79" s="1" t="s">
        <v>256</v>
      </c>
      <c r="B79" s="1" t="s">
        <v>257</v>
      </c>
      <c r="C79" s="1" t="s">
        <v>23</v>
      </c>
      <c r="D79" s="2">
        <v>31054</v>
      </c>
      <c r="E79" s="1" t="s">
        <v>38</v>
      </c>
      <c r="F79">
        <v>61422</v>
      </c>
      <c r="G79" s="1" t="s">
        <v>46</v>
      </c>
      <c r="H79" s="1" t="s">
        <v>26</v>
      </c>
      <c r="I79" s="1" t="s">
        <v>27</v>
      </c>
      <c r="J79" s="1" t="s">
        <v>28</v>
      </c>
      <c r="K79" s="1" t="s">
        <v>29</v>
      </c>
      <c r="L79" s="2">
        <v>40553</v>
      </c>
      <c r="M79" s="2">
        <v>42507</v>
      </c>
      <c r="N79" s="1" t="s">
        <v>67</v>
      </c>
      <c r="O79" s="1" t="s">
        <v>68</v>
      </c>
      <c r="P79" s="1" t="s">
        <v>774</v>
      </c>
      <c r="Q79" s="1" t="s">
        <v>133</v>
      </c>
      <c r="R79" s="1" t="s">
        <v>34</v>
      </c>
      <c r="S79" s="1" t="s">
        <v>107</v>
      </c>
      <c r="T79">
        <v>3.6</v>
      </c>
      <c r="U79">
        <v>3</v>
      </c>
      <c r="V79">
        <v>0</v>
      </c>
      <c r="W79" s="2">
        <v>42465</v>
      </c>
      <c r="X79">
        <v>16</v>
      </c>
    </row>
    <row r="80" spans="1:24" x14ac:dyDescent="0.35">
      <c r="A80" s="1" t="s">
        <v>258</v>
      </c>
      <c r="B80" s="1" t="s">
        <v>259</v>
      </c>
      <c r="C80" s="1" t="s">
        <v>66</v>
      </c>
      <c r="D80" s="2">
        <v>26811</v>
      </c>
      <c r="E80" s="1" t="s">
        <v>38</v>
      </c>
      <c r="F80">
        <v>120000</v>
      </c>
      <c r="G80" s="1" t="s">
        <v>260</v>
      </c>
      <c r="H80" s="1" t="s">
        <v>26</v>
      </c>
      <c r="I80" s="1" t="s">
        <v>27</v>
      </c>
      <c r="J80" s="1" t="s">
        <v>52</v>
      </c>
      <c r="K80" s="1" t="s">
        <v>29</v>
      </c>
      <c r="L80" s="2">
        <v>42009</v>
      </c>
      <c r="M80" s="2">
        <v>43414</v>
      </c>
      <c r="N80" s="1" t="s">
        <v>54</v>
      </c>
      <c r="O80" s="1" t="s">
        <v>31</v>
      </c>
      <c r="P80" s="1" t="s">
        <v>32</v>
      </c>
      <c r="Q80" s="1" t="s">
        <v>33</v>
      </c>
      <c r="R80" s="1" t="s">
        <v>42</v>
      </c>
      <c r="S80" s="1" t="s">
        <v>35</v>
      </c>
      <c r="T80">
        <v>3.88</v>
      </c>
      <c r="U80">
        <v>3</v>
      </c>
      <c r="V80">
        <v>7</v>
      </c>
      <c r="W80" s="2">
        <v>43144</v>
      </c>
      <c r="X80">
        <v>12</v>
      </c>
    </row>
    <row r="81" spans="1:24" x14ac:dyDescent="0.35">
      <c r="A81" s="1" t="s">
        <v>261</v>
      </c>
      <c r="B81" s="1" t="s">
        <v>262</v>
      </c>
      <c r="C81" s="1" t="s">
        <v>66</v>
      </c>
      <c r="D81" s="2">
        <v>31854</v>
      </c>
      <c r="E81" s="1" t="s">
        <v>24</v>
      </c>
      <c r="F81">
        <v>53180</v>
      </c>
      <c r="G81" s="1" t="s">
        <v>46</v>
      </c>
      <c r="H81" s="1" t="s">
        <v>26</v>
      </c>
      <c r="I81" s="1" t="s">
        <v>27</v>
      </c>
      <c r="J81" s="1" t="s">
        <v>28</v>
      </c>
      <c r="K81" s="1" t="s">
        <v>29</v>
      </c>
      <c r="L81" s="2">
        <v>40637</v>
      </c>
      <c r="M81" s="2">
        <v>43325</v>
      </c>
      <c r="N81" s="1" t="s">
        <v>54</v>
      </c>
      <c r="O81" s="1" t="s">
        <v>31</v>
      </c>
      <c r="P81" s="1" t="s">
        <v>774</v>
      </c>
      <c r="Q81" s="1" t="s">
        <v>41</v>
      </c>
      <c r="R81" s="1" t="s">
        <v>49</v>
      </c>
      <c r="S81" s="1" t="s">
        <v>35</v>
      </c>
      <c r="T81">
        <v>5</v>
      </c>
      <c r="U81">
        <v>5</v>
      </c>
      <c r="V81">
        <v>0</v>
      </c>
      <c r="W81" s="2">
        <v>43283</v>
      </c>
      <c r="X81">
        <v>4</v>
      </c>
    </row>
    <row r="82" spans="1:24" x14ac:dyDescent="0.35">
      <c r="A82" s="1" t="s">
        <v>263</v>
      </c>
      <c r="B82" s="1" t="s">
        <v>264</v>
      </c>
      <c r="C82" s="1" t="s">
        <v>45</v>
      </c>
      <c r="D82" s="2">
        <v>23380</v>
      </c>
      <c r="E82" s="1" t="s">
        <v>24</v>
      </c>
      <c r="F82">
        <v>148999</v>
      </c>
      <c r="G82" s="1" t="s">
        <v>265</v>
      </c>
      <c r="H82" s="1" t="s">
        <v>26</v>
      </c>
      <c r="I82" s="1" t="s">
        <v>27</v>
      </c>
      <c r="J82" s="1" t="s">
        <v>28</v>
      </c>
      <c r="K82" s="1" t="s">
        <v>53</v>
      </c>
      <c r="L82" s="2">
        <v>40917</v>
      </c>
      <c r="M82" s="2">
        <v>42312</v>
      </c>
      <c r="N82" s="1" t="s">
        <v>40</v>
      </c>
      <c r="O82" s="1" t="s">
        <v>31</v>
      </c>
      <c r="P82" s="1" t="s">
        <v>32</v>
      </c>
      <c r="Q82" s="1" t="s">
        <v>266</v>
      </c>
      <c r="R82" s="1" t="s">
        <v>56</v>
      </c>
      <c r="S82" s="1" t="s">
        <v>35</v>
      </c>
      <c r="T82">
        <v>4.3</v>
      </c>
      <c r="U82">
        <v>4</v>
      </c>
      <c r="V82">
        <v>6</v>
      </c>
      <c r="W82" s="2">
        <v>42008</v>
      </c>
      <c r="X82">
        <v>8</v>
      </c>
    </row>
    <row r="83" spans="1:24" x14ac:dyDescent="0.35">
      <c r="A83" s="1" t="s">
        <v>267</v>
      </c>
      <c r="B83" s="1" t="s">
        <v>268</v>
      </c>
      <c r="C83" s="1" t="s">
        <v>66</v>
      </c>
      <c r="D83" s="2">
        <v>27384</v>
      </c>
      <c r="E83" s="1" t="s">
        <v>24</v>
      </c>
      <c r="F83">
        <v>46428</v>
      </c>
      <c r="G83" s="1" t="s">
        <v>46</v>
      </c>
      <c r="H83" s="1" t="s">
        <v>26</v>
      </c>
      <c r="I83" s="1" t="s">
        <v>27</v>
      </c>
      <c r="J83" s="1" t="s">
        <v>28</v>
      </c>
      <c r="K83" s="1" t="s">
        <v>29</v>
      </c>
      <c r="L83" s="2">
        <v>39818</v>
      </c>
      <c r="M83" s="2">
        <v>43311</v>
      </c>
      <c r="N83" s="1" t="s">
        <v>98</v>
      </c>
      <c r="O83" s="1" t="s">
        <v>31</v>
      </c>
      <c r="P83" s="1" t="s">
        <v>774</v>
      </c>
      <c r="Q83" s="1" t="s">
        <v>62</v>
      </c>
      <c r="R83" s="1" t="s">
        <v>49</v>
      </c>
      <c r="S83" s="1" t="s">
        <v>35</v>
      </c>
      <c r="T83">
        <v>4.5999999999999996</v>
      </c>
      <c r="U83">
        <v>5</v>
      </c>
      <c r="V83">
        <v>0</v>
      </c>
      <c r="W83" s="2">
        <v>43136</v>
      </c>
      <c r="X83">
        <v>7</v>
      </c>
    </row>
    <row r="84" spans="1:24" x14ac:dyDescent="0.35">
      <c r="A84" s="1" t="s">
        <v>269</v>
      </c>
      <c r="B84" s="1" t="s">
        <v>270</v>
      </c>
      <c r="C84" s="1" t="s">
        <v>45</v>
      </c>
      <c r="D84" s="2">
        <v>32128</v>
      </c>
      <c r="E84" s="1" t="s">
        <v>24</v>
      </c>
      <c r="F84">
        <v>88527</v>
      </c>
      <c r="G84" s="1" t="s">
        <v>271</v>
      </c>
      <c r="H84" s="1" t="s">
        <v>26</v>
      </c>
      <c r="I84" s="1" t="s">
        <v>27</v>
      </c>
      <c r="J84" s="1" t="s">
        <v>28</v>
      </c>
      <c r="K84" s="1" t="s">
        <v>53</v>
      </c>
      <c r="L84" s="2">
        <v>42009</v>
      </c>
      <c r="M84" s="2">
        <v>42308</v>
      </c>
      <c r="N84" s="1" t="s">
        <v>40</v>
      </c>
      <c r="O84" s="1" t="s">
        <v>31</v>
      </c>
      <c r="P84" s="1" t="s">
        <v>32</v>
      </c>
      <c r="Q84" s="1" t="s">
        <v>33</v>
      </c>
      <c r="R84" s="1" t="s">
        <v>42</v>
      </c>
      <c r="S84" s="1" t="s">
        <v>35</v>
      </c>
      <c r="T84">
        <v>4.2</v>
      </c>
      <c r="U84">
        <v>3</v>
      </c>
      <c r="V84">
        <v>5</v>
      </c>
      <c r="W84" s="2">
        <v>42114</v>
      </c>
      <c r="X84">
        <v>2</v>
      </c>
    </row>
    <row r="85" spans="1:24" x14ac:dyDescent="0.35">
      <c r="A85" s="1" t="s">
        <v>272</v>
      </c>
      <c r="B85" s="1" t="s">
        <v>273</v>
      </c>
      <c r="C85" s="1" t="s">
        <v>66</v>
      </c>
      <c r="D85" s="2">
        <v>32106</v>
      </c>
      <c r="E85" s="1" t="s">
        <v>38</v>
      </c>
      <c r="F85">
        <v>63878</v>
      </c>
      <c r="G85" s="1" t="s">
        <v>39</v>
      </c>
      <c r="H85" s="1" t="s">
        <v>26</v>
      </c>
      <c r="I85" s="1" t="s">
        <v>27</v>
      </c>
      <c r="J85" s="1" t="s">
        <v>28</v>
      </c>
      <c r="K85" s="1" t="s">
        <v>29</v>
      </c>
      <c r="L85" s="2">
        <v>40112</v>
      </c>
      <c r="M85" s="2">
        <v>42102</v>
      </c>
      <c r="N85" s="1" t="s">
        <v>184</v>
      </c>
      <c r="O85" s="1" t="s">
        <v>31</v>
      </c>
      <c r="P85" s="1" t="s">
        <v>774</v>
      </c>
      <c r="Q85" s="1" t="s">
        <v>62</v>
      </c>
      <c r="R85" s="1" t="s">
        <v>146</v>
      </c>
      <c r="S85" s="1" t="s">
        <v>35</v>
      </c>
      <c r="T85">
        <v>4.68</v>
      </c>
      <c r="U85">
        <v>4</v>
      </c>
      <c r="V85">
        <v>0</v>
      </c>
      <c r="W85" s="2">
        <v>42096</v>
      </c>
      <c r="X85">
        <v>20</v>
      </c>
    </row>
    <row r="86" spans="1:24" x14ac:dyDescent="0.35">
      <c r="A86" s="1" t="s">
        <v>274</v>
      </c>
      <c r="B86" s="1" t="s">
        <v>275</v>
      </c>
      <c r="C86" s="1" t="s">
        <v>23</v>
      </c>
      <c r="D86" s="2">
        <v>31942</v>
      </c>
      <c r="E86" s="1" t="s">
        <v>38</v>
      </c>
      <c r="F86">
        <v>55000</v>
      </c>
      <c r="G86" s="1" t="s">
        <v>168</v>
      </c>
      <c r="H86" s="1" t="s">
        <v>26</v>
      </c>
      <c r="I86" s="1" t="s">
        <v>27</v>
      </c>
      <c r="J86" s="1" t="s">
        <v>28</v>
      </c>
      <c r="K86" s="1" t="s">
        <v>53</v>
      </c>
      <c r="L86" s="2">
        <v>40812</v>
      </c>
      <c r="M86" s="2">
        <v>41542</v>
      </c>
      <c r="N86" s="1" t="s">
        <v>30</v>
      </c>
      <c r="O86" s="1" t="s">
        <v>31</v>
      </c>
      <c r="P86" s="1" t="s">
        <v>169</v>
      </c>
      <c r="Q86" s="1" t="s">
        <v>170</v>
      </c>
      <c r="R86" s="1" t="s">
        <v>56</v>
      </c>
      <c r="S86" s="1" t="s">
        <v>35</v>
      </c>
      <c r="T86">
        <v>3.8</v>
      </c>
      <c r="U86">
        <v>4</v>
      </c>
      <c r="V86">
        <v>4</v>
      </c>
      <c r="W86" s="2">
        <v>41501</v>
      </c>
      <c r="X86">
        <v>17</v>
      </c>
    </row>
    <row r="87" spans="1:24" x14ac:dyDescent="0.35">
      <c r="A87" s="1" t="s">
        <v>276</v>
      </c>
      <c r="B87" s="1" t="s">
        <v>277</v>
      </c>
      <c r="C87" s="1" t="s">
        <v>45</v>
      </c>
      <c r="D87" s="2">
        <v>26749</v>
      </c>
      <c r="E87" s="1" t="s">
        <v>38</v>
      </c>
      <c r="F87">
        <v>62425</v>
      </c>
      <c r="G87" s="1" t="s">
        <v>46</v>
      </c>
      <c r="H87" s="1" t="s">
        <v>26</v>
      </c>
      <c r="I87" s="1" t="s">
        <v>27</v>
      </c>
      <c r="J87" s="1" t="s">
        <v>28</v>
      </c>
      <c r="K87" s="1" t="s">
        <v>29</v>
      </c>
      <c r="L87" s="2">
        <v>41407</v>
      </c>
      <c r="M87" s="2">
        <v>42184</v>
      </c>
      <c r="N87" s="1" t="s">
        <v>59</v>
      </c>
      <c r="O87" s="1" t="s">
        <v>31</v>
      </c>
      <c r="P87" s="1" t="s">
        <v>774</v>
      </c>
      <c r="Q87" s="1" t="s">
        <v>55</v>
      </c>
      <c r="R87" s="1" t="s">
        <v>42</v>
      </c>
      <c r="S87" s="1" t="s">
        <v>177</v>
      </c>
      <c r="T87">
        <v>4.0999999999999996</v>
      </c>
      <c r="U87">
        <v>4</v>
      </c>
      <c r="V87">
        <v>0</v>
      </c>
      <c r="W87" s="2">
        <v>42065</v>
      </c>
      <c r="X87">
        <v>16</v>
      </c>
    </row>
    <row r="88" spans="1:24" x14ac:dyDescent="0.35">
      <c r="A88" s="1" t="s">
        <v>278</v>
      </c>
      <c r="B88" s="1" t="s">
        <v>279</v>
      </c>
      <c r="C88" s="1" t="s">
        <v>23</v>
      </c>
      <c r="D88" s="2">
        <v>27487</v>
      </c>
      <c r="E88" s="1" t="s">
        <v>38</v>
      </c>
      <c r="F88">
        <v>60754</v>
      </c>
      <c r="G88" s="1" t="s">
        <v>46</v>
      </c>
      <c r="H88" s="1" t="s">
        <v>26</v>
      </c>
      <c r="I88" s="1" t="s">
        <v>165</v>
      </c>
      <c r="J88" s="1" t="s">
        <v>28</v>
      </c>
      <c r="K88" s="1" t="s">
        <v>53</v>
      </c>
      <c r="L88" s="2">
        <v>39930</v>
      </c>
      <c r="M88" s="2">
        <v>41365</v>
      </c>
      <c r="N88" s="1" t="s">
        <v>54</v>
      </c>
      <c r="O88" s="1" t="s">
        <v>31</v>
      </c>
      <c r="P88" s="1" t="s">
        <v>774</v>
      </c>
      <c r="Q88" s="1" t="s">
        <v>48</v>
      </c>
      <c r="R88" s="1" t="s">
        <v>56</v>
      </c>
      <c r="S88" s="1" t="s">
        <v>35</v>
      </c>
      <c r="T88">
        <v>4.5</v>
      </c>
      <c r="U88">
        <v>5</v>
      </c>
      <c r="V88">
        <v>0</v>
      </c>
      <c r="W88" s="2">
        <v>40954</v>
      </c>
      <c r="X88">
        <v>11</v>
      </c>
    </row>
    <row r="89" spans="1:24" x14ac:dyDescent="0.35">
      <c r="A89" s="1" t="s">
        <v>280</v>
      </c>
      <c r="B89" s="1" t="s">
        <v>281</v>
      </c>
      <c r="C89" s="1" t="s">
        <v>23</v>
      </c>
      <c r="D89" s="2">
        <v>19503</v>
      </c>
      <c r="E89" s="1" t="s">
        <v>38</v>
      </c>
      <c r="F89">
        <v>72202</v>
      </c>
      <c r="G89" s="1" t="s">
        <v>39</v>
      </c>
      <c r="H89" s="1" t="s">
        <v>26</v>
      </c>
      <c r="I89" s="1" t="s">
        <v>27</v>
      </c>
      <c r="J89" s="1" t="s">
        <v>28</v>
      </c>
      <c r="K89" s="1" t="s">
        <v>29</v>
      </c>
      <c r="L89" s="2">
        <v>40679</v>
      </c>
      <c r="M89" s="2">
        <v>42924</v>
      </c>
      <c r="N89" s="1" t="s">
        <v>54</v>
      </c>
      <c r="O89" s="1" t="s">
        <v>31</v>
      </c>
      <c r="P89" s="1" t="s">
        <v>774</v>
      </c>
      <c r="Q89" s="1" t="s">
        <v>76</v>
      </c>
      <c r="R89" s="1" t="s">
        <v>49</v>
      </c>
      <c r="S89" s="1" t="s">
        <v>35</v>
      </c>
      <c r="T89">
        <v>3.93</v>
      </c>
      <c r="U89">
        <v>3</v>
      </c>
      <c r="V89">
        <v>0</v>
      </c>
      <c r="W89" s="2">
        <v>42843</v>
      </c>
      <c r="X89">
        <v>3</v>
      </c>
    </row>
    <row r="90" spans="1:24" x14ac:dyDescent="0.35">
      <c r="A90" s="1" t="s">
        <v>282</v>
      </c>
      <c r="B90" s="1" t="s">
        <v>283</v>
      </c>
      <c r="C90" s="1" t="s">
        <v>66</v>
      </c>
      <c r="D90" s="2">
        <v>23871</v>
      </c>
      <c r="E90" s="1" t="s">
        <v>38</v>
      </c>
      <c r="F90">
        <v>48413</v>
      </c>
      <c r="G90" s="1" t="s">
        <v>46</v>
      </c>
      <c r="H90" s="1" t="s">
        <v>26</v>
      </c>
      <c r="I90" s="1" t="s">
        <v>27</v>
      </c>
      <c r="J90" s="1" t="s">
        <v>28</v>
      </c>
      <c r="K90" s="1" t="s">
        <v>29</v>
      </c>
      <c r="L90" s="2">
        <v>40729</v>
      </c>
      <c r="M90" s="2">
        <v>42618</v>
      </c>
      <c r="N90" s="1" t="s">
        <v>47</v>
      </c>
      <c r="O90" s="1" t="s">
        <v>31</v>
      </c>
      <c r="P90" s="1" t="s">
        <v>774</v>
      </c>
      <c r="Q90" s="1" t="s">
        <v>99</v>
      </c>
      <c r="R90" s="1" t="s">
        <v>34</v>
      </c>
      <c r="S90" s="1" t="s">
        <v>35</v>
      </c>
      <c r="T90">
        <v>3.98</v>
      </c>
      <c r="U90">
        <v>4</v>
      </c>
      <c r="V90">
        <v>0</v>
      </c>
      <c r="W90" s="2">
        <v>42431</v>
      </c>
      <c r="X90">
        <v>1</v>
      </c>
    </row>
    <row r="91" spans="1:24" x14ac:dyDescent="0.35">
      <c r="A91" s="1" t="s">
        <v>284</v>
      </c>
      <c r="B91" s="1" t="s">
        <v>285</v>
      </c>
      <c r="C91" s="1" t="s">
        <v>144</v>
      </c>
      <c r="D91" s="2">
        <v>27653</v>
      </c>
      <c r="E91" s="1" t="s">
        <v>24</v>
      </c>
      <c r="F91">
        <v>67176</v>
      </c>
      <c r="G91" s="1" t="s">
        <v>39</v>
      </c>
      <c r="H91" s="1" t="s">
        <v>26</v>
      </c>
      <c r="I91" s="1" t="s">
        <v>27</v>
      </c>
      <c r="J91" s="1" t="s">
        <v>28</v>
      </c>
      <c r="K91" s="1" t="s">
        <v>29</v>
      </c>
      <c r="L91" s="2">
        <v>39258</v>
      </c>
      <c r="M91" s="2">
        <v>40420</v>
      </c>
      <c r="N91" s="1" t="s">
        <v>116</v>
      </c>
      <c r="O91" s="1" t="s">
        <v>31</v>
      </c>
      <c r="P91" s="1" t="s">
        <v>774</v>
      </c>
      <c r="Q91" s="1" t="s">
        <v>48</v>
      </c>
      <c r="R91" s="1" t="s">
        <v>286</v>
      </c>
      <c r="S91" s="1" t="s">
        <v>35</v>
      </c>
      <c r="T91">
        <v>4.0999999999999996</v>
      </c>
      <c r="U91">
        <v>4</v>
      </c>
      <c r="V91">
        <v>0</v>
      </c>
      <c r="W91" s="2">
        <v>40373</v>
      </c>
      <c r="X91">
        <v>15</v>
      </c>
    </row>
    <row r="92" spans="1:24" x14ac:dyDescent="0.35">
      <c r="A92" s="1" t="s">
        <v>287</v>
      </c>
      <c r="B92" s="1" t="s">
        <v>288</v>
      </c>
      <c r="C92" s="1" t="s">
        <v>23</v>
      </c>
      <c r="D92" s="2">
        <v>32268</v>
      </c>
      <c r="E92" s="1" t="s">
        <v>24</v>
      </c>
      <c r="F92">
        <v>75281</v>
      </c>
      <c r="G92" s="1" t="s">
        <v>289</v>
      </c>
      <c r="H92" s="1" t="s">
        <v>26</v>
      </c>
      <c r="I92" s="1" t="s">
        <v>27</v>
      </c>
      <c r="J92" s="1" t="s">
        <v>28</v>
      </c>
      <c r="K92" s="1" t="s">
        <v>29</v>
      </c>
      <c r="L92" s="2">
        <v>42009</v>
      </c>
      <c r="M92" s="2">
        <v>42412</v>
      </c>
      <c r="N92" s="1" t="s">
        <v>233</v>
      </c>
      <c r="O92" s="1" t="s">
        <v>31</v>
      </c>
      <c r="P92" s="1" t="s">
        <v>32</v>
      </c>
      <c r="Q92" s="1" t="s">
        <v>290</v>
      </c>
      <c r="R92" s="1" t="s">
        <v>146</v>
      </c>
      <c r="S92" s="1" t="s">
        <v>35</v>
      </c>
      <c r="T92">
        <v>5</v>
      </c>
      <c r="U92">
        <v>3</v>
      </c>
      <c r="V92">
        <v>5</v>
      </c>
      <c r="W92" s="2">
        <v>42109</v>
      </c>
      <c r="X92">
        <v>11</v>
      </c>
    </row>
    <row r="93" spans="1:24" x14ac:dyDescent="0.35">
      <c r="A93" s="1" t="s">
        <v>291</v>
      </c>
      <c r="B93" s="1" t="s">
        <v>292</v>
      </c>
      <c r="C93" s="1" t="s">
        <v>66</v>
      </c>
      <c r="D93" s="2">
        <v>30481</v>
      </c>
      <c r="E93" s="1" t="s">
        <v>24</v>
      </c>
      <c r="F93">
        <v>100416</v>
      </c>
      <c r="G93" s="1" t="s">
        <v>124</v>
      </c>
      <c r="H93" s="1" t="s">
        <v>26</v>
      </c>
      <c r="I93" s="1" t="s">
        <v>165</v>
      </c>
      <c r="J93" s="1" t="s">
        <v>28</v>
      </c>
      <c r="K93" s="1" t="s">
        <v>53</v>
      </c>
      <c r="L93" s="2">
        <v>41323</v>
      </c>
      <c r="M93" s="2">
        <v>43205</v>
      </c>
      <c r="N93" s="1" t="s">
        <v>233</v>
      </c>
      <c r="O93" s="1" t="s">
        <v>31</v>
      </c>
      <c r="P93" s="1" t="s">
        <v>125</v>
      </c>
      <c r="Q93" s="1" t="s">
        <v>126</v>
      </c>
      <c r="R93" s="1" t="s">
        <v>56</v>
      </c>
      <c r="S93" s="1" t="s">
        <v>35</v>
      </c>
      <c r="T93">
        <v>4.5999999999999996</v>
      </c>
      <c r="U93">
        <v>3</v>
      </c>
      <c r="V93">
        <v>4</v>
      </c>
      <c r="W93" s="2">
        <v>42778</v>
      </c>
      <c r="X93">
        <v>9</v>
      </c>
    </row>
    <row r="94" spans="1:24" x14ac:dyDescent="0.35">
      <c r="A94" s="1" t="s">
        <v>293</v>
      </c>
      <c r="B94" s="1" t="s">
        <v>294</v>
      </c>
      <c r="C94" s="1" t="s">
        <v>66</v>
      </c>
      <c r="D94" s="2">
        <v>31121</v>
      </c>
      <c r="E94" s="1" t="s">
        <v>38</v>
      </c>
      <c r="F94">
        <v>74813</v>
      </c>
      <c r="G94" s="1" t="s">
        <v>39</v>
      </c>
      <c r="H94" s="1" t="s">
        <v>26</v>
      </c>
      <c r="I94" s="1" t="s">
        <v>27</v>
      </c>
      <c r="J94" s="1" t="s">
        <v>28</v>
      </c>
      <c r="K94" s="1" t="s">
        <v>29</v>
      </c>
      <c r="L94" s="2">
        <v>40553</v>
      </c>
      <c r="M94" s="2">
        <v>41822</v>
      </c>
      <c r="N94" s="1" t="s">
        <v>59</v>
      </c>
      <c r="O94" s="1" t="s">
        <v>31</v>
      </c>
      <c r="P94" s="1" t="s">
        <v>774</v>
      </c>
      <c r="Q94" s="1" t="s">
        <v>99</v>
      </c>
      <c r="R94" s="1" t="s">
        <v>42</v>
      </c>
      <c r="S94" s="1" t="s">
        <v>35</v>
      </c>
      <c r="T94">
        <v>4.4000000000000004</v>
      </c>
      <c r="U94">
        <v>3</v>
      </c>
      <c r="V94">
        <v>0</v>
      </c>
      <c r="W94" s="2">
        <v>41644</v>
      </c>
      <c r="X94">
        <v>5</v>
      </c>
    </row>
    <row r="95" spans="1:24" x14ac:dyDescent="0.35">
      <c r="A95" s="1" t="s">
        <v>295</v>
      </c>
      <c r="B95" s="1" t="s">
        <v>296</v>
      </c>
      <c r="C95" s="1" t="s">
        <v>45</v>
      </c>
      <c r="D95" s="2">
        <v>31808</v>
      </c>
      <c r="E95" s="1" t="s">
        <v>24</v>
      </c>
      <c r="F95">
        <v>58523</v>
      </c>
      <c r="G95" s="1" t="s">
        <v>46</v>
      </c>
      <c r="H95" s="1" t="s">
        <v>26</v>
      </c>
      <c r="I95" s="1" t="s">
        <v>27</v>
      </c>
      <c r="J95" s="1" t="s">
        <v>28</v>
      </c>
      <c r="K95" s="1" t="s">
        <v>29</v>
      </c>
      <c r="L95" s="2">
        <v>41134</v>
      </c>
      <c r="M95" s="2">
        <v>42405</v>
      </c>
      <c r="N95" s="1" t="s">
        <v>184</v>
      </c>
      <c r="O95" s="1" t="s">
        <v>31</v>
      </c>
      <c r="P95" s="1" t="s">
        <v>774</v>
      </c>
      <c r="Q95" s="1" t="s">
        <v>41</v>
      </c>
      <c r="R95" s="1" t="s">
        <v>42</v>
      </c>
      <c r="S95" s="1" t="s">
        <v>177</v>
      </c>
      <c r="T95">
        <v>4.5</v>
      </c>
      <c r="U95">
        <v>5</v>
      </c>
      <c r="V95">
        <v>0</v>
      </c>
      <c r="W95" s="2">
        <v>42401</v>
      </c>
      <c r="X95">
        <v>15</v>
      </c>
    </row>
    <row r="96" spans="1:24" x14ac:dyDescent="0.35">
      <c r="A96" s="1" t="s">
        <v>297</v>
      </c>
      <c r="B96" s="1" t="s">
        <v>298</v>
      </c>
      <c r="C96" s="1" t="s">
        <v>23</v>
      </c>
      <c r="D96" s="2">
        <v>31631</v>
      </c>
      <c r="E96" s="1" t="s">
        <v>24</v>
      </c>
      <c r="F96">
        <v>113999</v>
      </c>
      <c r="G96" s="1" t="s">
        <v>72</v>
      </c>
      <c r="H96" s="1" t="s">
        <v>26</v>
      </c>
      <c r="I96" s="1" t="s">
        <v>27</v>
      </c>
      <c r="J96" s="1" t="s">
        <v>28</v>
      </c>
      <c r="K96" s="1" t="s">
        <v>53</v>
      </c>
      <c r="L96" s="2">
        <v>42051</v>
      </c>
      <c r="M96" s="2">
        <v>42788</v>
      </c>
      <c r="N96" s="1" t="s">
        <v>121</v>
      </c>
      <c r="O96" s="1" t="s">
        <v>68</v>
      </c>
      <c r="P96" s="1" t="s">
        <v>32</v>
      </c>
      <c r="Q96" s="1" t="s">
        <v>33</v>
      </c>
      <c r="R96" s="1" t="s">
        <v>138</v>
      </c>
      <c r="S96" s="1" t="s">
        <v>35</v>
      </c>
      <c r="T96">
        <v>4.33</v>
      </c>
      <c r="U96">
        <v>3</v>
      </c>
      <c r="V96">
        <v>7</v>
      </c>
      <c r="W96" s="2">
        <v>42781</v>
      </c>
      <c r="X96">
        <v>9</v>
      </c>
    </row>
    <row r="97" spans="1:24" x14ac:dyDescent="0.35">
      <c r="A97" s="1" t="s">
        <v>299</v>
      </c>
      <c r="B97" s="1" t="s">
        <v>300</v>
      </c>
      <c r="C97" s="1" t="s">
        <v>23</v>
      </c>
      <c r="D97" s="2">
        <v>31566</v>
      </c>
      <c r="E97" s="1" t="s">
        <v>38</v>
      </c>
      <c r="F97">
        <v>49773</v>
      </c>
      <c r="G97" s="1" t="s">
        <v>46</v>
      </c>
      <c r="H97" s="1" t="s">
        <v>26</v>
      </c>
      <c r="I97" s="1" t="s">
        <v>27</v>
      </c>
      <c r="J97" s="1" t="s">
        <v>28</v>
      </c>
      <c r="K97" s="1" t="s">
        <v>29</v>
      </c>
      <c r="L97" s="2">
        <v>40812</v>
      </c>
      <c r="M97" s="2">
        <v>42408</v>
      </c>
      <c r="N97" s="1" t="s">
        <v>301</v>
      </c>
      <c r="O97" s="1" t="s">
        <v>68</v>
      </c>
      <c r="P97" s="1" t="s">
        <v>774</v>
      </c>
      <c r="Q97" s="1" t="s">
        <v>69</v>
      </c>
      <c r="R97" s="1" t="s">
        <v>49</v>
      </c>
      <c r="S97" s="1" t="s">
        <v>177</v>
      </c>
      <c r="T97">
        <v>4.3</v>
      </c>
      <c r="U97">
        <v>5</v>
      </c>
      <c r="V97">
        <v>0</v>
      </c>
      <c r="W97" s="2">
        <v>42036</v>
      </c>
      <c r="X97">
        <v>18</v>
      </c>
    </row>
    <row r="98" spans="1:24" x14ac:dyDescent="0.35">
      <c r="A98" s="1" t="s">
        <v>302</v>
      </c>
      <c r="B98" s="1" t="s">
        <v>303</v>
      </c>
      <c r="C98" s="1" t="s">
        <v>23</v>
      </c>
      <c r="D98" s="2">
        <v>20407</v>
      </c>
      <c r="E98" s="1" t="s">
        <v>38</v>
      </c>
      <c r="F98">
        <v>80512</v>
      </c>
      <c r="G98" s="1" t="s">
        <v>84</v>
      </c>
      <c r="H98" s="1" t="s">
        <v>26</v>
      </c>
      <c r="I98" s="1" t="s">
        <v>27</v>
      </c>
      <c r="J98" s="1" t="s">
        <v>28</v>
      </c>
      <c r="K98" s="1" t="s">
        <v>53</v>
      </c>
      <c r="L98" s="2">
        <v>40812</v>
      </c>
      <c r="M98" s="2">
        <v>40910</v>
      </c>
      <c r="N98" s="1" t="s">
        <v>54</v>
      </c>
      <c r="O98" s="1" t="s">
        <v>31</v>
      </c>
      <c r="P98" s="1" t="s">
        <v>774</v>
      </c>
      <c r="Q98" s="1" t="s">
        <v>87</v>
      </c>
      <c r="R98" s="1" t="s">
        <v>56</v>
      </c>
      <c r="S98" s="1" t="s">
        <v>35</v>
      </c>
      <c r="T98">
        <v>4.5</v>
      </c>
      <c r="U98">
        <v>3</v>
      </c>
      <c r="V98">
        <v>0</v>
      </c>
      <c r="W98" s="2">
        <v>40910</v>
      </c>
      <c r="X98">
        <v>5</v>
      </c>
    </row>
    <row r="99" spans="1:24" x14ac:dyDescent="0.35">
      <c r="A99" s="1" t="s">
        <v>304</v>
      </c>
      <c r="B99" s="1" t="s">
        <v>305</v>
      </c>
      <c r="C99" s="1" t="s">
        <v>66</v>
      </c>
      <c r="D99" s="2">
        <v>29435</v>
      </c>
      <c r="E99" s="1" t="s">
        <v>38</v>
      </c>
      <c r="F99">
        <v>50274</v>
      </c>
      <c r="G99" s="1" t="s">
        <v>46</v>
      </c>
      <c r="H99" s="1" t="s">
        <v>26</v>
      </c>
      <c r="I99" s="1" t="s">
        <v>27</v>
      </c>
      <c r="J99" s="1" t="s">
        <v>28</v>
      </c>
      <c r="K99" s="1" t="s">
        <v>29</v>
      </c>
      <c r="L99" s="2">
        <v>41134</v>
      </c>
      <c r="M99" s="2">
        <v>42248</v>
      </c>
      <c r="N99" s="1" t="s">
        <v>30</v>
      </c>
      <c r="O99" s="1" t="s">
        <v>31</v>
      </c>
      <c r="P99" s="1" t="s">
        <v>774</v>
      </c>
      <c r="Q99" s="1" t="s">
        <v>76</v>
      </c>
      <c r="R99" s="1" t="s">
        <v>146</v>
      </c>
      <c r="S99" s="1" t="s">
        <v>107</v>
      </c>
      <c r="T99">
        <v>2.5</v>
      </c>
      <c r="U99">
        <v>3</v>
      </c>
      <c r="V99">
        <v>0</v>
      </c>
      <c r="W99" s="2">
        <v>41887</v>
      </c>
      <c r="X99">
        <v>13</v>
      </c>
    </row>
    <row r="100" spans="1:24" x14ac:dyDescent="0.35">
      <c r="A100" s="1" t="s">
        <v>306</v>
      </c>
      <c r="B100" s="1" t="s">
        <v>307</v>
      </c>
      <c r="C100" s="1" t="s">
        <v>66</v>
      </c>
      <c r="D100" s="2">
        <v>31921</v>
      </c>
      <c r="E100" s="1" t="s">
        <v>24</v>
      </c>
      <c r="F100">
        <v>58371</v>
      </c>
      <c r="G100" s="1" t="s">
        <v>46</v>
      </c>
      <c r="H100" s="1" t="s">
        <v>26</v>
      </c>
      <c r="I100" s="1" t="s">
        <v>27</v>
      </c>
      <c r="J100" s="1" t="s">
        <v>52</v>
      </c>
      <c r="K100" s="1" t="s">
        <v>29</v>
      </c>
      <c r="L100" s="2">
        <v>40553</v>
      </c>
      <c r="M100" s="2">
        <v>41774</v>
      </c>
      <c r="N100" s="1" t="s">
        <v>40</v>
      </c>
      <c r="O100" s="1" t="s">
        <v>31</v>
      </c>
      <c r="P100" s="1" t="s">
        <v>774</v>
      </c>
      <c r="Q100" s="1" t="s">
        <v>48</v>
      </c>
      <c r="R100" s="1" t="s">
        <v>42</v>
      </c>
      <c r="S100" s="1" t="s">
        <v>35</v>
      </c>
      <c r="T100">
        <v>5</v>
      </c>
      <c r="U100">
        <v>5</v>
      </c>
      <c r="V100">
        <v>0</v>
      </c>
      <c r="W100" s="2">
        <v>41774</v>
      </c>
      <c r="X100">
        <v>11</v>
      </c>
    </row>
    <row r="101" spans="1:24" x14ac:dyDescent="0.35">
      <c r="A101" s="1" t="s">
        <v>308</v>
      </c>
      <c r="B101" s="1" t="s">
        <v>309</v>
      </c>
      <c r="C101" s="1" t="s">
        <v>23</v>
      </c>
      <c r="D101" s="2">
        <v>23994</v>
      </c>
      <c r="E101" s="1" t="s">
        <v>24</v>
      </c>
      <c r="F101">
        <v>55140</v>
      </c>
      <c r="G101" s="1" t="s">
        <v>46</v>
      </c>
      <c r="H101" s="1" t="s">
        <v>26</v>
      </c>
      <c r="I101" s="1" t="s">
        <v>792</v>
      </c>
      <c r="J101" s="1" t="s">
        <v>28</v>
      </c>
      <c r="K101" s="1" t="s">
        <v>29</v>
      </c>
      <c r="L101" s="2">
        <v>40679</v>
      </c>
      <c r="M101" s="2">
        <v>42254</v>
      </c>
      <c r="N101" s="1" t="s">
        <v>59</v>
      </c>
      <c r="O101" s="1" t="s">
        <v>31</v>
      </c>
      <c r="P101" s="1" t="s">
        <v>774</v>
      </c>
      <c r="Q101" s="1" t="s">
        <v>99</v>
      </c>
      <c r="R101" s="1" t="s">
        <v>310</v>
      </c>
      <c r="S101" s="1" t="s">
        <v>35</v>
      </c>
      <c r="T101">
        <v>5</v>
      </c>
      <c r="U101">
        <v>3</v>
      </c>
      <c r="V101">
        <v>0</v>
      </c>
      <c r="W101" s="2">
        <v>42050</v>
      </c>
      <c r="X101">
        <v>7</v>
      </c>
    </row>
    <row r="102" spans="1:24" x14ac:dyDescent="0.35">
      <c r="A102" s="1" t="s">
        <v>311</v>
      </c>
      <c r="B102" s="1" t="s">
        <v>312</v>
      </c>
      <c r="C102" s="1" t="s">
        <v>45</v>
      </c>
      <c r="D102" s="2">
        <v>30527</v>
      </c>
      <c r="E102" s="1" t="s">
        <v>38</v>
      </c>
      <c r="F102">
        <v>58062</v>
      </c>
      <c r="G102" s="1" t="s">
        <v>46</v>
      </c>
      <c r="H102" s="1" t="s">
        <v>26</v>
      </c>
      <c r="I102" s="1" t="s">
        <v>27</v>
      </c>
      <c r="J102" s="1" t="s">
        <v>28</v>
      </c>
      <c r="K102" s="1" t="s">
        <v>29</v>
      </c>
      <c r="L102" s="2">
        <v>40553</v>
      </c>
      <c r="M102" s="2">
        <v>41043</v>
      </c>
      <c r="N102" s="1" t="s">
        <v>54</v>
      </c>
      <c r="O102" s="1" t="s">
        <v>31</v>
      </c>
      <c r="P102" s="1" t="s">
        <v>774</v>
      </c>
      <c r="Q102" s="1" t="s">
        <v>133</v>
      </c>
      <c r="R102" s="1" t="s">
        <v>49</v>
      </c>
      <c r="S102" s="1" t="s">
        <v>35</v>
      </c>
      <c r="T102">
        <v>3.6</v>
      </c>
      <c r="U102">
        <v>5</v>
      </c>
      <c r="V102">
        <v>0</v>
      </c>
      <c r="W102" s="2">
        <v>40580</v>
      </c>
      <c r="X102">
        <v>9</v>
      </c>
    </row>
    <row r="103" spans="1:24" x14ac:dyDescent="0.35">
      <c r="A103" s="1" t="s">
        <v>313</v>
      </c>
      <c r="B103" s="1" t="s">
        <v>314</v>
      </c>
      <c r="C103" s="1" t="s">
        <v>66</v>
      </c>
      <c r="D103" s="2">
        <v>25478</v>
      </c>
      <c r="E103" s="1" t="s">
        <v>38</v>
      </c>
      <c r="F103">
        <v>59728</v>
      </c>
      <c r="G103" s="1" t="s">
        <v>46</v>
      </c>
      <c r="H103" s="1" t="s">
        <v>26</v>
      </c>
      <c r="I103" s="1" t="s">
        <v>27</v>
      </c>
      <c r="J103" s="1" t="s">
        <v>52</v>
      </c>
      <c r="K103" s="1" t="s">
        <v>53</v>
      </c>
      <c r="L103" s="2">
        <v>40917</v>
      </c>
      <c r="M103" s="2">
        <v>42182</v>
      </c>
      <c r="N103" s="1" t="s">
        <v>98</v>
      </c>
      <c r="O103" s="1" t="s">
        <v>31</v>
      </c>
      <c r="P103" s="1" t="s">
        <v>774</v>
      </c>
      <c r="Q103" s="1" t="s">
        <v>133</v>
      </c>
      <c r="R103" s="1" t="s">
        <v>56</v>
      </c>
      <c r="S103" s="1" t="s">
        <v>35</v>
      </c>
      <c r="T103">
        <v>4.3</v>
      </c>
      <c r="U103">
        <v>4</v>
      </c>
      <c r="V103">
        <v>0</v>
      </c>
      <c r="W103" s="2">
        <v>41792</v>
      </c>
      <c r="X103">
        <v>16</v>
      </c>
    </row>
    <row r="104" spans="1:24" x14ac:dyDescent="0.35">
      <c r="A104" s="1" t="s">
        <v>315</v>
      </c>
      <c r="B104" s="1" t="s">
        <v>316</v>
      </c>
      <c r="C104" s="1" t="s">
        <v>66</v>
      </c>
      <c r="D104" s="2">
        <v>21496</v>
      </c>
      <c r="E104" s="1" t="s">
        <v>24</v>
      </c>
      <c r="F104">
        <v>70507</v>
      </c>
      <c r="G104" s="1" t="s">
        <v>39</v>
      </c>
      <c r="H104" s="1" t="s">
        <v>26</v>
      </c>
      <c r="I104" s="1" t="s">
        <v>27</v>
      </c>
      <c r="J104" s="1" t="s">
        <v>28</v>
      </c>
      <c r="K104" s="1" t="s">
        <v>29</v>
      </c>
      <c r="L104" s="2">
        <v>41281</v>
      </c>
      <c r="M104" s="2">
        <v>42421</v>
      </c>
      <c r="N104" s="1" t="s">
        <v>86</v>
      </c>
      <c r="O104" s="1" t="s">
        <v>31</v>
      </c>
      <c r="P104" s="1" t="s">
        <v>774</v>
      </c>
      <c r="Q104" s="1" t="s">
        <v>102</v>
      </c>
      <c r="R104" s="1" t="s">
        <v>42</v>
      </c>
      <c r="S104" s="1" t="s">
        <v>177</v>
      </c>
      <c r="T104">
        <v>5</v>
      </c>
      <c r="U104">
        <v>3</v>
      </c>
      <c r="V104">
        <v>0</v>
      </c>
      <c r="W104" s="2">
        <v>42388</v>
      </c>
      <c r="X104">
        <v>7</v>
      </c>
    </row>
    <row r="105" spans="1:24" x14ac:dyDescent="0.35">
      <c r="A105" s="1" t="s">
        <v>317</v>
      </c>
      <c r="B105" s="1" t="s">
        <v>318</v>
      </c>
      <c r="C105" s="1" t="s">
        <v>66</v>
      </c>
      <c r="D105" s="2">
        <v>30075</v>
      </c>
      <c r="E105" s="1" t="s">
        <v>38</v>
      </c>
      <c r="F105">
        <v>48513</v>
      </c>
      <c r="G105" s="1" t="s">
        <v>46</v>
      </c>
      <c r="H105" s="1" t="s">
        <v>26</v>
      </c>
      <c r="I105" s="1" t="s">
        <v>27</v>
      </c>
      <c r="J105" s="1" t="s">
        <v>28</v>
      </c>
      <c r="K105" s="1" t="s">
        <v>85</v>
      </c>
      <c r="L105" s="2">
        <v>39693</v>
      </c>
      <c r="M105" s="2">
        <v>42276</v>
      </c>
      <c r="N105" s="1" t="s">
        <v>54</v>
      </c>
      <c r="O105" s="1" t="s">
        <v>31</v>
      </c>
      <c r="P105" s="1" t="s">
        <v>774</v>
      </c>
      <c r="Q105" s="1" t="s">
        <v>102</v>
      </c>
      <c r="R105" s="1" t="s">
        <v>49</v>
      </c>
      <c r="S105" s="1" t="s">
        <v>139</v>
      </c>
      <c r="T105">
        <v>3.2</v>
      </c>
      <c r="U105">
        <v>2</v>
      </c>
      <c r="V105">
        <v>0</v>
      </c>
      <c r="W105" s="2">
        <v>42249</v>
      </c>
      <c r="X105">
        <v>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60027D-00B7-459D-AA81-345251D5C0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Summary Tables</vt:lpstr>
      <vt:lpstr>HR Dataset</vt:lpstr>
      <vt:lpstr>Employed</vt:lpstr>
      <vt:lpstr>Unemployed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dc:creator>
  <cp:lastModifiedBy>Alvin</cp:lastModifiedBy>
  <dcterms:created xsi:type="dcterms:W3CDTF">2024-08-12T10:58:55Z</dcterms:created>
  <dcterms:modified xsi:type="dcterms:W3CDTF">2024-08-12T13:14:41Z</dcterms:modified>
</cp:coreProperties>
</file>