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f9eb84c4021b20/UofT/Datathon/Team_White_MMA_Datathon_2022/alvin/"/>
    </mc:Choice>
  </mc:AlternateContent>
  <xr:revisionPtr revIDLastSave="146" documentId="13_ncr:1_{2C0CF08F-B087-41EF-B7CF-75559795D37D}" xr6:coauthVersionLast="47" xr6:coauthVersionMax="47" xr10:uidLastSave="{DC657546-4FE4-423D-87AC-D8147ADF7CA8}"/>
  <bookViews>
    <workbookView xWindow="-110" yWindow="-110" windowWidth="19420" windowHeight="11020" firstSheet="2" activeTab="4" xr2:uid="{AA45539C-2B93-49AB-93A0-513856414506}"/>
  </bookViews>
  <sheets>
    <sheet name="Pivot1" sheetId="3" r:id="rId1"/>
    <sheet name="Pivot2" sheetId="10" state="hidden" r:id="rId2"/>
    <sheet name="Sheet14" sheetId="14" r:id="rId3"/>
    <sheet name="All events" sheetId="15" r:id="rId4"/>
    <sheet name="team" sheetId="24" r:id="rId5"/>
    <sheet name="Positive events" sheetId="17" state="hidden" r:id="rId6"/>
    <sheet name="WO Goal and faceoff" sheetId="18" r:id="rId7"/>
    <sheet name="Num" sheetId="1" r:id="rId8"/>
    <sheet name="Den" sheetId="2" r:id="rId9"/>
    <sheet name="LR" sheetId="9" r:id="rId10"/>
    <sheet name="Faceoff rank" sheetId="20" r:id="rId11"/>
    <sheet name="Penalty" sheetId="23" r:id="rId12"/>
    <sheet name="New LR" sheetId="12" state="hidden" r:id="rId13"/>
    <sheet name="Zone entry" sheetId="4" state="hidden" r:id="rId14"/>
    <sheet name="Play" sheetId="6" state="hidden" r:id="rId15"/>
    <sheet name="Puck Recovery" sheetId="5" state="hidden" r:id="rId16"/>
    <sheet name="Shot" sheetId="7" state="hidden" r:id="rId17"/>
    <sheet name="Takeaway" sheetId="22" state="hidden" r:id="rId18"/>
    <sheet name="GOal" sheetId="8" state="hidden" r:id="rId19"/>
    <sheet name="LR RANK" sheetId="11" state="hidden" r:id="rId20"/>
  </sheets>
  <definedNames>
    <definedName name="_xlnm._FilterDatabase" localSheetId="3" hidden="1">'All events'!$A$3:$H$129</definedName>
    <definedName name="_xlnm._FilterDatabase" localSheetId="8" hidden="1">Den!$A$1:$B$127</definedName>
    <definedName name="_xlnm._FilterDatabase" localSheetId="10" hidden="1">'Faceoff rank'!$A$1:$E$23</definedName>
    <definedName name="_xlnm._FilterDatabase" localSheetId="18" hidden="1">GOal!$A$1:$B$47</definedName>
    <definedName name="_xlnm._FilterDatabase" localSheetId="19" hidden="1">'LR RANK'!$A$1:$B$127</definedName>
    <definedName name="_xlnm._FilterDatabase" localSheetId="7" hidden="1">Num!$A$1:$F$1008</definedName>
    <definedName name="_xlnm._FilterDatabase" localSheetId="11" hidden="1">Penalty!$A$1:$B$70</definedName>
    <definedName name="_xlnm._FilterDatabase" localSheetId="14" hidden="1">Play!$A$1:$B$127</definedName>
    <definedName name="_xlnm._FilterDatabase" localSheetId="5" hidden="1">'Positive events'!$A$1:$B$127</definedName>
    <definedName name="_xlnm._FilterDatabase" localSheetId="15" hidden="1">'Puck Recovery'!$A$1:$B$127</definedName>
    <definedName name="_xlnm._FilterDatabase" localSheetId="16" hidden="1">Shot!$A$1:$B$113</definedName>
    <definedName name="_xlnm._FilterDatabase" localSheetId="17" hidden="1">Takeaway!$A$1:$B$115</definedName>
    <definedName name="_xlnm._FilterDatabase" localSheetId="6" hidden="1">'WO Goal and faceoff'!$A$1:$C$127</definedName>
    <definedName name="_xlnm._FilterDatabase" localSheetId="13" hidden="1">'Zone entry'!$A$1:$B$114</definedName>
  </definedNames>
  <calcPr calcId="191029"/>
  <pivotCaches>
    <pivotCache cacheId="0" r:id="rId21"/>
    <pivotCache cacheId="1" r:id="rId22"/>
    <pivotCache cacheId="2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4" l="1" a="1"/>
  <c r="C14" i="24" s="1"/>
  <c r="C12" i="24"/>
  <c r="B12" i="24"/>
  <c r="E1" i="15"/>
  <c r="E2" i="15" s="1"/>
  <c r="F1" i="15"/>
  <c r="F2" i="15" s="1"/>
  <c r="G1" i="15"/>
  <c r="G2" i="15" s="1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4" i="15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2" i="18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4" i="1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H932" i="1" s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2" i="1"/>
  <c r="F3" i="1"/>
  <c r="F4" i="1"/>
  <c r="F5" i="1"/>
  <c r="F6" i="1"/>
  <c r="F7" i="1"/>
  <c r="F8" i="1"/>
  <c r="F9" i="1"/>
  <c r="F10" i="1"/>
  <c r="F954" i="1"/>
  <c r="F12" i="1"/>
  <c r="F13" i="1"/>
  <c r="F14" i="1"/>
  <c r="F15" i="1"/>
  <c r="F16" i="1"/>
  <c r="F17" i="1"/>
  <c r="F18" i="1"/>
  <c r="F19" i="1"/>
  <c r="F703" i="1"/>
  <c r="F21" i="1"/>
  <c r="F22" i="1"/>
  <c r="F23" i="1"/>
  <c r="F24" i="1"/>
  <c r="F25" i="1"/>
  <c r="F26" i="1"/>
  <c r="F27" i="1"/>
  <c r="F640" i="1"/>
  <c r="F29" i="1"/>
  <c r="F30" i="1"/>
  <c r="F31" i="1"/>
  <c r="F32" i="1"/>
  <c r="F33" i="1"/>
  <c r="F34" i="1"/>
  <c r="F35" i="1"/>
  <c r="F36" i="1"/>
  <c r="F793" i="1"/>
  <c r="F38" i="1"/>
  <c r="F39" i="1"/>
  <c r="F40" i="1"/>
  <c r="F41" i="1"/>
  <c r="F42" i="1"/>
  <c r="F43" i="1"/>
  <c r="F44" i="1"/>
  <c r="F559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181" i="1"/>
  <c r="F60" i="1"/>
  <c r="F61" i="1"/>
  <c r="F62" i="1"/>
  <c r="F63" i="1"/>
  <c r="F64" i="1"/>
  <c r="F65" i="1"/>
  <c r="F66" i="1"/>
  <c r="F67" i="1"/>
  <c r="F68" i="1"/>
  <c r="F365" i="1"/>
  <c r="F70" i="1"/>
  <c r="F71" i="1"/>
  <c r="F72" i="1"/>
  <c r="F73" i="1"/>
  <c r="F74" i="1"/>
  <c r="F75" i="1"/>
  <c r="F76" i="1"/>
  <c r="F470" i="1"/>
  <c r="F78" i="1"/>
  <c r="F79" i="1"/>
  <c r="F80" i="1"/>
  <c r="F81" i="1"/>
  <c r="F82" i="1"/>
  <c r="F83" i="1"/>
  <c r="F84" i="1"/>
  <c r="F85" i="1"/>
  <c r="F86" i="1"/>
  <c r="F693" i="1"/>
  <c r="F88" i="1"/>
  <c r="F89" i="1"/>
  <c r="F90" i="1"/>
  <c r="F91" i="1"/>
  <c r="F92" i="1"/>
  <c r="F93" i="1"/>
  <c r="F94" i="1"/>
  <c r="F869" i="1"/>
  <c r="F96" i="1"/>
  <c r="F97" i="1"/>
  <c r="F98" i="1"/>
  <c r="F99" i="1"/>
  <c r="F100" i="1"/>
  <c r="F101" i="1"/>
  <c r="F102" i="1"/>
  <c r="F263" i="1"/>
  <c r="F104" i="1"/>
  <c r="F105" i="1"/>
  <c r="F106" i="1"/>
  <c r="F107" i="1"/>
  <c r="F108" i="1"/>
  <c r="F109" i="1"/>
  <c r="F845" i="1"/>
  <c r="F111" i="1"/>
  <c r="F112" i="1"/>
  <c r="F113" i="1"/>
  <c r="F114" i="1"/>
  <c r="F115" i="1"/>
  <c r="F116" i="1"/>
  <c r="F117" i="1"/>
  <c r="F118" i="1"/>
  <c r="F119" i="1"/>
  <c r="F77" i="1"/>
  <c r="F121" i="1"/>
  <c r="F122" i="1"/>
  <c r="F123" i="1"/>
  <c r="F124" i="1"/>
  <c r="F125" i="1"/>
  <c r="F126" i="1"/>
  <c r="F127" i="1"/>
  <c r="F356" i="1"/>
  <c r="F129" i="1"/>
  <c r="F130" i="1"/>
  <c r="F131" i="1"/>
  <c r="F132" i="1"/>
  <c r="F133" i="1"/>
  <c r="F134" i="1"/>
  <c r="F713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20" i="1"/>
  <c r="F149" i="1"/>
  <c r="F150" i="1"/>
  <c r="F151" i="1"/>
  <c r="F152" i="1"/>
  <c r="F153" i="1"/>
  <c r="F154" i="1"/>
  <c r="F155" i="1"/>
  <c r="F156" i="1"/>
  <c r="F191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279" i="1"/>
  <c r="F171" i="1"/>
  <c r="F172" i="1"/>
  <c r="F173" i="1"/>
  <c r="F174" i="1"/>
  <c r="F175" i="1"/>
  <c r="F176" i="1"/>
  <c r="F177" i="1"/>
  <c r="F178" i="1"/>
  <c r="F179" i="1"/>
  <c r="F170" i="1"/>
  <c r="F182" i="1"/>
  <c r="F183" i="1"/>
  <c r="F184" i="1"/>
  <c r="F185" i="1"/>
  <c r="F186" i="1"/>
  <c r="F187" i="1"/>
  <c r="F188" i="1"/>
  <c r="F189" i="1"/>
  <c r="F190" i="1"/>
  <c r="F932" i="1"/>
  <c r="F192" i="1"/>
  <c r="F193" i="1"/>
  <c r="F194" i="1"/>
  <c r="F195" i="1"/>
  <c r="F196" i="1"/>
  <c r="F197" i="1"/>
  <c r="F198" i="1"/>
  <c r="F87" i="1"/>
  <c r="F199" i="1"/>
  <c r="F200" i="1"/>
  <c r="F201" i="1"/>
  <c r="F202" i="1"/>
  <c r="F203" i="1"/>
  <c r="F204" i="1"/>
  <c r="F205" i="1"/>
  <c r="F206" i="1"/>
  <c r="F207" i="1"/>
  <c r="F208" i="1"/>
  <c r="F256" i="1"/>
  <c r="F210" i="1"/>
  <c r="F211" i="1"/>
  <c r="F212" i="1"/>
  <c r="F213" i="1"/>
  <c r="F214" i="1"/>
  <c r="F215" i="1"/>
  <c r="F216" i="1"/>
  <c r="F217" i="1"/>
  <c r="F218" i="1"/>
  <c r="F37" i="1"/>
  <c r="F220" i="1"/>
  <c r="F221" i="1"/>
  <c r="F222" i="1"/>
  <c r="F223" i="1"/>
  <c r="F224" i="1"/>
  <c r="F225" i="1"/>
  <c r="F226" i="1"/>
  <c r="F227" i="1"/>
  <c r="F228" i="1"/>
  <c r="F128" i="1"/>
  <c r="F230" i="1"/>
  <c r="F231" i="1"/>
  <c r="F232" i="1"/>
  <c r="F233" i="1"/>
  <c r="F234" i="1"/>
  <c r="F235" i="1"/>
  <c r="F236" i="1"/>
  <c r="F659" i="1"/>
  <c r="F238" i="1"/>
  <c r="F239" i="1"/>
  <c r="F240" i="1"/>
  <c r="F241" i="1"/>
  <c r="F242" i="1"/>
  <c r="F243" i="1"/>
  <c r="F244" i="1"/>
  <c r="F684" i="1"/>
  <c r="F246" i="1"/>
  <c r="F247" i="1"/>
  <c r="F248" i="1"/>
  <c r="F249" i="1"/>
  <c r="F250" i="1"/>
  <c r="F251" i="1"/>
  <c r="F252" i="1"/>
  <c r="F253" i="1"/>
  <c r="F254" i="1"/>
  <c r="F942" i="1"/>
  <c r="F257" i="1"/>
  <c r="F258" i="1"/>
  <c r="F259" i="1"/>
  <c r="F260" i="1"/>
  <c r="F261" i="1"/>
  <c r="F262" i="1"/>
  <c r="F512" i="1"/>
  <c r="F264" i="1"/>
  <c r="F265" i="1"/>
  <c r="F266" i="1"/>
  <c r="F267" i="1"/>
  <c r="F268" i="1"/>
  <c r="F269" i="1"/>
  <c r="F270" i="1"/>
  <c r="F383" i="1"/>
  <c r="F271" i="1"/>
  <c r="F272" i="1"/>
  <c r="F273" i="1"/>
  <c r="F274" i="1"/>
  <c r="F275" i="1"/>
  <c r="F276" i="1"/>
  <c r="F277" i="1"/>
  <c r="F905" i="1"/>
  <c r="F280" i="1"/>
  <c r="F281" i="1"/>
  <c r="F282" i="1"/>
  <c r="F283" i="1"/>
  <c r="F284" i="1"/>
  <c r="F285" i="1"/>
  <c r="F286" i="1"/>
  <c r="F287" i="1"/>
  <c r="F288" i="1"/>
  <c r="F69" i="1"/>
  <c r="F289" i="1"/>
  <c r="F290" i="1"/>
  <c r="F291" i="1"/>
  <c r="F292" i="1"/>
  <c r="F293" i="1"/>
  <c r="F294" i="1"/>
  <c r="F391" i="1"/>
  <c r="F296" i="1"/>
  <c r="F297" i="1"/>
  <c r="F298" i="1"/>
  <c r="F299" i="1"/>
  <c r="F300" i="1"/>
  <c r="F301" i="1"/>
  <c r="F302" i="1"/>
  <c r="F303" i="1"/>
  <c r="F304" i="1"/>
  <c r="F398" i="1"/>
  <c r="F306" i="1"/>
  <c r="F307" i="1"/>
  <c r="F308" i="1"/>
  <c r="F309" i="1"/>
  <c r="F310" i="1"/>
  <c r="F311" i="1"/>
  <c r="F312" i="1"/>
  <c r="F313" i="1"/>
  <c r="F446" i="1"/>
  <c r="F315" i="1"/>
  <c r="F316" i="1"/>
  <c r="F317" i="1"/>
  <c r="F318" i="1"/>
  <c r="F319" i="1"/>
  <c r="F320" i="1"/>
  <c r="F321" i="1"/>
  <c r="F322" i="1"/>
  <c r="F980" i="1"/>
  <c r="F324" i="1"/>
  <c r="F325" i="1"/>
  <c r="F326" i="1"/>
  <c r="F327" i="1"/>
  <c r="F328" i="1"/>
  <c r="F329" i="1"/>
  <c r="F330" i="1"/>
  <c r="F331" i="1"/>
  <c r="F157" i="1"/>
  <c r="F333" i="1"/>
  <c r="F334" i="1"/>
  <c r="F335" i="1"/>
  <c r="F336" i="1"/>
  <c r="F337" i="1"/>
  <c r="F332" i="1"/>
  <c r="F339" i="1"/>
  <c r="F340" i="1"/>
  <c r="F341" i="1"/>
  <c r="F342" i="1"/>
  <c r="F343" i="1"/>
  <c r="F344" i="1"/>
  <c r="F345" i="1"/>
  <c r="F487" i="1"/>
  <c r="F347" i="1"/>
  <c r="F348" i="1"/>
  <c r="F349" i="1"/>
  <c r="F350" i="1"/>
  <c r="F351" i="1"/>
  <c r="F352" i="1"/>
  <c r="F353" i="1"/>
  <c r="F354" i="1"/>
  <c r="F583" i="1"/>
  <c r="F357" i="1"/>
  <c r="F358" i="1"/>
  <c r="F359" i="1"/>
  <c r="F360" i="1"/>
  <c r="F361" i="1"/>
  <c r="F362" i="1"/>
  <c r="F363" i="1"/>
  <c r="F364" i="1"/>
  <c r="F626" i="1"/>
  <c r="F366" i="1"/>
  <c r="F367" i="1"/>
  <c r="F368" i="1"/>
  <c r="F369" i="1"/>
  <c r="F370" i="1"/>
  <c r="F371" i="1"/>
  <c r="F372" i="1"/>
  <c r="F373" i="1"/>
  <c r="F992" i="1"/>
  <c r="F374" i="1"/>
  <c r="F375" i="1"/>
  <c r="F376" i="1"/>
  <c r="F377" i="1"/>
  <c r="F378" i="1"/>
  <c r="F379" i="1"/>
  <c r="F380" i="1"/>
  <c r="F381" i="1"/>
  <c r="F355" i="1"/>
  <c r="F384" i="1"/>
  <c r="F385" i="1"/>
  <c r="F386" i="1"/>
  <c r="F387" i="1"/>
  <c r="F388" i="1"/>
  <c r="F389" i="1"/>
  <c r="F390" i="1"/>
  <c r="F881" i="1"/>
  <c r="F392" i="1"/>
  <c r="F393" i="1"/>
  <c r="F394" i="1"/>
  <c r="F395" i="1"/>
  <c r="F396" i="1"/>
  <c r="F397" i="1"/>
  <c r="F922" i="1"/>
  <c r="F399" i="1"/>
  <c r="F400" i="1"/>
  <c r="F401" i="1"/>
  <c r="F402" i="1"/>
  <c r="F403" i="1"/>
  <c r="F404" i="1"/>
  <c r="F405" i="1"/>
  <c r="F406" i="1"/>
  <c r="F407" i="1"/>
  <c r="F437" i="1"/>
  <c r="F408" i="1"/>
  <c r="F409" i="1"/>
  <c r="F410" i="1"/>
  <c r="F411" i="1"/>
  <c r="F412" i="1"/>
  <c r="F413" i="1"/>
  <c r="F414" i="1"/>
  <c r="F415" i="1"/>
  <c r="F416" i="1"/>
  <c r="F615" i="1"/>
  <c r="F418" i="1"/>
  <c r="F419" i="1"/>
  <c r="F420" i="1"/>
  <c r="F421" i="1"/>
  <c r="F422" i="1"/>
  <c r="F423" i="1"/>
  <c r="F424" i="1"/>
  <c r="F425" i="1"/>
  <c r="F426" i="1"/>
  <c r="F28" i="1"/>
  <c r="F428" i="1"/>
  <c r="F429" i="1"/>
  <c r="F430" i="1"/>
  <c r="F431" i="1"/>
  <c r="F432" i="1"/>
  <c r="F433" i="1"/>
  <c r="F434" i="1"/>
  <c r="F435" i="1"/>
  <c r="F219" i="1"/>
  <c r="F438" i="1"/>
  <c r="F439" i="1"/>
  <c r="F440" i="1"/>
  <c r="F441" i="1"/>
  <c r="F442" i="1"/>
  <c r="F443" i="1"/>
  <c r="F444" i="1"/>
  <c r="F445" i="1"/>
  <c r="F551" i="1"/>
  <c r="F447" i="1"/>
  <c r="F448" i="1"/>
  <c r="F449" i="1"/>
  <c r="F450" i="1"/>
  <c r="F451" i="1"/>
  <c r="F452" i="1"/>
  <c r="F453" i="1"/>
  <c r="F454" i="1"/>
  <c r="F323" i="1"/>
  <c r="F455" i="1"/>
  <c r="F456" i="1"/>
  <c r="F457" i="1"/>
  <c r="F458" i="1"/>
  <c r="F459" i="1"/>
  <c r="F460" i="1"/>
  <c r="F633" i="1"/>
  <c r="F462" i="1"/>
  <c r="F463" i="1"/>
  <c r="F464" i="1"/>
  <c r="F465" i="1"/>
  <c r="F466" i="1"/>
  <c r="F467" i="1"/>
  <c r="F468" i="1"/>
  <c r="F103" i="1"/>
  <c r="F471" i="1"/>
  <c r="F472" i="1"/>
  <c r="F473" i="1"/>
  <c r="F474" i="1"/>
  <c r="F475" i="1"/>
  <c r="F476" i="1"/>
  <c r="F477" i="1"/>
  <c r="F478" i="1"/>
  <c r="F120" i="1"/>
  <c r="F479" i="1"/>
  <c r="F480" i="1"/>
  <c r="F481" i="1"/>
  <c r="F482" i="1"/>
  <c r="F483" i="1"/>
  <c r="F484" i="1"/>
  <c r="F485" i="1"/>
  <c r="F229" i="1"/>
  <c r="F488" i="1"/>
  <c r="F489" i="1"/>
  <c r="F490" i="1"/>
  <c r="F491" i="1"/>
  <c r="F492" i="1"/>
  <c r="F493" i="1"/>
  <c r="F494" i="1"/>
  <c r="F495" i="1"/>
  <c r="F427" i="1"/>
  <c r="F496" i="1"/>
  <c r="F497" i="1"/>
  <c r="F498" i="1"/>
  <c r="F499" i="1"/>
  <c r="F500" i="1"/>
  <c r="F501" i="1"/>
  <c r="F502" i="1"/>
  <c r="F522" i="1"/>
  <c r="F504" i="1"/>
  <c r="F505" i="1"/>
  <c r="F506" i="1"/>
  <c r="F507" i="1"/>
  <c r="F508" i="1"/>
  <c r="F509" i="1"/>
  <c r="F510" i="1"/>
  <c r="F771" i="1"/>
  <c r="F513" i="1"/>
  <c r="F514" i="1"/>
  <c r="F515" i="1"/>
  <c r="F516" i="1"/>
  <c r="F517" i="1"/>
  <c r="F518" i="1"/>
  <c r="F519" i="1"/>
  <c r="F520" i="1"/>
  <c r="F521" i="1"/>
  <c r="F805" i="1"/>
  <c r="F523" i="1"/>
  <c r="F524" i="1"/>
  <c r="F525" i="1"/>
  <c r="F526" i="1"/>
  <c r="F527" i="1"/>
  <c r="F528" i="1"/>
  <c r="F529" i="1"/>
  <c r="F530" i="1"/>
  <c r="F829" i="1"/>
  <c r="F531" i="1"/>
  <c r="F532" i="1"/>
  <c r="F533" i="1"/>
  <c r="F534" i="1"/>
  <c r="F535" i="1"/>
  <c r="F536" i="1"/>
  <c r="F537" i="1"/>
  <c r="F538" i="1"/>
  <c r="F963" i="1"/>
  <c r="F540" i="1"/>
  <c r="F541" i="1"/>
  <c r="F542" i="1"/>
  <c r="F543" i="1"/>
  <c r="F544" i="1"/>
  <c r="F545" i="1"/>
  <c r="F546" i="1"/>
  <c r="F547" i="1"/>
  <c r="F548" i="1"/>
  <c r="F549" i="1"/>
  <c r="F255" i="1"/>
  <c r="F552" i="1"/>
  <c r="F553" i="1"/>
  <c r="F554" i="1"/>
  <c r="F555" i="1"/>
  <c r="F556" i="1"/>
  <c r="F557" i="1"/>
  <c r="F558" i="1"/>
  <c r="F59" i="1"/>
  <c r="F560" i="1"/>
  <c r="F561" i="1"/>
  <c r="F562" i="1"/>
  <c r="F563" i="1"/>
  <c r="F564" i="1"/>
  <c r="F565" i="1"/>
  <c r="F566" i="1"/>
  <c r="F567" i="1"/>
  <c r="F461" i="1"/>
  <c r="F568" i="1"/>
  <c r="F569" i="1"/>
  <c r="F570" i="1"/>
  <c r="F571" i="1"/>
  <c r="F572" i="1"/>
  <c r="F573" i="1"/>
  <c r="F599" i="1"/>
  <c r="F575" i="1"/>
  <c r="F576" i="1"/>
  <c r="F577" i="1"/>
  <c r="F578" i="1"/>
  <c r="F579" i="1"/>
  <c r="F580" i="1"/>
  <c r="F581" i="1"/>
  <c r="F913" i="1"/>
  <c r="F584" i="1"/>
  <c r="F585" i="1"/>
  <c r="F586" i="1"/>
  <c r="F587" i="1"/>
  <c r="F588" i="1"/>
  <c r="F589" i="1"/>
  <c r="F590" i="1"/>
  <c r="F591" i="1"/>
  <c r="F237" i="1"/>
  <c r="F592" i="1"/>
  <c r="F593" i="1"/>
  <c r="F594" i="1"/>
  <c r="F595" i="1"/>
  <c r="F596" i="1"/>
  <c r="F597" i="1"/>
  <c r="F278" i="1"/>
  <c r="F600" i="1"/>
  <c r="F601" i="1"/>
  <c r="F602" i="1"/>
  <c r="F603" i="1"/>
  <c r="F604" i="1"/>
  <c r="F605" i="1"/>
  <c r="F417" i="1"/>
  <c r="F606" i="1"/>
  <c r="F607" i="1"/>
  <c r="F608" i="1"/>
  <c r="F609" i="1"/>
  <c r="F610" i="1"/>
  <c r="F611" i="1"/>
  <c r="F612" i="1"/>
  <c r="F613" i="1"/>
  <c r="F675" i="1"/>
  <c r="F616" i="1"/>
  <c r="F617" i="1"/>
  <c r="F618" i="1"/>
  <c r="F619" i="1"/>
  <c r="F620" i="1"/>
  <c r="F621" i="1"/>
  <c r="F622" i="1"/>
  <c r="F837" i="1"/>
  <c r="F623" i="1"/>
  <c r="F624" i="1"/>
  <c r="F625" i="1"/>
  <c r="F627" i="1"/>
  <c r="F628" i="1"/>
  <c r="F629" i="1"/>
  <c r="F630" i="1"/>
  <c r="F631" i="1"/>
  <c r="F632" i="1"/>
  <c r="F889" i="1"/>
  <c r="F634" i="1"/>
  <c r="F635" i="1"/>
  <c r="F636" i="1"/>
  <c r="F637" i="1"/>
  <c r="F638" i="1"/>
  <c r="F639" i="1"/>
  <c r="F45" i="1"/>
  <c r="F641" i="1"/>
  <c r="F642" i="1"/>
  <c r="F643" i="1"/>
  <c r="F644" i="1"/>
  <c r="F645" i="1"/>
  <c r="F646" i="1"/>
  <c r="F647" i="1"/>
  <c r="F648" i="1"/>
  <c r="F649" i="1"/>
  <c r="F295" i="1"/>
  <c r="F650" i="1"/>
  <c r="F651" i="1"/>
  <c r="F652" i="1"/>
  <c r="F653" i="1"/>
  <c r="F654" i="1"/>
  <c r="F655" i="1"/>
  <c r="F656" i="1"/>
  <c r="F657" i="1"/>
  <c r="F305" i="1"/>
  <c r="F660" i="1"/>
  <c r="F661" i="1"/>
  <c r="F662" i="1"/>
  <c r="F663" i="1"/>
  <c r="F664" i="1"/>
  <c r="F665" i="1"/>
  <c r="F666" i="1"/>
  <c r="F436" i="1"/>
  <c r="F667" i="1"/>
  <c r="F668" i="1"/>
  <c r="F669" i="1"/>
  <c r="F670" i="1"/>
  <c r="F671" i="1"/>
  <c r="F672" i="1"/>
  <c r="F673" i="1"/>
  <c r="F658" i="1"/>
  <c r="F676" i="1"/>
  <c r="F677" i="1"/>
  <c r="F678" i="1"/>
  <c r="F679" i="1"/>
  <c r="F680" i="1"/>
  <c r="F681" i="1"/>
  <c r="F682" i="1"/>
  <c r="F683" i="1"/>
  <c r="F722" i="1"/>
  <c r="F685" i="1"/>
  <c r="F686" i="1"/>
  <c r="F687" i="1"/>
  <c r="F688" i="1"/>
  <c r="F689" i="1"/>
  <c r="F690" i="1"/>
  <c r="F691" i="1"/>
  <c r="F692" i="1"/>
  <c r="F314" i="1"/>
  <c r="F694" i="1"/>
  <c r="F695" i="1"/>
  <c r="F696" i="1"/>
  <c r="F697" i="1"/>
  <c r="F698" i="1"/>
  <c r="F699" i="1"/>
  <c r="F700" i="1"/>
  <c r="F701" i="1"/>
  <c r="F702" i="1"/>
  <c r="F614" i="1"/>
  <c r="F704" i="1"/>
  <c r="F705" i="1"/>
  <c r="F706" i="1"/>
  <c r="F707" i="1"/>
  <c r="F708" i="1"/>
  <c r="F709" i="1"/>
  <c r="F710" i="1"/>
  <c r="F711" i="1"/>
  <c r="F712" i="1"/>
  <c r="F730" i="1"/>
  <c r="F714" i="1"/>
  <c r="F715" i="1"/>
  <c r="F716" i="1"/>
  <c r="F717" i="1"/>
  <c r="F718" i="1"/>
  <c r="F719" i="1"/>
  <c r="F720" i="1"/>
  <c r="F721" i="1"/>
  <c r="F738" i="1"/>
  <c r="F723" i="1"/>
  <c r="F724" i="1"/>
  <c r="F725" i="1"/>
  <c r="F726" i="1"/>
  <c r="F727" i="1"/>
  <c r="F728" i="1"/>
  <c r="F729" i="1"/>
  <c r="F756" i="1"/>
  <c r="F731" i="1"/>
  <c r="F732" i="1"/>
  <c r="F733" i="1"/>
  <c r="F734" i="1"/>
  <c r="F735" i="1"/>
  <c r="F736" i="1"/>
  <c r="F737" i="1"/>
  <c r="F779" i="1"/>
  <c r="F739" i="1"/>
  <c r="F740" i="1"/>
  <c r="F741" i="1"/>
  <c r="F742" i="1"/>
  <c r="F743" i="1"/>
  <c r="F744" i="1"/>
  <c r="F745" i="1"/>
  <c r="F746" i="1"/>
  <c r="F747" i="1"/>
  <c r="F972" i="1"/>
  <c r="F748" i="1"/>
  <c r="F749" i="1"/>
  <c r="F750" i="1"/>
  <c r="F751" i="1"/>
  <c r="F752" i="1"/>
  <c r="F753" i="1"/>
  <c r="F754" i="1"/>
  <c r="F245" i="1"/>
  <c r="F757" i="1"/>
  <c r="F758" i="1"/>
  <c r="F759" i="1"/>
  <c r="F760" i="1"/>
  <c r="F761" i="1"/>
  <c r="F762" i="1"/>
  <c r="F763" i="1"/>
  <c r="F511" i="1"/>
  <c r="F764" i="1"/>
  <c r="F765" i="1"/>
  <c r="F766" i="1"/>
  <c r="F767" i="1"/>
  <c r="F768" i="1"/>
  <c r="F769" i="1"/>
  <c r="F755" i="1"/>
  <c r="F772" i="1"/>
  <c r="F773" i="1"/>
  <c r="F774" i="1"/>
  <c r="F775" i="1"/>
  <c r="F776" i="1"/>
  <c r="F777" i="1"/>
  <c r="F778" i="1"/>
  <c r="F574" i="1"/>
  <c r="F780" i="1"/>
  <c r="F781" i="1"/>
  <c r="F782" i="1"/>
  <c r="F783" i="1"/>
  <c r="F784" i="1"/>
  <c r="F785" i="1"/>
  <c r="F786" i="1"/>
  <c r="F787" i="1"/>
  <c r="F582" i="1"/>
  <c r="F788" i="1"/>
  <c r="F789" i="1"/>
  <c r="F790" i="1"/>
  <c r="F791" i="1"/>
  <c r="F792" i="1"/>
  <c r="F794" i="1"/>
  <c r="F795" i="1"/>
  <c r="F796" i="1"/>
  <c r="F797" i="1"/>
  <c r="F798" i="1"/>
  <c r="F799" i="1"/>
  <c r="F800" i="1"/>
  <c r="F801" i="1"/>
  <c r="F802" i="1"/>
  <c r="F674" i="1"/>
  <c r="F803" i="1"/>
  <c r="F804" i="1"/>
  <c r="F806" i="1"/>
  <c r="F807" i="1"/>
  <c r="F808" i="1"/>
  <c r="F809" i="1"/>
  <c r="F810" i="1"/>
  <c r="F811" i="1"/>
  <c r="F382" i="1"/>
  <c r="F812" i="1"/>
  <c r="F813" i="1"/>
  <c r="F814" i="1"/>
  <c r="F815" i="1"/>
  <c r="F816" i="1"/>
  <c r="F817" i="1"/>
  <c r="F818" i="1"/>
  <c r="F819" i="1"/>
  <c r="F469" i="1"/>
  <c r="F821" i="1"/>
  <c r="F822" i="1"/>
  <c r="F823" i="1"/>
  <c r="F824" i="1"/>
  <c r="F825" i="1"/>
  <c r="F826" i="1"/>
  <c r="F827" i="1"/>
  <c r="F503" i="1"/>
  <c r="F830" i="1"/>
  <c r="F831" i="1"/>
  <c r="F832" i="1"/>
  <c r="F833" i="1"/>
  <c r="F834" i="1"/>
  <c r="F835" i="1"/>
  <c r="F836" i="1"/>
  <c r="F820" i="1"/>
  <c r="F838" i="1"/>
  <c r="F839" i="1"/>
  <c r="F840" i="1"/>
  <c r="F841" i="1"/>
  <c r="F842" i="1"/>
  <c r="F843" i="1"/>
  <c r="F844" i="1"/>
  <c r="F862" i="1"/>
  <c r="F846" i="1"/>
  <c r="F847" i="1"/>
  <c r="F848" i="1"/>
  <c r="F849" i="1"/>
  <c r="F850" i="1"/>
  <c r="F851" i="1"/>
  <c r="F852" i="1"/>
  <c r="F853" i="1"/>
  <c r="F854" i="1"/>
  <c r="F1000" i="1"/>
  <c r="F855" i="1"/>
  <c r="F856" i="1"/>
  <c r="F857" i="1"/>
  <c r="F858" i="1"/>
  <c r="F859" i="1"/>
  <c r="F860" i="1"/>
  <c r="F346" i="1"/>
  <c r="F863" i="1"/>
  <c r="F864" i="1"/>
  <c r="F865" i="1"/>
  <c r="F866" i="1"/>
  <c r="F867" i="1"/>
  <c r="F868" i="1"/>
  <c r="F110" i="1"/>
  <c r="F870" i="1"/>
  <c r="F871" i="1"/>
  <c r="F872" i="1"/>
  <c r="F873" i="1"/>
  <c r="F874" i="1"/>
  <c r="F875" i="1"/>
  <c r="F876" i="1"/>
  <c r="F877" i="1"/>
  <c r="F180" i="1"/>
  <c r="F878" i="1"/>
  <c r="F879" i="1"/>
  <c r="F880" i="1"/>
  <c r="F882" i="1"/>
  <c r="F883" i="1"/>
  <c r="F884" i="1"/>
  <c r="F885" i="1"/>
  <c r="F886" i="1"/>
  <c r="F887" i="1"/>
  <c r="F888" i="1"/>
  <c r="F209" i="1"/>
  <c r="F890" i="1"/>
  <c r="F891" i="1"/>
  <c r="F892" i="1"/>
  <c r="F893" i="1"/>
  <c r="F894" i="1"/>
  <c r="F895" i="1"/>
  <c r="F896" i="1"/>
  <c r="F897" i="1"/>
  <c r="F539" i="1"/>
  <c r="F898" i="1"/>
  <c r="F899" i="1"/>
  <c r="F900" i="1"/>
  <c r="F901" i="1"/>
  <c r="F902" i="1"/>
  <c r="F903" i="1"/>
  <c r="F550" i="1"/>
  <c r="F906" i="1"/>
  <c r="F907" i="1"/>
  <c r="F908" i="1"/>
  <c r="F909" i="1"/>
  <c r="F910" i="1"/>
  <c r="F911" i="1"/>
  <c r="F912" i="1"/>
  <c r="F11" i="1"/>
  <c r="F914" i="1"/>
  <c r="F915" i="1"/>
  <c r="F916" i="1"/>
  <c r="F917" i="1"/>
  <c r="F918" i="1"/>
  <c r="F919" i="1"/>
  <c r="F920" i="1"/>
  <c r="F921" i="1"/>
  <c r="F135" i="1"/>
  <c r="F923" i="1"/>
  <c r="F924" i="1"/>
  <c r="F925" i="1"/>
  <c r="F926" i="1"/>
  <c r="F927" i="1"/>
  <c r="F928" i="1"/>
  <c r="F929" i="1"/>
  <c r="F930" i="1"/>
  <c r="F931" i="1"/>
  <c r="F770" i="1"/>
  <c r="F933" i="1"/>
  <c r="F934" i="1"/>
  <c r="F935" i="1"/>
  <c r="F936" i="1"/>
  <c r="F937" i="1"/>
  <c r="F938" i="1"/>
  <c r="F939" i="1"/>
  <c r="F940" i="1"/>
  <c r="F941" i="1"/>
  <c r="F904" i="1"/>
  <c r="F943" i="1"/>
  <c r="F944" i="1"/>
  <c r="F945" i="1"/>
  <c r="F946" i="1"/>
  <c r="F947" i="1"/>
  <c r="F948" i="1"/>
  <c r="F949" i="1"/>
  <c r="F950" i="1"/>
  <c r="F95" i="1"/>
  <c r="F951" i="1"/>
  <c r="F952" i="1"/>
  <c r="F953" i="1"/>
  <c r="F955" i="1"/>
  <c r="F956" i="1"/>
  <c r="F957" i="1"/>
  <c r="F958" i="1"/>
  <c r="F959" i="1"/>
  <c r="F960" i="1"/>
  <c r="F961" i="1"/>
  <c r="F962" i="1"/>
  <c r="F148" i="1"/>
  <c r="F964" i="1"/>
  <c r="F965" i="1"/>
  <c r="F966" i="1"/>
  <c r="F967" i="1"/>
  <c r="F968" i="1"/>
  <c r="F969" i="1"/>
  <c r="F970" i="1"/>
  <c r="F971" i="1"/>
  <c r="F338" i="1"/>
  <c r="F973" i="1"/>
  <c r="F974" i="1"/>
  <c r="F975" i="1"/>
  <c r="F976" i="1"/>
  <c r="F977" i="1"/>
  <c r="F978" i="1"/>
  <c r="F979" i="1"/>
  <c r="F598" i="1"/>
  <c r="F981" i="1"/>
  <c r="F982" i="1"/>
  <c r="F983" i="1"/>
  <c r="F984" i="1"/>
  <c r="F985" i="1"/>
  <c r="F986" i="1"/>
  <c r="F987" i="1"/>
  <c r="F861" i="1"/>
  <c r="F988" i="1"/>
  <c r="F989" i="1"/>
  <c r="F990" i="1"/>
  <c r="F991" i="1"/>
  <c r="F993" i="1"/>
  <c r="F994" i="1"/>
  <c r="F995" i="1"/>
  <c r="F996" i="1"/>
  <c r="F997" i="1"/>
  <c r="F998" i="1"/>
  <c r="F999" i="1"/>
  <c r="F486" i="1"/>
  <c r="F1001" i="1"/>
  <c r="F1002" i="1"/>
  <c r="F1003" i="1"/>
  <c r="F1004" i="1"/>
  <c r="F1005" i="1"/>
  <c r="F1006" i="1"/>
  <c r="F1007" i="1"/>
  <c r="F1008" i="1"/>
  <c r="F828" i="1"/>
  <c r="F2" i="1"/>
  <c r="C3" i="9"/>
  <c r="C4" i="9"/>
  <c r="C5" i="9"/>
  <c r="C6" i="9"/>
  <c r="C7" i="9"/>
  <c r="C8" i="9"/>
  <c r="C9" i="9"/>
  <c r="C10" i="9"/>
  <c r="C11" i="9"/>
  <c r="C2" i="9"/>
  <c r="B12" i="9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954" i="1"/>
  <c r="E954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703" i="1"/>
  <c r="E703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640" i="1"/>
  <c r="E640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793" i="1"/>
  <c r="E793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559" i="1"/>
  <c r="E559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H55" i="1" s="1"/>
  <c r="D56" i="1"/>
  <c r="E56" i="1" s="1"/>
  <c r="D57" i="1"/>
  <c r="E57" i="1" s="1"/>
  <c r="D58" i="1"/>
  <c r="E58" i="1" s="1"/>
  <c r="D181" i="1"/>
  <c r="E181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365" i="1"/>
  <c r="E365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470" i="1"/>
  <c r="E470" i="1" s="1"/>
  <c r="D78" i="1"/>
  <c r="E78" i="1" s="1"/>
  <c r="D79" i="1"/>
  <c r="E79" i="1" s="1"/>
  <c r="H79" i="1" s="1"/>
  <c r="D80" i="1"/>
  <c r="E80" i="1" s="1"/>
  <c r="H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693" i="1"/>
  <c r="E693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869" i="1"/>
  <c r="E869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263" i="1"/>
  <c r="E263" i="1" s="1"/>
  <c r="D104" i="1"/>
  <c r="E104" i="1" s="1"/>
  <c r="H104" i="1" s="1"/>
  <c r="D105" i="1"/>
  <c r="E105" i="1" s="1"/>
  <c r="D106" i="1"/>
  <c r="E106" i="1" s="1"/>
  <c r="D107" i="1"/>
  <c r="E107" i="1" s="1"/>
  <c r="D108" i="1"/>
  <c r="E108" i="1" s="1"/>
  <c r="D109" i="1"/>
  <c r="E109" i="1" s="1"/>
  <c r="D845" i="1"/>
  <c r="E845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77" i="1"/>
  <c r="E77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356" i="1"/>
  <c r="E356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713" i="1"/>
  <c r="E713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20" i="1"/>
  <c r="E20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91" i="1"/>
  <c r="E191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279" i="1"/>
  <c r="E279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70" i="1"/>
  <c r="E170" i="1" s="1"/>
  <c r="D182" i="1"/>
  <c r="E182" i="1" s="1"/>
  <c r="H182" i="1" s="1"/>
  <c r="D183" i="1"/>
  <c r="E183" i="1" s="1"/>
  <c r="H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932" i="1"/>
  <c r="E932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87" i="1"/>
  <c r="E87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H207" i="1" s="1"/>
  <c r="D208" i="1"/>
  <c r="E208" i="1" s="1"/>
  <c r="H208" i="1" s="1"/>
  <c r="D256" i="1"/>
  <c r="E256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37" i="1"/>
  <c r="E37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128" i="1"/>
  <c r="E128" i="1" s="1"/>
  <c r="D230" i="1"/>
  <c r="E230" i="1" s="1"/>
  <c r="D231" i="1"/>
  <c r="E231" i="1" s="1"/>
  <c r="D232" i="1"/>
  <c r="E232" i="1" s="1"/>
  <c r="H232" i="1" s="1"/>
  <c r="D233" i="1"/>
  <c r="E233" i="1" s="1"/>
  <c r="D234" i="1"/>
  <c r="E234" i="1" s="1"/>
  <c r="D235" i="1"/>
  <c r="E235" i="1" s="1"/>
  <c r="D236" i="1"/>
  <c r="E236" i="1" s="1"/>
  <c r="D659" i="1"/>
  <c r="E659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684" i="1"/>
  <c r="E684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942" i="1"/>
  <c r="E942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512" i="1"/>
  <c r="E512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383" i="1"/>
  <c r="E383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905" i="1"/>
  <c r="E905" i="1" s="1"/>
  <c r="D280" i="1"/>
  <c r="E280" i="1" s="1"/>
  <c r="D281" i="1"/>
  <c r="E281" i="1" s="1"/>
  <c r="D282" i="1"/>
  <c r="E282" i="1" s="1"/>
  <c r="D283" i="1"/>
  <c r="E283" i="1" s="1"/>
  <c r="D284" i="1"/>
  <c r="E284" i="1" s="1"/>
  <c r="H284" i="1" s="1"/>
  <c r="D285" i="1"/>
  <c r="E285" i="1" s="1"/>
  <c r="D286" i="1"/>
  <c r="E286" i="1" s="1"/>
  <c r="D287" i="1"/>
  <c r="E287" i="1" s="1"/>
  <c r="D288" i="1"/>
  <c r="E288" i="1" s="1"/>
  <c r="D69" i="1"/>
  <c r="E69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391" i="1"/>
  <c r="E391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98" i="1"/>
  <c r="E398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446" i="1"/>
  <c r="E446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980" i="1"/>
  <c r="E980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157" i="1"/>
  <c r="E157" i="1" s="1"/>
  <c r="D333" i="1"/>
  <c r="E333" i="1" s="1"/>
  <c r="D334" i="1"/>
  <c r="E334" i="1" s="1"/>
  <c r="D335" i="1"/>
  <c r="E335" i="1" s="1"/>
  <c r="D336" i="1"/>
  <c r="E336" i="1" s="1"/>
  <c r="D337" i="1"/>
  <c r="E337" i="1" s="1"/>
  <c r="D332" i="1"/>
  <c r="E332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487" i="1"/>
  <c r="E487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583" i="1"/>
  <c r="E583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626" i="1"/>
  <c r="E626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992" i="1"/>
  <c r="E992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55" i="1"/>
  <c r="E355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881" i="1"/>
  <c r="E88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922" i="1"/>
  <c r="E922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37" i="1"/>
  <c r="E43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615" i="1"/>
  <c r="E615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28" i="1"/>
  <c r="E28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219" i="1"/>
  <c r="E219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551" i="1"/>
  <c r="E551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323" i="1"/>
  <c r="E323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633" i="1"/>
  <c r="E633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103" i="1"/>
  <c r="E103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120" i="1"/>
  <c r="E120" i="1" s="1"/>
  <c r="D479" i="1"/>
  <c r="E479" i="1" s="1"/>
  <c r="H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229" i="1"/>
  <c r="E229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27" i="1"/>
  <c r="E427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22" i="1"/>
  <c r="E522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771" i="1"/>
  <c r="E771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805" i="1"/>
  <c r="E805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829" i="1"/>
  <c r="E829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963" i="1"/>
  <c r="E963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255" i="1"/>
  <c r="E255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9" i="1"/>
  <c r="E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461" i="1"/>
  <c r="E461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99" i="1"/>
  <c r="E599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913" i="1"/>
  <c r="E91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237" i="1"/>
  <c r="E237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278" i="1"/>
  <c r="E278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417" i="1"/>
  <c r="E417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75" i="1"/>
  <c r="E67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837" i="1"/>
  <c r="E837" i="1" s="1"/>
  <c r="D623" i="1"/>
  <c r="E623" i="1" s="1"/>
  <c r="D624" i="1"/>
  <c r="E624" i="1" s="1"/>
  <c r="D625" i="1"/>
  <c r="E625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889" i="1"/>
  <c r="E889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45" i="1"/>
  <c r="E45" i="1" s="1"/>
  <c r="D641" i="1"/>
  <c r="E641" i="1" s="1"/>
  <c r="D642" i="1"/>
  <c r="E642" i="1" s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H649" i="1" s="1"/>
  <c r="D295" i="1"/>
  <c r="E295" i="1" s="1"/>
  <c r="D650" i="1"/>
  <c r="E650" i="1" s="1"/>
  <c r="D651" i="1"/>
  <c r="E651" i="1" s="1"/>
  <c r="D652" i="1"/>
  <c r="E652" i="1" s="1"/>
  <c r="D653" i="1"/>
  <c r="E653" i="1" s="1"/>
  <c r="D654" i="1"/>
  <c r="E654" i="1" s="1"/>
  <c r="D655" i="1"/>
  <c r="E655" i="1" s="1"/>
  <c r="D656" i="1"/>
  <c r="E656" i="1" s="1"/>
  <c r="D657" i="1"/>
  <c r="E657" i="1" s="1"/>
  <c r="D305" i="1"/>
  <c r="E305" i="1" s="1"/>
  <c r="D660" i="1"/>
  <c r="E660" i="1" s="1"/>
  <c r="D661" i="1"/>
  <c r="E661" i="1" s="1"/>
  <c r="D662" i="1"/>
  <c r="E662" i="1" s="1"/>
  <c r="D663" i="1"/>
  <c r="E663" i="1" s="1"/>
  <c r="D664" i="1"/>
  <c r="E664" i="1" s="1"/>
  <c r="D665" i="1"/>
  <c r="E665" i="1" s="1"/>
  <c r="D666" i="1"/>
  <c r="E666" i="1" s="1"/>
  <c r="D436" i="1"/>
  <c r="E43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58" i="1"/>
  <c r="E658" i="1" s="1"/>
  <c r="D676" i="1"/>
  <c r="E676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722" i="1"/>
  <c r="E722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314" i="1"/>
  <c r="E314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614" i="1"/>
  <c r="E614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30" i="1"/>
  <c r="E730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38" i="1"/>
  <c r="E738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56" i="1"/>
  <c r="E756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79" i="1"/>
  <c r="E779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972" i="1"/>
  <c r="E972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245" i="1"/>
  <c r="E245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511" i="1"/>
  <c r="E511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55" i="1"/>
  <c r="E755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574" i="1"/>
  <c r="E574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H785" i="1" s="1"/>
  <c r="D786" i="1"/>
  <c r="E786" i="1" s="1"/>
  <c r="D787" i="1"/>
  <c r="E787" i="1" s="1"/>
  <c r="D582" i="1"/>
  <c r="E582" i="1" s="1"/>
  <c r="D788" i="1"/>
  <c r="E788" i="1" s="1"/>
  <c r="D789" i="1"/>
  <c r="E789" i="1" s="1"/>
  <c r="D790" i="1"/>
  <c r="E790" i="1" s="1"/>
  <c r="D791" i="1"/>
  <c r="E791" i="1" s="1"/>
  <c r="D792" i="1"/>
  <c r="E792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674" i="1"/>
  <c r="E674" i="1" s="1"/>
  <c r="D803" i="1"/>
  <c r="E803" i="1" s="1"/>
  <c r="D804" i="1"/>
  <c r="E804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382" i="1"/>
  <c r="E382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469" i="1"/>
  <c r="E469" i="1" s="1"/>
  <c r="D821" i="1"/>
  <c r="E821" i="1" s="1"/>
  <c r="D822" i="1"/>
  <c r="E822" i="1" s="1"/>
  <c r="D823" i="1"/>
  <c r="E823" i="1" s="1"/>
  <c r="D824" i="1"/>
  <c r="E824" i="1" s="1"/>
  <c r="D825" i="1"/>
  <c r="E825" i="1" s="1"/>
  <c r="D826" i="1"/>
  <c r="E826" i="1" s="1"/>
  <c r="D827" i="1"/>
  <c r="E827" i="1" s="1"/>
  <c r="D503" i="1"/>
  <c r="E503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20" i="1"/>
  <c r="E820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62" i="1"/>
  <c r="E862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1000" i="1"/>
  <c r="E1000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346" i="1"/>
  <c r="E346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110" i="1"/>
  <c r="E110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180" i="1"/>
  <c r="E180" i="1" s="1"/>
  <c r="D878" i="1"/>
  <c r="E878" i="1" s="1"/>
  <c r="D879" i="1"/>
  <c r="E879" i="1" s="1"/>
  <c r="D880" i="1"/>
  <c r="E880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209" i="1"/>
  <c r="E20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539" i="1"/>
  <c r="E539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550" i="1"/>
  <c r="E550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11" i="1"/>
  <c r="E11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135" i="1"/>
  <c r="E135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770" i="1"/>
  <c r="E770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04" i="1"/>
  <c r="E904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" i="1"/>
  <c r="E95" i="1" s="1"/>
  <c r="D951" i="1"/>
  <c r="E951" i="1" s="1"/>
  <c r="D952" i="1"/>
  <c r="E952" i="1" s="1"/>
  <c r="D953" i="1"/>
  <c r="E953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148" i="1"/>
  <c r="E148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338" i="1"/>
  <c r="E338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979" i="1"/>
  <c r="E979" i="1" s="1"/>
  <c r="D598" i="1"/>
  <c r="E598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861" i="1"/>
  <c r="E861" i="1" s="1"/>
  <c r="D988" i="1"/>
  <c r="E988" i="1" s="1"/>
  <c r="D989" i="1"/>
  <c r="E989" i="1" s="1"/>
  <c r="D990" i="1"/>
  <c r="E990" i="1" s="1"/>
  <c r="D991" i="1"/>
  <c r="E991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486" i="1"/>
  <c r="E486" i="1" s="1"/>
  <c r="D1001" i="1"/>
  <c r="E1001" i="1" s="1"/>
  <c r="D1002" i="1"/>
  <c r="E1002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8" i="1"/>
  <c r="E1008" i="1" s="1"/>
  <c r="D828" i="1"/>
  <c r="E828" i="1" s="1"/>
  <c r="D2" i="1"/>
  <c r="E2" i="1" s="1"/>
  <c r="C1" i="15" l="1"/>
  <c r="C2" i="15" s="1"/>
  <c r="D1" i="15"/>
  <c r="D2" i="15" s="1"/>
  <c r="H721" i="1"/>
  <c r="H393" i="1"/>
  <c r="H704" i="1"/>
  <c r="H542" i="1"/>
  <c r="H158" i="1"/>
  <c r="H54" i="1"/>
  <c r="H30" i="1"/>
  <c r="H372" i="1"/>
  <c r="H923" i="1"/>
  <c r="H233" i="1"/>
  <c r="H129" i="1"/>
  <c r="H105" i="1"/>
  <c r="H996" i="1"/>
  <c r="H964" i="1"/>
  <c r="H900" i="1"/>
  <c r="H628" i="1"/>
  <c r="H987" i="1"/>
  <c r="H955" i="1"/>
  <c r="H849" i="1"/>
  <c r="H832" i="1"/>
  <c r="H768" i="1"/>
  <c r="H456" i="1"/>
  <c r="H891" i="1"/>
  <c r="H990" i="1"/>
  <c r="H942" i="1"/>
  <c r="H902" i="1"/>
  <c r="H878" i="1"/>
  <c r="H862" i="1"/>
  <c r="H822" i="1"/>
  <c r="H814" i="1"/>
  <c r="H790" i="1"/>
  <c r="H670" i="1"/>
  <c r="H606" i="1"/>
  <c r="H414" i="1"/>
  <c r="H350" i="1"/>
  <c r="H869" i="1"/>
  <c r="H861" i="1"/>
  <c r="H845" i="1"/>
  <c r="H837" i="1"/>
  <c r="H829" i="1"/>
  <c r="H805" i="1"/>
  <c r="H693" i="1"/>
  <c r="H605" i="1"/>
  <c r="H565" i="1"/>
  <c r="H461" i="1"/>
  <c r="H437" i="1"/>
  <c r="H309" i="1"/>
  <c r="H245" i="1"/>
  <c r="H237" i="1"/>
  <c r="H229" i="1"/>
  <c r="H181" i="1"/>
  <c r="H77" i="1"/>
  <c r="H69" i="1"/>
  <c r="H45" i="1"/>
  <c r="H37" i="1"/>
  <c r="H950" i="1"/>
  <c r="H910" i="1"/>
  <c r="H830" i="1"/>
  <c r="H782" i="1"/>
  <c r="H478" i="1"/>
  <c r="H589" i="1"/>
  <c r="H549" i="1"/>
  <c r="H501" i="1"/>
  <c r="H413" i="1"/>
  <c r="H373" i="1"/>
  <c r="H325" i="1"/>
  <c r="H293" i="1"/>
  <c r="H253" i="1"/>
  <c r="H213" i="1"/>
  <c r="H157" i="1"/>
  <c r="H109" i="1"/>
  <c r="H13" i="1"/>
  <c r="H1004" i="1"/>
  <c r="H988" i="1"/>
  <c r="H980" i="1"/>
  <c r="H972" i="1"/>
  <c r="H956" i="1"/>
  <c r="H948" i="1"/>
  <c r="H940" i="1"/>
  <c r="H924" i="1"/>
  <c r="H916" i="1"/>
  <c r="H908" i="1"/>
  <c r="H892" i="1"/>
  <c r="H884" i="1"/>
  <c r="H876" i="1"/>
  <c r="H868" i="1"/>
  <c r="H860" i="1"/>
  <c r="H852" i="1"/>
  <c r="H844" i="1"/>
  <c r="H836" i="1"/>
  <c r="H828" i="1"/>
  <c r="H820" i="1"/>
  <c r="H812" i="1"/>
  <c r="H804" i="1"/>
  <c r="H796" i="1"/>
  <c r="H788" i="1"/>
  <c r="H780" i="1"/>
  <c r="H772" i="1"/>
  <c r="H764" i="1"/>
  <c r="H756" i="1"/>
  <c r="H748" i="1"/>
  <c r="H740" i="1"/>
  <c r="H732" i="1"/>
  <c r="H724" i="1"/>
  <c r="H716" i="1"/>
  <c r="H708" i="1"/>
  <c r="H700" i="1"/>
  <c r="H692" i="1"/>
  <c r="H684" i="1"/>
  <c r="H676" i="1"/>
  <c r="H668" i="1"/>
  <c r="H660" i="1"/>
  <c r="H652" i="1"/>
  <c r="H644" i="1"/>
  <c r="H636" i="1"/>
  <c r="H620" i="1"/>
  <c r="H612" i="1"/>
  <c r="H604" i="1"/>
  <c r="H596" i="1"/>
  <c r="H588" i="1"/>
  <c r="H564" i="1"/>
  <c r="H500" i="1"/>
  <c r="H436" i="1"/>
  <c r="H308" i="1"/>
  <c r="H260" i="1"/>
  <c r="H156" i="1"/>
  <c r="H132" i="1"/>
  <c r="H28" i="1"/>
  <c r="H1006" i="1"/>
  <c r="H966" i="1"/>
  <c r="H926" i="1"/>
  <c r="H886" i="1"/>
  <c r="H846" i="1"/>
  <c r="H981" i="1"/>
  <c r="H949" i="1"/>
  <c r="H917" i="1"/>
  <c r="H885" i="1"/>
  <c r="H773" i="1"/>
  <c r="H741" i="1"/>
  <c r="H717" i="1"/>
  <c r="H685" i="1"/>
  <c r="H653" i="1"/>
  <c r="H621" i="1"/>
  <c r="H573" i="1"/>
  <c r="H525" i="1"/>
  <c r="H485" i="1"/>
  <c r="H445" i="1"/>
  <c r="H405" i="1"/>
  <c r="H365" i="1"/>
  <c r="H333" i="1"/>
  <c r="H285" i="1"/>
  <c r="H197" i="1"/>
  <c r="H165" i="1"/>
  <c r="H117" i="1"/>
  <c r="H5" i="1"/>
  <c r="H1003" i="1"/>
  <c r="H995" i="1"/>
  <c r="H979" i="1"/>
  <c r="H971" i="1"/>
  <c r="H963" i="1"/>
  <c r="H947" i="1"/>
  <c r="H939" i="1"/>
  <c r="H931" i="1"/>
  <c r="H915" i="1"/>
  <c r="H907" i="1"/>
  <c r="H899" i="1"/>
  <c r="H883" i="1"/>
  <c r="H875" i="1"/>
  <c r="H867" i="1"/>
  <c r="H859" i="1"/>
  <c r="H851" i="1"/>
  <c r="H843" i="1"/>
  <c r="H835" i="1"/>
  <c r="H827" i="1"/>
  <c r="H819" i="1"/>
  <c r="H811" i="1"/>
  <c r="H803" i="1"/>
  <c r="H795" i="1"/>
  <c r="H787" i="1"/>
  <c r="H779" i="1"/>
  <c r="H771" i="1"/>
  <c r="H763" i="1"/>
  <c r="H755" i="1"/>
  <c r="H747" i="1"/>
  <c r="H739" i="1"/>
  <c r="H731" i="1"/>
  <c r="H723" i="1"/>
  <c r="H715" i="1"/>
  <c r="H707" i="1"/>
  <c r="H699" i="1"/>
  <c r="H691" i="1"/>
  <c r="H683" i="1"/>
  <c r="H675" i="1"/>
  <c r="H667" i="1"/>
  <c r="H659" i="1"/>
  <c r="H651" i="1"/>
  <c r="H643" i="1"/>
  <c r="H635" i="1"/>
  <c r="H627" i="1"/>
  <c r="H619" i="1"/>
  <c r="H611" i="1"/>
  <c r="H603" i="1"/>
  <c r="H595" i="1"/>
  <c r="H587" i="1"/>
  <c r="H579" i="1"/>
  <c r="H974" i="1"/>
  <c r="H934" i="1"/>
  <c r="H894" i="1"/>
  <c r="H854" i="1"/>
  <c r="H798" i="1"/>
  <c r="H989" i="1"/>
  <c r="H957" i="1"/>
  <c r="H925" i="1"/>
  <c r="H893" i="1"/>
  <c r="H797" i="1"/>
  <c r="H765" i="1"/>
  <c r="H733" i="1"/>
  <c r="H701" i="1"/>
  <c r="H677" i="1"/>
  <c r="H645" i="1"/>
  <c r="H597" i="1"/>
  <c r="H557" i="1"/>
  <c r="H517" i="1"/>
  <c r="H477" i="1"/>
  <c r="H397" i="1"/>
  <c r="H349" i="1"/>
  <c r="H269" i="1"/>
  <c r="H189" i="1"/>
  <c r="H141" i="1"/>
  <c r="H101" i="1"/>
  <c r="H1002" i="1"/>
  <c r="H994" i="1"/>
  <c r="H986" i="1"/>
  <c r="H978" i="1"/>
  <c r="H970" i="1"/>
  <c r="H962" i="1"/>
  <c r="H954" i="1"/>
  <c r="H946" i="1"/>
  <c r="H938" i="1"/>
  <c r="H930" i="1"/>
  <c r="H922" i="1"/>
  <c r="H914" i="1"/>
  <c r="H906" i="1"/>
  <c r="H898" i="1"/>
  <c r="H890" i="1"/>
  <c r="H882" i="1"/>
  <c r="H874" i="1"/>
  <c r="H866" i="1"/>
  <c r="H858" i="1"/>
  <c r="H850" i="1"/>
  <c r="H842" i="1"/>
  <c r="H834" i="1"/>
  <c r="H826" i="1"/>
  <c r="H818" i="1"/>
  <c r="H810" i="1"/>
  <c r="H802" i="1"/>
  <c r="H794" i="1"/>
  <c r="H786" i="1"/>
  <c r="H778" i="1"/>
  <c r="H770" i="1"/>
  <c r="H762" i="1"/>
  <c r="H754" i="1"/>
  <c r="H746" i="1"/>
  <c r="H738" i="1"/>
  <c r="H730" i="1"/>
  <c r="H998" i="1"/>
  <c r="H958" i="1"/>
  <c r="H918" i="1"/>
  <c r="H838" i="1"/>
  <c r="H806" i="1"/>
  <c r="H1005" i="1"/>
  <c r="H973" i="1"/>
  <c r="H941" i="1"/>
  <c r="H909" i="1"/>
  <c r="H877" i="1"/>
  <c r="H813" i="1"/>
  <c r="H781" i="1"/>
  <c r="H757" i="1"/>
  <c r="H725" i="1"/>
  <c r="H661" i="1"/>
  <c r="H637" i="1"/>
  <c r="H629" i="1"/>
  <c r="H581" i="1"/>
  <c r="H541" i="1"/>
  <c r="H509" i="1"/>
  <c r="H469" i="1"/>
  <c r="H429" i="1"/>
  <c r="H381" i="1"/>
  <c r="H341" i="1"/>
  <c r="H301" i="1"/>
  <c r="H261" i="1"/>
  <c r="H221" i="1"/>
  <c r="H149" i="1"/>
  <c r="H125" i="1"/>
  <c r="H85" i="1"/>
  <c r="H61" i="1"/>
  <c r="H53" i="1"/>
  <c r="H21" i="1"/>
  <c r="H2" i="1"/>
  <c r="H1001" i="1"/>
  <c r="H993" i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1" i="1"/>
  <c r="H833" i="1"/>
  <c r="H825" i="1"/>
  <c r="H817" i="1"/>
  <c r="H809" i="1"/>
  <c r="H801" i="1"/>
  <c r="H769" i="1"/>
  <c r="H753" i="1"/>
  <c r="H737" i="1"/>
  <c r="H705" i="1"/>
  <c r="H689" i="1"/>
  <c r="H585" i="1"/>
  <c r="H521" i="1"/>
  <c r="H457" i="1"/>
  <c r="H329" i="1"/>
  <c r="H257" i="1"/>
  <c r="H982" i="1"/>
  <c r="H870" i="1"/>
  <c r="H286" i="1"/>
  <c r="H997" i="1"/>
  <c r="H965" i="1"/>
  <c r="H933" i="1"/>
  <c r="H901" i="1"/>
  <c r="H853" i="1"/>
  <c r="H821" i="1"/>
  <c r="H789" i="1"/>
  <c r="H749" i="1"/>
  <c r="H709" i="1"/>
  <c r="H669" i="1"/>
  <c r="H613" i="1"/>
  <c r="H533" i="1"/>
  <c r="H493" i="1"/>
  <c r="H453" i="1"/>
  <c r="H421" i="1"/>
  <c r="H389" i="1"/>
  <c r="H357" i="1"/>
  <c r="H317" i="1"/>
  <c r="H277" i="1"/>
  <c r="H205" i="1"/>
  <c r="H173" i="1"/>
  <c r="H133" i="1"/>
  <c r="H93" i="1"/>
  <c r="H29" i="1"/>
  <c r="H1008" i="1"/>
  <c r="H1000" i="1"/>
  <c r="H992" i="1"/>
  <c r="H984" i="1"/>
  <c r="H976" i="1"/>
  <c r="H968" i="1"/>
  <c r="H960" i="1"/>
  <c r="H952" i="1"/>
  <c r="H944" i="1"/>
  <c r="H936" i="1"/>
  <c r="H928" i="1"/>
  <c r="H920" i="1"/>
  <c r="H912" i="1"/>
  <c r="H904" i="1"/>
  <c r="H896" i="1"/>
  <c r="H888" i="1"/>
  <c r="H880" i="1"/>
  <c r="H872" i="1"/>
  <c r="H864" i="1"/>
  <c r="H856" i="1"/>
  <c r="H848" i="1"/>
  <c r="H840" i="1"/>
  <c r="H824" i="1"/>
  <c r="H816" i="1"/>
  <c r="H808" i="1"/>
  <c r="H800" i="1"/>
  <c r="H792" i="1"/>
  <c r="H784" i="1"/>
  <c r="H776" i="1"/>
  <c r="H760" i="1"/>
  <c r="H752" i="1"/>
  <c r="H744" i="1"/>
  <c r="H736" i="1"/>
  <c r="H728" i="1"/>
  <c r="H720" i="1"/>
  <c r="H712" i="1"/>
  <c r="H696" i="1"/>
  <c r="H688" i="1"/>
  <c r="H680" i="1"/>
  <c r="H672" i="1"/>
  <c r="H664" i="1"/>
  <c r="H656" i="1"/>
  <c r="H648" i="1"/>
  <c r="H640" i="1"/>
  <c r="H632" i="1"/>
  <c r="H624" i="1"/>
  <c r="H616" i="1"/>
  <c r="H608" i="1"/>
  <c r="H600" i="1"/>
  <c r="H592" i="1"/>
  <c r="H584" i="1"/>
  <c r="H576" i="1"/>
  <c r="H568" i="1"/>
  <c r="H560" i="1"/>
  <c r="H552" i="1"/>
  <c r="H544" i="1"/>
  <c r="H536" i="1"/>
  <c r="H528" i="1"/>
  <c r="H520" i="1"/>
  <c r="H512" i="1"/>
  <c r="H504" i="1"/>
  <c r="H496" i="1"/>
  <c r="H488" i="1"/>
  <c r="H480" i="1"/>
  <c r="H472" i="1"/>
  <c r="H464" i="1"/>
  <c r="H448" i="1"/>
  <c r="H440" i="1"/>
  <c r="H432" i="1"/>
  <c r="H424" i="1"/>
  <c r="H416" i="1"/>
  <c r="H408" i="1"/>
  <c r="H400" i="1"/>
  <c r="H392" i="1"/>
  <c r="H384" i="1"/>
  <c r="H376" i="1"/>
  <c r="H368" i="1"/>
  <c r="H360" i="1"/>
  <c r="H352" i="1"/>
  <c r="H344" i="1"/>
  <c r="H336" i="1"/>
  <c r="H328" i="1"/>
  <c r="H320" i="1"/>
  <c r="H312" i="1"/>
  <c r="H304" i="1"/>
  <c r="H296" i="1"/>
  <c r="H288" i="1"/>
  <c r="H280" i="1"/>
  <c r="H272" i="1"/>
  <c r="H264" i="1"/>
  <c r="H256" i="1"/>
  <c r="H248" i="1"/>
  <c r="H240" i="1"/>
  <c r="H216" i="1"/>
  <c r="H176" i="1"/>
  <c r="H168" i="1"/>
  <c r="H152" i="1"/>
  <c r="H144" i="1"/>
  <c r="H112" i="1"/>
  <c r="H88" i="1"/>
  <c r="H48" i="1"/>
  <c r="H40" i="1"/>
  <c r="H24" i="1"/>
  <c r="H16" i="1"/>
  <c r="H1007" i="1"/>
  <c r="H999" i="1"/>
  <c r="H991" i="1"/>
  <c r="H983" i="1"/>
  <c r="H975" i="1"/>
  <c r="H967" i="1"/>
  <c r="H959" i="1"/>
  <c r="H951" i="1"/>
  <c r="H943" i="1"/>
  <c r="H935" i="1"/>
  <c r="H927" i="1"/>
  <c r="H919" i="1"/>
  <c r="H911" i="1"/>
  <c r="H903" i="1"/>
  <c r="H895" i="1"/>
  <c r="H887" i="1"/>
  <c r="H879" i="1"/>
  <c r="H871" i="1"/>
  <c r="H863" i="1"/>
  <c r="H855" i="1"/>
  <c r="H847" i="1"/>
  <c r="H839" i="1"/>
  <c r="H831" i="1"/>
  <c r="H823" i="1"/>
  <c r="H815" i="1"/>
  <c r="H807" i="1"/>
  <c r="H799" i="1"/>
  <c r="H791" i="1"/>
  <c r="H783" i="1"/>
  <c r="H775" i="1"/>
  <c r="H671" i="1"/>
  <c r="H607" i="1"/>
  <c r="H543" i="1"/>
  <c r="H415" i="1"/>
  <c r="H351" i="1"/>
  <c r="H767" i="1"/>
  <c r="H759" i="1"/>
  <c r="H751" i="1"/>
  <c r="H743" i="1"/>
  <c r="H735" i="1"/>
  <c r="H727" i="1"/>
  <c r="H719" i="1"/>
  <c r="H711" i="1"/>
  <c r="H703" i="1"/>
  <c r="H695" i="1"/>
  <c r="H687" i="1"/>
  <c r="H679" i="1"/>
  <c r="H663" i="1"/>
  <c r="H655" i="1"/>
  <c r="H647" i="1"/>
  <c r="H639" i="1"/>
  <c r="H631" i="1"/>
  <c r="H623" i="1"/>
  <c r="H615" i="1"/>
  <c r="H599" i="1"/>
  <c r="H591" i="1"/>
  <c r="H583" i="1"/>
  <c r="H575" i="1"/>
  <c r="H567" i="1"/>
  <c r="H559" i="1"/>
  <c r="H551" i="1"/>
  <c r="H535" i="1"/>
  <c r="H527" i="1"/>
  <c r="H519" i="1"/>
  <c r="H511" i="1"/>
  <c r="H503" i="1"/>
  <c r="H495" i="1"/>
  <c r="H487" i="1"/>
  <c r="H471" i="1"/>
  <c r="H463" i="1"/>
  <c r="H455" i="1"/>
  <c r="H447" i="1"/>
  <c r="H439" i="1"/>
  <c r="H431" i="1"/>
  <c r="H423" i="1"/>
  <c r="H407" i="1"/>
  <c r="H399" i="1"/>
  <c r="H391" i="1"/>
  <c r="H383" i="1"/>
  <c r="H375" i="1"/>
  <c r="H367" i="1"/>
  <c r="H359" i="1"/>
  <c r="H343" i="1"/>
  <c r="H335" i="1"/>
  <c r="H327" i="1"/>
  <c r="H319" i="1"/>
  <c r="H311" i="1"/>
  <c r="H303" i="1"/>
  <c r="H295" i="1"/>
  <c r="H287" i="1"/>
  <c r="H279" i="1"/>
  <c r="H271" i="1"/>
  <c r="H263" i="1"/>
  <c r="H255" i="1"/>
  <c r="H247" i="1"/>
  <c r="H215" i="1"/>
  <c r="H191" i="1"/>
  <c r="H151" i="1"/>
  <c r="H143" i="1"/>
  <c r="H127" i="1"/>
  <c r="H119" i="1"/>
  <c r="H87" i="1"/>
  <c r="H63" i="1"/>
  <c r="H23" i="1"/>
  <c r="H15" i="1"/>
  <c r="H774" i="1"/>
  <c r="H766" i="1"/>
  <c r="H758" i="1"/>
  <c r="H750" i="1"/>
  <c r="H742" i="1"/>
  <c r="H734" i="1"/>
  <c r="H726" i="1"/>
  <c r="H718" i="1"/>
  <c r="H710" i="1"/>
  <c r="H702" i="1"/>
  <c r="H694" i="1"/>
  <c r="H686" i="1"/>
  <c r="H678" i="1"/>
  <c r="H662" i="1"/>
  <c r="H654" i="1"/>
  <c r="H646" i="1"/>
  <c r="H638" i="1"/>
  <c r="H630" i="1"/>
  <c r="H622" i="1"/>
  <c r="H614" i="1"/>
  <c r="H598" i="1"/>
  <c r="H590" i="1"/>
  <c r="H582" i="1"/>
  <c r="H574" i="1"/>
  <c r="H566" i="1"/>
  <c r="H558" i="1"/>
  <c r="H550" i="1"/>
  <c r="H534" i="1"/>
  <c r="H526" i="1"/>
  <c r="H518" i="1"/>
  <c r="H510" i="1"/>
  <c r="H502" i="1"/>
  <c r="H494" i="1"/>
  <c r="H486" i="1"/>
  <c r="H470" i="1"/>
  <c r="H462" i="1"/>
  <c r="H454" i="1"/>
  <c r="H446" i="1"/>
  <c r="H438" i="1"/>
  <c r="H430" i="1"/>
  <c r="H422" i="1"/>
  <c r="H406" i="1"/>
  <c r="H398" i="1"/>
  <c r="H390" i="1"/>
  <c r="H382" i="1"/>
  <c r="H374" i="1"/>
  <c r="H366" i="1"/>
  <c r="H358" i="1"/>
  <c r="H342" i="1"/>
  <c r="H334" i="1"/>
  <c r="H326" i="1"/>
  <c r="H318" i="1"/>
  <c r="H310" i="1"/>
  <c r="H302" i="1"/>
  <c r="H294" i="1"/>
  <c r="H278" i="1"/>
  <c r="H270" i="1"/>
  <c r="H262" i="1"/>
  <c r="H254" i="1"/>
  <c r="H246" i="1"/>
  <c r="H238" i="1"/>
  <c r="H230" i="1"/>
  <c r="H222" i="1"/>
  <c r="H190" i="1"/>
  <c r="H166" i="1"/>
  <c r="H126" i="1"/>
  <c r="H118" i="1"/>
  <c r="H102" i="1"/>
  <c r="H94" i="1"/>
  <c r="H62" i="1"/>
  <c r="H38" i="1"/>
  <c r="H580" i="1"/>
  <c r="H572" i="1"/>
  <c r="H556" i="1"/>
  <c r="H548" i="1"/>
  <c r="H540" i="1"/>
  <c r="H532" i="1"/>
  <c r="H524" i="1"/>
  <c r="H516" i="1"/>
  <c r="H508" i="1"/>
  <c r="H492" i="1"/>
  <c r="H484" i="1"/>
  <c r="H476" i="1"/>
  <c r="H468" i="1"/>
  <c r="H460" i="1"/>
  <c r="H452" i="1"/>
  <c r="H444" i="1"/>
  <c r="H428" i="1"/>
  <c r="H420" i="1"/>
  <c r="H412" i="1"/>
  <c r="H404" i="1"/>
  <c r="H396" i="1"/>
  <c r="H388" i="1"/>
  <c r="H380" i="1"/>
  <c r="H364" i="1"/>
  <c r="H356" i="1"/>
  <c r="H348" i="1"/>
  <c r="H340" i="1"/>
  <c r="H332" i="1"/>
  <c r="H324" i="1"/>
  <c r="H316" i="1"/>
  <c r="H300" i="1"/>
  <c r="H292" i="1"/>
  <c r="H276" i="1"/>
  <c r="H268" i="1"/>
  <c r="H252" i="1"/>
  <c r="H244" i="1"/>
  <c r="H236" i="1"/>
  <c r="H228" i="1"/>
  <c r="H220" i="1"/>
  <c r="H212" i="1"/>
  <c r="H204" i="1"/>
  <c r="H196" i="1"/>
  <c r="H188" i="1"/>
  <c r="H180" i="1"/>
  <c r="H172" i="1"/>
  <c r="H164" i="1"/>
  <c r="H148" i="1"/>
  <c r="H140" i="1"/>
  <c r="H124" i="1"/>
  <c r="H116" i="1"/>
  <c r="H108" i="1"/>
  <c r="H100" i="1"/>
  <c r="H92" i="1"/>
  <c r="H84" i="1"/>
  <c r="H76" i="1"/>
  <c r="H68" i="1"/>
  <c r="H60" i="1"/>
  <c r="H52" i="1"/>
  <c r="H44" i="1"/>
  <c r="H36" i="1"/>
  <c r="H20" i="1"/>
  <c r="H12" i="1"/>
  <c r="H4" i="1"/>
  <c r="H571" i="1"/>
  <c r="H563" i="1"/>
  <c r="H555" i="1"/>
  <c r="H547" i="1"/>
  <c r="H539" i="1"/>
  <c r="H531" i="1"/>
  <c r="H523" i="1"/>
  <c r="H515" i="1"/>
  <c r="H507" i="1"/>
  <c r="H499" i="1"/>
  <c r="H491" i="1"/>
  <c r="H483" i="1"/>
  <c r="H475" i="1"/>
  <c r="H467" i="1"/>
  <c r="H459" i="1"/>
  <c r="H451" i="1"/>
  <c r="H443" i="1"/>
  <c r="H435" i="1"/>
  <c r="H427" i="1"/>
  <c r="H419" i="1"/>
  <c r="H411" i="1"/>
  <c r="H403" i="1"/>
  <c r="H395" i="1"/>
  <c r="H387" i="1"/>
  <c r="H379" i="1"/>
  <c r="H371" i="1"/>
  <c r="H363" i="1"/>
  <c r="H355" i="1"/>
  <c r="H347" i="1"/>
  <c r="H339" i="1"/>
  <c r="H331" i="1"/>
  <c r="H323" i="1"/>
  <c r="H315" i="1"/>
  <c r="H307" i="1"/>
  <c r="H299" i="1"/>
  <c r="H291" i="1"/>
  <c r="H283" i="1"/>
  <c r="H275" i="1"/>
  <c r="H267" i="1"/>
  <c r="H259" i="1"/>
  <c r="H251" i="1"/>
  <c r="H243" i="1"/>
  <c r="H235" i="1"/>
  <c r="H227" i="1"/>
  <c r="H219" i="1"/>
  <c r="H722" i="1"/>
  <c r="H714" i="1"/>
  <c r="H706" i="1"/>
  <c r="H698" i="1"/>
  <c r="H690" i="1"/>
  <c r="H682" i="1"/>
  <c r="H674" i="1"/>
  <c r="H666" i="1"/>
  <c r="H658" i="1"/>
  <c r="H650" i="1"/>
  <c r="H642" i="1"/>
  <c r="H634" i="1"/>
  <c r="H626" i="1"/>
  <c r="H618" i="1"/>
  <c r="H610" i="1"/>
  <c r="H602" i="1"/>
  <c r="H594" i="1"/>
  <c r="H586" i="1"/>
  <c r="H578" i="1"/>
  <c r="H570" i="1"/>
  <c r="H562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4" i="1"/>
  <c r="H426" i="1"/>
  <c r="H418" i="1"/>
  <c r="H410" i="1"/>
  <c r="H402" i="1"/>
  <c r="H394" i="1"/>
  <c r="H386" i="1"/>
  <c r="H378" i="1"/>
  <c r="H370" i="1"/>
  <c r="H362" i="1"/>
  <c r="H354" i="1"/>
  <c r="H346" i="1"/>
  <c r="H338" i="1"/>
  <c r="H330" i="1"/>
  <c r="H322" i="1"/>
  <c r="H314" i="1"/>
  <c r="H306" i="1"/>
  <c r="H298" i="1"/>
  <c r="H290" i="1"/>
  <c r="H282" i="1"/>
  <c r="H274" i="1"/>
  <c r="H266" i="1"/>
  <c r="H258" i="1"/>
  <c r="H250" i="1"/>
  <c r="H242" i="1"/>
  <c r="H234" i="1"/>
  <c r="H226" i="1"/>
  <c r="H793" i="1"/>
  <c r="H777" i="1"/>
  <c r="H761" i="1"/>
  <c r="H745" i="1"/>
  <c r="H729" i="1"/>
  <c r="H713" i="1"/>
  <c r="H697" i="1"/>
  <c r="H681" i="1"/>
  <c r="H673" i="1"/>
  <c r="H665" i="1"/>
  <c r="H657" i="1"/>
  <c r="H641" i="1"/>
  <c r="H633" i="1"/>
  <c r="H625" i="1"/>
  <c r="H617" i="1"/>
  <c r="H609" i="1"/>
  <c r="H601" i="1"/>
  <c r="H593" i="1"/>
  <c r="H577" i="1"/>
  <c r="H569" i="1"/>
  <c r="H561" i="1"/>
  <c r="H553" i="1"/>
  <c r="H545" i="1"/>
  <c r="H537" i="1"/>
  <c r="H529" i="1"/>
  <c r="H513" i="1"/>
  <c r="H505" i="1"/>
  <c r="H497" i="1"/>
  <c r="H489" i="1"/>
  <c r="H481" i="1"/>
  <c r="H473" i="1"/>
  <c r="H465" i="1"/>
  <c r="H449" i="1"/>
  <c r="H441" i="1"/>
  <c r="H433" i="1"/>
  <c r="H425" i="1"/>
  <c r="H417" i="1"/>
  <c r="H409" i="1"/>
  <c r="H401" i="1"/>
  <c r="H385" i="1"/>
  <c r="H377" i="1"/>
  <c r="H369" i="1"/>
  <c r="H361" i="1"/>
  <c r="H353" i="1"/>
  <c r="H345" i="1"/>
  <c r="H337" i="1"/>
  <c r="H321" i="1"/>
  <c r="H313" i="1"/>
  <c r="H305" i="1"/>
  <c r="H297" i="1"/>
  <c r="H289" i="1"/>
  <c r="H281" i="1"/>
  <c r="H273" i="1"/>
  <c r="H265" i="1"/>
  <c r="H249" i="1"/>
  <c r="H241" i="1"/>
  <c r="H201" i="1"/>
  <c r="H193" i="1"/>
  <c r="H177" i="1"/>
  <c r="H169" i="1"/>
  <c r="H137" i="1"/>
  <c r="H113" i="1"/>
  <c r="H73" i="1"/>
  <c r="H65" i="1"/>
  <c r="H49" i="1"/>
  <c r="H41" i="1"/>
  <c r="H9" i="1"/>
  <c r="H211" i="1"/>
  <c r="H203" i="1"/>
  <c r="H195" i="1"/>
  <c r="H187" i="1"/>
  <c r="H179" i="1"/>
  <c r="H171" i="1"/>
  <c r="H163" i="1"/>
  <c r="H155" i="1"/>
  <c r="H147" i="1"/>
  <c r="H139" i="1"/>
  <c r="H131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H218" i="1"/>
  <c r="H210" i="1"/>
  <c r="H202" i="1"/>
  <c r="H194" i="1"/>
  <c r="H186" i="1"/>
  <c r="H178" i="1"/>
  <c r="H170" i="1"/>
  <c r="H162" i="1"/>
  <c r="H154" i="1"/>
  <c r="H146" i="1"/>
  <c r="H138" i="1"/>
  <c r="H130" i="1"/>
  <c r="H122" i="1"/>
  <c r="H114" i="1"/>
  <c r="H106" i="1"/>
  <c r="H98" i="1"/>
  <c r="H90" i="1"/>
  <c r="H82" i="1"/>
  <c r="H74" i="1"/>
  <c r="H66" i="1"/>
  <c r="H58" i="1"/>
  <c r="H50" i="1"/>
  <c r="H42" i="1"/>
  <c r="H34" i="1"/>
  <c r="H26" i="1"/>
  <c r="H18" i="1"/>
  <c r="H10" i="1"/>
  <c r="H225" i="1"/>
  <c r="H217" i="1"/>
  <c r="H209" i="1"/>
  <c r="H185" i="1"/>
  <c r="H161" i="1"/>
  <c r="H153" i="1"/>
  <c r="H145" i="1"/>
  <c r="H121" i="1"/>
  <c r="H97" i="1"/>
  <c r="H89" i="1"/>
  <c r="H81" i="1"/>
  <c r="H57" i="1"/>
  <c r="H33" i="1"/>
  <c r="H25" i="1"/>
  <c r="H17" i="1"/>
  <c r="H224" i="1"/>
  <c r="H200" i="1"/>
  <c r="H192" i="1"/>
  <c r="H184" i="1"/>
  <c r="H160" i="1"/>
  <c r="H136" i="1"/>
  <c r="H128" i="1"/>
  <c r="H120" i="1"/>
  <c r="H96" i="1"/>
  <c r="H72" i="1"/>
  <c r="H64" i="1"/>
  <c r="H56" i="1"/>
  <c r="H32" i="1"/>
  <c r="H8" i="1"/>
  <c r="H239" i="1"/>
  <c r="H231" i="1"/>
  <c r="H223" i="1"/>
  <c r="H199" i="1"/>
  <c r="H175" i="1"/>
  <c r="H167" i="1"/>
  <c r="H159" i="1"/>
  <c r="H135" i="1"/>
  <c r="H111" i="1"/>
  <c r="H103" i="1"/>
  <c r="H95" i="1"/>
  <c r="H71" i="1"/>
  <c r="H47" i="1"/>
  <c r="H39" i="1"/>
  <c r="H31" i="1"/>
  <c r="H7" i="1"/>
  <c r="H214" i="1"/>
  <c r="H206" i="1"/>
  <c r="H198" i="1"/>
  <c r="H174" i="1"/>
  <c r="H150" i="1"/>
  <c r="H142" i="1"/>
  <c r="H134" i="1"/>
  <c r="H110" i="1"/>
  <c r="H86" i="1"/>
  <c r="H78" i="1"/>
  <c r="H70" i="1"/>
  <c r="H46" i="1"/>
  <c r="H22" i="1"/>
  <c r="H14" i="1"/>
  <c r="H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<sst xmlns="http://schemas.openxmlformats.org/spreadsheetml/2006/main" count="3831" uniqueCount="181">
  <si>
    <t>Player</t>
  </si>
  <si>
    <t>Event</t>
  </si>
  <si>
    <t>game_date</t>
  </si>
  <si>
    <t>Abbie Ives</t>
  </si>
  <si>
    <t>Incomplete Play</t>
  </si>
  <si>
    <t>Play</t>
  </si>
  <si>
    <t>Puck Recovery</t>
  </si>
  <si>
    <t>Allie Olnowich</t>
  </si>
  <si>
    <t>Dump In/Out</t>
  </si>
  <si>
    <t>Shot</t>
  </si>
  <si>
    <t>Takeaway</t>
  </si>
  <si>
    <t>Zone Entry</t>
  </si>
  <si>
    <t>Allie Thunstrom</t>
  </si>
  <si>
    <t>Faceoff Win</t>
  </si>
  <si>
    <t>Penalty Taken</t>
  </si>
  <si>
    <t>Alyson Matteau</t>
  </si>
  <si>
    <t>Alyssa Wohlfeiler</t>
  </si>
  <si>
    <t>Goal</t>
  </si>
  <si>
    <t>Amanda Conway</t>
  </si>
  <si>
    <t>Amanda Leveille</t>
  </si>
  <si>
    <t>Amy Curlew</t>
  </si>
  <si>
    <t>Audra Richards</t>
  </si>
  <si>
    <t>Autumn MacDougall</t>
  </si>
  <si>
    <t>Breanne Wilson-Bennett</t>
  </si>
  <si>
    <t>Briana Mastel</t>
  </si>
  <si>
    <t>Brittany Colton</t>
  </si>
  <si>
    <t>Brooke Avery</t>
  </si>
  <si>
    <t>Brooke Boquist</t>
  </si>
  <si>
    <t>Brooke Stacey</t>
  </si>
  <si>
    <t>Brooke White</t>
  </si>
  <si>
    <t>Brooke Wolejko</t>
  </si>
  <si>
    <t>Cailey Hutchison</t>
  </si>
  <si>
    <t>Carlee Turner</t>
  </si>
  <si>
    <t>Carly Jackson</t>
  </si>
  <si>
    <t>Cassidy MacPherson</t>
  </si>
  <si>
    <t>Caty Flagg</t>
  </si>
  <si>
    <t>Chelsey Brodt-Rosenthal</t>
  </si>
  <si>
    <t>Christina Putigna</t>
  </si>
  <si>
    <t>Dominique Kremer</t>
  </si>
  <si>
    <t>Elaine Chuli</t>
  </si>
  <si>
    <t>Elena Orlando</t>
  </si>
  <si>
    <t>Emily Fluke</t>
  </si>
  <si>
    <t>Emily Janiga</t>
  </si>
  <si>
    <t>Emma Greco</t>
  </si>
  <si>
    <t>Emma Stauber</t>
  </si>
  <si>
    <t>Emma Vlasic</t>
  </si>
  <si>
    <t>Emma Woods</t>
  </si>
  <si>
    <t>Erin Gehen</t>
  </si>
  <si>
    <t>Grace Klienbach</t>
  </si>
  <si>
    <t>Haley Mack</t>
  </si>
  <si>
    <t>Hanna Beattie</t>
  </si>
  <si>
    <t>Haylea Schmid</t>
  </si>
  <si>
    <t>Hunter Accursi</t>
  </si>
  <si>
    <t>Iveta Klimasova</t>
  </si>
  <si>
    <t>Janine Weber</t>
  </si>
  <si>
    <t>Jayne Lewis</t>
  </si>
  <si>
    <t>Jenna Rheault</t>
  </si>
  <si>
    <t>Jillian Dempsey</t>
  </si>
  <si>
    <t>Jonna Curtis</t>
  </si>
  <si>
    <t>Jordan Juron</t>
  </si>
  <si>
    <t>Julie Allen</t>
  </si>
  <si>
    <t>Kaleigh Fratkin</t>
  </si>
  <si>
    <t>Kate Leary</t>
  </si>
  <si>
    <t>Katelynn Russ</t>
  </si>
  <si>
    <t>Kaycie Anderson</t>
  </si>
  <si>
    <t>Kayla Friesen</t>
  </si>
  <si>
    <t>Kayla Meneghin</t>
  </si>
  <si>
    <t>Kelly Babstock</t>
  </si>
  <si>
    <t>Kendall Cornine</t>
  </si>
  <si>
    <t>Kiira Dosdall</t>
  </si>
  <si>
    <t>Kristen Barbara</t>
  </si>
  <si>
    <t>Kristin Lewicki</t>
  </si>
  <si>
    <t>Laurel Hill</t>
  </si>
  <si>
    <t>Lauren Kelly</t>
  </si>
  <si>
    <t>Leila Kilduff</t>
  </si>
  <si>
    <t>Lenka Curmova</t>
  </si>
  <si>
    <t>Lexie Laing</t>
  </si>
  <si>
    <t>Lindsay Eastwood</t>
  </si>
  <si>
    <t>Lisa Chesson</t>
  </si>
  <si>
    <t>Lovisa Selander</t>
  </si>
  <si>
    <t>Lynn Astrup</t>
  </si>
  <si>
    <t>Mackenzie Lancaster</t>
  </si>
  <si>
    <t>Mackenzie MacNeil</t>
  </si>
  <si>
    <t>Maddie Bishop</t>
  </si>
  <si>
    <t>Maddie Rowe</t>
  </si>
  <si>
    <t>Madison Packer</t>
  </si>
  <si>
    <t>Maeve Reilly</t>
  </si>
  <si>
    <t>Maggie LaGue</t>
  </si>
  <si>
    <t>Mallory Rushton</t>
  </si>
  <si>
    <t>Mallory Souliotis</t>
  </si>
  <si>
    <t>Mariah Fujimagari</t>
  </si>
  <si>
    <t>Marie-Jo Pelletier</t>
  </si>
  <si>
    <t>Mary Parker</t>
  </si>
  <si>
    <t>McKenna Brand</t>
  </si>
  <si>
    <t>Meaghan Pezon</t>
  </si>
  <si>
    <t>Meaghan Rickard</t>
  </si>
  <si>
    <t>Megan Delay</t>
  </si>
  <si>
    <t>Megan Quinn</t>
  </si>
  <si>
    <t>Meghan Lorence</t>
  </si>
  <si>
    <t>Meghara McManus</t>
  </si>
  <si>
    <t>Mikyla Grant-Mentis</t>
  </si>
  <si>
    <t>Natalie Marcuzzi</t>
  </si>
  <si>
    <t>Neve Van Pelt</t>
  </si>
  <si>
    <t>Nicole Guagliardo</t>
  </si>
  <si>
    <t>Nina Rodgers</t>
  </si>
  <si>
    <t>Paige Capistran</t>
  </si>
  <si>
    <t>Paige Voight</t>
  </si>
  <si>
    <t>Rachael Ade</t>
  </si>
  <si>
    <t>Rebecca Morse</t>
  </si>
  <si>
    <t>Rebecca Russo</t>
  </si>
  <si>
    <t>Rose Alleva</t>
  </si>
  <si>
    <t>Samantha Davis</t>
  </si>
  <si>
    <t>Samantha Ridgewell</t>
  </si>
  <si>
    <t>Sammy Kolowrat</t>
  </si>
  <si>
    <t>Sara Bustad</t>
  </si>
  <si>
    <t>Sarah Hughson</t>
  </si>
  <si>
    <t>Sarah Schwenzfeier</t>
  </si>
  <si>
    <t>Sarah Steele</t>
  </si>
  <si>
    <t>Sarah-Eve Coutu Godbout</t>
  </si>
  <si>
    <t>Saroya Tinker</t>
  </si>
  <si>
    <t>Shannon Doyle</t>
  </si>
  <si>
    <t>Shiann Darkangelo</t>
  </si>
  <si>
    <t>Sonjia Shelly</t>
  </si>
  <si>
    <t>Stephanie Anderson</t>
  </si>
  <si>
    <t>Sydney Baldwin</t>
  </si>
  <si>
    <t>Taylor Marchin</t>
  </si>
  <si>
    <t>Taylor Turnquist</t>
  </si>
  <si>
    <t>Taylor Wasylk</t>
  </si>
  <si>
    <t>Taylor Wenczkowski</t>
  </si>
  <si>
    <t>Taylor Woods</t>
  </si>
  <si>
    <t>Taytum Clairmont</t>
  </si>
  <si>
    <t>Tera Hofmann</t>
  </si>
  <si>
    <t>Tereza Vanisova</t>
  </si>
  <si>
    <t>Theresa Knutson</t>
  </si>
  <si>
    <t>Tori Howran</t>
  </si>
  <si>
    <t>Tori Sullivan</t>
  </si>
  <si>
    <t>Victoria Hanson</t>
  </si>
  <si>
    <t>Whitney Dove</t>
  </si>
  <si>
    <t>Winny Brodt-Brown</t>
  </si>
  <si>
    <t>Den</t>
  </si>
  <si>
    <t>%</t>
  </si>
  <si>
    <t>Row Labels</t>
  </si>
  <si>
    <t>(blank)</t>
  </si>
  <si>
    <t>Grand Total</t>
  </si>
  <si>
    <t>Sum of %</t>
  </si>
  <si>
    <t>LR</t>
  </si>
  <si>
    <t>Sum of LR</t>
  </si>
  <si>
    <t>Mkyla</t>
  </si>
  <si>
    <t>Leila</t>
  </si>
  <si>
    <t>Coeffs</t>
  </si>
  <si>
    <t>Real Odds</t>
  </si>
  <si>
    <t>RO</t>
  </si>
  <si>
    <t>RO%</t>
  </si>
  <si>
    <t>Sum of RO%</t>
  </si>
  <si>
    <t>Mikyla</t>
  </si>
  <si>
    <t>no of period</t>
  </si>
  <si>
    <t>Score</t>
  </si>
  <si>
    <t>(no of events/ no of period)*Real odd values</t>
  </si>
  <si>
    <t>(Multiple Items)</t>
  </si>
  <si>
    <t>Taylor woods</t>
  </si>
  <si>
    <t>Toronto</t>
  </si>
  <si>
    <t>Metro</t>
  </si>
  <si>
    <t>Goal scoreres</t>
  </si>
  <si>
    <t>#1</t>
  </si>
  <si>
    <t>#3</t>
  </si>
  <si>
    <t>period</t>
  </si>
  <si>
    <t>Player order</t>
  </si>
  <si>
    <t>Lost</t>
  </si>
  <si>
    <t>Win</t>
  </si>
  <si>
    <t>Deno</t>
  </si>
  <si>
    <t>Faceoff</t>
  </si>
  <si>
    <t>goal</t>
  </si>
  <si>
    <t>Penalty</t>
  </si>
  <si>
    <t>SD</t>
  </si>
  <si>
    <t>Limit</t>
  </si>
  <si>
    <t># SD</t>
  </si>
  <si>
    <t>play</t>
  </si>
  <si>
    <t>faceoff</t>
  </si>
  <si>
    <t>takeaway</t>
  </si>
  <si>
    <t>Round</t>
  </si>
  <si>
    <t>#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</si>
</sst>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1" fillId="0" borderId="0" xfId="0" applyFont="1"/>
    <xf numFmtId="0" fontId="1" fillId="3" borderId="0" xfId="0" applyFont="1" applyFill="1" applyAlignment="1">
      <alignment horizontal="left"/>
    </xf>
    <xf numFmtId="0" fontId="0" fillId="4" borderId="0" xfId="0" applyFill="1"/>
    <xf numFmtId="0" fontId="1" fillId="0" borderId="0" xfId="0" applyFont="1" applyAlignment="1">
      <alignment horizontal="left"/>
    </xf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pta, Nitin" refreshedDate="44724.911597106482" createdVersion="7" refreshedVersion="7" minRefreshableVersion="3" recordCount="1008" xr:uid="{EC1030C4-03D2-468F-A35F-183F3DA639AB}">
  <cacheSource type="worksheet">
    <worksheetSource ref="A1:E1048576" sheet="Num"/>
  </cacheSource>
  <cacheFields count="5">
    <cacheField name="Player" numFmtId="0">
      <sharedItems containsBlank="1" count="127">
        <s v="Abbie Ives"/>
        <s v="Allie Olnowich"/>
        <s v="Allie Thunstrom"/>
        <s v="Alyson Matteau"/>
        <s v="Alyssa Wohlfeiler"/>
        <s v="Amanda Conway"/>
        <s v="Amanda Leveille"/>
        <s v="Amy Curlew"/>
        <s v="Audra Richards"/>
        <s v="Autumn MacDougall"/>
        <s v="Breanne Wilson-Bennett"/>
        <s v="Briana Mastel"/>
        <s v="Brittany Colton"/>
        <s v="Brooke Avery"/>
        <s v="Brooke Boquist"/>
        <s v="Brooke Stacey"/>
        <s v="Brooke White"/>
        <s v="Brooke Wolejko"/>
        <s v="Cailey Hutchison"/>
        <s v="Carlee Turner"/>
        <s v="Carly Jackson"/>
        <s v="Cassidy MacPherson"/>
        <s v="Caty Flagg"/>
        <s v="Chelsey Brodt-Rosenthal"/>
        <s v="Christina Putigna"/>
        <s v="Dominique Kremer"/>
        <s v="Elaine Chuli"/>
        <s v="Elena Orlando"/>
        <s v="Emily Fluke"/>
        <s v="Emily Janiga"/>
        <s v="Emma Greco"/>
        <s v="Emma Stauber"/>
        <s v="Emma Vlasic"/>
        <s v="Emma Woods"/>
        <s v="Erin Gehen"/>
        <s v="Grace Klienbach"/>
        <s v="Haley Mack"/>
        <s v="Hanna Beattie"/>
        <s v="Haylea Schmid"/>
        <s v="Hunter Accursi"/>
        <s v="Iveta Klimasova"/>
        <s v="Janine Weber"/>
        <s v="Jayne Lewis"/>
        <s v="Jenna Rheault"/>
        <s v="Jillian Dempsey"/>
        <s v="Jonna Curtis"/>
        <s v="Jordan Juron"/>
        <s v="Julie Allen"/>
        <s v="Kaleigh Fratkin"/>
        <s v="Kate Leary"/>
        <s v="Katelynn Russ"/>
        <s v="Kaycie Anderson"/>
        <s v="Kayla Friesen"/>
        <s v="Kayla Meneghin"/>
        <s v="Kelly Babstock"/>
        <s v="Kendall Cornine"/>
        <s v="Kiira Dosdall"/>
        <s v="Kristen Barbara"/>
        <s v="Kristin Lewicki"/>
        <s v="Laurel Hill"/>
        <s v="Lauren Kelly"/>
        <s v="Leila Kilduff"/>
        <s v="Lenka Curmova"/>
        <s v="Lexie Laing"/>
        <s v="Lindsay Eastwood"/>
        <s v="Lisa Chesson"/>
        <s v="Lovisa Selander"/>
        <s v="Lynn Astrup"/>
        <s v="Mackenzie Lancaster"/>
        <s v="Mackenzie MacNeil"/>
        <s v="Maddie Bishop"/>
        <s v="Maddie Rowe"/>
        <s v="Madison Packer"/>
        <s v="Maeve Reilly"/>
        <s v="Maggie LaGue"/>
        <s v="Mallory Rushton"/>
        <s v="Mallory Souliotis"/>
        <s v="Mariah Fujimagari"/>
        <s v="Marie-Jo Pelletier"/>
        <s v="Mary Parker"/>
        <s v="McKenna Brand"/>
        <s v="Meaghan Pezon"/>
        <s v="Meaghan Rickard"/>
        <s v="Megan Delay"/>
        <s v="Megan Quinn"/>
        <s v="Meghan Lorence"/>
        <s v="Meghara McManus"/>
        <s v="Mikyla Grant-Mentis"/>
        <s v="Natalie Marcuzzi"/>
        <s v="Neve Van Pelt"/>
        <s v="Nicole Guagliardo"/>
        <s v="Nina Rodgers"/>
        <s v="Paige Capistran"/>
        <s v="Paige Voight"/>
        <s v="Rachael Ade"/>
        <s v="Rebecca Morse"/>
        <s v="Rebecca Russo"/>
        <s v="Rose Alleva"/>
        <s v="Samantha Davis"/>
        <s v="Samantha Ridgewell"/>
        <s v="Sammy Kolowrat"/>
        <s v="Sara Bustad"/>
        <s v="Sarah Hughson"/>
        <s v="Sarah Schwenzfeier"/>
        <s v="Sarah Steele"/>
        <s v="Sarah-Eve Coutu Godbout"/>
        <s v="Saroya Tinker"/>
        <s v="Shannon Doyle"/>
        <s v="Shiann Darkangelo"/>
        <s v="Sonjia Shelly"/>
        <s v="Stephanie Anderson"/>
        <s v="Sydney Baldwin"/>
        <s v="Taylor Marchin"/>
        <s v="Taylor Turnquist"/>
        <s v="Taylor Wasylk"/>
        <s v="Taylor Wenczkowski"/>
        <s v="Taylor Woods"/>
        <s v="Taytum Clairmont"/>
        <s v="Tera Hofmann"/>
        <s v="Tereza Vanisova"/>
        <s v="Theresa Knutson"/>
        <s v="Tori Howran"/>
        <s v="Tori Sullivan"/>
        <s v="Victoria Hanson"/>
        <s v="Whitney Dove"/>
        <s v="Winny Brodt-Brown"/>
        <m/>
      </sharedItems>
    </cacheField>
    <cacheField name="Event" numFmtId="0">
      <sharedItems containsBlank="1" count="11">
        <s v="Incomplete Play"/>
        <s v="Play"/>
        <s v="Puck Recovery"/>
        <s v="Dump In/Out"/>
        <s v="Shot"/>
        <s v="Takeaway"/>
        <s v="Zone Entry"/>
        <s v="Faceoff Win"/>
        <s v="Penalty Taken"/>
        <s v="Goal"/>
        <m/>
      </sharedItems>
    </cacheField>
    <cacheField name="game_date" numFmtId="0">
      <sharedItems containsString="0" containsBlank="1" containsNumber="1" containsInteger="1" minValue="1" maxValue="242"/>
    </cacheField>
    <cacheField name="Den" numFmtId="0">
      <sharedItems containsString="0" containsBlank="1" containsNumber="1" containsInteger="1" minValue="1" maxValue="21"/>
    </cacheField>
    <cacheField name="%" numFmtId="0">
      <sharedItems containsString="0" containsBlank="1" containsNumber="1" minValue="4.7619047619047616E-2" maxValue="11.5238095238095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pta, Nitin" refreshedDate="44724.919164583334" createdVersion="7" refreshedVersion="7" minRefreshableVersion="3" recordCount="1008" xr:uid="{64AF357A-88C6-4813-976F-7F68C5F7F96E}">
  <cacheSource type="worksheet">
    <worksheetSource ref="A1:F1048576" sheet="Num"/>
  </cacheSource>
  <cacheFields count="6">
    <cacheField name="Player" numFmtId="0">
      <sharedItems containsBlank="1" count="127">
        <s v="Abbie Ives"/>
        <s v="Allie Olnowich"/>
        <s v="Allie Thunstrom"/>
        <s v="Alyson Matteau"/>
        <s v="Alyssa Wohlfeiler"/>
        <s v="Amanda Conway"/>
        <s v="Amanda Leveille"/>
        <s v="Amy Curlew"/>
        <s v="Audra Richards"/>
        <s v="Autumn MacDougall"/>
        <s v="Breanne Wilson-Bennett"/>
        <s v="Briana Mastel"/>
        <s v="Brittany Colton"/>
        <s v="Brooke Avery"/>
        <s v="Brooke Boquist"/>
        <s v="Brooke Stacey"/>
        <s v="Brooke White"/>
        <s v="Brooke Wolejko"/>
        <s v="Cailey Hutchison"/>
        <s v="Carlee Turner"/>
        <s v="Carly Jackson"/>
        <s v="Cassidy MacPherson"/>
        <s v="Caty Flagg"/>
        <s v="Chelsey Brodt-Rosenthal"/>
        <s v="Christina Putigna"/>
        <s v="Dominique Kremer"/>
        <s v="Elaine Chuli"/>
        <s v="Elena Orlando"/>
        <s v="Emily Fluke"/>
        <s v="Emily Janiga"/>
        <s v="Emma Greco"/>
        <s v="Emma Stauber"/>
        <s v="Emma Vlasic"/>
        <s v="Emma Woods"/>
        <s v="Erin Gehen"/>
        <s v="Grace Klienbach"/>
        <s v="Haley Mack"/>
        <s v="Hanna Beattie"/>
        <s v="Haylea Schmid"/>
        <s v="Hunter Accursi"/>
        <s v="Iveta Klimasova"/>
        <s v="Janine Weber"/>
        <s v="Jayne Lewis"/>
        <s v="Jenna Rheault"/>
        <s v="Jillian Dempsey"/>
        <s v="Jonna Curtis"/>
        <s v="Jordan Juron"/>
        <s v="Julie Allen"/>
        <s v="Kaleigh Fratkin"/>
        <s v="Kate Leary"/>
        <s v="Katelynn Russ"/>
        <s v="Kaycie Anderson"/>
        <s v="Kayla Friesen"/>
        <s v="Kayla Meneghin"/>
        <s v="Kelly Babstock"/>
        <s v="Kendall Cornine"/>
        <s v="Kiira Dosdall"/>
        <s v="Kristen Barbara"/>
        <s v="Kristin Lewicki"/>
        <s v="Laurel Hill"/>
        <s v="Lauren Kelly"/>
        <s v="Leila Kilduff"/>
        <s v="Lenka Curmova"/>
        <s v="Lexie Laing"/>
        <s v="Lindsay Eastwood"/>
        <s v="Lisa Chesson"/>
        <s v="Lovisa Selander"/>
        <s v="Lynn Astrup"/>
        <s v="Mackenzie Lancaster"/>
        <s v="Mackenzie MacNeil"/>
        <s v="Maddie Bishop"/>
        <s v="Maddie Rowe"/>
        <s v="Madison Packer"/>
        <s v="Maeve Reilly"/>
        <s v="Maggie LaGue"/>
        <s v="Mallory Rushton"/>
        <s v="Mallory Souliotis"/>
        <s v="Mariah Fujimagari"/>
        <s v="Marie-Jo Pelletier"/>
        <s v="Mary Parker"/>
        <s v="McKenna Brand"/>
        <s v="Meaghan Pezon"/>
        <s v="Meaghan Rickard"/>
        <s v="Megan Delay"/>
        <s v="Megan Quinn"/>
        <s v="Meghan Lorence"/>
        <s v="Meghara McManus"/>
        <s v="Mikyla Grant-Mentis"/>
        <s v="Natalie Marcuzzi"/>
        <s v="Neve Van Pelt"/>
        <s v="Nicole Guagliardo"/>
        <s v="Nina Rodgers"/>
        <s v="Paige Capistran"/>
        <s v="Paige Voight"/>
        <s v="Rachael Ade"/>
        <s v="Rebecca Morse"/>
        <s v="Rebecca Russo"/>
        <s v="Rose Alleva"/>
        <s v="Samantha Davis"/>
        <s v="Samantha Ridgewell"/>
        <s v="Sammy Kolowrat"/>
        <s v="Sara Bustad"/>
        <s v="Sarah Hughson"/>
        <s v="Sarah Schwenzfeier"/>
        <s v="Sarah Steele"/>
        <s v="Sarah-Eve Coutu Godbout"/>
        <s v="Saroya Tinker"/>
        <s v="Shannon Doyle"/>
        <s v="Shiann Darkangelo"/>
        <s v="Sonjia Shelly"/>
        <s v="Stephanie Anderson"/>
        <s v="Sydney Baldwin"/>
        <s v="Taylor Marchin"/>
        <s v="Taylor Turnquist"/>
        <s v="Taylor Wasylk"/>
        <s v="Taylor Wenczkowski"/>
        <s v="Taylor Woods"/>
        <s v="Taytum Clairmont"/>
        <s v="Tera Hofmann"/>
        <s v="Tereza Vanisova"/>
        <s v="Theresa Knutson"/>
        <s v="Tori Howran"/>
        <s v="Tori Sullivan"/>
        <s v="Victoria Hanson"/>
        <s v="Whitney Dove"/>
        <s v="Winny Brodt-Brown"/>
        <m/>
      </sharedItems>
    </cacheField>
    <cacheField name="Event" numFmtId="0">
      <sharedItems containsBlank="1"/>
    </cacheField>
    <cacheField name="game_date" numFmtId="0">
      <sharedItems containsString="0" containsBlank="1" containsNumber="1" containsInteger="1" minValue="1" maxValue="242"/>
    </cacheField>
    <cacheField name="Den" numFmtId="0">
      <sharedItems containsString="0" containsBlank="1" containsNumber="1" containsInteger="1" minValue="1" maxValue="21"/>
    </cacheField>
    <cacheField name="%" numFmtId="0">
      <sharedItems containsString="0" containsBlank="1" containsNumber="1" minValue="4.7619047619047616E-2" maxValue="11.523809523809524"/>
    </cacheField>
    <cacheField name="LR" numFmtId="0">
      <sharedItems containsString="0" containsBlank="1" containsNumber="1" minValue="-2.5318098231823929E-2" maxValue="0.442391446382392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pta, Nitin" refreshedDate="44725.367392129629" createdVersion="7" refreshedVersion="7" minRefreshableVersion="3" recordCount="1009" xr:uid="{444F1342-FAA6-4A37-B03B-CD1C8E08E98C}">
  <cacheSource type="worksheet">
    <worksheetSource ref="A1:H1048576" sheet="Num"/>
  </cacheSource>
  <cacheFields count="8">
    <cacheField name="Player" numFmtId="0">
      <sharedItems containsBlank="1" count="127">
        <s v="Abbie Ives"/>
        <s v="Allie Olnowich"/>
        <s v="Allie Thunstrom"/>
        <s v="Alyson Matteau"/>
        <s v="Alyssa Wohlfeiler"/>
        <s v="Amanda Conway"/>
        <s v="Amanda Leveille"/>
        <s v="Amy Curlew"/>
        <s v="Audra Richards"/>
        <s v="Autumn MacDougall"/>
        <s v="Breanne Wilson-Bennett"/>
        <s v="Briana Mastel"/>
        <s v="Brittany Colton"/>
        <s v="Brooke Avery"/>
        <s v="Brooke Boquist"/>
        <s v="Brooke Stacey"/>
        <s v="Brooke White"/>
        <s v="Brooke Wolejko"/>
        <s v="Cailey Hutchison"/>
        <s v="Carlee Turner"/>
        <s v="Carly Jackson"/>
        <s v="Cassidy MacPherson"/>
        <s v="Caty Flagg"/>
        <s v="Chelsey Brodt-Rosenthal"/>
        <s v="Christina Putigna"/>
        <s v="Dominique Kremer"/>
        <s v="Elaine Chuli"/>
        <s v="Elena Orlando"/>
        <s v="Emily Fluke"/>
        <s v="Emily Janiga"/>
        <s v="Emma Greco"/>
        <s v="Emma Stauber"/>
        <s v="Emma Vlasic"/>
        <s v="Emma Woods"/>
        <s v="Erin Gehen"/>
        <s v="Grace Klienbach"/>
        <s v="Haley Mack"/>
        <s v="Hanna Beattie"/>
        <s v="Haylea Schmid"/>
        <s v="Hunter Accursi"/>
        <s v="Iveta Klimasova"/>
        <s v="Janine Weber"/>
        <s v="Jayne Lewis"/>
        <s v="Jenna Rheault"/>
        <s v="Jillian Dempsey"/>
        <s v="Jonna Curtis"/>
        <s v="Jordan Juron"/>
        <s v="Julie Allen"/>
        <s v="Kaleigh Fratkin"/>
        <s v="Kate Leary"/>
        <s v="Katelynn Russ"/>
        <s v="Kaycie Anderson"/>
        <s v="Kayla Friesen"/>
        <s v="Kayla Meneghin"/>
        <s v="Kelly Babstock"/>
        <s v="Kendall Cornine"/>
        <s v="Kiira Dosdall"/>
        <s v="Kristen Barbara"/>
        <s v="Kristin Lewicki"/>
        <s v="Laurel Hill"/>
        <s v="Lauren Kelly"/>
        <s v="Leila Kilduff"/>
        <s v="Lenka Curmova"/>
        <s v="Lexie Laing"/>
        <s v="Lindsay Eastwood"/>
        <s v="Lisa Chesson"/>
        <s v="Lovisa Selander"/>
        <s v="Lynn Astrup"/>
        <s v="Mackenzie Lancaster"/>
        <s v="Mackenzie MacNeil"/>
        <s v="Maddie Bishop"/>
        <s v="Maddie Rowe"/>
        <s v="Madison Packer"/>
        <s v="Maeve Reilly"/>
        <s v="Maggie LaGue"/>
        <s v="Mallory Rushton"/>
        <s v="Mallory Souliotis"/>
        <s v="Mariah Fujimagari"/>
        <s v="Marie-Jo Pelletier"/>
        <s v="Mary Parker"/>
        <s v="McKenna Brand"/>
        <s v="Meaghan Pezon"/>
        <s v="Meaghan Rickard"/>
        <s v="Megan Delay"/>
        <s v="Megan Quinn"/>
        <s v="Meghan Lorence"/>
        <s v="Meghara McManus"/>
        <s v="Mikyla Grant-Mentis"/>
        <s v="Natalie Marcuzzi"/>
        <s v="Neve Van Pelt"/>
        <s v="Nicole Guagliardo"/>
        <s v="Nina Rodgers"/>
        <s v="Paige Capistran"/>
        <s v="Paige Voight"/>
        <s v="Rachael Ade"/>
        <s v="Rebecca Morse"/>
        <s v="Rebecca Russo"/>
        <s v="Rose Alleva"/>
        <s v="Samantha Davis"/>
        <s v="Samantha Ridgewell"/>
        <s v="Sammy Kolowrat"/>
        <s v="Sara Bustad"/>
        <s v="Sarah Hughson"/>
        <s v="Sarah Schwenzfeier"/>
        <s v="Sarah Steele"/>
        <s v="Sarah-Eve Coutu Godbout"/>
        <s v="Saroya Tinker"/>
        <s v="Shannon Doyle"/>
        <s v="Shiann Darkangelo"/>
        <s v="Sonjia Shelly"/>
        <s v="Stephanie Anderson"/>
        <s v="Sydney Baldwin"/>
        <s v="Taylor Marchin"/>
        <s v="Taylor Turnquist"/>
        <s v="Taylor Wasylk"/>
        <s v="Taylor Wenczkowski"/>
        <s v="Taylor Woods"/>
        <s v="Taytum Clairmont"/>
        <s v="Tera Hofmann"/>
        <s v="Tereza Vanisova"/>
        <s v="Theresa Knutson"/>
        <s v="Tori Howran"/>
        <s v="Tori Sullivan"/>
        <s v="Victoria Hanson"/>
        <s v="Whitney Dove"/>
        <s v="Winny Brodt-Brown"/>
        <m/>
      </sharedItems>
    </cacheField>
    <cacheField name="Event" numFmtId="0">
      <sharedItems containsBlank="1" count="11">
        <s v="Incomplete Play"/>
        <s v="Play"/>
        <s v="Puck Recovery"/>
        <s v="Dump In/Out"/>
        <s v="Shot"/>
        <s v="Takeaway"/>
        <s v="Zone Entry"/>
        <s v="Faceoff Win"/>
        <s v="Penalty Taken"/>
        <s v="Goal"/>
        <m/>
      </sharedItems>
    </cacheField>
    <cacheField name="game_date" numFmtId="0">
      <sharedItems containsString="0" containsBlank="1" containsNumber="1" containsInteger="1" minValue="1" maxValue="242"/>
    </cacheField>
    <cacheField name="Den" numFmtId="0">
      <sharedItems containsString="0" containsBlank="1" containsNumber="1" containsInteger="1" minValue="1" maxValue="21"/>
    </cacheField>
    <cacheField name="%" numFmtId="0">
      <sharedItems containsString="0" containsBlank="1" containsNumber="1" minValue="4.7619047619047616E-2" maxValue="11.523809523809524"/>
    </cacheField>
    <cacheField name="LR" numFmtId="0">
      <sharedItems containsString="0" containsBlank="1" containsNumber="1" minValue="-2.5318098231823929E-2" maxValue="0.44239144638239253"/>
    </cacheField>
    <cacheField name="RO" numFmtId="0">
      <sharedItems containsString="0" containsBlank="1" containsNumber="1" minValue="-0.99996082600000002" maxValue="17.472647129999999"/>
    </cacheField>
    <cacheField name="RO%" numFmtId="0">
      <sharedItems containsString="0" containsBlank="1" containsNumber="1" minValue="-4.0488132678461541" maxValue="96.747262299428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8">
  <r>
    <x v="0"/>
    <x v="0"/>
    <n v="3"/>
    <n v="8"/>
    <n v="0.375"/>
  </r>
  <r>
    <x v="0"/>
    <x v="1"/>
    <n v="13"/>
    <n v="8"/>
    <n v="1.625"/>
  </r>
  <r>
    <x v="0"/>
    <x v="2"/>
    <n v="22"/>
    <n v="8"/>
    <n v="2.75"/>
  </r>
  <r>
    <x v="1"/>
    <x v="3"/>
    <n v="10"/>
    <n v="9"/>
    <n v="1.1111111111111112"/>
  </r>
  <r>
    <x v="1"/>
    <x v="0"/>
    <n v="7"/>
    <n v="9"/>
    <n v="0.77777777777777779"/>
  </r>
  <r>
    <x v="1"/>
    <x v="1"/>
    <n v="23"/>
    <n v="9"/>
    <n v="2.5555555555555554"/>
  </r>
  <r>
    <x v="1"/>
    <x v="2"/>
    <n v="31"/>
    <n v="9"/>
    <n v="3.4444444444444446"/>
  </r>
  <r>
    <x v="1"/>
    <x v="4"/>
    <n v="10"/>
    <n v="9"/>
    <n v="1.1111111111111112"/>
  </r>
  <r>
    <x v="1"/>
    <x v="5"/>
    <n v="5"/>
    <n v="9"/>
    <n v="0.55555555555555558"/>
  </r>
  <r>
    <x v="1"/>
    <x v="6"/>
    <n v="3"/>
    <n v="9"/>
    <n v="0.33333333333333331"/>
  </r>
  <r>
    <x v="2"/>
    <x v="3"/>
    <n v="24"/>
    <n v="13"/>
    <n v="1.8461538461538463"/>
  </r>
  <r>
    <x v="2"/>
    <x v="7"/>
    <n v="1"/>
    <n v="13"/>
    <n v="7.6923076923076927E-2"/>
  </r>
  <r>
    <x v="2"/>
    <x v="0"/>
    <n v="24"/>
    <n v="13"/>
    <n v="1.8461538461538463"/>
  </r>
  <r>
    <x v="2"/>
    <x v="8"/>
    <n v="2"/>
    <n v="13"/>
    <n v="0.15384615384615385"/>
  </r>
  <r>
    <x v="2"/>
    <x v="1"/>
    <n v="45"/>
    <n v="13"/>
    <n v="3.4615384615384617"/>
  </r>
  <r>
    <x v="2"/>
    <x v="2"/>
    <n v="57"/>
    <n v="13"/>
    <n v="4.384615384615385"/>
  </r>
  <r>
    <x v="2"/>
    <x v="4"/>
    <n v="28"/>
    <n v="13"/>
    <n v="2.1538461538461537"/>
  </r>
  <r>
    <x v="2"/>
    <x v="5"/>
    <n v="14"/>
    <n v="13"/>
    <n v="1.0769230769230769"/>
  </r>
  <r>
    <x v="2"/>
    <x v="6"/>
    <n v="32"/>
    <n v="13"/>
    <n v="2.4615384615384617"/>
  </r>
  <r>
    <x v="3"/>
    <x v="3"/>
    <n v="20"/>
    <n v="19"/>
    <n v="1.0526315789473684"/>
  </r>
  <r>
    <x v="3"/>
    <x v="0"/>
    <n v="49"/>
    <n v="19"/>
    <n v="2.5789473684210527"/>
  </r>
  <r>
    <x v="3"/>
    <x v="8"/>
    <n v="1"/>
    <n v="19"/>
    <n v="5.2631578947368418E-2"/>
  </r>
  <r>
    <x v="3"/>
    <x v="1"/>
    <n v="130"/>
    <n v="19"/>
    <n v="6.8421052631578947"/>
  </r>
  <r>
    <x v="3"/>
    <x v="2"/>
    <n v="148"/>
    <n v="19"/>
    <n v="7.7894736842105265"/>
  </r>
  <r>
    <x v="3"/>
    <x v="4"/>
    <n v="23"/>
    <n v="19"/>
    <n v="1.2105263157894737"/>
  </r>
  <r>
    <x v="3"/>
    <x v="5"/>
    <n v="28"/>
    <n v="19"/>
    <n v="1.4736842105263157"/>
  </r>
  <r>
    <x v="3"/>
    <x v="6"/>
    <n v="17"/>
    <n v="19"/>
    <n v="0.89473684210526316"/>
  </r>
  <r>
    <x v="4"/>
    <x v="3"/>
    <n v="8"/>
    <n v="13"/>
    <n v="0.61538461538461542"/>
  </r>
  <r>
    <x v="4"/>
    <x v="9"/>
    <n v="1"/>
    <n v="13"/>
    <n v="7.6923076923076927E-2"/>
  </r>
  <r>
    <x v="4"/>
    <x v="0"/>
    <n v="27"/>
    <n v="13"/>
    <n v="2.0769230769230771"/>
  </r>
  <r>
    <x v="4"/>
    <x v="8"/>
    <n v="3"/>
    <n v="13"/>
    <n v="0.23076923076923078"/>
  </r>
  <r>
    <x v="4"/>
    <x v="1"/>
    <n v="87"/>
    <n v="13"/>
    <n v="6.6923076923076925"/>
  </r>
  <r>
    <x v="4"/>
    <x v="2"/>
    <n v="52"/>
    <n v="13"/>
    <n v="4"/>
  </r>
  <r>
    <x v="4"/>
    <x v="4"/>
    <n v="24"/>
    <n v="13"/>
    <n v="1.8461538461538463"/>
  </r>
  <r>
    <x v="4"/>
    <x v="5"/>
    <n v="8"/>
    <n v="13"/>
    <n v="0.61538461538461542"/>
  </r>
  <r>
    <x v="4"/>
    <x v="6"/>
    <n v="26"/>
    <n v="13"/>
    <n v="2"/>
  </r>
  <r>
    <x v="5"/>
    <x v="3"/>
    <n v="4"/>
    <n v="12"/>
    <n v="0.33333333333333331"/>
  </r>
  <r>
    <x v="5"/>
    <x v="9"/>
    <n v="1"/>
    <n v="12"/>
    <n v="8.3333333333333329E-2"/>
  </r>
  <r>
    <x v="5"/>
    <x v="0"/>
    <n v="17"/>
    <n v="12"/>
    <n v="1.4166666666666667"/>
  </r>
  <r>
    <x v="5"/>
    <x v="1"/>
    <n v="18"/>
    <n v="12"/>
    <n v="1.5"/>
  </r>
  <r>
    <x v="5"/>
    <x v="2"/>
    <n v="24"/>
    <n v="12"/>
    <n v="2"/>
  </r>
  <r>
    <x v="5"/>
    <x v="4"/>
    <n v="10"/>
    <n v="12"/>
    <n v="0.83333333333333337"/>
  </r>
  <r>
    <x v="5"/>
    <x v="5"/>
    <n v="3"/>
    <n v="12"/>
    <n v="0.25"/>
  </r>
  <r>
    <x v="5"/>
    <x v="6"/>
    <n v="10"/>
    <n v="12"/>
    <n v="0.83333333333333337"/>
  </r>
  <r>
    <x v="6"/>
    <x v="3"/>
    <n v="1"/>
    <n v="11"/>
    <n v="9.0909090909090912E-2"/>
  </r>
  <r>
    <x v="6"/>
    <x v="0"/>
    <n v="3"/>
    <n v="11"/>
    <n v="0.27272727272727271"/>
  </r>
  <r>
    <x v="6"/>
    <x v="1"/>
    <n v="32"/>
    <n v="11"/>
    <n v="2.9090909090909092"/>
  </r>
  <r>
    <x v="6"/>
    <x v="2"/>
    <n v="35"/>
    <n v="11"/>
    <n v="3.1818181818181817"/>
  </r>
  <r>
    <x v="7"/>
    <x v="3"/>
    <n v="11"/>
    <n v="18"/>
    <n v="0.61111111111111116"/>
  </r>
  <r>
    <x v="7"/>
    <x v="7"/>
    <n v="4"/>
    <n v="18"/>
    <n v="0.22222222222222221"/>
  </r>
  <r>
    <x v="7"/>
    <x v="9"/>
    <n v="1"/>
    <n v="18"/>
    <n v="5.5555555555555552E-2"/>
  </r>
  <r>
    <x v="7"/>
    <x v="0"/>
    <n v="9"/>
    <n v="18"/>
    <n v="0.5"/>
  </r>
  <r>
    <x v="7"/>
    <x v="8"/>
    <n v="2"/>
    <n v="18"/>
    <n v="0.1111111111111111"/>
  </r>
  <r>
    <x v="7"/>
    <x v="1"/>
    <n v="39"/>
    <n v="18"/>
    <n v="2.1666666666666665"/>
  </r>
  <r>
    <x v="7"/>
    <x v="2"/>
    <n v="32"/>
    <n v="18"/>
    <n v="1.7777777777777777"/>
  </r>
  <r>
    <x v="7"/>
    <x v="4"/>
    <n v="9"/>
    <n v="18"/>
    <n v="0.5"/>
  </r>
  <r>
    <x v="7"/>
    <x v="5"/>
    <n v="4"/>
    <n v="18"/>
    <n v="0.22222222222222221"/>
  </r>
  <r>
    <x v="7"/>
    <x v="6"/>
    <n v="12"/>
    <n v="18"/>
    <n v="0.66666666666666663"/>
  </r>
  <r>
    <x v="8"/>
    <x v="3"/>
    <n v="25"/>
    <n v="13"/>
    <n v="1.9230769230769231"/>
  </r>
  <r>
    <x v="8"/>
    <x v="7"/>
    <n v="2"/>
    <n v="13"/>
    <n v="0.15384615384615385"/>
  </r>
  <r>
    <x v="8"/>
    <x v="9"/>
    <n v="2"/>
    <n v="13"/>
    <n v="0.15384615384615385"/>
  </r>
  <r>
    <x v="8"/>
    <x v="0"/>
    <n v="26"/>
    <n v="13"/>
    <n v="2"/>
  </r>
  <r>
    <x v="8"/>
    <x v="8"/>
    <n v="1"/>
    <n v="13"/>
    <n v="7.6923076923076927E-2"/>
  </r>
  <r>
    <x v="8"/>
    <x v="1"/>
    <n v="27"/>
    <n v="13"/>
    <n v="2.0769230769230771"/>
  </r>
  <r>
    <x v="8"/>
    <x v="2"/>
    <n v="51"/>
    <n v="13"/>
    <n v="3.9230769230769229"/>
  </r>
  <r>
    <x v="8"/>
    <x v="4"/>
    <n v="14"/>
    <n v="13"/>
    <n v="1.0769230769230769"/>
  </r>
  <r>
    <x v="8"/>
    <x v="5"/>
    <n v="5"/>
    <n v="13"/>
    <n v="0.38461538461538464"/>
  </r>
  <r>
    <x v="8"/>
    <x v="6"/>
    <n v="21"/>
    <n v="13"/>
    <n v="1.6153846153846154"/>
  </r>
  <r>
    <x v="9"/>
    <x v="3"/>
    <n v="28"/>
    <n v="19"/>
    <n v="1.4736842105263157"/>
  </r>
  <r>
    <x v="9"/>
    <x v="9"/>
    <n v="3"/>
    <n v="19"/>
    <n v="0.15789473684210525"/>
  </r>
  <r>
    <x v="9"/>
    <x v="0"/>
    <n v="48"/>
    <n v="19"/>
    <n v="2.5263157894736841"/>
  </r>
  <r>
    <x v="9"/>
    <x v="1"/>
    <n v="71"/>
    <n v="19"/>
    <n v="3.736842105263158"/>
  </r>
  <r>
    <x v="9"/>
    <x v="2"/>
    <n v="77"/>
    <n v="19"/>
    <n v="4.0526315789473681"/>
  </r>
  <r>
    <x v="9"/>
    <x v="4"/>
    <n v="18"/>
    <n v="19"/>
    <n v="0.94736842105263153"/>
  </r>
  <r>
    <x v="9"/>
    <x v="5"/>
    <n v="7"/>
    <n v="19"/>
    <n v="0.36842105263157893"/>
  </r>
  <r>
    <x v="9"/>
    <x v="6"/>
    <n v="33"/>
    <n v="19"/>
    <n v="1.736842105263158"/>
  </r>
  <r>
    <x v="10"/>
    <x v="3"/>
    <n v="21"/>
    <n v="19"/>
    <n v="1.1052631578947369"/>
  </r>
  <r>
    <x v="10"/>
    <x v="7"/>
    <n v="45"/>
    <n v="19"/>
    <n v="2.3684210526315788"/>
  </r>
  <r>
    <x v="10"/>
    <x v="9"/>
    <n v="2"/>
    <n v="19"/>
    <n v="0.10526315789473684"/>
  </r>
  <r>
    <x v="10"/>
    <x v="0"/>
    <n v="35"/>
    <n v="19"/>
    <n v="1.8421052631578947"/>
  </r>
  <r>
    <x v="10"/>
    <x v="8"/>
    <n v="1"/>
    <n v="19"/>
    <n v="5.2631578947368418E-2"/>
  </r>
  <r>
    <x v="10"/>
    <x v="1"/>
    <n v="95"/>
    <n v="19"/>
    <n v="5"/>
  </r>
  <r>
    <x v="10"/>
    <x v="2"/>
    <n v="107"/>
    <n v="19"/>
    <n v="5.6315789473684212"/>
  </r>
  <r>
    <x v="10"/>
    <x v="4"/>
    <n v="31"/>
    <n v="19"/>
    <n v="1.631578947368421"/>
  </r>
  <r>
    <x v="10"/>
    <x v="5"/>
    <n v="25"/>
    <n v="19"/>
    <n v="1.3157894736842106"/>
  </r>
  <r>
    <x v="10"/>
    <x v="6"/>
    <n v="29"/>
    <n v="19"/>
    <n v="1.5263157894736843"/>
  </r>
  <r>
    <x v="11"/>
    <x v="3"/>
    <n v="18"/>
    <n v="15"/>
    <n v="1.2"/>
  </r>
  <r>
    <x v="11"/>
    <x v="0"/>
    <n v="33"/>
    <n v="15"/>
    <n v="2.2000000000000002"/>
  </r>
  <r>
    <x v="11"/>
    <x v="8"/>
    <n v="1"/>
    <n v="15"/>
    <n v="6.6666666666666666E-2"/>
  </r>
  <r>
    <x v="11"/>
    <x v="1"/>
    <n v="69"/>
    <n v="15"/>
    <n v="4.5999999999999996"/>
  </r>
  <r>
    <x v="11"/>
    <x v="2"/>
    <n v="102"/>
    <n v="15"/>
    <n v="6.8"/>
  </r>
  <r>
    <x v="11"/>
    <x v="4"/>
    <n v="13"/>
    <n v="15"/>
    <n v="0.8666666666666667"/>
  </r>
  <r>
    <x v="11"/>
    <x v="5"/>
    <n v="6"/>
    <n v="15"/>
    <n v="0.4"/>
  </r>
  <r>
    <x v="11"/>
    <x v="6"/>
    <n v="2"/>
    <n v="15"/>
    <n v="0.13333333333333333"/>
  </r>
  <r>
    <x v="12"/>
    <x v="3"/>
    <n v="11"/>
    <n v="17"/>
    <n v="0.6470588235294118"/>
  </r>
  <r>
    <x v="12"/>
    <x v="7"/>
    <n v="1"/>
    <n v="17"/>
    <n v="5.8823529411764705E-2"/>
  </r>
  <r>
    <x v="12"/>
    <x v="0"/>
    <n v="8"/>
    <n v="17"/>
    <n v="0.47058823529411764"/>
  </r>
  <r>
    <x v="12"/>
    <x v="1"/>
    <n v="18"/>
    <n v="17"/>
    <n v="1.0588235294117647"/>
  </r>
  <r>
    <x v="12"/>
    <x v="2"/>
    <n v="30"/>
    <n v="17"/>
    <n v="1.7647058823529411"/>
  </r>
  <r>
    <x v="12"/>
    <x v="4"/>
    <n v="5"/>
    <n v="17"/>
    <n v="0.29411764705882354"/>
  </r>
  <r>
    <x v="12"/>
    <x v="5"/>
    <n v="5"/>
    <n v="17"/>
    <n v="0.29411764705882354"/>
  </r>
  <r>
    <x v="12"/>
    <x v="6"/>
    <n v="14"/>
    <n v="17"/>
    <n v="0.82352941176470584"/>
  </r>
  <r>
    <x v="13"/>
    <x v="3"/>
    <n v="6"/>
    <n v="7"/>
    <n v="0.8571428571428571"/>
  </r>
  <r>
    <x v="13"/>
    <x v="7"/>
    <n v="1"/>
    <n v="7"/>
    <n v="0.14285714285714285"/>
  </r>
  <r>
    <x v="13"/>
    <x v="0"/>
    <n v="6"/>
    <n v="7"/>
    <n v="0.8571428571428571"/>
  </r>
  <r>
    <x v="13"/>
    <x v="1"/>
    <n v="22"/>
    <n v="7"/>
    <n v="3.1428571428571428"/>
  </r>
  <r>
    <x v="13"/>
    <x v="2"/>
    <n v="14"/>
    <n v="7"/>
    <n v="2"/>
  </r>
  <r>
    <x v="13"/>
    <x v="5"/>
    <n v="2"/>
    <n v="7"/>
    <n v="0.2857142857142857"/>
  </r>
  <r>
    <x v="13"/>
    <x v="6"/>
    <n v="4"/>
    <n v="7"/>
    <n v="0.5714285714285714"/>
  </r>
  <r>
    <x v="14"/>
    <x v="3"/>
    <n v="10"/>
    <n v="13"/>
    <n v="0.76923076923076927"/>
  </r>
  <r>
    <x v="14"/>
    <x v="7"/>
    <n v="2"/>
    <n v="13"/>
    <n v="0.15384615384615385"/>
  </r>
  <r>
    <x v="14"/>
    <x v="9"/>
    <n v="2"/>
    <n v="13"/>
    <n v="0.15384615384615385"/>
  </r>
  <r>
    <x v="14"/>
    <x v="0"/>
    <n v="31"/>
    <n v="13"/>
    <n v="2.3846153846153846"/>
  </r>
  <r>
    <x v="14"/>
    <x v="8"/>
    <n v="2"/>
    <n v="13"/>
    <n v="0.15384615384615385"/>
  </r>
  <r>
    <x v="14"/>
    <x v="1"/>
    <n v="71"/>
    <n v="13"/>
    <n v="5.4615384615384617"/>
  </r>
  <r>
    <x v="14"/>
    <x v="2"/>
    <n v="48"/>
    <n v="13"/>
    <n v="3.6923076923076925"/>
  </r>
  <r>
    <x v="14"/>
    <x v="4"/>
    <n v="27"/>
    <n v="13"/>
    <n v="2.0769230769230771"/>
  </r>
  <r>
    <x v="14"/>
    <x v="5"/>
    <n v="3"/>
    <n v="13"/>
    <n v="0.23076923076923078"/>
  </r>
  <r>
    <x v="14"/>
    <x v="6"/>
    <n v="14"/>
    <n v="13"/>
    <n v="1.0769230769230769"/>
  </r>
  <r>
    <x v="15"/>
    <x v="3"/>
    <n v="15"/>
    <n v="17"/>
    <n v="0.88235294117647056"/>
  </r>
  <r>
    <x v="15"/>
    <x v="7"/>
    <n v="3"/>
    <n v="17"/>
    <n v="0.17647058823529413"/>
  </r>
  <r>
    <x v="15"/>
    <x v="0"/>
    <n v="35"/>
    <n v="17"/>
    <n v="2.0588235294117645"/>
  </r>
  <r>
    <x v="15"/>
    <x v="1"/>
    <n v="58"/>
    <n v="17"/>
    <n v="3.4117647058823528"/>
  </r>
  <r>
    <x v="15"/>
    <x v="2"/>
    <n v="55"/>
    <n v="17"/>
    <n v="3.2352941176470589"/>
  </r>
  <r>
    <x v="15"/>
    <x v="4"/>
    <n v="24"/>
    <n v="17"/>
    <n v="1.411764705882353"/>
  </r>
  <r>
    <x v="15"/>
    <x v="5"/>
    <n v="7"/>
    <n v="17"/>
    <n v="0.41176470588235292"/>
  </r>
  <r>
    <x v="15"/>
    <x v="6"/>
    <n v="26"/>
    <n v="17"/>
    <n v="1.5294117647058822"/>
  </r>
  <r>
    <x v="16"/>
    <x v="3"/>
    <n v="2"/>
    <n v="8"/>
    <n v="0.25"/>
  </r>
  <r>
    <x v="16"/>
    <x v="7"/>
    <n v="1"/>
    <n v="8"/>
    <n v="0.125"/>
  </r>
  <r>
    <x v="16"/>
    <x v="0"/>
    <n v="4"/>
    <n v="8"/>
    <n v="0.5"/>
  </r>
  <r>
    <x v="16"/>
    <x v="1"/>
    <n v="7"/>
    <n v="8"/>
    <n v="0.875"/>
  </r>
  <r>
    <x v="16"/>
    <x v="2"/>
    <n v="9"/>
    <n v="8"/>
    <n v="1.125"/>
  </r>
  <r>
    <x v="16"/>
    <x v="5"/>
    <n v="2"/>
    <n v="8"/>
    <n v="0.25"/>
  </r>
  <r>
    <x v="16"/>
    <x v="6"/>
    <n v="3"/>
    <n v="8"/>
    <n v="0.375"/>
  </r>
  <r>
    <x v="17"/>
    <x v="0"/>
    <n v="1"/>
    <n v="3"/>
    <n v="0.33333333333333331"/>
  </r>
  <r>
    <x v="17"/>
    <x v="1"/>
    <n v="10"/>
    <n v="3"/>
    <n v="3.3333333333333335"/>
  </r>
  <r>
    <x v="17"/>
    <x v="2"/>
    <n v="11"/>
    <n v="3"/>
    <n v="3.6666666666666665"/>
  </r>
  <r>
    <x v="18"/>
    <x v="3"/>
    <n v="7"/>
    <n v="6"/>
    <n v="1.1666666666666667"/>
  </r>
  <r>
    <x v="18"/>
    <x v="7"/>
    <n v="18"/>
    <n v="6"/>
    <n v="3"/>
  </r>
  <r>
    <x v="18"/>
    <x v="9"/>
    <n v="1"/>
    <n v="6"/>
    <n v="0.16666666666666666"/>
  </r>
  <r>
    <x v="18"/>
    <x v="0"/>
    <n v="13"/>
    <n v="6"/>
    <n v="2.1666666666666665"/>
  </r>
  <r>
    <x v="18"/>
    <x v="8"/>
    <n v="1"/>
    <n v="6"/>
    <n v="0.16666666666666666"/>
  </r>
  <r>
    <x v="18"/>
    <x v="1"/>
    <n v="15"/>
    <n v="6"/>
    <n v="2.5"/>
  </r>
  <r>
    <x v="18"/>
    <x v="2"/>
    <n v="21"/>
    <n v="6"/>
    <n v="3.5"/>
  </r>
  <r>
    <x v="18"/>
    <x v="4"/>
    <n v="4"/>
    <n v="6"/>
    <n v="0.66666666666666663"/>
  </r>
  <r>
    <x v="18"/>
    <x v="5"/>
    <n v="8"/>
    <n v="6"/>
    <n v="1.3333333333333333"/>
  </r>
  <r>
    <x v="18"/>
    <x v="6"/>
    <n v="2"/>
    <n v="6"/>
    <n v="0.33333333333333331"/>
  </r>
  <r>
    <x v="19"/>
    <x v="3"/>
    <n v="19"/>
    <n v="21"/>
    <n v="0.90476190476190477"/>
  </r>
  <r>
    <x v="19"/>
    <x v="7"/>
    <n v="32"/>
    <n v="21"/>
    <n v="1.5238095238095237"/>
  </r>
  <r>
    <x v="19"/>
    <x v="0"/>
    <n v="22"/>
    <n v="21"/>
    <n v="1.0476190476190477"/>
  </r>
  <r>
    <x v="19"/>
    <x v="8"/>
    <n v="1"/>
    <n v="21"/>
    <n v="4.7619047619047616E-2"/>
  </r>
  <r>
    <x v="19"/>
    <x v="1"/>
    <n v="57"/>
    <n v="21"/>
    <n v="2.7142857142857144"/>
  </r>
  <r>
    <x v="19"/>
    <x v="2"/>
    <n v="63"/>
    <n v="21"/>
    <n v="3"/>
  </r>
  <r>
    <x v="19"/>
    <x v="4"/>
    <n v="23"/>
    <n v="21"/>
    <n v="1.0952380952380953"/>
  </r>
  <r>
    <x v="19"/>
    <x v="5"/>
    <n v="14"/>
    <n v="21"/>
    <n v="0.66666666666666663"/>
  </r>
  <r>
    <x v="19"/>
    <x v="6"/>
    <n v="20"/>
    <n v="21"/>
    <n v="0.95238095238095233"/>
  </r>
  <r>
    <x v="20"/>
    <x v="3"/>
    <n v="1"/>
    <n v="17"/>
    <n v="5.8823529411764705E-2"/>
  </r>
  <r>
    <x v="20"/>
    <x v="0"/>
    <n v="2"/>
    <n v="17"/>
    <n v="0.11764705882352941"/>
  </r>
  <r>
    <x v="20"/>
    <x v="1"/>
    <n v="49"/>
    <n v="17"/>
    <n v="2.8823529411764706"/>
  </r>
  <r>
    <x v="20"/>
    <x v="2"/>
    <n v="55"/>
    <n v="17"/>
    <n v="3.2352941176470589"/>
  </r>
  <r>
    <x v="20"/>
    <x v="5"/>
    <n v="3"/>
    <n v="17"/>
    <n v="0.17647058823529413"/>
  </r>
  <r>
    <x v="21"/>
    <x v="3"/>
    <n v="26"/>
    <n v="19"/>
    <n v="1.368421052631579"/>
  </r>
  <r>
    <x v="21"/>
    <x v="7"/>
    <n v="38"/>
    <n v="19"/>
    <n v="2"/>
  </r>
  <r>
    <x v="21"/>
    <x v="0"/>
    <n v="40"/>
    <n v="19"/>
    <n v="2.1052631578947367"/>
  </r>
  <r>
    <x v="21"/>
    <x v="1"/>
    <n v="83"/>
    <n v="19"/>
    <n v="4.3684210526315788"/>
  </r>
  <r>
    <x v="21"/>
    <x v="2"/>
    <n v="92"/>
    <n v="19"/>
    <n v="4.8421052631578947"/>
  </r>
  <r>
    <x v="21"/>
    <x v="4"/>
    <n v="19"/>
    <n v="19"/>
    <n v="1"/>
  </r>
  <r>
    <x v="21"/>
    <x v="5"/>
    <n v="20"/>
    <n v="19"/>
    <n v="1.0526315789473684"/>
  </r>
  <r>
    <x v="21"/>
    <x v="6"/>
    <n v="30"/>
    <n v="19"/>
    <n v="1.5789473684210527"/>
  </r>
  <r>
    <x v="22"/>
    <x v="1"/>
    <n v="1"/>
    <n v="1"/>
    <n v="1"/>
  </r>
  <r>
    <x v="22"/>
    <x v="2"/>
    <n v="1"/>
    <n v="1"/>
    <n v="1"/>
  </r>
  <r>
    <x v="23"/>
    <x v="3"/>
    <n v="17"/>
    <n v="13"/>
    <n v="1.3076923076923077"/>
  </r>
  <r>
    <x v="23"/>
    <x v="0"/>
    <n v="27"/>
    <n v="13"/>
    <n v="2.0769230769230771"/>
  </r>
  <r>
    <x v="23"/>
    <x v="8"/>
    <n v="3"/>
    <n v="13"/>
    <n v="0.23076923076923078"/>
  </r>
  <r>
    <x v="23"/>
    <x v="1"/>
    <n v="33"/>
    <n v="13"/>
    <n v="2.5384615384615383"/>
  </r>
  <r>
    <x v="23"/>
    <x v="2"/>
    <n v="74"/>
    <n v="13"/>
    <n v="5.6923076923076925"/>
  </r>
  <r>
    <x v="23"/>
    <x v="4"/>
    <n v="3"/>
    <n v="13"/>
    <n v="0.23076923076923078"/>
  </r>
  <r>
    <x v="23"/>
    <x v="5"/>
    <n v="4"/>
    <n v="13"/>
    <n v="0.30769230769230771"/>
  </r>
  <r>
    <x v="23"/>
    <x v="6"/>
    <n v="4"/>
    <n v="13"/>
    <n v="0.30769230769230771"/>
  </r>
  <r>
    <x v="24"/>
    <x v="3"/>
    <n v="20"/>
    <n v="21"/>
    <n v="0.95238095238095233"/>
  </r>
  <r>
    <x v="24"/>
    <x v="7"/>
    <n v="3"/>
    <n v="21"/>
    <n v="0.14285714285714285"/>
  </r>
  <r>
    <x v="24"/>
    <x v="9"/>
    <n v="2"/>
    <n v="21"/>
    <n v="9.5238095238095233E-2"/>
  </r>
  <r>
    <x v="24"/>
    <x v="0"/>
    <n v="47"/>
    <n v="21"/>
    <n v="2.2380952380952381"/>
  </r>
  <r>
    <x v="24"/>
    <x v="8"/>
    <n v="1"/>
    <n v="21"/>
    <n v="4.7619047619047616E-2"/>
  </r>
  <r>
    <x v="24"/>
    <x v="1"/>
    <n v="98"/>
    <n v="21"/>
    <n v="4.666666666666667"/>
  </r>
  <r>
    <x v="24"/>
    <x v="2"/>
    <n v="102"/>
    <n v="21"/>
    <n v="4.8571428571428568"/>
  </r>
  <r>
    <x v="24"/>
    <x v="4"/>
    <n v="37"/>
    <n v="21"/>
    <n v="1.7619047619047619"/>
  </r>
  <r>
    <x v="24"/>
    <x v="5"/>
    <n v="14"/>
    <n v="21"/>
    <n v="0.66666666666666663"/>
  </r>
  <r>
    <x v="24"/>
    <x v="6"/>
    <n v="41"/>
    <n v="21"/>
    <n v="1.9523809523809523"/>
  </r>
  <r>
    <x v="25"/>
    <x v="3"/>
    <n v="36"/>
    <n v="19"/>
    <n v="1.8947368421052631"/>
  </r>
  <r>
    <x v="25"/>
    <x v="0"/>
    <n v="58"/>
    <n v="19"/>
    <n v="3.0526315789473686"/>
  </r>
  <r>
    <x v="25"/>
    <x v="8"/>
    <n v="2"/>
    <n v="19"/>
    <n v="0.10526315789473684"/>
  </r>
  <r>
    <x v="25"/>
    <x v="1"/>
    <n v="99"/>
    <n v="19"/>
    <n v="5.2105263157894735"/>
  </r>
  <r>
    <x v="25"/>
    <x v="2"/>
    <n v="134"/>
    <n v="19"/>
    <n v="7.0526315789473681"/>
  </r>
  <r>
    <x v="25"/>
    <x v="4"/>
    <n v="16"/>
    <n v="19"/>
    <n v="0.84210526315789469"/>
  </r>
  <r>
    <x v="25"/>
    <x v="5"/>
    <n v="29"/>
    <n v="19"/>
    <n v="1.5263157894736843"/>
  </r>
  <r>
    <x v="25"/>
    <x v="6"/>
    <n v="32"/>
    <n v="19"/>
    <n v="1.6842105263157894"/>
  </r>
  <r>
    <x v="26"/>
    <x v="0"/>
    <n v="4"/>
    <n v="12"/>
    <n v="0.33333333333333331"/>
  </r>
  <r>
    <x v="26"/>
    <x v="1"/>
    <n v="30"/>
    <n v="12"/>
    <n v="2.5"/>
  </r>
  <r>
    <x v="26"/>
    <x v="2"/>
    <n v="33"/>
    <n v="12"/>
    <n v="2.75"/>
  </r>
  <r>
    <x v="27"/>
    <x v="3"/>
    <n v="20"/>
    <n v="13"/>
    <n v="1.5384615384615385"/>
  </r>
  <r>
    <x v="27"/>
    <x v="0"/>
    <n v="32"/>
    <n v="13"/>
    <n v="2.4615384615384617"/>
  </r>
  <r>
    <x v="27"/>
    <x v="8"/>
    <n v="1"/>
    <n v="13"/>
    <n v="7.6923076923076927E-2"/>
  </r>
  <r>
    <x v="27"/>
    <x v="1"/>
    <n v="45"/>
    <n v="13"/>
    <n v="3.4615384615384617"/>
  </r>
  <r>
    <x v="27"/>
    <x v="2"/>
    <n v="76"/>
    <n v="13"/>
    <n v="5.8461538461538458"/>
  </r>
  <r>
    <x v="27"/>
    <x v="4"/>
    <n v="6"/>
    <n v="13"/>
    <n v="0.46153846153846156"/>
  </r>
  <r>
    <x v="27"/>
    <x v="5"/>
    <n v="7"/>
    <n v="13"/>
    <n v="0.53846153846153844"/>
  </r>
  <r>
    <x v="27"/>
    <x v="6"/>
    <n v="4"/>
    <n v="13"/>
    <n v="0.30769230769230771"/>
  </r>
  <r>
    <x v="28"/>
    <x v="3"/>
    <n v="20"/>
    <n v="18"/>
    <n v="1.1111111111111112"/>
  </r>
  <r>
    <x v="28"/>
    <x v="7"/>
    <n v="4"/>
    <n v="18"/>
    <n v="0.22222222222222221"/>
  </r>
  <r>
    <x v="28"/>
    <x v="9"/>
    <n v="1"/>
    <n v="18"/>
    <n v="5.5555555555555552E-2"/>
  </r>
  <r>
    <x v="28"/>
    <x v="0"/>
    <n v="17"/>
    <n v="18"/>
    <n v="0.94444444444444442"/>
  </r>
  <r>
    <x v="28"/>
    <x v="8"/>
    <n v="2"/>
    <n v="18"/>
    <n v="0.1111111111111111"/>
  </r>
  <r>
    <x v="28"/>
    <x v="1"/>
    <n v="34"/>
    <n v="18"/>
    <n v="1.8888888888888888"/>
  </r>
  <r>
    <x v="28"/>
    <x v="2"/>
    <n v="44"/>
    <n v="18"/>
    <n v="2.4444444444444446"/>
  </r>
  <r>
    <x v="28"/>
    <x v="4"/>
    <n v="11"/>
    <n v="18"/>
    <n v="0.61111111111111116"/>
  </r>
  <r>
    <x v="28"/>
    <x v="5"/>
    <n v="8"/>
    <n v="18"/>
    <n v="0.44444444444444442"/>
  </r>
  <r>
    <x v="28"/>
    <x v="6"/>
    <n v="17"/>
    <n v="18"/>
    <n v="0.94444444444444442"/>
  </r>
  <r>
    <x v="29"/>
    <x v="3"/>
    <n v="8"/>
    <n v="9"/>
    <n v="0.88888888888888884"/>
  </r>
  <r>
    <x v="29"/>
    <x v="7"/>
    <n v="17"/>
    <n v="9"/>
    <n v="1.8888888888888888"/>
  </r>
  <r>
    <x v="29"/>
    <x v="9"/>
    <n v="1"/>
    <n v="9"/>
    <n v="0.1111111111111111"/>
  </r>
  <r>
    <x v="29"/>
    <x v="0"/>
    <n v="19"/>
    <n v="9"/>
    <n v="2.1111111111111112"/>
  </r>
  <r>
    <x v="29"/>
    <x v="8"/>
    <n v="1"/>
    <n v="9"/>
    <n v="0.1111111111111111"/>
  </r>
  <r>
    <x v="29"/>
    <x v="1"/>
    <n v="30"/>
    <n v="9"/>
    <n v="3.3333333333333335"/>
  </r>
  <r>
    <x v="29"/>
    <x v="2"/>
    <n v="36"/>
    <n v="9"/>
    <n v="4"/>
  </r>
  <r>
    <x v="29"/>
    <x v="4"/>
    <n v="8"/>
    <n v="9"/>
    <n v="0.88888888888888884"/>
  </r>
  <r>
    <x v="29"/>
    <x v="5"/>
    <n v="13"/>
    <n v="9"/>
    <n v="1.4444444444444444"/>
  </r>
  <r>
    <x v="29"/>
    <x v="6"/>
    <n v="14"/>
    <n v="9"/>
    <n v="1.5555555555555556"/>
  </r>
  <r>
    <x v="30"/>
    <x v="3"/>
    <n v="30"/>
    <n v="19"/>
    <n v="1.5789473684210527"/>
  </r>
  <r>
    <x v="30"/>
    <x v="0"/>
    <n v="59"/>
    <n v="19"/>
    <n v="3.1052631578947367"/>
  </r>
  <r>
    <x v="30"/>
    <x v="8"/>
    <n v="2"/>
    <n v="19"/>
    <n v="0.10526315789473684"/>
  </r>
  <r>
    <x v="30"/>
    <x v="1"/>
    <n v="67"/>
    <n v="19"/>
    <n v="3.5263157894736841"/>
  </r>
  <r>
    <x v="30"/>
    <x v="2"/>
    <n v="117"/>
    <n v="19"/>
    <n v="6.1578947368421053"/>
  </r>
  <r>
    <x v="30"/>
    <x v="4"/>
    <n v="17"/>
    <n v="19"/>
    <n v="0.89473684210526316"/>
  </r>
  <r>
    <x v="30"/>
    <x v="5"/>
    <n v="14"/>
    <n v="19"/>
    <n v="0.73684210526315785"/>
  </r>
  <r>
    <x v="30"/>
    <x v="6"/>
    <n v="11"/>
    <n v="19"/>
    <n v="0.57894736842105265"/>
  </r>
  <r>
    <x v="31"/>
    <x v="3"/>
    <n v="13"/>
    <n v="12"/>
    <n v="1.0833333333333333"/>
  </r>
  <r>
    <x v="31"/>
    <x v="0"/>
    <n v="40"/>
    <n v="12"/>
    <n v="3.3333333333333335"/>
  </r>
  <r>
    <x v="31"/>
    <x v="8"/>
    <n v="5"/>
    <n v="12"/>
    <n v="0.41666666666666669"/>
  </r>
  <r>
    <x v="31"/>
    <x v="1"/>
    <n v="70"/>
    <n v="12"/>
    <n v="5.833333333333333"/>
  </r>
  <r>
    <x v="31"/>
    <x v="2"/>
    <n v="81"/>
    <n v="12"/>
    <n v="6.75"/>
  </r>
  <r>
    <x v="31"/>
    <x v="4"/>
    <n v="11"/>
    <n v="12"/>
    <n v="0.91666666666666663"/>
  </r>
  <r>
    <x v="31"/>
    <x v="5"/>
    <n v="6"/>
    <n v="12"/>
    <n v="0.5"/>
  </r>
  <r>
    <x v="31"/>
    <x v="6"/>
    <n v="8"/>
    <n v="12"/>
    <n v="0.66666666666666663"/>
  </r>
  <r>
    <x v="32"/>
    <x v="3"/>
    <n v="18"/>
    <n v="13"/>
    <n v="1.3846153846153846"/>
  </r>
  <r>
    <x v="32"/>
    <x v="7"/>
    <n v="45"/>
    <n v="13"/>
    <n v="3.4615384615384617"/>
  </r>
  <r>
    <x v="32"/>
    <x v="9"/>
    <n v="1"/>
    <n v="13"/>
    <n v="7.6923076923076927E-2"/>
  </r>
  <r>
    <x v="32"/>
    <x v="0"/>
    <n v="22"/>
    <n v="13"/>
    <n v="1.6923076923076923"/>
  </r>
  <r>
    <x v="32"/>
    <x v="8"/>
    <n v="1"/>
    <n v="13"/>
    <n v="7.6923076923076927E-2"/>
  </r>
  <r>
    <x v="32"/>
    <x v="1"/>
    <n v="58"/>
    <n v="13"/>
    <n v="4.4615384615384617"/>
  </r>
  <r>
    <x v="32"/>
    <x v="2"/>
    <n v="62"/>
    <n v="13"/>
    <n v="4.7692307692307692"/>
  </r>
  <r>
    <x v="32"/>
    <x v="4"/>
    <n v="15"/>
    <n v="13"/>
    <n v="1.1538461538461537"/>
  </r>
  <r>
    <x v="32"/>
    <x v="5"/>
    <n v="12"/>
    <n v="13"/>
    <n v="0.92307692307692313"/>
  </r>
  <r>
    <x v="32"/>
    <x v="6"/>
    <n v="13"/>
    <n v="13"/>
    <n v="1"/>
  </r>
  <r>
    <x v="33"/>
    <x v="3"/>
    <n v="20"/>
    <n v="13"/>
    <n v="1.5384615384615385"/>
  </r>
  <r>
    <x v="33"/>
    <x v="0"/>
    <n v="26"/>
    <n v="13"/>
    <n v="2"/>
  </r>
  <r>
    <x v="33"/>
    <x v="1"/>
    <n v="99"/>
    <n v="13"/>
    <n v="7.615384615384615"/>
  </r>
  <r>
    <x v="33"/>
    <x v="2"/>
    <n v="54"/>
    <n v="13"/>
    <n v="4.1538461538461542"/>
  </r>
  <r>
    <x v="33"/>
    <x v="4"/>
    <n v="28"/>
    <n v="13"/>
    <n v="2.1538461538461537"/>
  </r>
  <r>
    <x v="33"/>
    <x v="5"/>
    <n v="12"/>
    <n v="13"/>
    <n v="0.92307692307692313"/>
  </r>
  <r>
    <x v="33"/>
    <x v="6"/>
    <n v="28"/>
    <n v="13"/>
    <n v="2.1538461538461537"/>
  </r>
  <r>
    <x v="34"/>
    <x v="3"/>
    <n v="36"/>
    <n v="19"/>
    <n v="1.8947368421052631"/>
  </r>
  <r>
    <x v="34"/>
    <x v="0"/>
    <n v="44"/>
    <n v="19"/>
    <n v="2.3157894736842106"/>
  </r>
  <r>
    <x v="34"/>
    <x v="8"/>
    <n v="2"/>
    <n v="19"/>
    <n v="0.10526315789473684"/>
  </r>
  <r>
    <x v="34"/>
    <x v="1"/>
    <n v="67"/>
    <n v="19"/>
    <n v="3.5263157894736841"/>
  </r>
  <r>
    <x v="34"/>
    <x v="2"/>
    <n v="83"/>
    <n v="19"/>
    <n v="4.3684210526315788"/>
  </r>
  <r>
    <x v="34"/>
    <x v="4"/>
    <n v="18"/>
    <n v="19"/>
    <n v="0.94736842105263153"/>
  </r>
  <r>
    <x v="34"/>
    <x v="5"/>
    <n v="14"/>
    <n v="19"/>
    <n v="0.73684210526315785"/>
  </r>
  <r>
    <x v="34"/>
    <x v="6"/>
    <n v="35"/>
    <n v="19"/>
    <n v="1.8421052631578947"/>
  </r>
  <r>
    <x v="35"/>
    <x v="3"/>
    <n v="10"/>
    <n v="12"/>
    <n v="0.83333333333333337"/>
  </r>
  <r>
    <x v="35"/>
    <x v="0"/>
    <n v="12"/>
    <n v="12"/>
    <n v="1"/>
  </r>
  <r>
    <x v="35"/>
    <x v="8"/>
    <n v="1"/>
    <n v="12"/>
    <n v="8.3333333333333329E-2"/>
  </r>
  <r>
    <x v="35"/>
    <x v="1"/>
    <n v="22"/>
    <n v="12"/>
    <n v="1.8333333333333333"/>
  </r>
  <r>
    <x v="35"/>
    <x v="2"/>
    <n v="26"/>
    <n v="12"/>
    <n v="2.1666666666666665"/>
  </r>
  <r>
    <x v="35"/>
    <x v="4"/>
    <n v="8"/>
    <n v="12"/>
    <n v="0.66666666666666663"/>
  </r>
  <r>
    <x v="35"/>
    <x v="5"/>
    <n v="4"/>
    <n v="12"/>
    <n v="0.33333333333333331"/>
  </r>
  <r>
    <x v="35"/>
    <x v="6"/>
    <n v="11"/>
    <n v="12"/>
    <n v="0.91666666666666663"/>
  </r>
  <r>
    <x v="36"/>
    <x v="3"/>
    <n v="8"/>
    <n v="13"/>
    <n v="0.61538461538461542"/>
  </r>
  <r>
    <x v="36"/>
    <x v="7"/>
    <n v="6"/>
    <n v="13"/>
    <n v="0.46153846153846156"/>
  </r>
  <r>
    <x v="36"/>
    <x v="9"/>
    <n v="2"/>
    <n v="13"/>
    <n v="0.15384615384615385"/>
  </r>
  <r>
    <x v="36"/>
    <x v="0"/>
    <n v="28"/>
    <n v="13"/>
    <n v="2.1538461538461537"/>
  </r>
  <r>
    <x v="36"/>
    <x v="8"/>
    <n v="1"/>
    <n v="13"/>
    <n v="7.6923076923076927E-2"/>
  </r>
  <r>
    <x v="36"/>
    <x v="1"/>
    <n v="62"/>
    <n v="13"/>
    <n v="4.7692307692307692"/>
  </r>
  <r>
    <x v="36"/>
    <x v="2"/>
    <n v="59"/>
    <n v="13"/>
    <n v="4.5384615384615383"/>
  </r>
  <r>
    <x v="36"/>
    <x v="4"/>
    <n v="13"/>
    <n v="13"/>
    <n v="1"/>
  </r>
  <r>
    <x v="36"/>
    <x v="5"/>
    <n v="4"/>
    <n v="13"/>
    <n v="0.30769230769230771"/>
  </r>
  <r>
    <x v="36"/>
    <x v="6"/>
    <n v="31"/>
    <n v="13"/>
    <n v="2.3846153846153846"/>
  </r>
  <r>
    <x v="37"/>
    <x v="3"/>
    <n v="25"/>
    <n v="13"/>
    <n v="1.9230769230769231"/>
  </r>
  <r>
    <x v="37"/>
    <x v="0"/>
    <n v="43"/>
    <n v="13"/>
    <n v="3.3076923076923075"/>
  </r>
  <r>
    <x v="37"/>
    <x v="1"/>
    <n v="52"/>
    <n v="13"/>
    <n v="4"/>
  </r>
  <r>
    <x v="37"/>
    <x v="2"/>
    <n v="98"/>
    <n v="13"/>
    <n v="7.5384615384615383"/>
  </r>
  <r>
    <x v="37"/>
    <x v="4"/>
    <n v="11"/>
    <n v="13"/>
    <n v="0.84615384615384615"/>
  </r>
  <r>
    <x v="37"/>
    <x v="5"/>
    <n v="15"/>
    <n v="13"/>
    <n v="1.1538461538461537"/>
  </r>
  <r>
    <x v="37"/>
    <x v="6"/>
    <n v="10"/>
    <n v="13"/>
    <n v="0.76923076923076927"/>
  </r>
  <r>
    <x v="38"/>
    <x v="3"/>
    <n v="5"/>
    <n v="9"/>
    <n v="0.55555555555555558"/>
  </r>
  <r>
    <x v="38"/>
    <x v="7"/>
    <n v="11"/>
    <n v="9"/>
    <n v="1.2222222222222223"/>
  </r>
  <r>
    <x v="38"/>
    <x v="9"/>
    <n v="1"/>
    <n v="9"/>
    <n v="0.1111111111111111"/>
  </r>
  <r>
    <x v="38"/>
    <x v="0"/>
    <n v="15"/>
    <n v="9"/>
    <n v="1.6666666666666667"/>
  </r>
  <r>
    <x v="38"/>
    <x v="8"/>
    <n v="1"/>
    <n v="9"/>
    <n v="0.1111111111111111"/>
  </r>
  <r>
    <x v="38"/>
    <x v="1"/>
    <n v="25"/>
    <n v="9"/>
    <n v="2.7777777777777777"/>
  </r>
  <r>
    <x v="38"/>
    <x v="2"/>
    <n v="27"/>
    <n v="9"/>
    <n v="3"/>
  </r>
  <r>
    <x v="38"/>
    <x v="4"/>
    <n v="9"/>
    <n v="9"/>
    <n v="1"/>
  </r>
  <r>
    <x v="38"/>
    <x v="5"/>
    <n v="10"/>
    <n v="9"/>
    <n v="1.1111111111111112"/>
  </r>
  <r>
    <x v="38"/>
    <x v="6"/>
    <n v="10"/>
    <n v="9"/>
    <n v="1.1111111111111112"/>
  </r>
  <r>
    <x v="39"/>
    <x v="3"/>
    <n v="11"/>
    <n v="18"/>
    <n v="0.61111111111111116"/>
  </r>
  <r>
    <x v="39"/>
    <x v="7"/>
    <n v="3"/>
    <n v="18"/>
    <n v="0.16666666666666666"/>
  </r>
  <r>
    <x v="39"/>
    <x v="0"/>
    <n v="14"/>
    <n v="18"/>
    <n v="0.77777777777777779"/>
  </r>
  <r>
    <x v="39"/>
    <x v="8"/>
    <n v="1"/>
    <n v="18"/>
    <n v="5.5555555555555552E-2"/>
  </r>
  <r>
    <x v="39"/>
    <x v="1"/>
    <n v="19"/>
    <n v="18"/>
    <n v="1.0555555555555556"/>
  </r>
  <r>
    <x v="39"/>
    <x v="2"/>
    <n v="34"/>
    <n v="18"/>
    <n v="1.8888888888888888"/>
  </r>
  <r>
    <x v="39"/>
    <x v="4"/>
    <n v="7"/>
    <n v="18"/>
    <n v="0.3888888888888889"/>
  </r>
  <r>
    <x v="39"/>
    <x v="5"/>
    <n v="3"/>
    <n v="18"/>
    <n v="0.16666666666666666"/>
  </r>
  <r>
    <x v="39"/>
    <x v="6"/>
    <n v="9"/>
    <n v="18"/>
    <n v="0.5"/>
  </r>
  <r>
    <x v="40"/>
    <x v="3"/>
    <n v="13"/>
    <n v="17"/>
    <n v="0.76470588235294112"/>
  </r>
  <r>
    <x v="40"/>
    <x v="7"/>
    <n v="1"/>
    <n v="17"/>
    <n v="5.8823529411764705E-2"/>
  </r>
  <r>
    <x v="40"/>
    <x v="0"/>
    <n v="29"/>
    <n v="17"/>
    <n v="1.7058823529411764"/>
  </r>
  <r>
    <x v="40"/>
    <x v="8"/>
    <n v="2"/>
    <n v="17"/>
    <n v="0.11764705882352941"/>
  </r>
  <r>
    <x v="40"/>
    <x v="1"/>
    <n v="29"/>
    <n v="17"/>
    <n v="1.7058823529411764"/>
  </r>
  <r>
    <x v="40"/>
    <x v="2"/>
    <n v="49"/>
    <n v="17"/>
    <n v="2.8823529411764706"/>
  </r>
  <r>
    <x v="40"/>
    <x v="4"/>
    <n v="12"/>
    <n v="17"/>
    <n v="0.70588235294117652"/>
  </r>
  <r>
    <x v="40"/>
    <x v="5"/>
    <n v="5"/>
    <n v="17"/>
    <n v="0.29411764705882354"/>
  </r>
  <r>
    <x v="40"/>
    <x v="6"/>
    <n v="16"/>
    <n v="17"/>
    <n v="0.94117647058823528"/>
  </r>
  <r>
    <x v="41"/>
    <x v="3"/>
    <n v="18"/>
    <n v="13"/>
    <n v="1.3846153846153846"/>
  </r>
  <r>
    <x v="41"/>
    <x v="7"/>
    <n v="8"/>
    <n v="13"/>
    <n v="0.61538461538461542"/>
  </r>
  <r>
    <x v="41"/>
    <x v="0"/>
    <n v="25"/>
    <n v="13"/>
    <n v="1.9230769230769231"/>
  </r>
  <r>
    <x v="41"/>
    <x v="8"/>
    <n v="2"/>
    <n v="13"/>
    <n v="0.15384615384615385"/>
  </r>
  <r>
    <x v="41"/>
    <x v="1"/>
    <n v="48"/>
    <n v="13"/>
    <n v="3.6923076923076925"/>
  </r>
  <r>
    <x v="41"/>
    <x v="2"/>
    <n v="56"/>
    <n v="13"/>
    <n v="4.3076923076923075"/>
  </r>
  <r>
    <x v="41"/>
    <x v="4"/>
    <n v="29"/>
    <n v="13"/>
    <n v="2.2307692307692308"/>
  </r>
  <r>
    <x v="41"/>
    <x v="5"/>
    <n v="8"/>
    <n v="13"/>
    <n v="0.61538461538461542"/>
  </r>
  <r>
    <x v="41"/>
    <x v="6"/>
    <n v="20"/>
    <n v="13"/>
    <n v="1.5384615384615385"/>
  </r>
  <r>
    <x v="42"/>
    <x v="3"/>
    <n v="6"/>
    <n v="8"/>
    <n v="0.75"/>
  </r>
  <r>
    <x v="42"/>
    <x v="0"/>
    <n v="11"/>
    <n v="8"/>
    <n v="1.375"/>
  </r>
  <r>
    <x v="42"/>
    <x v="1"/>
    <n v="10"/>
    <n v="8"/>
    <n v="1.25"/>
  </r>
  <r>
    <x v="42"/>
    <x v="2"/>
    <n v="12"/>
    <n v="8"/>
    <n v="1.5"/>
  </r>
  <r>
    <x v="42"/>
    <x v="4"/>
    <n v="3"/>
    <n v="8"/>
    <n v="0.375"/>
  </r>
  <r>
    <x v="42"/>
    <x v="6"/>
    <n v="2"/>
    <n v="8"/>
    <n v="0.25"/>
  </r>
  <r>
    <x v="43"/>
    <x v="3"/>
    <n v="3"/>
    <n v="6"/>
    <n v="0.5"/>
  </r>
  <r>
    <x v="43"/>
    <x v="0"/>
    <n v="10"/>
    <n v="6"/>
    <n v="1.6666666666666667"/>
  </r>
  <r>
    <x v="43"/>
    <x v="8"/>
    <n v="1"/>
    <n v="6"/>
    <n v="0.16666666666666666"/>
  </r>
  <r>
    <x v="43"/>
    <x v="1"/>
    <n v="21"/>
    <n v="6"/>
    <n v="3.5"/>
  </r>
  <r>
    <x v="43"/>
    <x v="2"/>
    <n v="25"/>
    <n v="6"/>
    <n v="4.166666666666667"/>
  </r>
  <r>
    <x v="43"/>
    <x v="4"/>
    <n v="4"/>
    <n v="6"/>
    <n v="0.66666666666666663"/>
  </r>
  <r>
    <x v="43"/>
    <x v="5"/>
    <n v="4"/>
    <n v="6"/>
    <n v="0.66666666666666663"/>
  </r>
  <r>
    <x v="43"/>
    <x v="6"/>
    <n v="5"/>
    <n v="6"/>
    <n v="0.83333333333333337"/>
  </r>
  <r>
    <x v="44"/>
    <x v="3"/>
    <n v="10"/>
    <n v="18"/>
    <n v="0.55555555555555558"/>
  </r>
  <r>
    <x v="44"/>
    <x v="7"/>
    <n v="70"/>
    <n v="18"/>
    <n v="3.8888888888888888"/>
  </r>
  <r>
    <x v="44"/>
    <x v="9"/>
    <n v="3"/>
    <n v="18"/>
    <n v="0.16666666666666666"/>
  </r>
  <r>
    <x v="44"/>
    <x v="0"/>
    <n v="36"/>
    <n v="18"/>
    <n v="2"/>
  </r>
  <r>
    <x v="44"/>
    <x v="1"/>
    <n v="80"/>
    <n v="18"/>
    <n v="4.4444444444444446"/>
  </r>
  <r>
    <x v="44"/>
    <x v="2"/>
    <n v="72"/>
    <n v="18"/>
    <n v="4"/>
  </r>
  <r>
    <x v="44"/>
    <x v="4"/>
    <n v="24"/>
    <n v="18"/>
    <n v="1.3333333333333333"/>
  </r>
  <r>
    <x v="44"/>
    <x v="5"/>
    <n v="22"/>
    <n v="18"/>
    <n v="1.2222222222222223"/>
  </r>
  <r>
    <x v="44"/>
    <x v="6"/>
    <n v="19"/>
    <n v="18"/>
    <n v="1.0555555555555556"/>
  </r>
  <r>
    <x v="45"/>
    <x v="3"/>
    <n v="24"/>
    <n v="13"/>
    <n v="1.8461538461538463"/>
  </r>
  <r>
    <x v="45"/>
    <x v="7"/>
    <n v="26"/>
    <n v="13"/>
    <n v="2"/>
  </r>
  <r>
    <x v="45"/>
    <x v="9"/>
    <n v="1"/>
    <n v="13"/>
    <n v="7.6923076923076927E-2"/>
  </r>
  <r>
    <x v="45"/>
    <x v="0"/>
    <n v="37"/>
    <n v="13"/>
    <n v="2.8461538461538463"/>
  </r>
  <r>
    <x v="45"/>
    <x v="1"/>
    <n v="57"/>
    <n v="13"/>
    <n v="4.384615384615385"/>
  </r>
  <r>
    <x v="45"/>
    <x v="2"/>
    <n v="72"/>
    <n v="13"/>
    <n v="5.5384615384615383"/>
  </r>
  <r>
    <x v="45"/>
    <x v="4"/>
    <n v="20"/>
    <n v="13"/>
    <n v="1.5384615384615385"/>
  </r>
  <r>
    <x v="45"/>
    <x v="5"/>
    <n v="10"/>
    <n v="13"/>
    <n v="0.76923076923076927"/>
  </r>
  <r>
    <x v="45"/>
    <x v="6"/>
    <n v="33"/>
    <n v="13"/>
    <n v="2.5384615384615383"/>
  </r>
  <r>
    <x v="46"/>
    <x v="3"/>
    <n v="28"/>
    <n v="19"/>
    <n v="1.4736842105263157"/>
  </r>
  <r>
    <x v="46"/>
    <x v="7"/>
    <n v="49"/>
    <n v="19"/>
    <n v="2.5789473684210527"/>
  </r>
  <r>
    <x v="46"/>
    <x v="9"/>
    <n v="1"/>
    <n v="19"/>
    <n v="5.2631578947368418E-2"/>
  </r>
  <r>
    <x v="46"/>
    <x v="0"/>
    <n v="42"/>
    <n v="19"/>
    <n v="2.2105263157894739"/>
  </r>
  <r>
    <x v="46"/>
    <x v="1"/>
    <n v="76"/>
    <n v="19"/>
    <n v="4"/>
  </r>
  <r>
    <x v="46"/>
    <x v="2"/>
    <n v="95"/>
    <n v="19"/>
    <n v="5"/>
  </r>
  <r>
    <x v="46"/>
    <x v="4"/>
    <n v="29"/>
    <n v="19"/>
    <n v="1.5263157894736843"/>
  </r>
  <r>
    <x v="46"/>
    <x v="5"/>
    <n v="21"/>
    <n v="19"/>
    <n v="1.1052631578947369"/>
  </r>
  <r>
    <x v="46"/>
    <x v="6"/>
    <n v="37"/>
    <n v="19"/>
    <n v="1.9473684210526316"/>
  </r>
  <r>
    <x v="47"/>
    <x v="3"/>
    <n v="12"/>
    <n v="18"/>
    <n v="0.66666666666666663"/>
  </r>
  <r>
    <x v="47"/>
    <x v="7"/>
    <n v="6"/>
    <n v="18"/>
    <n v="0.33333333333333331"/>
  </r>
  <r>
    <x v="47"/>
    <x v="0"/>
    <n v="20"/>
    <n v="18"/>
    <n v="1.1111111111111112"/>
  </r>
  <r>
    <x v="47"/>
    <x v="8"/>
    <n v="2"/>
    <n v="18"/>
    <n v="0.1111111111111111"/>
  </r>
  <r>
    <x v="47"/>
    <x v="1"/>
    <n v="32"/>
    <n v="18"/>
    <n v="1.7777777777777777"/>
  </r>
  <r>
    <x v="47"/>
    <x v="2"/>
    <n v="32"/>
    <n v="18"/>
    <n v="1.7777777777777777"/>
  </r>
  <r>
    <x v="47"/>
    <x v="4"/>
    <n v="3"/>
    <n v="18"/>
    <n v="0.16666666666666666"/>
  </r>
  <r>
    <x v="47"/>
    <x v="5"/>
    <n v="10"/>
    <n v="18"/>
    <n v="0.55555555555555558"/>
  </r>
  <r>
    <x v="47"/>
    <x v="6"/>
    <n v="6"/>
    <n v="18"/>
    <n v="0.33333333333333331"/>
  </r>
  <r>
    <x v="48"/>
    <x v="3"/>
    <n v="41"/>
    <n v="21"/>
    <n v="1.9523809523809523"/>
  </r>
  <r>
    <x v="48"/>
    <x v="0"/>
    <n v="90"/>
    <n v="21"/>
    <n v="4.2857142857142856"/>
  </r>
  <r>
    <x v="48"/>
    <x v="8"/>
    <n v="5"/>
    <n v="21"/>
    <n v="0.23809523809523808"/>
  </r>
  <r>
    <x v="48"/>
    <x v="1"/>
    <n v="242"/>
    <n v="21"/>
    <n v="11.523809523809524"/>
  </r>
  <r>
    <x v="48"/>
    <x v="2"/>
    <n v="233"/>
    <n v="21"/>
    <n v="11.095238095238095"/>
  </r>
  <r>
    <x v="48"/>
    <x v="4"/>
    <n v="36"/>
    <n v="21"/>
    <n v="1.7142857142857142"/>
  </r>
  <r>
    <x v="48"/>
    <x v="5"/>
    <n v="16"/>
    <n v="21"/>
    <n v="0.76190476190476186"/>
  </r>
  <r>
    <x v="48"/>
    <x v="6"/>
    <n v="23"/>
    <n v="21"/>
    <n v="1.0952380952380953"/>
  </r>
  <r>
    <x v="49"/>
    <x v="3"/>
    <n v="18"/>
    <n v="9"/>
    <n v="2"/>
  </r>
  <r>
    <x v="49"/>
    <x v="0"/>
    <n v="13"/>
    <n v="9"/>
    <n v="1.4444444444444444"/>
  </r>
  <r>
    <x v="49"/>
    <x v="1"/>
    <n v="54"/>
    <n v="9"/>
    <n v="6"/>
  </r>
  <r>
    <x v="49"/>
    <x v="2"/>
    <n v="51"/>
    <n v="9"/>
    <n v="5.666666666666667"/>
  </r>
  <r>
    <x v="49"/>
    <x v="4"/>
    <n v="10"/>
    <n v="9"/>
    <n v="1.1111111111111112"/>
  </r>
  <r>
    <x v="49"/>
    <x v="5"/>
    <n v="5"/>
    <n v="9"/>
    <n v="0.55555555555555558"/>
  </r>
  <r>
    <x v="49"/>
    <x v="6"/>
    <n v="21"/>
    <n v="9"/>
    <n v="2.3333333333333335"/>
  </r>
  <r>
    <x v="50"/>
    <x v="3"/>
    <n v="19"/>
    <n v="12"/>
    <n v="1.5833333333333333"/>
  </r>
  <r>
    <x v="50"/>
    <x v="7"/>
    <n v="6"/>
    <n v="12"/>
    <n v="0.5"/>
  </r>
  <r>
    <x v="50"/>
    <x v="9"/>
    <n v="2"/>
    <n v="12"/>
    <n v="0.16666666666666666"/>
  </r>
  <r>
    <x v="50"/>
    <x v="0"/>
    <n v="30"/>
    <n v="12"/>
    <n v="2.5"/>
  </r>
  <r>
    <x v="50"/>
    <x v="8"/>
    <n v="2"/>
    <n v="12"/>
    <n v="0.16666666666666666"/>
  </r>
  <r>
    <x v="50"/>
    <x v="1"/>
    <n v="40"/>
    <n v="12"/>
    <n v="3.3333333333333335"/>
  </r>
  <r>
    <x v="50"/>
    <x v="2"/>
    <n v="56"/>
    <n v="12"/>
    <n v="4.666666666666667"/>
  </r>
  <r>
    <x v="50"/>
    <x v="4"/>
    <n v="26"/>
    <n v="12"/>
    <n v="2.1666666666666665"/>
  </r>
  <r>
    <x v="50"/>
    <x v="5"/>
    <n v="11"/>
    <n v="12"/>
    <n v="0.91666666666666663"/>
  </r>
  <r>
    <x v="50"/>
    <x v="6"/>
    <n v="21"/>
    <n v="12"/>
    <n v="1.75"/>
  </r>
  <r>
    <x v="51"/>
    <x v="3"/>
    <n v="11"/>
    <n v="13"/>
    <n v="0.84615384615384615"/>
  </r>
  <r>
    <x v="51"/>
    <x v="7"/>
    <n v="1"/>
    <n v="13"/>
    <n v="7.6923076923076927E-2"/>
  </r>
  <r>
    <x v="51"/>
    <x v="9"/>
    <n v="1"/>
    <n v="13"/>
    <n v="7.6923076923076927E-2"/>
  </r>
  <r>
    <x v="51"/>
    <x v="0"/>
    <n v="21"/>
    <n v="13"/>
    <n v="1.6153846153846154"/>
  </r>
  <r>
    <x v="51"/>
    <x v="8"/>
    <n v="2"/>
    <n v="13"/>
    <n v="0.15384615384615385"/>
  </r>
  <r>
    <x v="51"/>
    <x v="1"/>
    <n v="18"/>
    <n v="13"/>
    <n v="1.3846153846153846"/>
  </r>
  <r>
    <x v="51"/>
    <x v="2"/>
    <n v="38"/>
    <n v="13"/>
    <n v="2.9230769230769229"/>
  </r>
  <r>
    <x v="51"/>
    <x v="4"/>
    <n v="14"/>
    <n v="13"/>
    <n v="1.0769230769230769"/>
  </r>
  <r>
    <x v="51"/>
    <x v="5"/>
    <n v="3"/>
    <n v="13"/>
    <n v="0.23076923076923078"/>
  </r>
  <r>
    <x v="51"/>
    <x v="6"/>
    <n v="11"/>
    <n v="13"/>
    <n v="0.84615384615384615"/>
  </r>
  <r>
    <x v="52"/>
    <x v="3"/>
    <n v="16"/>
    <n v="10"/>
    <n v="1.6"/>
  </r>
  <r>
    <x v="52"/>
    <x v="7"/>
    <n v="31"/>
    <n v="10"/>
    <n v="3.1"/>
  </r>
  <r>
    <x v="52"/>
    <x v="9"/>
    <n v="1"/>
    <n v="10"/>
    <n v="0.1"/>
  </r>
  <r>
    <x v="52"/>
    <x v="0"/>
    <n v="29"/>
    <n v="10"/>
    <n v="2.9"/>
  </r>
  <r>
    <x v="52"/>
    <x v="8"/>
    <n v="2"/>
    <n v="10"/>
    <n v="0.2"/>
  </r>
  <r>
    <x v="52"/>
    <x v="1"/>
    <n v="36"/>
    <n v="10"/>
    <n v="3.6"/>
  </r>
  <r>
    <x v="52"/>
    <x v="2"/>
    <n v="60"/>
    <n v="10"/>
    <n v="6"/>
  </r>
  <r>
    <x v="52"/>
    <x v="4"/>
    <n v="23"/>
    <n v="10"/>
    <n v="2.2999999999999998"/>
  </r>
  <r>
    <x v="52"/>
    <x v="5"/>
    <n v="11"/>
    <n v="10"/>
    <n v="1.1000000000000001"/>
  </r>
  <r>
    <x v="52"/>
    <x v="6"/>
    <n v="14"/>
    <n v="10"/>
    <n v="1.4"/>
  </r>
  <r>
    <x v="53"/>
    <x v="3"/>
    <n v="5"/>
    <n v="9"/>
    <n v="0.55555555555555558"/>
  </r>
  <r>
    <x v="53"/>
    <x v="7"/>
    <n v="5"/>
    <n v="9"/>
    <n v="0.55555555555555558"/>
  </r>
  <r>
    <x v="53"/>
    <x v="0"/>
    <n v="17"/>
    <n v="9"/>
    <n v="1.8888888888888888"/>
  </r>
  <r>
    <x v="53"/>
    <x v="8"/>
    <n v="4"/>
    <n v="9"/>
    <n v="0.44444444444444442"/>
  </r>
  <r>
    <x v="53"/>
    <x v="1"/>
    <n v="12"/>
    <n v="9"/>
    <n v="1.3333333333333333"/>
  </r>
  <r>
    <x v="53"/>
    <x v="2"/>
    <n v="17"/>
    <n v="9"/>
    <n v="1.8888888888888888"/>
  </r>
  <r>
    <x v="53"/>
    <x v="4"/>
    <n v="2"/>
    <n v="9"/>
    <n v="0.22222222222222221"/>
  </r>
  <r>
    <x v="53"/>
    <x v="5"/>
    <n v="2"/>
    <n v="9"/>
    <n v="0.22222222222222221"/>
  </r>
  <r>
    <x v="53"/>
    <x v="6"/>
    <n v="10"/>
    <n v="9"/>
    <n v="1.1111111111111112"/>
  </r>
  <r>
    <x v="54"/>
    <x v="3"/>
    <n v="6"/>
    <n v="9"/>
    <n v="0.66666666666666663"/>
  </r>
  <r>
    <x v="54"/>
    <x v="7"/>
    <n v="24"/>
    <n v="9"/>
    <n v="2.6666666666666665"/>
  </r>
  <r>
    <x v="54"/>
    <x v="0"/>
    <n v="16"/>
    <n v="9"/>
    <n v="1.7777777777777777"/>
  </r>
  <r>
    <x v="54"/>
    <x v="8"/>
    <n v="3"/>
    <n v="9"/>
    <n v="0.33333333333333331"/>
  </r>
  <r>
    <x v="54"/>
    <x v="1"/>
    <n v="34"/>
    <n v="9"/>
    <n v="3.7777777777777777"/>
  </r>
  <r>
    <x v="54"/>
    <x v="2"/>
    <n v="35"/>
    <n v="9"/>
    <n v="3.8888888888888888"/>
  </r>
  <r>
    <x v="54"/>
    <x v="4"/>
    <n v="14"/>
    <n v="9"/>
    <n v="1.5555555555555556"/>
  </r>
  <r>
    <x v="54"/>
    <x v="5"/>
    <n v="9"/>
    <n v="9"/>
    <n v="1"/>
  </r>
  <r>
    <x v="54"/>
    <x v="6"/>
    <n v="18"/>
    <n v="9"/>
    <n v="2"/>
  </r>
  <r>
    <x v="55"/>
    <x v="3"/>
    <n v="20"/>
    <n v="9"/>
    <n v="2.2222222222222223"/>
  </r>
  <r>
    <x v="55"/>
    <x v="7"/>
    <n v="15"/>
    <n v="9"/>
    <n v="1.6666666666666667"/>
  </r>
  <r>
    <x v="55"/>
    <x v="0"/>
    <n v="15"/>
    <n v="9"/>
    <n v="1.6666666666666667"/>
  </r>
  <r>
    <x v="55"/>
    <x v="8"/>
    <n v="1"/>
    <n v="9"/>
    <n v="0.1111111111111111"/>
  </r>
  <r>
    <x v="55"/>
    <x v="1"/>
    <n v="31"/>
    <n v="9"/>
    <n v="3.4444444444444446"/>
  </r>
  <r>
    <x v="55"/>
    <x v="2"/>
    <n v="46"/>
    <n v="9"/>
    <n v="5.1111111111111107"/>
  </r>
  <r>
    <x v="55"/>
    <x v="4"/>
    <n v="11"/>
    <n v="9"/>
    <n v="1.2222222222222223"/>
  </r>
  <r>
    <x v="55"/>
    <x v="5"/>
    <n v="5"/>
    <n v="9"/>
    <n v="0.55555555555555558"/>
  </r>
  <r>
    <x v="55"/>
    <x v="6"/>
    <n v="21"/>
    <n v="9"/>
    <n v="2.3333333333333335"/>
  </r>
  <r>
    <x v="56"/>
    <x v="3"/>
    <n v="16"/>
    <n v="9"/>
    <n v="1.7777777777777777"/>
  </r>
  <r>
    <x v="56"/>
    <x v="0"/>
    <n v="34"/>
    <n v="9"/>
    <n v="3.7777777777777777"/>
  </r>
  <r>
    <x v="56"/>
    <x v="1"/>
    <n v="91"/>
    <n v="9"/>
    <n v="10.111111111111111"/>
  </r>
  <r>
    <x v="56"/>
    <x v="2"/>
    <n v="88"/>
    <n v="9"/>
    <n v="9.7777777777777786"/>
  </r>
  <r>
    <x v="56"/>
    <x v="4"/>
    <n v="17"/>
    <n v="9"/>
    <n v="1.8888888888888888"/>
  </r>
  <r>
    <x v="56"/>
    <x v="5"/>
    <n v="8"/>
    <n v="9"/>
    <n v="0.88888888888888884"/>
  </r>
  <r>
    <x v="56"/>
    <x v="6"/>
    <n v="12"/>
    <n v="9"/>
    <n v="1.3333333333333333"/>
  </r>
  <r>
    <x v="57"/>
    <x v="3"/>
    <n v="4"/>
    <n v="11"/>
    <n v="0.36363636363636365"/>
  </r>
  <r>
    <x v="57"/>
    <x v="0"/>
    <n v="23"/>
    <n v="11"/>
    <n v="2.0909090909090908"/>
  </r>
  <r>
    <x v="57"/>
    <x v="8"/>
    <n v="1"/>
    <n v="11"/>
    <n v="9.0909090909090912E-2"/>
  </r>
  <r>
    <x v="57"/>
    <x v="1"/>
    <n v="64"/>
    <n v="11"/>
    <n v="5.8181818181818183"/>
  </r>
  <r>
    <x v="57"/>
    <x v="2"/>
    <n v="60"/>
    <n v="11"/>
    <n v="5.4545454545454541"/>
  </r>
  <r>
    <x v="57"/>
    <x v="4"/>
    <n v="7"/>
    <n v="11"/>
    <n v="0.63636363636363635"/>
  </r>
  <r>
    <x v="57"/>
    <x v="5"/>
    <n v="9"/>
    <n v="11"/>
    <n v="0.81818181818181823"/>
  </r>
  <r>
    <x v="57"/>
    <x v="6"/>
    <n v="6"/>
    <n v="11"/>
    <n v="0.54545454545454541"/>
  </r>
  <r>
    <x v="58"/>
    <x v="3"/>
    <n v="26"/>
    <n v="19"/>
    <n v="1.368421052631579"/>
  </r>
  <r>
    <x v="58"/>
    <x v="7"/>
    <n v="1"/>
    <n v="19"/>
    <n v="5.2631578947368418E-2"/>
  </r>
  <r>
    <x v="58"/>
    <x v="9"/>
    <n v="2"/>
    <n v="19"/>
    <n v="0.10526315789473684"/>
  </r>
  <r>
    <x v="58"/>
    <x v="0"/>
    <n v="39"/>
    <n v="19"/>
    <n v="2.0526315789473686"/>
  </r>
  <r>
    <x v="58"/>
    <x v="1"/>
    <n v="82"/>
    <n v="19"/>
    <n v="4.3157894736842106"/>
  </r>
  <r>
    <x v="58"/>
    <x v="2"/>
    <n v="84"/>
    <n v="19"/>
    <n v="4.4210526315789478"/>
  </r>
  <r>
    <x v="58"/>
    <x v="4"/>
    <n v="21"/>
    <n v="19"/>
    <n v="1.1052631578947369"/>
  </r>
  <r>
    <x v="58"/>
    <x v="5"/>
    <n v="17"/>
    <n v="19"/>
    <n v="0.89473684210526316"/>
  </r>
  <r>
    <x v="58"/>
    <x v="6"/>
    <n v="37"/>
    <n v="19"/>
    <n v="1.9473684210526316"/>
  </r>
  <r>
    <x v="59"/>
    <x v="3"/>
    <n v="2"/>
    <n v="6"/>
    <n v="0.33333333333333331"/>
  </r>
  <r>
    <x v="59"/>
    <x v="0"/>
    <n v="15"/>
    <n v="6"/>
    <n v="2.5"/>
  </r>
  <r>
    <x v="59"/>
    <x v="8"/>
    <n v="1"/>
    <n v="6"/>
    <n v="0.16666666666666666"/>
  </r>
  <r>
    <x v="59"/>
    <x v="1"/>
    <n v="14"/>
    <n v="6"/>
    <n v="2.3333333333333335"/>
  </r>
  <r>
    <x v="59"/>
    <x v="2"/>
    <n v="26"/>
    <n v="6"/>
    <n v="4.333333333333333"/>
  </r>
  <r>
    <x v="59"/>
    <x v="4"/>
    <n v="3"/>
    <n v="6"/>
    <n v="0.5"/>
  </r>
  <r>
    <x v="59"/>
    <x v="5"/>
    <n v="2"/>
    <n v="6"/>
    <n v="0.33333333333333331"/>
  </r>
  <r>
    <x v="59"/>
    <x v="6"/>
    <n v="1"/>
    <n v="6"/>
    <n v="0.16666666666666666"/>
  </r>
  <r>
    <x v="60"/>
    <x v="3"/>
    <n v="41"/>
    <n v="21"/>
    <n v="1.9523809523809523"/>
  </r>
  <r>
    <x v="60"/>
    <x v="9"/>
    <n v="2"/>
    <n v="21"/>
    <n v="9.5238095238095233E-2"/>
  </r>
  <r>
    <x v="60"/>
    <x v="0"/>
    <n v="77"/>
    <n v="21"/>
    <n v="3.6666666666666665"/>
  </r>
  <r>
    <x v="60"/>
    <x v="8"/>
    <n v="3"/>
    <n v="21"/>
    <n v="0.14285714285714285"/>
  </r>
  <r>
    <x v="60"/>
    <x v="1"/>
    <n v="142"/>
    <n v="21"/>
    <n v="6.7619047619047619"/>
  </r>
  <r>
    <x v="60"/>
    <x v="2"/>
    <n v="174"/>
    <n v="21"/>
    <n v="8.2857142857142865"/>
  </r>
  <r>
    <x v="60"/>
    <x v="4"/>
    <n v="42"/>
    <n v="21"/>
    <n v="2"/>
  </r>
  <r>
    <x v="60"/>
    <x v="5"/>
    <n v="19"/>
    <n v="21"/>
    <n v="0.90476190476190477"/>
  </r>
  <r>
    <x v="60"/>
    <x v="6"/>
    <n v="20"/>
    <n v="21"/>
    <n v="0.95238095238095233"/>
  </r>
  <r>
    <x v="61"/>
    <x v="3"/>
    <n v="9"/>
    <n v="9"/>
    <n v="1"/>
  </r>
  <r>
    <x v="61"/>
    <x v="9"/>
    <n v="2"/>
    <n v="9"/>
    <n v="0.22222222222222221"/>
  </r>
  <r>
    <x v="61"/>
    <x v="0"/>
    <n v="20"/>
    <n v="9"/>
    <n v="2.2222222222222223"/>
  </r>
  <r>
    <x v="61"/>
    <x v="1"/>
    <n v="47"/>
    <n v="9"/>
    <n v="5.2222222222222223"/>
  </r>
  <r>
    <x v="61"/>
    <x v="2"/>
    <n v="40"/>
    <n v="9"/>
    <n v="4.4444444444444446"/>
  </r>
  <r>
    <x v="61"/>
    <x v="4"/>
    <n v="5"/>
    <n v="9"/>
    <n v="0.55555555555555558"/>
  </r>
  <r>
    <x v="61"/>
    <x v="5"/>
    <n v="15"/>
    <n v="9"/>
    <n v="1.6666666666666667"/>
  </r>
  <r>
    <x v="61"/>
    <x v="6"/>
    <n v="6"/>
    <n v="9"/>
    <n v="0.66666666666666663"/>
  </r>
  <r>
    <x v="62"/>
    <x v="3"/>
    <n v="20"/>
    <n v="18"/>
    <n v="1.1111111111111112"/>
  </r>
  <r>
    <x v="62"/>
    <x v="0"/>
    <n v="41"/>
    <n v="18"/>
    <n v="2.2777777777777777"/>
  </r>
  <r>
    <x v="62"/>
    <x v="8"/>
    <n v="5"/>
    <n v="18"/>
    <n v="0.27777777777777779"/>
  </r>
  <r>
    <x v="62"/>
    <x v="1"/>
    <n v="50"/>
    <n v="18"/>
    <n v="2.7777777777777777"/>
  </r>
  <r>
    <x v="62"/>
    <x v="2"/>
    <n v="88"/>
    <n v="18"/>
    <n v="4.8888888888888893"/>
  </r>
  <r>
    <x v="62"/>
    <x v="4"/>
    <n v="15"/>
    <n v="18"/>
    <n v="0.83333333333333337"/>
  </r>
  <r>
    <x v="62"/>
    <x v="5"/>
    <n v="21"/>
    <n v="18"/>
    <n v="1.1666666666666667"/>
  </r>
  <r>
    <x v="62"/>
    <x v="6"/>
    <n v="8"/>
    <n v="18"/>
    <n v="0.44444444444444442"/>
  </r>
  <r>
    <x v="63"/>
    <x v="3"/>
    <n v="23"/>
    <n v="21"/>
    <n v="1.0952380952380953"/>
  </r>
  <r>
    <x v="63"/>
    <x v="7"/>
    <n v="55"/>
    <n v="21"/>
    <n v="2.6190476190476191"/>
  </r>
  <r>
    <x v="63"/>
    <x v="9"/>
    <n v="1"/>
    <n v="21"/>
    <n v="4.7619047619047616E-2"/>
  </r>
  <r>
    <x v="63"/>
    <x v="0"/>
    <n v="46"/>
    <n v="21"/>
    <n v="2.1904761904761907"/>
  </r>
  <r>
    <x v="63"/>
    <x v="8"/>
    <n v="1"/>
    <n v="21"/>
    <n v="4.7619047619047616E-2"/>
  </r>
  <r>
    <x v="63"/>
    <x v="1"/>
    <n v="75"/>
    <n v="21"/>
    <n v="3.5714285714285716"/>
  </r>
  <r>
    <x v="63"/>
    <x v="2"/>
    <n v="74"/>
    <n v="21"/>
    <n v="3.5238095238095237"/>
  </r>
  <r>
    <x v="63"/>
    <x v="4"/>
    <n v="23"/>
    <n v="21"/>
    <n v="1.0952380952380953"/>
  </r>
  <r>
    <x v="63"/>
    <x v="5"/>
    <n v="17"/>
    <n v="21"/>
    <n v="0.80952380952380953"/>
  </r>
  <r>
    <x v="63"/>
    <x v="6"/>
    <n v="24"/>
    <n v="21"/>
    <n v="1.1428571428571428"/>
  </r>
  <r>
    <x v="64"/>
    <x v="3"/>
    <n v="24"/>
    <n v="19"/>
    <n v="1.263157894736842"/>
  </r>
  <r>
    <x v="64"/>
    <x v="9"/>
    <n v="1"/>
    <n v="19"/>
    <n v="5.2631578947368418E-2"/>
  </r>
  <r>
    <x v="64"/>
    <x v="0"/>
    <n v="70"/>
    <n v="19"/>
    <n v="3.6842105263157894"/>
  </r>
  <r>
    <x v="64"/>
    <x v="8"/>
    <n v="2"/>
    <n v="19"/>
    <n v="0.10526315789473684"/>
  </r>
  <r>
    <x v="64"/>
    <x v="1"/>
    <n v="150"/>
    <n v="19"/>
    <n v="7.8947368421052628"/>
  </r>
  <r>
    <x v="64"/>
    <x v="2"/>
    <n v="152"/>
    <n v="19"/>
    <n v="8"/>
  </r>
  <r>
    <x v="64"/>
    <x v="4"/>
    <n v="36"/>
    <n v="19"/>
    <n v="1.8947368421052631"/>
  </r>
  <r>
    <x v="64"/>
    <x v="5"/>
    <n v="17"/>
    <n v="19"/>
    <n v="0.89473684210526316"/>
  </r>
  <r>
    <x v="64"/>
    <x v="6"/>
    <n v="14"/>
    <n v="19"/>
    <n v="0.73684210526315785"/>
  </r>
  <r>
    <x v="65"/>
    <x v="3"/>
    <n v="11"/>
    <n v="9"/>
    <n v="1.2222222222222223"/>
  </r>
  <r>
    <x v="65"/>
    <x v="9"/>
    <n v="1"/>
    <n v="9"/>
    <n v="0.1111111111111111"/>
  </r>
  <r>
    <x v="65"/>
    <x v="0"/>
    <n v="29"/>
    <n v="9"/>
    <n v="3.2222222222222223"/>
  </r>
  <r>
    <x v="65"/>
    <x v="8"/>
    <n v="2"/>
    <n v="9"/>
    <n v="0.22222222222222221"/>
  </r>
  <r>
    <x v="65"/>
    <x v="1"/>
    <n v="46"/>
    <n v="9"/>
    <n v="5.1111111111111107"/>
  </r>
  <r>
    <x v="65"/>
    <x v="2"/>
    <n v="62"/>
    <n v="9"/>
    <n v="6.8888888888888893"/>
  </r>
  <r>
    <x v="65"/>
    <x v="4"/>
    <n v="9"/>
    <n v="9"/>
    <n v="1"/>
  </r>
  <r>
    <x v="65"/>
    <x v="5"/>
    <n v="8"/>
    <n v="9"/>
    <n v="0.88888888888888884"/>
  </r>
  <r>
    <x v="65"/>
    <x v="6"/>
    <n v="4"/>
    <n v="9"/>
    <n v="0.44444444444444442"/>
  </r>
  <r>
    <x v="66"/>
    <x v="0"/>
    <n v="1"/>
    <n v="10"/>
    <n v="0.1"/>
  </r>
  <r>
    <x v="66"/>
    <x v="1"/>
    <n v="23"/>
    <n v="10"/>
    <n v="2.2999999999999998"/>
  </r>
  <r>
    <x v="66"/>
    <x v="2"/>
    <n v="22"/>
    <n v="10"/>
    <n v="2.2000000000000002"/>
  </r>
  <r>
    <x v="67"/>
    <x v="3"/>
    <n v="4"/>
    <n v="7"/>
    <n v="0.5714285714285714"/>
  </r>
  <r>
    <x v="67"/>
    <x v="7"/>
    <n v="2"/>
    <n v="7"/>
    <n v="0.2857142857142857"/>
  </r>
  <r>
    <x v="67"/>
    <x v="0"/>
    <n v="5"/>
    <n v="7"/>
    <n v="0.7142857142857143"/>
  </r>
  <r>
    <x v="67"/>
    <x v="1"/>
    <n v="3"/>
    <n v="7"/>
    <n v="0.42857142857142855"/>
  </r>
  <r>
    <x v="67"/>
    <x v="2"/>
    <n v="7"/>
    <n v="7"/>
    <n v="1"/>
  </r>
  <r>
    <x v="67"/>
    <x v="4"/>
    <n v="2"/>
    <n v="7"/>
    <n v="0.2857142857142857"/>
  </r>
  <r>
    <x v="67"/>
    <x v="5"/>
    <n v="2"/>
    <n v="7"/>
    <n v="0.2857142857142857"/>
  </r>
  <r>
    <x v="67"/>
    <x v="6"/>
    <n v="4"/>
    <n v="7"/>
    <n v="0.5714285714285714"/>
  </r>
  <r>
    <x v="68"/>
    <x v="3"/>
    <n v="10"/>
    <n v="9"/>
    <n v="1.1111111111111112"/>
  </r>
  <r>
    <x v="68"/>
    <x v="7"/>
    <n v="9"/>
    <n v="9"/>
    <n v="1"/>
  </r>
  <r>
    <x v="68"/>
    <x v="0"/>
    <n v="16"/>
    <n v="9"/>
    <n v="1.7777777777777777"/>
  </r>
  <r>
    <x v="68"/>
    <x v="1"/>
    <n v="40"/>
    <n v="9"/>
    <n v="4.4444444444444446"/>
  </r>
  <r>
    <x v="68"/>
    <x v="2"/>
    <n v="38"/>
    <n v="9"/>
    <n v="4.2222222222222223"/>
  </r>
  <r>
    <x v="68"/>
    <x v="4"/>
    <n v="11"/>
    <n v="9"/>
    <n v="1.2222222222222223"/>
  </r>
  <r>
    <x v="68"/>
    <x v="5"/>
    <n v="3"/>
    <n v="9"/>
    <n v="0.33333333333333331"/>
  </r>
  <r>
    <x v="68"/>
    <x v="6"/>
    <n v="17"/>
    <n v="9"/>
    <n v="1.8888888888888888"/>
  </r>
  <r>
    <x v="69"/>
    <x v="3"/>
    <n v="27"/>
    <n v="19"/>
    <n v="1.4210526315789473"/>
  </r>
  <r>
    <x v="69"/>
    <x v="7"/>
    <n v="1"/>
    <n v="19"/>
    <n v="5.2631578947368418E-2"/>
  </r>
  <r>
    <x v="69"/>
    <x v="9"/>
    <n v="2"/>
    <n v="19"/>
    <n v="0.10526315789473684"/>
  </r>
  <r>
    <x v="69"/>
    <x v="0"/>
    <n v="32"/>
    <n v="19"/>
    <n v="1.6842105263157894"/>
  </r>
  <r>
    <x v="69"/>
    <x v="1"/>
    <n v="47"/>
    <n v="19"/>
    <n v="2.4736842105263159"/>
  </r>
  <r>
    <x v="69"/>
    <x v="2"/>
    <n v="78"/>
    <n v="19"/>
    <n v="4.1052631578947372"/>
  </r>
  <r>
    <x v="69"/>
    <x v="4"/>
    <n v="26"/>
    <n v="19"/>
    <n v="1.368421052631579"/>
  </r>
  <r>
    <x v="69"/>
    <x v="5"/>
    <n v="15"/>
    <n v="19"/>
    <n v="0.78947368421052633"/>
  </r>
  <r>
    <x v="69"/>
    <x v="6"/>
    <n v="42"/>
    <n v="19"/>
    <n v="2.2105263157894739"/>
  </r>
  <r>
    <x v="70"/>
    <x v="3"/>
    <n v="4"/>
    <n v="10"/>
    <n v="0.4"/>
  </r>
  <r>
    <x v="70"/>
    <x v="0"/>
    <n v="11"/>
    <n v="10"/>
    <n v="1.1000000000000001"/>
  </r>
  <r>
    <x v="70"/>
    <x v="1"/>
    <n v="13"/>
    <n v="10"/>
    <n v="1.3"/>
  </r>
  <r>
    <x v="70"/>
    <x v="2"/>
    <n v="15"/>
    <n v="10"/>
    <n v="1.5"/>
  </r>
  <r>
    <x v="70"/>
    <x v="4"/>
    <n v="4"/>
    <n v="10"/>
    <n v="0.4"/>
  </r>
  <r>
    <x v="70"/>
    <x v="5"/>
    <n v="5"/>
    <n v="10"/>
    <n v="0.5"/>
  </r>
  <r>
    <x v="70"/>
    <x v="6"/>
    <n v="7"/>
    <n v="10"/>
    <n v="0.7"/>
  </r>
  <r>
    <x v="71"/>
    <x v="3"/>
    <n v="14"/>
    <n v="13"/>
    <n v="1.0769230769230769"/>
  </r>
  <r>
    <x v="71"/>
    <x v="0"/>
    <n v="43"/>
    <n v="13"/>
    <n v="3.3076923076923075"/>
  </r>
  <r>
    <x v="71"/>
    <x v="8"/>
    <n v="1"/>
    <n v="13"/>
    <n v="7.6923076923076927E-2"/>
  </r>
  <r>
    <x v="71"/>
    <x v="1"/>
    <n v="80"/>
    <n v="13"/>
    <n v="6.1538461538461542"/>
  </r>
  <r>
    <x v="71"/>
    <x v="2"/>
    <n v="103"/>
    <n v="13"/>
    <n v="7.9230769230769234"/>
  </r>
  <r>
    <x v="71"/>
    <x v="4"/>
    <n v="10"/>
    <n v="13"/>
    <n v="0.76923076923076927"/>
  </r>
  <r>
    <x v="71"/>
    <x v="5"/>
    <n v="12"/>
    <n v="13"/>
    <n v="0.92307692307692313"/>
  </r>
  <r>
    <x v="71"/>
    <x v="6"/>
    <n v="7"/>
    <n v="13"/>
    <n v="0.53846153846153844"/>
  </r>
  <r>
    <x v="72"/>
    <x v="3"/>
    <n v="13"/>
    <n v="9"/>
    <n v="1.4444444444444444"/>
  </r>
  <r>
    <x v="72"/>
    <x v="7"/>
    <n v="1"/>
    <n v="9"/>
    <n v="0.1111111111111111"/>
  </r>
  <r>
    <x v="72"/>
    <x v="0"/>
    <n v="24"/>
    <n v="9"/>
    <n v="2.6666666666666665"/>
  </r>
  <r>
    <x v="72"/>
    <x v="8"/>
    <n v="2"/>
    <n v="9"/>
    <n v="0.22222222222222221"/>
  </r>
  <r>
    <x v="72"/>
    <x v="1"/>
    <n v="74"/>
    <n v="9"/>
    <n v="8.2222222222222214"/>
  </r>
  <r>
    <x v="72"/>
    <x v="2"/>
    <n v="56"/>
    <n v="9"/>
    <n v="6.2222222222222223"/>
  </r>
  <r>
    <x v="72"/>
    <x v="4"/>
    <n v="15"/>
    <n v="9"/>
    <n v="1.6666666666666667"/>
  </r>
  <r>
    <x v="72"/>
    <x v="5"/>
    <n v="15"/>
    <n v="9"/>
    <n v="1.6666666666666667"/>
  </r>
  <r>
    <x v="72"/>
    <x v="6"/>
    <n v="20"/>
    <n v="9"/>
    <n v="2.2222222222222223"/>
  </r>
  <r>
    <x v="73"/>
    <x v="3"/>
    <n v="3"/>
    <n v="3"/>
    <n v="1"/>
  </r>
  <r>
    <x v="73"/>
    <x v="0"/>
    <n v="3"/>
    <n v="3"/>
    <n v="1"/>
  </r>
  <r>
    <x v="73"/>
    <x v="1"/>
    <n v="3"/>
    <n v="3"/>
    <n v="1"/>
  </r>
  <r>
    <x v="73"/>
    <x v="2"/>
    <n v="3"/>
    <n v="3"/>
    <n v="1"/>
  </r>
  <r>
    <x v="73"/>
    <x v="4"/>
    <n v="1"/>
    <n v="3"/>
    <n v="0.33333333333333331"/>
  </r>
  <r>
    <x v="73"/>
    <x v="5"/>
    <n v="1"/>
    <n v="3"/>
    <n v="0.33333333333333331"/>
  </r>
  <r>
    <x v="73"/>
    <x v="6"/>
    <n v="2"/>
    <n v="3"/>
    <n v="0.66666666666666663"/>
  </r>
  <r>
    <x v="74"/>
    <x v="3"/>
    <n v="14"/>
    <n v="13"/>
    <n v="1.0769230769230769"/>
  </r>
  <r>
    <x v="74"/>
    <x v="0"/>
    <n v="43"/>
    <n v="13"/>
    <n v="3.3076923076923075"/>
  </r>
  <r>
    <x v="74"/>
    <x v="1"/>
    <n v="89"/>
    <n v="13"/>
    <n v="6.8461538461538458"/>
  </r>
  <r>
    <x v="74"/>
    <x v="2"/>
    <n v="108"/>
    <n v="13"/>
    <n v="8.3076923076923084"/>
  </r>
  <r>
    <x v="74"/>
    <x v="4"/>
    <n v="22"/>
    <n v="13"/>
    <n v="1.6923076923076923"/>
  </r>
  <r>
    <x v="74"/>
    <x v="5"/>
    <n v="16"/>
    <n v="13"/>
    <n v="1.2307692307692308"/>
  </r>
  <r>
    <x v="74"/>
    <x v="6"/>
    <n v="12"/>
    <n v="13"/>
    <n v="0.92307692307692313"/>
  </r>
  <r>
    <x v="75"/>
    <x v="3"/>
    <n v="5"/>
    <n v="8"/>
    <n v="0.625"/>
  </r>
  <r>
    <x v="75"/>
    <x v="7"/>
    <n v="1"/>
    <n v="8"/>
    <n v="0.125"/>
  </r>
  <r>
    <x v="75"/>
    <x v="9"/>
    <n v="1"/>
    <n v="8"/>
    <n v="0.125"/>
  </r>
  <r>
    <x v="75"/>
    <x v="0"/>
    <n v="18"/>
    <n v="8"/>
    <n v="2.25"/>
  </r>
  <r>
    <x v="75"/>
    <x v="1"/>
    <n v="33"/>
    <n v="8"/>
    <n v="4.125"/>
  </r>
  <r>
    <x v="75"/>
    <x v="2"/>
    <n v="30"/>
    <n v="8"/>
    <n v="3.75"/>
  </r>
  <r>
    <x v="75"/>
    <x v="4"/>
    <n v="10"/>
    <n v="8"/>
    <n v="1.25"/>
  </r>
  <r>
    <x v="75"/>
    <x v="5"/>
    <n v="3"/>
    <n v="8"/>
    <n v="0.375"/>
  </r>
  <r>
    <x v="75"/>
    <x v="6"/>
    <n v="9"/>
    <n v="8"/>
    <n v="1.125"/>
  </r>
  <r>
    <x v="76"/>
    <x v="3"/>
    <n v="27"/>
    <n v="21"/>
    <n v="1.2857142857142858"/>
  </r>
  <r>
    <x v="76"/>
    <x v="9"/>
    <n v="3"/>
    <n v="21"/>
    <n v="0.14285714285714285"/>
  </r>
  <r>
    <x v="76"/>
    <x v="0"/>
    <n v="84"/>
    <n v="21"/>
    <n v="4"/>
  </r>
  <r>
    <x v="76"/>
    <x v="1"/>
    <n v="175"/>
    <n v="21"/>
    <n v="8.3333333333333339"/>
  </r>
  <r>
    <x v="76"/>
    <x v="2"/>
    <n v="196"/>
    <n v="21"/>
    <n v="9.3333333333333339"/>
  </r>
  <r>
    <x v="76"/>
    <x v="4"/>
    <n v="32"/>
    <n v="21"/>
    <n v="1.5238095238095237"/>
  </r>
  <r>
    <x v="76"/>
    <x v="5"/>
    <n v="22"/>
    <n v="21"/>
    <n v="1.0476190476190477"/>
  </r>
  <r>
    <x v="76"/>
    <x v="6"/>
    <n v="18"/>
    <n v="21"/>
    <n v="0.8571428571428571"/>
  </r>
  <r>
    <x v="77"/>
    <x v="0"/>
    <n v="1"/>
    <n v="1"/>
    <n v="1"/>
  </r>
  <r>
    <x v="77"/>
    <x v="1"/>
    <n v="3"/>
    <n v="1"/>
    <n v="3"/>
  </r>
  <r>
    <x v="77"/>
    <x v="2"/>
    <n v="4"/>
    <n v="1"/>
    <n v="4"/>
  </r>
  <r>
    <x v="78"/>
    <x v="3"/>
    <n v="40"/>
    <n v="19"/>
    <n v="2.1052631578947367"/>
  </r>
  <r>
    <x v="78"/>
    <x v="0"/>
    <n v="54"/>
    <n v="19"/>
    <n v="2.8421052631578947"/>
  </r>
  <r>
    <x v="78"/>
    <x v="1"/>
    <n v="131"/>
    <n v="19"/>
    <n v="6.8947368421052628"/>
  </r>
  <r>
    <x v="78"/>
    <x v="2"/>
    <n v="145"/>
    <n v="19"/>
    <n v="7.6315789473684212"/>
  </r>
  <r>
    <x v="78"/>
    <x v="4"/>
    <n v="19"/>
    <n v="19"/>
    <n v="1"/>
  </r>
  <r>
    <x v="78"/>
    <x v="5"/>
    <n v="24"/>
    <n v="19"/>
    <n v="1.263157894736842"/>
  </r>
  <r>
    <x v="78"/>
    <x v="6"/>
    <n v="20"/>
    <n v="19"/>
    <n v="1.0526315789473684"/>
  </r>
  <r>
    <x v="79"/>
    <x v="3"/>
    <n v="10"/>
    <n v="12"/>
    <n v="0.83333333333333337"/>
  </r>
  <r>
    <x v="79"/>
    <x v="0"/>
    <n v="14"/>
    <n v="12"/>
    <n v="1.1666666666666667"/>
  </r>
  <r>
    <x v="79"/>
    <x v="1"/>
    <n v="34"/>
    <n v="12"/>
    <n v="2.8333333333333335"/>
  </r>
  <r>
    <x v="79"/>
    <x v="2"/>
    <n v="37"/>
    <n v="12"/>
    <n v="3.0833333333333335"/>
  </r>
  <r>
    <x v="79"/>
    <x v="4"/>
    <n v="10"/>
    <n v="12"/>
    <n v="0.83333333333333337"/>
  </r>
  <r>
    <x v="79"/>
    <x v="5"/>
    <n v="6"/>
    <n v="12"/>
    <n v="0.5"/>
  </r>
  <r>
    <x v="79"/>
    <x v="6"/>
    <n v="15"/>
    <n v="12"/>
    <n v="1.25"/>
  </r>
  <r>
    <x v="80"/>
    <x v="3"/>
    <n v="24"/>
    <n v="21"/>
    <n v="1.1428571428571428"/>
  </r>
  <r>
    <x v="80"/>
    <x v="7"/>
    <n v="6"/>
    <n v="21"/>
    <n v="0.2857142857142857"/>
  </r>
  <r>
    <x v="80"/>
    <x v="9"/>
    <n v="3"/>
    <n v="21"/>
    <n v="0.14285714285714285"/>
  </r>
  <r>
    <x v="80"/>
    <x v="0"/>
    <n v="34"/>
    <n v="21"/>
    <n v="1.6190476190476191"/>
  </r>
  <r>
    <x v="80"/>
    <x v="8"/>
    <n v="2"/>
    <n v="21"/>
    <n v="9.5238095238095233E-2"/>
  </r>
  <r>
    <x v="80"/>
    <x v="1"/>
    <n v="142"/>
    <n v="21"/>
    <n v="6.7619047619047619"/>
  </r>
  <r>
    <x v="80"/>
    <x v="2"/>
    <n v="111"/>
    <n v="21"/>
    <n v="5.2857142857142856"/>
  </r>
  <r>
    <x v="80"/>
    <x v="4"/>
    <n v="55"/>
    <n v="21"/>
    <n v="2.6190476190476191"/>
  </r>
  <r>
    <x v="80"/>
    <x v="5"/>
    <n v="7"/>
    <n v="21"/>
    <n v="0.33333333333333331"/>
  </r>
  <r>
    <x v="80"/>
    <x v="6"/>
    <n v="55"/>
    <n v="21"/>
    <n v="2.6190476190476191"/>
  </r>
  <r>
    <x v="81"/>
    <x v="3"/>
    <n v="8"/>
    <n v="12"/>
    <n v="0.66666666666666663"/>
  </r>
  <r>
    <x v="81"/>
    <x v="7"/>
    <n v="2"/>
    <n v="12"/>
    <n v="0.16666666666666666"/>
  </r>
  <r>
    <x v="81"/>
    <x v="9"/>
    <n v="1"/>
    <n v="12"/>
    <n v="8.3333333333333329E-2"/>
  </r>
  <r>
    <x v="81"/>
    <x v="0"/>
    <n v="18"/>
    <n v="12"/>
    <n v="1.5"/>
  </r>
  <r>
    <x v="81"/>
    <x v="1"/>
    <n v="58"/>
    <n v="12"/>
    <n v="4.833333333333333"/>
  </r>
  <r>
    <x v="81"/>
    <x v="2"/>
    <n v="44"/>
    <n v="12"/>
    <n v="3.6666666666666665"/>
  </r>
  <r>
    <x v="81"/>
    <x v="4"/>
    <n v="8"/>
    <n v="12"/>
    <n v="0.66666666666666663"/>
  </r>
  <r>
    <x v="81"/>
    <x v="5"/>
    <n v="9"/>
    <n v="12"/>
    <n v="0.75"/>
  </r>
  <r>
    <x v="81"/>
    <x v="6"/>
    <n v="10"/>
    <n v="12"/>
    <n v="0.83333333333333337"/>
  </r>
  <r>
    <x v="82"/>
    <x v="3"/>
    <n v="13"/>
    <n v="18"/>
    <n v="0.72222222222222221"/>
  </r>
  <r>
    <x v="82"/>
    <x v="9"/>
    <n v="2"/>
    <n v="18"/>
    <n v="0.1111111111111111"/>
  </r>
  <r>
    <x v="82"/>
    <x v="0"/>
    <n v="21"/>
    <n v="18"/>
    <n v="1.1666666666666667"/>
  </r>
  <r>
    <x v="82"/>
    <x v="1"/>
    <n v="29"/>
    <n v="18"/>
    <n v="1.6111111111111112"/>
  </r>
  <r>
    <x v="82"/>
    <x v="2"/>
    <n v="48"/>
    <n v="18"/>
    <n v="2.6666666666666665"/>
  </r>
  <r>
    <x v="82"/>
    <x v="4"/>
    <n v="18"/>
    <n v="18"/>
    <n v="1"/>
  </r>
  <r>
    <x v="82"/>
    <x v="5"/>
    <n v="12"/>
    <n v="18"/>
    <n v="0.66666666666666663"/>
  </r>
  <r>
    <x v="82"/>
    <x v="6"/>
    <n v="26"/>
    <n v="18"/>
    <n v="1.4444444444444444"/>
  </r>
  <r>
    <x v="83"/>
    <x v="3"/>
    <n v="28"/>
    <n v="19"/>
    <n v="1.4736842105263157"/>
  </r>
  <r>
    <x v="83"/>
    <x v="0"/>
    <n v="42"/>
    <n v="19"/>
    <n v="2.2105263157894739"/>
  </r>
  <r>
    <x v="83"/>
    <x v="8"/>
    <n v="2"/>
    <n v="19"/>
    <n v="0.10526315789473684"/>
  </r>
  <r>
    <x v="83"/>
    <x v="1"/>
    <n v="44"/>
    <n v="19"/>
    <n v="2.3157894736842106"/>
  </r>
  <r>
    <x v="83"/>
    <x v="2"/>
    <n v="92"/>
    <n v="19"/>
    <n v="4.8421052631578947"/>
  </r>
  <r>
    <x v="83"/>
    <x v="4"/>
    <n v="14"/>
    <n v="19"/>
    <n v="0.73684210526315785"/>
  </r>
  <r>
    <x v="83"/>
    <x v="5"/>
    <n v="14"/>
    <n v="19"/>
    <n v="0.73684210526315785"/>
  </r>
  <r>
    <x v="83"/>
    <x v="6"/>
    <n v="7"/>
    <n v="19"/>
    <n v="0.36842105263157893"/>
  </r>
  <r>
    <x v="84"/>
    <x v="3"/>
    <n v="30"/>
    <n v="19"/>
    <n v="1.5789473684210527"/>
  </r>
  <r>
    <x v="84"/>
    <x v="9"/>
    <n v="1"/>
    <n v="19"/>
    <n v="5.2631578947368418E-2"/>
  </r>
  <r>
    <x v="84"/>
    <x v="0"/>
    <n v="46"/>
    <n v="19"/>
    <n v="2.4210526315789473"/>
  </r>
  <r>
    <x v="84"/>
    <x v="8"/>
    <n v="2"/>
    <n v="19"/>
    <n v="0.10526315789473684"/>
  </r>
  <r>
    <x v="84"/>
    <x v="1"/>
    <n v="107"/>
    <n v="19"/>
    <n v="5.6315789473684212"/>
  </r>
  <r>
    <x v="84"/>
    <x v="2"/>
    <n v="137"/>
    <n v="19"/>
    <n v="7.2105263157894735"/>
  </r>
  <r>
    <x v="84"/>
    <x v="4"/>
    <n v="15"/>
    <n v="19"/>
    <n v="0.78947368421052633"/>
  </r>
  <r>
    <x v="84"/>
    <x v="5"/>
    <n v="11"/>
    <n v="19"/>
    <n v="0.57894736842105265"/>
  </r>
  <r>
    <x v="84"/>
    <x v="6"/>
    <n v="11"/>
    <n v="19"/>
    <n v="0.57894736842105265"/>
  </r>
  <r>
    <x v="85"/>
    <x v="3"/>
    <n v="15"/>
    <n v="13"/>
    <n v="1.1538461538461537"/>
  </r>
  <r>
    <x v="85"/>
    <x v="7"/>
    <n v="1"/>
    <n v="13"/>
    <n v="7.6923076923076927E-2"/>
  </r>
  <r>
    <x v="85"/>
    <x v="0"/>
    <n v="29"/>
    <n v="13"/>
    <n v="2.2307692307692308"/>
  </r>
  <r>
    <x v="85"/>
    <x v="8"/>
    <n v="1"/>
    <n v="13"/>
    <n v="7.6923076923076927E-2"/>
  </r>
  <r>
    <x v="85"/>
    <x v="1"/>
    <n v="73"/>
    <n v="13"/>
    <n v="5.615384615384615"/>
  </r>
  <r>
    <x v="85"/>
    <x v="2"/>
    <n v="53"/>
    <n v="13"/>
    <n v="4.0769230769230766"/>
  </r>
  <r>
    <x v="85"/>
    <x v="4"/>
    <n v="21"/>
    <n v="13"/>
    <n v="1.6153846153846154"/>
  </r>
  <r>
    <x v="85"/>
    <x v="5"/>
    <n v="11"/>
    <n v="13"/>
    <n v="0.84615384615384615"/>
  </r>
  <r>
    <x v="85"/>
    <x v="6"/>
    <n v="25"/>
    <n v="13"/>
    <n v="1.9230769230769231"/>
  </r>
  <r>
    <x v="86"/>
    <x v="3"/>
    <n v="26"/>
    <n v="20"/>
    <n v="1.3"/>
  </r>
  <r>
    <x v="86"/>
    <x v="7"/>
    <n v="2"/>
    <n v="20"/>
    <n v="0.1"/>
  </r>
  <r>
    <x v="86"/>
    <x v="9"/>
    <n v="1"/>
    <n v="20"/>
    <n v="0.05"/>
  </r>
  <r>
    <x v="86"/>
    <x v="0"/>
    <n v="28"/>
    <n v="20"/>
    <n v="1.4"/>
  </r>
  <r>
    <x v="86"/>
    <x v="8"/>
    <n v="2"/>
    <n v="20"/>
    <n v="0.1"/>
  </r>
  <r>
    <x v="86"/>
    <x v="1"/>
    <n v="31"/>
    <n v="20"/>
    <n v="1.55"/>
  </r>
  <r>
    <x v="86"/>
    <x v="2"/>
    <n v="51"/>
    <n v="20"/>
    <n v="2.5499999999999998"/>
  </r>
  <r>
    <x v="86"/>
    <x v="4"/>
    <n v="24"/>
    <n v="20"/>
    <n v="1.2"/>
  </r>
  <r>
    <x v="86"/>
    <x v="5"/>
    <n v="17"/>
    <n v="20"/>
    <n v="0.85"/>
  </r>
  <r>
    <x v="86"/>
    <x v="6"/>
    <n v="37"/>
    <n v="20"/>
    <n v="1.85"/>
  </r>
  <r>
    <x v="87"/>
    <x v="3"/>
    <n v="19"/>
    <n v="19"/>
    <n v="1"/>
  </r>
  <r>
    <x v="87"/>
    <x v="7"/>
    <n v="19"/>
    <n v="19"/>
    <n v="1"/>
  </r>
  <r>
    <x v="87"/>
    <x v="9"/>
    <n v="5"/>
    <n v="19"/>
    <n v="0.26315789473684209"/>
  </r>
  <r>
    <x v="87"/>
    <x v="0"/>
    <n v="44"/>
    <n v="19"/>
    <n v="2.3157894736842106"/>
  </r>
  <r>
    <x v="87"/>
    <x v="8"/>
    <n v="3"/>
    <n v="19"/>
    <n v="0.15789473684210525"/>
  </r>
  <r>
    <x v="87"/>
    <x v="1"/>
    <n v="104"/>
    <n v="19"/>
    <n v="5.4736842105263159"/>
  </r>
  <r>
    <x v="87"/>
    <x v="2"/>
    <n v="102"/>
    <n v="19"/>
    <n v="5.3684210526315788"/>
  </r>
  <r>
    <x v="87"/>
    <x v="4"/>
    <n v="49"/>
    <n v="19"/>
    <n v="2.5789473684210527"/>
  </r>
  <r>
    <x v="87"/>
    <x v="5"/>
    <n v="19"/>
    <n v="19"/>
    <n v="1"/>
  </r>
  <r>
    <x v="87"/>
    <x v="6"/>
    <n v="58"/>
    <n v="19"/>
    <n v="3.0526315789473686"/>
  </r>
  <r>
    <x v="88"/>
    <x v="3"/>
    <n v="35"/>
    <n v="19"/>
    <n v="1.8421052631578947"/>
  </r>
  <r>
    <x v="88"/>
    <x v="7"/>
    <n v="13"/>
    <n v="19"/>
    <n v="0.68421052631578949"/>
  </r>
  <r>
    <x v="88"/>
    <x v="0"/>
    <n v="37"/>
    <n v="19"/>
    <n v="1.9473684210526316"/>
  </r>
  <r>
    <x v="88"/>
    <x v="8"/>
    <n v="1"/>
    <n v="19"/>
    <n v="5.2631578947368418E-2"/>
  </r>
  <r>
    <x v="88"/>
    <x v="1"/>
    <n v="65"/>
    <n v="19"/>
    <n v="3.4210526315789473"/>
  </r>
  <r>
    <x v="88"/>
    <x v="2"/>
    <n v="90"/>
    <n v="19"/>
    <n v="4.7368421052631575"/>
  </r>
  <r>
    <x v="88"/>
    <x v="4"/>
    <n v="31"/>
    <n v="19"/>
    <n v="1.631578947368421"/>
  </r>
  <r>
    <x v="88"/>
    <x v="5"/>
    <n v="23"/>
    <n v="19"/>
    <n v="1.2105263157894737"/>
  </r>
  <r>
    <x v="88"/>
    <x v="6"/>
    <n v="33"/>
    <n v="19"/>
    <n v="1.736842105263158"/>
  </r>
  <r>
    <x v="89"/>
    <x v="3"/>
    <n v="14"/>
    <n v="16"/>
    <n v="0.875"/>
  </r>
  <r>
    <x v="89"/>
    <x v="7"/>
    <n v="13"/>
    <n v="16"/>
    <n v="0.8125"/>
  </r>
  <r>
    <x v="89"/>
    <x v="0"/>
    <n v="19"/>
    <n v="16"/>
    <n v="1.1875"/>
  </r>
  <r>
    <x v="89"/>
    <x v="1"/>
    <n v="21"/>
    <n v="16"/>
    <n v="1.3125"/>
  </r>
  <r>
    <x v="89"/>
    <x v="2"/>
    <n v="38"/>
    <n v="16"/>
    <n v="2.375"/>
  </r>
  <r>
    <x v="89"/>
    <x v="4"/>
    <n v="6"/>
    <n v="16"/>
    <n v="0.375"/>
  </r>
  <r>
    <x v="89"/>
    <x v="5"/>
    <n v="9"/>
    <n v="16"/>
    <n v="0.5625"/>
  </r>
  <r>
    <x v="89"/>
    <x v="6"/>
    <n v="10"/>
    <n v="16"/>
    <n v="0.625"/>
  </r>
  <r>
    <x v="90"/>
    <x v="3"/>
    <n v="8"/>
    <n v="6"/>
    <n v="1.3333333333333333"/>
  </r>
  <r>
    <x v="90"/>
    <x v="0"/>
    <n v="13"/>
    <n v="6"/>
    <n v="2.1666666666666665"/>
  </r>
  <r>
    <x v="90"/>
    <x v="8"/>
    <n v="2"/>
    <n v="6"/>
    <n v="0.33333333333333331"/>
  </r>
  <r>
    <x v="90"/>
    <x v="1"/>
    <n v="22"/>
    <n v="6"/>
    <n v="3.6666666666666665"/>
  </r>
  <r>
    <x v="90"/>
    <x v="2"/>
    <n v="24"/>
    <n v="6"/>
    <n v="4"/>
  </r>
  <r>
    <x v="90"/>
    <x v="4"/>
    <n v="7"/>
    <n v="6"/>
    <n v="1.1666666666666667"/>
  </r>
  <r>
    <x v="90"/>
    <x v="5"/>
    <n v="2"/>
    <n v="6"/>
    <n v="0.33333333333333331"/>
  </r>
  <r>
    <x v="90"/>
    <x v="6"/>
    <n v="9"/>
    <n v="6"/>
    <n v="1.5"/>
  </r>
  <r>
    <x v="91"/>
    <x v="3"/>
    <n v="9"/>
    <n v="12"/>
    <n v="0.75"/>
  </r>
  <r>
    <x v="91"/>
    <x v="7"/>
    <n v="1"/>
    <n v="12"/>
    <n v="8.3333333333333329E-2"/>
  </r>
  <r>
    <x v="91"/>
    <x v="9"/>
    <n v="2"/>
    <n v="12"/>
    <n v="0.16666666666666666"/>
  </r>
  <r>
    <x v="91"/>
    <x v="0"/>
    <n v="17"/>
    <n v="12"/>
    <n v="1.4166666666666667"/>
  </r>
  <r>
    <x v="91"/>
    <x v="8"/>
    <n v="3"/>
    <n v="12"/>
    <n v="0.25"/>
  </r>
  <r>
    <x v="91"/>
    <x v="1"/>
    <n v="49"/>
    <n v="12"/>
    <n v="4.083333333333333"/>
  </r>
  <r>
    <x v="91"/>
    <x v="2"/>
    <n v="48"/>
    <n v="12"/>
    <n v="4"/>
  </r>
  <r>
    <x v="91"/>
    <x v="4"/>
    <n v="17"/>
    <n v="12"/>
    <n v="1.4166666666666667"/>
  </r>
  <r>
    <x v="91"/>
    <x v="5"/>
    <n v="13"/>
    <n v="12"/>
    <n v="1.0833333333333333"/>
  </r>
  <r>
    <x v="91"/>
    <x v="6"/>
    <n v="9"/>
    <n v="12"/>
    <n v="0.75"/>
  </r>
  <r>
    <x v="92"/>
    <x v="3"/>
    <n v="22"/>
    <n v="21"/>
    <n v="1.0476190476190477"/>
  </r>
  <r>
    <x v="92"/>
    <x v="0"/>
    <n v="53"/>
    <n v="21"/>
    <n v="2.5238095238095237"/>
  </r>
  <r>
    <x v="92"/>
    <x v="8"/>
    <n v="2"/>
    <n v="21"/>
    <n v="9.5238095238095233E-2"/>
  </r>
  <r>
    <x v="92"/>
    <x v="1"/>
    <n v="97"/>
    <n v="21"/>
    <n v="4.6190476190476186"/>
  </r>
  <r>
    <x v="92"/>
    <x v="2"/>
    <n v="135"/>
    <n v="21"/>
    <n v="6.4285714285714288"/>
  </r>
  <r>
    <x v="92"/>
    <x v="4"/>
    <n v="16"/>
    <n v="21"/>
    <n v="0.76190476190476186"/>
  </r>
  <r>
    <x v="92"/>
    <x v="5"/>
    <n v="8"/>
    <n v="21"/>
    <n v="0.38095238095238093"/>
  </r>
  <r>
    <x v="92"/>
    <x v="6"/>
    <n v="8"/>
    <n v="21"/>
    <n v="0.38095238095238093"/>
  </r>
  <r>
    <x v="93"/>
    <x v="3"/>
    <n v="15"/>
    <n v="9"/>
    <n v="1.6666666666666667"/>
  </r>
  <r>
    <x v="93"/>
    <x v="7"/>
    <n v="1"/>
    <n v="9"/>
    <n v="0.1111111111111111"/>
  </r>
  <r>
    <x v="93"/>
    <x v="0"/>
    <n v="21"/>
    <n v="9"/>
    <n v="2.3333333333333335"/>
  </r>
  <r>
    <x v="93"/>
    <x v="1"/>
    <n v="29"/>
    <n v="9"/>
    <n v="3.2222222222222223"/>
  </r>
  <r>
    <x v="93"/>
    <x v="2"/>
    <n v="36"/>
    <n v="9"/>
    <n v="4"/>
  </r>
  <r>
    <x v="93"/>
    <x v="4"/>
    <n v="5"/>
    <n v="9"/>
    <n v="0.55555555555555558"/>
  </r>
  <r>
    <x v="93"/>
    <x v="5"/>
    <n v="8"/>
    <n v="9"/>
    <n v="0.88888888888888884"/>
  </r>
  <r>
    <x v="93"/>
    <x v="6"/>
    <n v="9"/>
    <n v="9"/>
    <n v="1"/>
  </r>
  <r>
    <x v="94"/>
    <x v="3"/>
    <n v="2"/>
    <n v="3"/>
    <n v="0.66666666666666663"/>
  </r>
  <r>
    <x v="94"/>
    <x v="0"/>
    <n v="2"/>
    <n v="3"/>
    <n v="0.66666666666666663"/>
  </r>
  <r>
    <x v="94"/>
    <x v="1"/>
    <n v="6"/>
    <n v="3"/>
    <n v="2"/>
  </r>
  <r>
    <x v="94"/>
    <x v="2"/>
    <n v="11"/>
    <n v="3"/>
    <n v="3.6666666666666665"/>
  </r>
  <r>
    <x v="94"/>
    <x v="4"/>
    <n v="4"/>
    <n v="3"/>
    <n v="1.3333333333333333"/>
  </r>
  <r>
    <x v="94"/>
    <x v="5"/>
    <n v="2"/>
    <n v="3"/>
    <n v="0.66666666666666663"/>
  </r>
  <r>
    <x v="94"/>
    <x v="6"/>
    <n v="3"/>
    <n v="3"/>
    <n v="1"/>
  </r>
  <r>
    <x v="95"/>
    <x v="3"/>
    <n v="18"/>
    <n v="9"/>
    <n v="2"/>
  </r>
  <r>
    <x v="95"/>
    <x v="0"/>
    <n v="24"/>
    <n v="9"/>
    <n v="2.6666666666666665"/>
  </r>
  <r>
    <x v="95"/>
    <x v="8"/>
    <n v="3"/>
    <n v="9"/>
    <n v="0.33333333333333331"/>
  </r>
  <r>
    <x v="95"/>
    <x v="1"/>
    <n v="63"/>
    <n v="9"/>
    <n v="7"/>
  </r>
  <r>
    <x v="95"/>
    <x v="2"/>
    <n v="72"/>
    <n v="9"/>
    <n v="8"/>
  </r>
  <r>
    <x v="95"/>
    <x v="4"/>
    <n v="19"/>
    <n v="9"/>
    <n v="2.1111111111111112"/>
  </r>
  <r>
    <x v="95"/>
    <x v="5"/>
    <n v="13"/>
    <n v="9"/>
    <n v="1.4444444444444444"/>
  </r>
  <r>
    <x v="95"/>
    <x v="6"/>
    <n v="14"/>
    <n v="9"/>
    <n v="1.5555555555555556"/>
  </r>
  <r>
    <x v="96"/>
    <x v="3"/>
    <n v="12"/>
    <n v="8"/>
    <n v="1.5"/>
  </r>
  <r>
    <x v="96"/>
    <x v="7"/>
    <n v="2"/>
    <n v="8"/>
    <n v="0.25"/>
  </r>
  <r>
    <x v="96"/>
    <x v="9"/>
    <n v="1"/>
    <n v="8"/>
    <n v="0.125"/>
  </r>
  <r>
    <x v="96"/>
    <x v="0"/>
    <n v="18"/>
    <n v="8"/>
    <n v="2.25"/>
  </r>
  <r>
    <x v="96"/>
    <x v="1"/>
    <n v="41"/>
    <n v="8"/>
    <n v="5.125"/>
  </r>
  <r>
    <x v="96"/>
    <x v="2"/>
    <n v="45"/>
    <n v="8"/>
    <n v="5.625"/>
  </r>
  <r>
    <x v="96"/>
    <x v="4"/>
    <n v="7"/>
    <n v="8"/>
    <n v="0.875"/>
  </r>
  <r>
    <x v="96"/>
    <x v="5"/>
    <n v="5"/>
    <n v="8"/>
    <n v="0.625"/>
  </r>
  <r>
    <x v="96"/>
    <x v="6"/>
    <n v="9"/>
    <n v="8"/>
    <n v="1.125"/>
  </r>
  <r>
    <x v="97"/>
    <x v="0"/>
    <n v="2"/>
    <n v="4"/>
    <n v="0.5"/>
  </r>
  <r>
    <x v="97"/>
    <x v="8"/>
    <n v="1"/>
    <n v="4"/>
    <n v="0.25"/>
  </r>
  <r>
    <x v="97"/>
    <x v="1"/>
    <n v="5"/>
    <n v="4"/>
    <n v="1.25"/>
  </r>
  <r>
    <x v="97"/>
    <x v="2"/>
    <n v="7"/>
    <n v="4"/>
    <n v="1.75"/>
  </r>
  <r>
    <x v="97"/>
    <x v="4"/>
    <n v="2"/>
    <n v="4"/>
    <n v="0.5"/>
  </r>
  <r>
    <x v="98"/>
    <x v="3"/>
    <n v="21"/>
    <n v="21"/>
    <n v="1"/>
  </r>
  <r>
    <x v="98"/>
    <x v="7"/>
    <n v="5"/>
    <n v="21"/>
    <n v="0.23809523809523808"/>
  </r>
  <r>
    <x v="98"/>
    <x v="9"/>
    <n v="4"/>
    <n v="21"/>
    <n v="0.19047619047619047"/>
  </r>
  <r>
    <x v="98"/>
    <x v="0"/>
    <n v="48"/>
    <n v="21"/>
    <n v="2.2857142857142856"/>
  </r>
  <r>
    <x v="98"/>
    <x v="8"/>
    <n v="1"/>
    <n v="21"/>
    <n v="4.7619047619047616E-2"/>
  </r>
  <r>
    <x v="98"/>
    <x v="1"/>
    <n v="119"/>
    <n v="21"/>
    <n v="5.666666666666667"/>
  </r>
  <r>
    <x v="98"/>
    <x v="2"/>
    <n v="111"/>
    <n v="21"/>
    <n v="5.2857142857142856"/>
  </r>
  <r>
    <x v="98"/>
    <x v="4"/>
    <n v="34"/>
    <n v="21"/>
    <n v="1.6190476190476191"/>
  </r>
  <r>
    <x v="98"/>
    <x v="5"/>
    <n v="18"/>
    <n v="21"/>
    <n v="0.8571428571428571"/>
  </r>
  <r>
    <x v="98"/>
    <x v="6"/>
    <n v="54"/>
    <n v="21"/>
    <n v="2.5714285714285716"/>
  </r>
  <r>
    <x v="99"/>
    <x v="1"/>
    <n v="10"/>
    <n v="4"/>
    <n v="2.5"/>
  </r>
  <r>
    <x v="99"/>
    <x v="2"/>
    <n v="10"/>
    <n v="4"/>
    <n v="2.5"/>
  </r>
  <r>
    <x v="100"/>
    <x v="3"/>
    <n v="27"/>
    <n v="9"/>
    <n v="3"/>
  </r>
  <r>
    <x v="100"/>
    <x v="0"/>
    <n v="38"/>
    <n v="9"/>
    <n v="4.2222222222222223"/>
  </r>
  <r>
    <x v="100"/>
    <x v="1"/>
    <n v="46"/>
    <n v="9"/>
    <n v="5.1111111111111107"/>
  </r>
  <r>
    <x v="100"/>
    <x v="2"/>
    <n v="82"/>
    <n v="9"/>
    <n v="9.1111111111111107"/>
  </r>
  <r>
    <x v="100"/>
    <x v="4"/>
    <n v="5"/>
    <n v="9"/>
    <n v="0.55555555555555558"/>
  </r>
  <r>
    <x v="100"/>
    <x v="5"/>
    <n v="8"/>
    <n v="9"/>
    <n v="0.88888888888888884"/>
  </r>
  <r>
    <x v="100"/>
    <x v="6"/>
    <n v="14"/>
    <n v="9"/>
    <n v="1.5555555555555556"/>
  </r>
  <r>
    <x v="101"/>
    <x v="3"/>
    <n v="8"/>
    <n v="12"/>
    <n v="0.66666666666666663"/>
  </r>
  <r>
    <x v="101"/>
    <x v="7"/>
    <n v="1"/>
    <n v="12"/>
    <n v="8.3333333333333329E-2"/>
  </r>
  <r>
    <x v="101"/>
    <x v="0"/>
    <n v="20"/>
    <n v="12"/>
    <n v="1.6666666666666667"/>
  </r>
  <r>
    <x v="101"/>
    <x v="8"/>
    <n v="1"/>
    <n v="12"/>
    <n v="8.3333333333333329E-2"/>
  </r>
  <r>
    <x v="101"/>
    <x v="1"/>
    <n v="27"/>
    <n v="12"/>
    <n v="2.25"/>
  </r>
  <r>
    <x v="101"/>
    <x v="2"/>
    <n v="45"/>
    <n v="12"/>
    <n v="3.75"/>
  </r>
  <r>
    <x v="101"/>
    <x v="4"/>
    <n v="12"/>
    <n v="12"/>
    <n v="1"/>
  </r>
  <r>
    <x v="101"/>
    <x v="5"/>
    <n v="2"/>
    <n v="12"/>
    <n v="0.16666666666666666"/>
  </r>
  <r>
    <x v="101"/>
    <x v="6"/>
    <n v="6"/>
    <n v="12"/>
    <n v="0.5"/>
  </r>
  <r>
    <x v="102"/>
    <x v="3"/>
    <n v="1"/>
    <n v="3"/>
    <n v="0.33333333333333331"/>
  </r>
  <r>
    <x v="102"/>
    <x v="7"/>
    <n v="3"/>
    <n v="3"/>
    <n v="1"/>
  </r>
  <r>
    <x v="102"/>
    <x v="0"/>
    <n v="2"/>
    <n v="3"/>
    <n v="0.66666666666666663"/>
  </r>
  <r>
    <x v="102"/>
    <x v="1"/>
    <n v="2"/>
    <n v="3"/>
    <n v="0.66666666666666663"/>
  </r>
  <r>
    <x v="102"/>
    <x v="2"/>
    <n v="3"/>
    <n v="3"/>
    <n v="1"/>
  </r>
  <r>
    <x v="102"/>
    <x v="4"/>
    <n v="2"/>
    <n v="3"/>
    <n v="0.66666666666666663"/>
  </r>
  <r>
    <x v="102"/>
    <x v="5"/>
    <n v="2"/>
    <n v="3"/>
    <n v="0.66666666666666663"/>
  </r>
  <r>
    <x v="102"/>
    <x v="6"/>
    <n v="1"/>
    <n v="3"/>
    <n v="0.33333333333333331"/>
  </r>
  <r>
    <x v="103"/>
    <x v="3"/>
    <n v="16"/>
    <n v="13"/>
    <n v="1.2307692307692308"/>
  </r>
  <r>
    <x v="103"/>
    <x v="7"/>
    <n v="25"/>
    <n v="13"/>
    <n v="1.9230769230769231"/>
  </r>
  <r>
    <x v="103"/>
    <x v="0"/>
    <n v="23"/>
    <n v="13"/>
    <n v="1.7692307692307692"/>
  </r>
  <r>
    <x v="103"/>
    <x v="1"/>
    <n v="23"/>
    <n v="13"/>
    <n v="1.7692307692307692"/>
  </r>
  <r>
    <x v="103"/>
    <x v="2"/>
    <n v="48"/>
    <n v="13"/>
    <n v="3.6923076923076925"/>
  </r>
  <r>
    <x v="103"/>
    <x v="4"/>
    <n v="12"/>
    <n v="13"/>
    <n v="0.92307692307692313"/>
  </r>
  <r>
    <x v="103"/>
    <x v="5"/>
    <n v="11"/>
    <n v="13"/>
    <n v="0.84615384615384615"/>
  </r>
  <r>
    <x v="103"/>
    <x v="6"/>
    <n v="14"/>
    <n v="13"/>
    <n v="1.0769230769230769"/>
  </r>
  <r>
    <x v="104"/>
    <x v="3"/>
    <n v="11"/>
    <n v="19"/>
    <n v="0.57894736842105265"/>
  </r>
  <r>
    <x v="104"/>
    <x v="0"/>
    <n v="55"/>
    <n v="19"/>
    <n v="2.8947368421052633"/>
  </r>
  <r>
    <x v="104"/>
    <x v="8"/>
    <n v="1"/>
    <n v="19"/>
    <n v="5.2631578947368418E-2"/>
  </r>
  <r>
    <x v="104"/>
    <x v="1"/>
    <n v="158"/>
    <n v="19"/>
    <n v="8.3157894736842106"/>
  </r>
  <r>
    <x v="104"/>
    <x v="2"/>
    <n v="141"/>
    <n v="19"/>
    <n v="7.4210526315789478"/>
  </r>
  <r>
    <x v="104"/>
    <x v="4"/>
    <n v="17"/>
    <n v="19"/>
    <n v="0.89473684210526316"/>
  </r>
  <r>
    <x v="104"/>
    <x v="5"/>
    <n v="11"/>
    <n v="19"/>
    <n v="0.57894736842105265"/>
  </r>
  <r>
    <x v="104"/>
    <x v="6"/>
    <n v="11"/>
    <n v="19"/>
    <n v="0.57894736842105265"/>
  </r>
  <r>
    <x v="105"/>
    <x v="3"/>
    <n v="17"/>
    <n v="18"/>
    <n v="0.94444444444444442"/>
  </r>
  <r>
    <x v="105"/>
    <x v="7"/>
    <n v="2"/>
    <n v="18"/>
    <n v="0.1111111111111111"/>
  </r>
  <r>
    <x v="105"/>
    <x v="9"/>
    <n v="1"/>
    <n v="18"/>
    <n v="5.5555555555555552E-2"/>
  </r>
  <r>
    <x v="105"/>
    <x v="0"/>
    <n v="38"/>
    <n v="18"/>
    <n v="2.1111111111111112"/>
  </r>
  <r>
    <x v="105"/>
    <x v="8"/>
    <n v="1"/>
    <n v="18"/>
    <n v="5.5555555555555552E-2"/>
  </r>
  <r>
    <x v="105"/>
    <x v="1"/>
    <n v="56"/>
    <n v="18"/>
    <n v="3.1111111111111112"/>
  </r>
  <r>
    <x v="105"/>
    <x v="2"/>
    <n v="70"/>
    <n v="18"/>
    <n v="3.8888888888888888"/>
  </r>
  <r>
    <x v="105"/>
    <x v="4"/>
    <n v="42"/>
    <n v="18"/>
    <n v="2.3333333333333335"/>
  </r>
  <r>
    <x v="105"/>
    <x v="5"/>
    <n v="13"/>
    <n v="18"/>
    <n v="0.72222222222222221"/>
  </r>
  <r>
    <x v="105"/>
    <x v="6"/>
    <n v="34"/>
    <n v="18"/>
    <n v="1.8888888888888888"/>
  </r>
  <r>
    <x v="106"/>
    <x v="3"/>
    <n v="18"/>
    <n v="9"/>
    <n v="2"/>
  </r>
  <r>
    <x v="106"/>
    <x v="0"/>
    <n v="16"/>
    <n v="9"/>
    <n v="1.7777777777777777"/>
  </r>
  <r>
    <x v="106"/>
    <x v="1"/>
    <n v="46"/>
    <n v="9"/>
    <n v="5.1111111111111107"/>
  </r>
  <r>
    <x v="106"/>
    <x v="2"/>
    <n v="56"/>
    <n v="9"/>
    <n v="6.2222222222222223"/>
  </r>
  <r>
    <x v="106"/>
    <x v="4"/>
    <n v="7"/>
    <n v="9"/>
    <n v="0.77777777777777779"/>
  </r>
  <r>
    <x v="106"/>
    <x v="5"/>
    <n v="5"/>
    <n v="9"/>
    <n v="0.55555555555555558"/>
  </r>
  <r>
    <x v="106"/>
    <x v="6"/>
    <n v="2"/>
    <n v="9"/>
    <n v="0.22222222222222221"/>
  </r>
  <r>
    <x v="107"/>
    <x v="3"/>
    <n v="23"/>
    <n v="13"/>
    <n v="1.7692307692307692"/>
  </r>
  <r>
    <x v="107"/>
    <x v="0"/>
    <n v="59"/>
    <n v="13"/>
    <n v="4.5384615384615383"/>
  </r>
  <r>
    <x v="107"/>
    <x v="1"/>
    <n v="99"/>
    <n v="13"/>
    <n v="7.615384615384615"/>
  </r>
  <r>
    <x v="107"/>
    <x v="2"/>
    <n v="125"/>
    <n v="13"/>
    <n v="9.615384615384615"/>
  </r>
  <r>
    <x v="107"/>
    <x v="4"/>
    <n v="19"/>
    <n v="13"/>
    <n v="1.4615384615384615"/>
  </r>
  <r>
    <x v="107"/>
    <x v="5"/>
    <n v="17"/>
    <n v="13"/>
    <n v="1.3076923076923077"/>
  </r>
  <r>
    <x v="107"/>
    <x v="6"/>
    <n v="6"/>
    <n v="13"/>
    <n v="0.46153846153846156"/>
  </r>
  <r>
    <x v="108"/>
    <x v="3"/>
    <n v="25"/>
    <n v="19"/>
    <n v="1.3157894736842106"/>
  </r>
  <r>
    <x v="108"/>
    <x v="7"/>
    <n v="79"/>
    <n v="19"/>
    <n v="4.1578947368421053"/>
  </r>
  <r>
    <x v="108"/>
    <x v="0"/>
    <n v="63"/>
    <n v="19"/>
    <n v="3.3157894736842106"/>
  </r>
  <r>
    <x v="108"/>
    <x v="8"/>
    <n v="5"/>
    <n v="19"/>
    <n v="0.26315789473684209"/>
  </r>
  <r>
    <x v="108"/>
    <x v="1"/>
    <n v="154"/>
    <n v="19"/>
    <n v="8.1052631578947363"/>
  </r>
  <r>
    <x v="108"/>
    <x v="2"/>
    <n v="141"/>
    <n v="19"/>
    <n v="7.4210526315789478"/>
  </r>
  <r>
    <x v="108"/>
    <x v="4"/>
    <n v="36"/>
    <n v="19"/>
    <n v="1.8947368421052631"/>
  </r>
  <r>
    <x v="108"/>
    <x v="5"/>
    <n v="23"/>
    <n v="19"/>
    <n v="1.2105263157894737"/>
  </r>
  <r>
    <x v="108"/>
    <x v="6"/>
    <n v="37"/>
    <n v="19"/>
    <n v="1.9473684210526316"/>
  </r>
  <r>
    <x v="109"/>
    <x v="0"/>
    <n v="2"/>
    <n v="5"/>
    <n v="0.4"/>
  </r>
  <r>
    <x v="109"/>
    <x v="1"/>
    <n v="12"/>
    <n v="5"/>
    <n v="2.4"/>
  </r>
  <r>
    <x v="109"/>
    <x v="2"/>
    <n v="15"/>
    <n v="5"/>
    <n v="3"/>
  </r>
  <r>
    <x v="110"/>
    <x v="3"/>
    <n v="17"/>
    <n v="13"/>
    <n v="1.3076923076923077"/>
  </r>
  <r>
    <x v="110"/>
    <x v="7"/>
    <n v="38"/>
    <n v="13"/>
    <n v="2.9230769230769229"/>
  </r>
  <r>
    <x v="110"/>
    <x v="0"/>
    <n v="30"/>
    <n v="13"/>
    <n v="2.3076923076923075"/>
  </r>
  <r>
    <x v="110"/>
    <x v="1"/>
    <n v="69"/>
    <n v="13"/>
    <n v="5.3076923076923075"/>
  </r>
  <r>
    <x v="110"/>
    <x v="2"/>
    <n v="60"/>
    <n v="13"/>
    <n v="4.615384615384615"/>
  </r>
  <r>
    <x v="110"/>
    <x v="4"/>
    <n v="18"/>
    <n v="13"/>
    <n v="1.3846153846153846"/>
  </r>
  <r>
    <x v="110"/>
    <x v="5"/>
    <n v="19"/>
    <n v="13"/>
    <n v="1.4615384615384615"/>
  </r>
  <r>
    <x v="110"/>
    <x v="6"/>
    <n v="19"/>
    <n v="13"/>
    <n v="1.4615384615384615"/>
  </r>
  <r>
    <x v="111"/>
    <x v="3"/>
    <n v="23"/>
    <n v="13"/>
    <n v="1.7692307692307692"/>
  </r>
  <r>
    <x v="111"/>
    <x v="9"/>
    <n v="1"/>
    <n v="13"/>
    <n v="7.6923076923076927E-2"/>
  </r>
  <r>
    <x v="111"/>
    <x v="0"/>
    <n v="49"/>
    <n v="13"/>
    <n v="3.7692307692307692"/>
  </r>
  <r>
    <x v="111"/>
    <x v="8"/>
    <n v="2"/>
    <n v="13"/>
    <n v="0.15384615384615385"/>
  </r>
  <r>
    <x v="111"/>
    <x v="1"/>
    <n v="112"/>
    <n v="13"/>
    <n v="8.615384615384615"/>
  </r>
  <r>
    <x v="111"/>
    <x v="2"/>
    <n v="126"/>
    <n v="13"/>
    <n v="9.6923076923076916"/>
  </r>
  <r>
    <x v="111"/>
    <x v="4"/>
    <n v="32"/>
    <n v="13"/>
    <n v="2.4615384615384617"/>
  </r>
  <r>
    <x v="111"/>
    <x v="5"/>
    <n v="21"/>
    <n v="13"/>
    <n v="1.6153846153846154"/>
  </r>
  <r>
    <x v="111"/>
    <x v="6"/>
    <n v="11"/>
    <n v="13"/>
    <n v="0.84615384615384615"/>
  </r>
  <r>
    <x v="112"/>
    <x v="3"/>
    <n v="21"/>
    <n v="13"/>
    <n v="1.6153846153846154"/>
  </r>
  <r>
    <x v="112"/>
    <x v="0"/>
    <n v="39"/>
    <n v="13"/>
    <n v="3"/>
  </r>
  <r>
    <x v="112"/>
    <x v="1"/>
    <n v="48"/>
    <n v="13"/>
    <n v="3.6923076923076925"/>
  </r>
  <r>
    <x v="112"/>
    <x v="2"/>
    <n v="74"/>
    <n v="13"/>
    <n v="5.6923076923076925"/>
  </r>
  <r>
    <x v="112"/>
    <x v="4"/>
    <n v="10"/>
    <n v="13"/>
    <n v="0.76923076923076927"/>
  </r>
  <r>
    <x v="112"/>
    <x v="5"/>
    <n v="9"/>
    <n v="13"/>
    <n v="0.69230769230769229"/>
  </r>
  <r>
    <x v="112"/>
    <x v="6"/>
    <n v="3"/>
    <n v="13"/>
    <n v="0.23076923076923078"/>
  </r>
  <r>
    <x v="113"/>
    <x v="3"/>
    <n v="29"/>
    <n v="21"/>
    <n v="1.3809523809523809"/>
  </r>
  <r>
    <x v="113"/>
    <x v="0"/>
    <n v="54"/>
    <n v="21"/>
    <n v="2.5714285714285716"/>
  </r>
  <r>
    <x v="113"/>
    <x v="8"/>
    <n v="2"/>
    <n v="21"/>
    <n v="9.5238095238095233E-2"/>
  </r>
  <r>
    <x v="113"/>
    <x v="1"/>
    <n v="148"/>
    <n v="21"/>
    <n v="7.0476190476190474"/>
  </r>
  <r>
    <x v="113"/>
    <x v="2"/>
    <n v="156"/>
    <n v="21"/>
    <n v="7.4285714285714288"/>
  </r>
  <r>
    <x v="113"/>
    <x v="4"/>
    <n v="39"/>
    <n v="21"/>
    <n v="1.8571428571428572"/>
  </r>
  <r>
    <x v="113"/>
    <x v="5"/>
    <n v="17"/>
    <n v="21"/>
    <n v="0.80952380952380953"/>
  </r>
  <r>
    <x v="113"/>
    <x v="6"/>
    <n v="23"/>
    <n v="21"/>
    <n v="1.0952380952380953"/>
  </r>
  <r>
    <x v="114"/>
    <x v="3"/>
    <n v="18"/>
    <n v="12"/>
    <n v="1.5"/>
  </r>
  <r>
    <x v="114"/>
    <x v="7"/>
    <n v="6"/>
    <n v="12"/>
    <n v="0.5"/>
  </r>
  <r>
    <x v="114"/>
    <x v="0"/>
    <n v="19"/>
    <n v="12"/>
    <n v="1.5833333333333333"/>
  </r>
  <r>
    <x v="114"/>
    <x v="8"/>
    <n v="4"/>
    <n v="12"/>
    <n v="0.33333333333333331"/>
  </r>
  <r>
    <x v="114"/>
    <x v="1"/>
    <n v="28"/>
    <n v="12"/>
    <n v="2.3333333333333335"/>
  </r>
  <r>
    <x v="114"/>
    <x v="2"/>
    <n v="41"/>
    <n v="12"/>
    <n v="3.4166666666666665"/>
  </r>
  <r>
    <x v="114"/>
    <x v="4"/>
    <n v="15"/>
    <n v="12"/>
    <n v="1.25"/>
  </r>
  <r>
    <x v="114"/>
    <x v="5"/>
    <n v="5"/>
    <n v="12"/>
    <n v="0.41666666666666669"/>
  </r>
  <r>
    <x v="114"/>
    <x v="6"/>
    <n v="12"/>
    <n v="12"/>
    <n v="1"/>
  </r>
  <r>
    <x v="115"/>
    <x v="3"/>
    <n v="19"/>
    <n v="21"/>
    <n v="0.90476190476190477"/>
  </r>
  <r>
    <x v="115"/>
    <x v="7"/>
    <n v="4"/>
    <n v="21"/>
    <n v="0.19047619047619047"/>
  </r>
  <r>
    <x v="115"/>
    <x v="9"/>
    <n v="1"/>
    <n v="21"/>
    <n v="4.7619047619047616E-2"/>
  </r>
  <r>
    <x v="115"/>
    <x v="0"/>
    <n v="31"/>
    <n v="21"/>
    <n v="1.4761904761904763"/>
  </r>
  <r>
    <x v="115"/>
    <x v="8"/>
    <n v="3"/>
    <n v="21"/>
    <n v="0.14285714285714285"/>
  </r>
  <r>
    <x v="115"/>
    <x v="1"/>
    <n v="92"/>
    <n v="21"/>
    <n v="4.3809523809523814"/>
  </r>
  <r>
    <x v="115"/>
    <x v="2"/>
    <n v="90"/>
    <n v="21"/>
    <n v="4.2857142857142856"/>
  </r>
  <r>
    <x v="115"/>
    <x v="4"/>
    <n v="36"/>
    <n v="21"/>
    <n v="1.7142857142857142"/>
  </r>
  <r>
    <x v="115"/>
    <x v="5"/>
    <n v="9"/>
    <n v="21"/>
    <n v="0.42857142857142855"/>
  </r>
  <r>
    <x v="115"/>
    <x v="6"/>
    <n v="19"/>
    <n v="21"/>
    <n v="0.90476190476190477"/>
  </r>
  <r>
    <x v="116"/>
    <x v="3"/>
    <n v="31"/>
    <n v="19"/>
    <n v="1.631578947368421"/>
  </r>
  <r>
    <x v="116"/>
    <x v="7"/>
    <n v="2"/>
    <n v="19"/>
    <n v="0.10526315789473684"/>
  </r>
  <r>
    <x v="116"/>
    <x v="9"/>
    <n v="4"/>
    <n v="19"/>
    <n v="0.21052631578947367"/>
  </r>
  <r>
    <x v="116"/>
    <x v="0"/>
    <n v="46"/>
    <n v="19"/>
    <n v="2.4210526315789473"/>
  </r>
  <r>
    <x v="116"/>
    <x v="8"/>
    <n v="5"/>
    <n v="19"/>
    <n v="0.26315789473684209"/>
  </r>
  <r>
    <x v="116"/>
    <x v="1"/>
    <n v="157"/>
    <n v="19"/>
    <n v="8.2631578947368425"/>
  </r>
  <r>
    <x v="116"/>
    <x v="2"/>
    <n v="175"/>
    <n v="19"/>
    <n v="9.2105263157894743"/>
  </r>
  <r>
    <x v="116"/>
    <x v="4"/>
    <n v="42"/>
    <n v="19"/>
    <n v="2.2105263157894739"/>
  </r>
  <r>
    <x v="116"/>
    <x v="5"/>
    <n v="14"/>
    <n v="19"/>
    <n v="0.73684210526315785"/>
  </r>
  <r>
    <x v="116"/>
    <x v="6"/>
    <n v="30"/>
    <n v="19"/>
    <n v="1.5789473684210527"/>
  </r>
  <r>
    <x v="117"/>
    <x v="3"/>
    <n v="14"/>
    <n v="18"/>
    <n v="0.77777777777777779"/>
  </r>
  <r>
    <x v="117"/>
    <x v="7"/>
    <n v="18"/>
    <n v="18"/>
    <n v="1"/>
  </r>
  <r>
    <x v="117"/>
    <x v="9"/>
    <n v="1"/>
    <n v="18"/>
    <n v="5.5555555555555552E-2"/>
  </r>
  <r>
    <x v="117"/>
    <x v="0"/>
    <n v="27"/>
    <n v="18"/>
    <n v="1.5"/>
  </r>
  <r>
    <x v="117"/>
    <x v="1"/>
    <n v="82"/>
    <n v="18"/>
    <n v="4.5555555555555554"/>
  </r>
  <r>
    <x v="117"/>
    <x v="2"/>
    <n v="67"/>
    <n v="18"/>
    <n v="3.7222222222222223"/>
  </r>
  <r>
    <x v="117"/>
    <x v="4"/>
    <n v="13"/>
    <n v="18"/>
    <n v="0.72222222222222221"/>
  </r>
  <r>
    <x v="117"/>
    <x v="5"/>
    <n v="11"/>
    <n v="18"/>
    <n v="0.61111111111111116"/>
  </r>
  <r>
    <x v="117"/>
    <x v="6"/>
    <n v="25"/>
    <n v="18"/>
    <n v="1.3888888888888888"/>
  </r>
  <r>
    <x v="118"/>
    <x v="0"/>
    <n v="2"/>
    <n v="3"/>
    <n v="0.66666666666666663"/>
  </r>
  <r>
    <x v="118"/>
    <x v="1"/>
    <n v="11"/>
    <n v="3"/>
    <n v="3.6666666666666665"/>
  </r>
  <r>
    <x v="118"/>
    <x v="2"/>
    <n v="13"/>
    <n v="3"/>
    <n v="4.333333333333333"/>
  </r>
  <r>
    <x v="119"/>
    <x v="3"/>
    <n v="5"/>
    <n v="21"/>
    <n v="0.23809523809523808"/>
  </r>
  <r>
    <x v="119"/>
    <x v="7"/>
    <n v="51"/>
    <n v="21"/>
    <n v="2.4285714285714284"/>
  </r>
  <r>
    <x v="119"/>
    <x v="0"/>
    <n v="35"/>
    <n v="21"/>
    <n v="1.6666666666666667"/>
  </r>
  <r>
    <x v="119"/>
    <x v="8"/>
    <n v="5"/>
    <n v="21"/>
    <n v="0.23809523809523808"/>
  </r>
  <r>
    <x v="119"/>
    <x v="1"/>
    <n v="138"/>
    <n v="21"/>
    <n v="6.5714285714285712"/>
  </r>
  <r>
    <x v="119"/>
    <x v="2"/>
    <n v="116"/>
    <n v="21"/>
    <n v="5.5238095238095237"/>
  </r>
  <r>
    <x v="119"/>
    <x v="4"/>
    <n v="30"/>
    <n v="21"/>
    <n v="1.4285714285714286"/>
  </r>
  <r>
    <x v="119"/>
    <x v="5"/>
    <n v="17"/>
    <n v="21"/>
    <n v="0.80952380952380953"/>
  </r>
  <r>
    <x v="119"/>
    <x v="6"/>
    <n v="62"/>
    <n v="21"/>
    <n v="2.9523809523809526"/>
  </r>
  <r>
    <x v="120"/>
    <x v="3"/>
    <n v="5"/>
    <n v="8"/>
    <n v="0.625"/>
  </r>
  <r>
    <x v="120"/>
    <x v="7"/>
    <n v="2"/>
    <n v="8"/>
    <n v="0.25"/>
  </r>
  <r>
    <x v="120"/>
    <x v="9"/>
    <n v="1"/>
    <n v="8"/>
    <n v="0.125"/>
  </r>
  <r>
    <x v="120"/>
    <x v="0"/>
    <n v="10"/>
    <n v="8"/>
    <n v="1.25"/>
  </r>
  <r>
    <x v="120"/>
    <x v="1"/>
    <n v="36"/>
    <n v="8"/>
    <n v="4.5"/>
  </r>
  <r>
    <x v="120"/>
    <x v="2"/>
    <n v="32"/>
    <n v="8"/>
    <n v="4"/>
  </r>
  <r>
    <x v="120"/>
    <x v="4"/>
    <n v="16"/>
    <n v="8"/>
    <n v="2"/>
  </r>
  <r>
    <x v="120"/>
    <x v="5"/>
    <n v="5"/>
    <n v="8"/>
    <n v="0.625"/>
  </r>
  <r>
    <x v="120"/>
    <x v="6"/>
    <n v="14"/>
    <n v="8"/>
    <n v="1.75"/>
  </r>
  <r>
    <x v="121"/>
    <x v="3"/>
    <n v="16"/>
    <n v="10"/>
    <n v="1.6"/>
  </r>
  <r>
    <x v="121"/>
    <x v="9"/>
    <n v="1"/>
    <n v="10"/>
    <n v="0.1"/>
  </r>
  <r>
    <x v="121"/>
    <x v="0"/>
    <n v="35"/>
    <n v="10"/>
    <n v="3.5"/>
  </r>
  <r>
    <x v="121"/>
    <x v="1"/>
    <n v="74"/>
    <n v="10"/>
    <n v="7.4"/>
  </r>
  <r>
    <x v="121"/>
    <x v="2"/>
    <n v="90"/>
    <n v="10"/>
    <n v="9"/>
  </r>
  <r>
    <x v="121"/>
    <x v="4"/>
    <n v="13"/>
    <n v="10"/>
    <n v="1.3"/>
  </r>
  <r>
    <x v="121"/>
    <x v="5"/>
    <n v="13"/>
    <n v="10"/>
    <n v="1.3"/>
  </r>
  <r>
    <x v="121"/>
    <x v="6"/>
    <n v="9"/>
    <n v="10"/>
    <n v="0.9"/>
  </r>
  <r>
    <x v="122"/>
    <x v="3"/>
    <n v="10"/>
    <n v="20"/>
    <n v="0.5"/>
  </r>
  <r>
    <x v="122"/>
    <x v="7"/>
    <n v="1"/>
    <n v="20"/>
    <n v="0.05"/>
  </r>
  <r>
    <x v="122"/>
    <x v="0"/>
    <n v="16"/>
    <n v="20"/>
    <n v="0.8"/>
  </r>
  <r>
    <x v="122"/>
    <x v="1"/>
    <n v="86"/>
    <n v="20"/>
    <n v="4.3"/>
  </r>
  <r>
    <x v="122"/>
    <x v="2"/>
    <n v="58"/>
    <n v="20"/>
    <n v="2.9"/>
  </r>
  <r>
    <x v="122"/>
    <x v="4"/>
    <n v="13"/>
    <n v="20"/>
    <n v="0.65"/>
  </r>
  <r>
    <x v="122"/>
    <x v="5"/>
    <n v="14"/>
    <n v="20"/>
    <n v="0.7"/>
  </r>
  <r>
    <x v="122"/>
    <x v="6"/>
    <n v="21"/>
    <n v="20"/>
    <n v="1.05"/>
  </r>
  <r>
    <x v="123"/>
    <x v="3"/>
    <n v="1"/>
    <n v="7"/>
    <n v="0.14285714285714285"/>
  </r>
  <r>
    <x v="123"/>
    <x v="1"/>
    <n v="12"/>
    <n v="7"/>
    <n v="1.7142857142857142"/>
  </r>
  <r>
    <x v="123"/>
    <x v="2"/>
    <n v="12"/>
    <n v="7"/>
    <n v="1.7142857142857142"/>
  </r>
  <r>
    <x v="123"/>
    <x v="5"/>
    <n v="1"/>
    <n v="7"/>
    <n v="0.14285714285714285"/>
  </r>
  <r>
    <x v="124"/>
    <x v="3"/>
    <n v="24"/>
    <n v="19"/>
    <n v="1.263157894736842"/>
  </r>
  <r>
    <x v="124"/>
    <x v="0"/>
    <n v="51"/>
    <n v="19"/>
    <n v="2.6842105263157894"/>
  </r>
  <r>
    <x v="124"/>
    <x v="8"/>
    <n v="5"/>
    <n v="19"/>
    <n v="0.26315789473684209"/>
  </r>
  <r>
    <x v="124"/>
    <x v="1"/>
    <n v="105"/>
    <n v="19"/>
    <n v="5.5263157894736841"/>
  </r>
  <r>
    <x v="124"/>
    <x v="2"/>
    <n v="149"/>
    <n v="19"/>
    <n v="7.8421052631578947"/>
  </r>
  <r>
    <x v="124"/>
    <x v="4"/>
    <n v="23"/>
    <n v="19"/>
    <n v="1.2105263157894737"/>
  </r>
  <r>
    <x v="124"/>
    <x v="5"/>
    <n v="15"/>
    <n v="19"/>
    <n v="0.78947368421052633"/>
  </r>
  <r>
    <x v="124"/>
    <x v="6"/>
    <n v="20"/>
    <n v="19"/>
    <n v="1.0526315789473684"/>
  </r>
  <r>
    <x v="125"/>
    <x v="3"/>
    <n v="4"/>
    <n v="12"/>
    <n v="0.33333333333333331"/>
  </r>
  <r>
    <x v="125"/>
    <x v="9"/>
    <n v="1"/>
    <n v="12"/>
    <n v="8.3333333333333329E-2"/>
  </r>
  <r>
    <x v="125"/>
    <x v="0"/>
    <n v="20"/>
    <n v="12"/>
    <n v="1.6666666666666667"/>
  </r>
  <r>
    <x v="125"/>
    <x v="8"/>
    <n v="2"/>
    <n v="12"/>
    <n v="0.16666666666666666"/>
  </r>
  <r>
    <x v="125"/>
    <x v="1"/>
    <n v="34"/>
    <n v="12"/>
    <n v="2.8333333333333335"/>
  </r>
  <r>
    <x v="125"/>
    <x v="2"/>
    <n v="48"/>
    <n v="12"/>
    <n v="4"/>
  </r>
  <r>
    <x v="125"/>
    <x v="4"/>
    <n v="5"/>
    <n v="12"/>
    <n v="0.41666666666666669"/>
  </r>
  <r>
    <x v="125"/>
    <x v="5"/>
    <n v="7"/>
    <n v="12"/>
    <n v="0.58333333333333337"/>
  </r>
  <r>
    <x v="125"/>
    <x v="6"/>
    <n v="6"/>
    <n v="12"/>
    <n v="0.5"/>
  </r>
  <r>
    <x v="126"/>
    <x v="1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8">
  <r>
    <x v="0"/>
    <s v="Incomplete Play"/>
    <n v="3"/>
    <n v="8"/>
    <n v="0.375"/>
    <n v="-2.25874348416495E-2"/>
  </r>
  <r>
    <x v="0"/>
    <s v="Play"/>
    <n v="13"/>
    <n v="8"/>
    <n v="1.625"/>
    <n v="0.16825686982118676"/>
  </r>
  <r>
    <x v="0"/>
    <s v="Puck Recovery"/>
    <n v="22"/>
    <n v="8"/>
    <n v="2.75"/>
    <n v="0.22077508456131531"/>
  </r>
  <r>
    <x v="1"/>
    <s v="Dump In/Out"/>
    <n v="10"/>
    <n v="9"/>
    <n v="1.1111111111111112"/>
    <n v="-2.1211241258807211E-2"/>
  </r>
  <r>
    <x v="1"/>
    <s v="Incomplete Play"/>
    <n v="7"/>
    <n v="9"/>
    <n v="0.77777777777777779"/>
    <n v="-2.25874348416495E-2"/>
  </r>
  <r>
    <x v="1"/>
    <s v="Play"/>
    <n v="23"/>
    <n v="9"/>
    <n v="2.5555555555555554"/>
    <n v="0.16825686982118676"/>
  </r>
  <r>
    <x v="1"/>
    <s v="Puck Recovery"/>
    <n v="31"/>
    <n v="9"/>
    <n v="3.4444444444444446"/>
    <n v="0.22077508456131531"/>
  </r>
  <r>
    <x v="1"/>
    <s v="Shot"/>
    <n v="10"/>
    <n v="9"/>
    <n v="1.1111111111111112"/>
    <n v="7.1367919558834175E-2"/>
  </r>
  <r>
    <x v="1"/>
    <s v="Takeaway"/>
    <n v="5"/>
    <n v="9"/>
    <n v="0.55555555555555558"/>
    <n v="0.12075109979145429"/>
  </r>
  <r>
    <x v="1"/>
    <s v="Zone Entry"/>
    <n v="3"/>
    <n v="9"/>
    <n v="0.33333333333333331"/>
    <n v="0.44239144638239253"/>
  </r>
  <r>
    <x v="2"/>
    <s v="Dump In/Out"/>
    <n v="24"/>
    <n v="13"/>
    <n v="1.8461538461538463"/>
    <n v="-2.1211241258807211E-2"/>
  </r>
  <r>
    <x v="2"/>
    <s v="Faceoff Win"/>
    <n v="1"/>
    <n v="13"/>
    <n v="7.6923076923076927E-2"/>
    <n v="2.025526854093224E-2"/>
  </r>
  <r>
    <x v="2"/>
    <s v="Incomplete Play"/>
    <n v="24"/>
    <n v="13"/>
    <n v="1.8461538461538463"/>
    <n v="-2.25874348416495E-2"/>
  </r>
  <r>
    <x v="2"/>
    <s v="Penalty Taken"/>
    <n v="2"/>
    <n v="13"/>
    <n v="0.15384615384615385"/>
    <n v="-2.5318098231823929E-2"/>
  </r>
  <r>
    <x v="2"/>
    <s v="Play"/>
    <n v="45"/>
    <n v="13"/>
    <n v="3.4615384615384617"/>
    <n v="0.16825686982118676"/>
  </r>
  <r>
    <x v="2"/>
    <s v="Puck Recovery"/>
    <n v="57"/>
    <n v="13"/>
    <n v="4.384615384615385"/>
    <n v="0.22077508456131531"/>
  </r>
  <r>
    <x v="2"/>
    <s v="Shot"/>
    <n v="28"/>
    <n v="13"/>
    <n v="2.1538461538461537"/>
    <n v="7.1367919558834175E-2"/>
  </r>
  <r>
    <x v="2"/>
    <s v="Takeaway"/>
    <n v="14"/>
    <n v="13"/>
    <n v="1.0769230769230769"/>
    <n v="0.12075109979145429"/>
  </r>
  <r>
    <x v="2"/>
    <s v="Zone Entry"/>
    <n v="32"/>
    <n v="13"/>
    <n v="2.4615384615384617"/>
    <n v="0.44239144638239253"/>
  </r>
  <r>
    <x v="3"/>
    <s v="Dump In/Out"/>
    <n v="20"/>
    <n v="19"/>
    <n v="1.0526315789473684"/>
    <n v="-2.1211241258807211E-2"/>
  </r>
  <r>
    <x v="3"/>
    <s v="Incomplete Play"/>
    <n v="49"/>
    <n v="19"/>
    <n v="2.5789473684210527"/>
    <n v="-2.25874348416495E-2"/>
  </r>
  <r>
    <x v="3"/>
    <s v="Penalty Taken"/>
    <n v="1"/>
    <n v="19"/>
    <n v="5.2631578947368418E-2"/>
    <n v="-2.5318098231823929E-2"/>
  </r>
  <r>
    <x v="3"/>
    <s v="Play"/>
    <n v="130"/>
    <n v="19"/>
    <n v="6.8421052631578947"/>
    <n v="0.16825686982118676"/>
  </r>
  <r>
    <x v="3"/>
    <s v="Puck Recovery"/>
    <n v="148"/>
    <n v="19"/>
    <n v="7.7894736842105265"/>
    <n v="0.22077508456131531"/>
  </r>
  <r>
    <x v="3"/>
    <s v="Shot"/>
    <n v="23"/>
    <n v="19"/>
    <n v="1.2105263157894737"/>
    <n v="7.1367919558834175E-2"/>
  </r>
  <r>
    <x v="3"/>
    <s v="Takeaway"/>
    <n v="28"/>
    <n v="19"/>
    <n v="1.4736842105263157"/>
    <n v="0.12075109979145429"/>
  </r>
  <r>
    <x v="3"/>
    <s v="Zone Entry"/>
    <n v="17"/>
    <n v="19"/>
    <n v="0.89473684210526316"/>
    <n v="0.44239144638239253"/>
  </r>
  <r>
    <x v="4"/>
    <s v="Dump In/Out"/>
    <n v="8"/>
    <n v="13"/>
    <n v="0.61538461538461542"/>
    <n v="-2.1211241258807211E-2"/>
  </r>
  <r>
    <x v="4"/>
    <s v="Goal"/>
    <n v="1"/>
    <n v="13"/>
    <n v="7.6923076923076927E-2"/>
    <n v="2.5319085676165299E-2"/>
  </r>
  <r>
    <x v="4"/>
    <s v="Incomplete Play"/>
    <n v="27"/>
    <n v="13"/>
    <n v="2.0769230769230771"/>
    <n v="-2.25874348416495E-2"/>
  </r>
  <r>
    <x v="4"/>
    <s v="Penalty Taken"/>
    <n v="3"/>
    <n v="13"/>
    <n v="0.23076923076923078"/>
    <n v="-2.5318098231823929E-2"/>
  </r>
  <r>
    <x v="4"/>
    <s v="Play"/>
    <n v="87"/>
    <n v="13"/>
    <n v="6.6923076923076925"/>
    <n v="0.16825686982118676"/>
  </r>
  <r>
    <x v="4"/>
    <s v="Puck Recovery"/>
    <n v="52"/>
    <n v="13"/>
    <n v="4"/>
    <n v="0.22077508456131531"/>
  </r>
  <r>
    <x v="4"/>
    <s v="Shot"/>
    <n v="24"/>
    <n v="13"/>
    <n v="1.8461538461538463"/>
    <n v="7.1367919558834175E-2"/>
  </r>
  <r>
    <x v="4"/>
    <s v="Takeaway"/>
    <n v="8"/>
    <n v="13"/>
    <n v="0.61538461538461542"/>
    <n v="0.12075109979145429"/>
  </r>
  <r>
    <x v="4"/>
    <s v="Zone Entry"/>
    <n v="26"/>
    <n v="13"/>
    <n v="2"/>
    <n v="0.44239144638239253"/>
  </r>
  <r>
    <x v="5"/>
    <s v="Dump In/Out"/>
    <n v="4"/>
    <n v="12"/>
    <n v="0.33333333333333331"/>
    <n v="-2.1211241258807211E-2"/>
  </r>
  <r>
    <x v="5"/>
    <s v="Goal"/>
    <n v="1"/>
    <n v="12"/>
    <n v="8.3333333333333329E-2"/>
    <n v="2.5319085676165299E-2"/>
  </r>
  <r>
    <x v="5"/>
    <s v="Incomplete Play"/>
    <n v="17"/>
    <n v="12"/>
    <n v="1.4166666666666667"/>
    <n v="-2.25874348416495E-2"/>
  </r>
  <r>
    <x v="5"/>
    <s v="Play"/>
    <n v="18"/>
    <n v="12"/>
    <n v="1.5"/>
    <n v="0.16825686982118676"/>
  </r>
  <r>
    <x v="5"/>
    <s v="Puck Recovery"/>
    <n v="24"/>
    <n v="12"/>
    <n v="2"/>
    <n v="0.22077508456131531"/>
  </r>
  <r>
    <x v="5"/>
    <s v="Shot"/>
    <n v="10"/>
    <n v="12"/>
    <n v="0.83333333333333337"/>
    <n v="7.1367919558834175E-2"/>
  </r>
  <r>
    <x v="5"/>
    <s v="Takeaway"/>
    <n v="3"/>
    <n v="12"/>
    <n v="0.25"/>
    <n v="0.12075109979145429"/>
  </r>
  <r>
    <x v="5"/>
    <s v="Zone Entry"/>
    <n v="10"/>
    <n v="12"/>
    <n v="0.83333333333333337"/>
    <n v="0.44239144638239253"/>
  </r>
  <r>
    <x v="6"/>
    <s v="Dump In/Out"/>
    <n v="1"/>
    <n v="11"/>
    <n v="9.0909090909090912E-2"/>
    <n v="-2.1211241258807211E-2"/>
  </r>
  <r>
    <x v="6"/>
    <s v="Incomplete Play"/>
    <n v="3"/>
    <n v="11"/>
    <n v="0.27272727272727271"/>
    <n v="-2.25874348416495E-2"/>
  </r>
  <r>
    <x v="6"/>
    <s v="Play"/>
    <n v="32"/>
    <n v="11"/>
    <n v="2.9090909090909092"/>
    <n v="0.16825686982118676"/>
  </r>
  <r>
    <x v="6"/>
    <s v="Puck Recovery"/>
    <n v="35"/>
    <n v="11"/>
    <n v="3.1818181818181817"/>
    <n v="0.22077508456131531"/>
  </r>
  <r>
    <x v="7"/>
    <s v="Dump In/Out"/>
    <n v="11"/>
    <n v="18"/>
    <n v="0.61111111111111116"/>
    <n v="-2.1211241258807211E-2"/>
  </r>
  <r>
    <x v="7"/>
    <s v="Faceoff Win"/>
    <n v="4"/>
    <n v="18"/>
    <n v="0.22222222222222221"/>
    <n v="2.025526854093224E-2"/>
  </r>
  <r>
    <x v="7"/>
    <s v="Goal"/>
    <n v="1"/>
    <n v="18"/>
    <n v="5.5555555555555552E-2"/>
    <n v="2.5319085676165299E-2"/>
  </r>
  <r>
    <x v="7"/>
    <s v="Incomplete Play"/>
    <n v="9"/>
    <n v="18"/>
    <n v="0.5"/>
    <n v="-2.25874348416495E-2"/>
  </r>
  <r>
    <x v="7"/>
    <s v="Penalty Taken"/>
    <n v="2"/>
    <n v="18"/>
    <n v="0.1111111111111111"/>
    <n v="-2.5318098231823929E-2"/>
  </r>
  <r>
    <x v="7"/>
    <s v="Play"/>
    <n v="39"/>
    <n v="18"/>
    <n v="2.1666666666666665"/>
    <n v="0.16825686982118676"/>
  </r>
  <r>
    <x v="7"/>
    <s v="Puck Recovery"/>
    <n v="32"/>
    <n v="18"/>
    <n v="1.7777777777777777"/>
    <n v="0.22077508456131531"/>
  </r>
  <r>
    <x v="7"/>
    <s v="Shot"/>
    <n v="9"/>
    <n v="18"/>
    <n v="0.5"/>
    <n v="7.1367919558834175E-2"/>
  </r>
  <r>
    <x v="7"/>
    <s v="Takeaway"/>
    <n v="4"/>
    <n v="18"/>
    <n v="0.22222222222222221"/>
    <n v="0.12075109979145429"/>
  </r>
  <r>
    <x v="7"/>
    <s v="Zone Entry"/>
    <n v="12"/>
    <n v="18"/>
    <n v="0.66666666666666663"/>
    <n v="0.44239144638239253"/>
  </r>
  <r>
    <x v="8"/>
    <s v="Dump In/Out"/>
    <n v="25"/>
    <n v="13"/>
    <n v="1.9230769230769231"/>
    <n v="-2.1211241258807211E-2"/>
  </r>
  <r>
    <x v="8"/>
    <s v="Faceoff Win"/>
    <n v="2"/>
    <n v="13"/>
    <n v="0.15384615384615385"/>
    <n v="2.025526854093224E-2"/>
  </r>
  <r>
    <x v="8"/>
    <s v="Goal"/>
    <n v="2"/>
    <n v="13"/>
    <n v="0.15384615384615385"/>
    <n v="2.5319085676165299E-2"/>
  </r>
  <r>
    <x v="8"/>
    <s v="Incomplete Play"/>
    <n v="26"/>
    <n v="13"/>
    <n v="2"/>
    <n v="-2.25874348416495E-2"/>
  </r>
  <r>
    <x v="8"/>
    <s v="Penalty Taken"/>
    <n v="1"/>
    <n v="13"/>
    <n v="7.6923076923076927E-2"/>
    <n v="-2.5318098231823929E-2"/>
  </r>
  <r>
    <x v="8"/>
    <s v="Play"/>
    <n v="27"/>
    <n v="13"/>
    <n v="2.0769230769230771"/>
    <n v="0.16825686982118676"/>
  </r>
  <r>
    <x v="8"/>
    <s v="Puck Recovery"/>
    <n v="51"/>
    <n v="13"/>
    <n v="3.9230769230769229"/>
    <n v="0.22077508456131531"/>
  </r>
  <r>
    <x v="8"/>
    <s v="Shot"/>
    <n v="14"/>
    <n v="13"/>
    <n v="1.0769230769230769"/>
    <n v="7.1367919558834175E-2"/>
  </r>
  <r>
    <x v="8"/>
    <s v="Takeaway"/>
    <n v="5"/>
    <n v="13"/>
    <n v="0.38461538461538464"/>
    <n v="0.12075109979145429"/>
  </r>
  <r>
    <x v="8"/>
    <s v="Zone Entry"/>
    <n v="21"/>
    <n v="13"/>
    <n v="1.6153846153846154"/>
    <n v="0.44239144638239253"/>
  </r>
  <r>
    <x v="9"/>
    <s v="Dump In/Out"/>
    <n v="28"/>
    <n v="19"/>
    <n v="1.4736842105263157"/>
    <n v="-2.1211241258807211E-2"/>
  </r>
  <r>
    <x v="9"/>
    <s v="Goal"/>
    <n v="3"/>
    <n v="19"/>
    <n v="0.15789473684210525"/>
    <n v="2.5319085676165299E-2"/>
  </r>
  <r>
    <x v="9"/>
    <s v="Incomplete Play"/>
    <n v="48"/>
    <n v="19"/>
    <n v="2.5263157894736841"/>
    <n v="-2.25874348416495E-2"/>
  </r>
  <r>
    <x v="9"/>
    <s v="Play"/>
    <n v="71"/>
    <n v="19"/>
    <n v="3.736842105263158"/>
    <n v="0.16825686982118676"/>
  </r>
  <r>
    <x v="9"/>
    <s v="Puck Recovery"/>
    <n v="77"/>
    <n v="19"/>
    <n v="4.0526315789473681"/>
    <n v="0.22077508456131531"/>
  </r>
  <r>
    <x v="9"/>
    <s v="Shot"/>
    <n v="18"/>
    <n v="19"/>
    <n v="0.94736842105263153"/>
    <n v="7.1367919558834175E-2"/>
  </r>
  <r>
    <x v="9"/>
    <s v="Takeaway"/>
    <n v="7"/>
    <n v="19"/>
    <n v="0.36842105263157893"/>
    <n v="0.12075109979145429"/>
  </r>
  <r>
    <x v="9"/>
    <s v="Zone Entry"/>
    <n v="33"/>
    <n v="19"/>
    <n v="1.736842105263158"/>
    <n v="0.44239144638239253"/>
  </r>
  <r>
    <x v="10"/>
    <s v="Dump In/Out"/>
    <n v="21"/>
    <n v="19"/>
    <n v="1.1052631578947369"/>
    <n v="-2.1211241258807211E-2"/>
  </r>
  <r>
    <x v="10"/>
    <s v="Faceoff Win"/>
    <n v="45"/>
    <n v="19"/>
    <n v="2.3684210526315788"/>
    <n v="2.025526854093224E-2"/>
  </r>
  <r>
    <x v="10"/>
    <s v="Goal"/>
    <n v="2"/>
    <n v="19"/>
    <n v="0.10526315789473684"/>
    <n v="2.5319085676165299E-2"/>
  </r>
  <r>
    <x v="10"/>
    <s v="Incomplete Play"/>
    <n v="35"/>
    <n v="19"/>
    <n v="1.8421052631578947"/>
    <n v="-2.25874348416495E-2"/>
  </r>
  <r>
    <x v="10"/>
    <s v="Penalty Taken"/>
    <n v="1"/>
    <n v="19"/>
    <n v="5.2631578947368418E-2"/>
    <n v="-2.5318098231823929E-2"/>
  </r>
  <r>
    <x v="10"/>
    <s v="Play"/>
    <n v="95"/>
    <n v="19"/>
    <n v="5"/>
    <n v="0.16825686982118676"/>
  </r>
  <r>
    <x v="10"/>
    <s v="Puck Recovery"/>
    <n v="107"/>
    <n v="19"/>
    <n v="5.6315789473684212"/>
    <n v="0.22077508456131531"/>
  </r>
  <r>
    <x v="10"/>
    <s v="Shot"/>
    <n v="31"/>
    <n v="19"/>
    <n v="1.631578947368421"/>
    <n v="7.1367919558834175E-2"/>
  </r>
  <r>
    <x v="10"/>
    <s v="Takeaway"/>
    <n v="25"/>
    <n v="19"/>
    <n v="1.3157894736842106"/>
    <n v="0.12075109979145429"/>
  </r>
  <r>
    <x v="10"/>
    <s v="Zone Entry"/>
    <n v="29"/>
    <n v="19"/>
    <n v="1.5263157894736843"/>
    <n v="0.44239144638239253"/>
  </r>
  <r>
    <x v="11"/>
    <s v="Dump In/Out"/>
    <n v="18"/>
    <n v="15"/>
    <n v="1.2"/>
    <n v="-2.1211241258807211E-2"/>
  </r>
  <r>
    <x v="11"/>
    <s v="Incomplete Play"/>
    <n v="33"/>
    <n v="15"/>
    <n v="2.2000000000000002"/>
    <n v="-2.25874348416495E-2"/>
  </r>
  <r>
    <x v="11"/>
    <s v="Penalty Taken"/>
    <n v="1"/>
    <n v="15"/>
    <n v="6.6666666666666666E-2"/>
    <n v="-2.5318098231823929E-2"/>
  </r>
  <r>
    <x v="11"/>
    <s v="Play"/>
    <n v="69"/>
    <n v="15"/>
    <n v="4.5999999999999996"/>
    <n v="0.16825686982118676"/>
  </r>
  <r>
    <x v="11"/>
    <s v="Puck Recovery"/>
    <n v="102"/>
    <n v="15"/>
    <n v="6.8"/>
    <n v="0.22077508456131531"/>
  </r>
  <r>
    <x v="11"/>
    <s v="Shot"/>
    <n v="13"/>
    <n v="15"/>
    <n v="0.8666666666666667"/>
    <n v="7.1367919558834175E-2"/>
  </r>
  <r>
    <x v="11"/>
    <s v="Takeaway"/>
    <n v="6"/>
    <n v="15"/>
    <n v="0.4"/>
    <n v="0.12075109979145429"/>
  </r>
  <r>
    <x v="11"/>
    <s v="Zone Entry"/>
    <n v="2"/>
    <n v="15"/>
    <n v="0.13333333333333333"/>
    <n v="0.44239144638239253"/>
  </r>
  <r>
    <x v="12"/>
    <s v="Dump In/Out"/>
    <n v="11"/>
    <n v="17"/>
    <n v="0.6470588235294118"/>
    <n v="-2.1211241258807211E-2"/>
  </r>
  <r>
    <x v="12"/>
    <s v="Faceoff Win"/>
    <n v="1"/>
    <n v="17"/>
    <n v="5.8823529411764705E-2"/>
    <n v="2.025526854093224E-2"/>
  </r>
  <r>
    <x v="12"/>
    <s v="Incomplete Play"/>
    <n v="8"/>
    <n v="17"/>
    <n v="0.47058823529411764"/>
    <n v="-2.25874348416495E-2"/>
  </r>
  <r>
    <x v="12"/>
    <s v="Play"/>
    <n v="18"/>
    <n v="17"/>
    <n v="1.0588235294117647"/>
    <n v="0.16825686982118676"/>
  </r>
  <r>
    <x v="12"/>
    <s v="Puck Recovery"/>
    <n v="30"/>
    <n v="17"/>
    <n v="1.7647058823529411"/>
    <n v="0.22077508456131531"/>
  </r>
  <r>
    <x v="12"/>
    <s v="Shot"/>
    <n v="5"/>
    <n v="17"/>
    <n v="0.29411764705882354"/>
    <n v="7.1367919558834175E-2"/>
  </r>
  <r>
    <x v="12"/>
    <s v="Takeaway"/>
    <n v="5"/>
    <n v="17"/>
    <n v="0.29411764705882354"/>
    <n v="0.12075109979145429"/>
  </r>
  <r>
    <x v="12"/>
    <s v="Zone Entry"/>
    <n v="14"/>
    <n v="17"/>
    <n v="0.82352941176470584"/>
    <n v="0.44239144638239253"/>
  </r>
  <r>
    <x v="13"/>
    <s v="Dump In/Out"/>
    <n v="6"/>
    <n v="7"/>
    <n v="0.8571428571428571"/>
    <n v="-2.1211241258807211E-2"/>
  </r>
  <r>
    <x v="13"/>
    <s v="Faceoff Win"/>
    <n v="1"/>
    <n v="7"/>
    <n v="0.14285714285714285"/>
    <n v="2.025526854093224E-2"/>
  </r>
  <r>
    <x v="13"/>
    <s v="Incomplete Play"/>
    <n v="6"/>
    <n v="7"/>
    <n v="0.8571428571428571"/>
    <n v="-2.25874348416495E-2"/>
  </r>
  <r>
    <x v="13"/>
    <s v="Play"/>
    <n v="22"/>
    <n v="7"/>
    <n v="3.1428571428571428"/>
    <n v="0.16825686982118676"/>
  </r>
  <r>
    <x v="13"/>
    <s v="Puck Recovery"/>
    <n v="14"/>
    <n v="7"/>
    <n v="2"/>
    <n v="0.22077508456131531"/>
  </r>
  <r>
    <x v="13"/>
    <s v="Takeaway"/>
    <n v="2"/>
    <n v="7"/>
    <n v="0.2857142857142857"/>
    <n v="0.12075109979145429"/>
  </r>
  <r>
    <x v="13"/>
    <s v="Zone Entry"/>
    <n v="4"/>
    <n v="7"/>
    <n v="0.5714285714285714"/>
    <n v="0.44239144638239253"/>
  </r>
  <r>
    <x v="14"/>
    <s v="Dump In/Out"/>
    <n v="10"/>
    <n v="13"/>
    <n v="0.76923076923076927"/>
    <n v="-2.1211241258807211E-2"/>
  </r>
  <r>
    <x v="14"/>
    <s v="Faceoff Win"/>
    <n v="2"/>
    <n v="13"/>
    <n v="0.15384615384615385"/>
    <n v="2.025526854093224E-2"/>
  </r>
  <r>
    <x v="14"/>
    <s v="Goal"/>
    <n v="2"/>
    <n v="13"/>
    <n v="0.15384615384615385"/>
    <n v="2.5319085676165299E-2"/>
  </r>
  <r>
    <x v="14"/>
    <s v="Incomplete Play"/>
    <n v="31"/>
    <n v="13"/>
    <n v="2.3846153846153846"/>
    <n v="-2.25874348416495E-2"/>
  </r>
  <r>
    <x v="14"/>
    <s v="Penalty Taken"/>
    <n v="2"/>
    <n v="13"/>
    <n v="0.15384615384615385"/>
    <n v="-2.5318098231823929E-2"/>
  </r>
  <r>
    <x v="14"/>
    <s v="Play"/>
    <n v="71"/>
    <n v="13"/>
    <n v="5.4615384615384617"/>
    <n v="0.16825686982118676"/>
  </r>
  <r>
    <x v="14"/>
    <s v="Puck Recovery"/>
    <n v="48"/>
    <n v="13"/>
    <n v="3.6923076923076925"/>
    <n v="0.22077508456131531"/>
  </r>
  <r>
    <x v="14"/>
    <s v="Shot"/>
    <n v="27"/>
    <n v="13"/>
    <n v="2.0769230769230771"/>
    <n v="7.1367919558834175E-2"/>
  </r>
  <r>
    <x v="14"/>
    <s v="Takeaway"/>
    <n v="3"/>
    <n v="13"/>
    <n v="0.23076923076923078"/>
    <n v="0.12075109979145429"/>
  </r>
  <r>
    <x v="14"/>
    <s v="Zone Entry"/>
    <n v="14"/>
    <n v="13"/>
    <n v="1.0769230769230769"/>
    <n v="0.44239144638239253"/>
  </r>
  <r>
    <x v="15"/>
    <s v="Dump In/Out"/>
    <n v="15"/>
    <n v="17"/>
    <n v="0.88235294117647056"/>
    <n v="-2.1211241258807211E-2"/>
  </r>
  <r>
    <x v="15"/>
    <s v="Faceoff Win"/>
    <n v="3"/>
    <n v="17"/>
    <n v="0.17647058823529413"/>
    <n v="2.025526854093224E-2"/>
  </r>
  <r>
    <x v="15"/>
    <s v="Incomplete Play"/>
    <n v="35"/>
    <n v="17"/>
    <n v="2.0588235294117645"/>
    <n v="-2.25874348416495E-2"/>
  </r>
  <r>
    <x v="15"/>
    <s v="Play"/>
    <n v="58"/>
    <n v="17"/>
    <n v="3.4117647058823528"/>
    <n v="0.16825686982118676"/>
  </r>
  <r>
    <x v="15"/>
    <s v="Puck Recovery"/>
    <n v="55"/>
    <n v="17"/>
    <n v="3.2352941176470589"/>
    <n v="0.22077508456131531"/>
  </r>
  <r>
    <x v="15"/>
    <s v="Shot"/>
    <n v="24"/>
    <n v="17"/>
    <n v="1.411764705882353"/>
    <n v="7.1367919558834175E-2"/>
  </r>
  <r>
    <x v="15"/>
    <s v="Takeaway"/>
    <n v="7"/>
    <n v="17"/>
    <n v="0.41176470588235292"/>
    <n v="0.12075109979145429"/>
  </r>
  <r>
    <x v="15"/>
    <s v="Zone Entry"/>
    <n v="26"/>
    <n v="17"/>
    <n v="1.5294117647058822"/>
    <n v="0.44239144638239253"/>
  </r>
  <r>
    <x v="16"/>
    <s v="Dump In/Out"/>
    <n v="2"/>
    <n v="8"/>
    <n v="0.25"/>
    <n v="-2.1211241258807211E-2"/>
  </r>
  <r>
    <x v="16"/>
    <s v="Faceoff Win"/>
    <n v="1"/>
    <n v="8"/>
    <n v="0.125"/>
    <n v="2.025526854093224E-2"/>
  </r>
  <r>
    <x v="16"/>
    <s v="Incomplete Play"/>
    <n v="4"/>
    <n v="8"/>
    <n v="0.5"/>
    <n v="-2.25874348416495E-2"/>
  </r>
  <r>
    <x v="16"/>
    <s v="Play"/>
    <n v="7"/>
    <n v="8"/>
    <n v="0.875"/>
    <n v="0.16825686982118676"/>
  </r>
  <r>
    <x v="16"/>
    <s v="Puck Recovery"/>
    <n v="9"/>
    <n v="8"/>
    <n v="1.125"/>
    <n v="0.22077508456131531"/>
  </r>
  <r>
    <x v="16"/>
    <s v="Takeaway"/>
    <n v="2"/>
    <n v="8"/>
    <n v="0.25"/>
    <n v="0.12075109979145429"/>
  </r>
  <r>
    <x v="16"/>
    <s v="Zone Entry"/>
    <n v="3"/>
    <n v="8"/>
    <n v="0.375"/>
    <n v="0.44239144638239253"/>
  </r>
  <r>
    <x v="17"/>
    <s v="Incomplete Play"/>
    <n v="1"/>
    <n v="3"/>
    <n v="0.33333333333333331"/>
    <n v="-2.25874348416495E-2"/>
  </r>
  <r>
    <x v="17"/>
    <s v="Play"/>
    <n v="10"/>
    <n v="3"/>
    <n v="3.3333333333333335"/>
    <n v="0.16825686982118676"/>
  </r>
  <r>
    <x v="17"/>
    <s v="Puck Recovery"/>
    <n v="11"/>
    <n v="3"/>
    <n v="3.6666666666666665"/>
    <n v="0.22077508456131531"/>
  </r>
  <r>
    <x v="18"/>
    <s v="Dump In/Out"/>
    <n v="7"/>
    <n v="6"/>
    <n v="1.1666666666666667"/>
    <n v="-2.1211241258807211E-2"/>
  </r>
  <r>
    <x v="18"/>
    <s v="Faceoff Win"/>
    <n v="18"/>
    <n v="6"/>
    <n v="3"/>
    <n v="2.025526854093224E-2"/>
  </r>
  <r>
    <x v="18"/>
    <s v="Goal"/>
    <n v="1"/>
    <n v="6"/>
    <n v="0.16666666666666666"/>
    <n v="2.5319085676165299E-2"/>
  </r>
  <r>
    <x v="18"/>
    <s v="Incomplete Play"/>
    <n v="13"/>
    <n v="6"/>
    <n v="2.1666666666666665"/>
    <n v="-2.25874348416495E-2"/>
  </r>
  <r>
    <x v="18"/>
    <s v="Penalty Taken"/>
    <n v="1"/>
    <n v="6"/>
    <n v="0.16666666666666666"/>
    <n v="-2.5318098231823929E-2"/>
  </r>
  <r>
    <x v="18"/>
    <s v="Play"/>
    <n v="15"/>
    <n v="6"/>
    <n v="2.5"/>
    <n v="0.16825686982118676"/>
  </r>
  <r>
    <x v="18"/>
    <s v="Puck Recovery"/>
    <n v="21"/>
    <n v="6"/>
    <n v="3.5"/>
    <n v="0.22077508456131531"/>
  </r>
  <r>
    <x v="18"/>
    <s v="Shot"/>
    <n v="4"/>
    <n v="6"/>
    <n v="0.66666666666666663"/>
    <n v="7.1367919558834175E-2"/>
  </r>
  <r>
    <x v="18"/>
    <s v="Takeaway"/>
    <n v="8"/>
    <n v="6"/>
    <n v="1.3333333333333333"/>
    <n v="0.12075109979145429"/>
  </r>
  <r>
    <x v="18"/>
    <s v="Zone Entry"/>
    <n v="2"/>
    <n v="6"/>
    <n v="0.33333333333333331"/>
    <n v="0.44239144638239253"/>
  </r>
  <r>
    <x v="19"/>
    <s v="Dump In/Out"/>
    <n v="19"/>
    <n v="21"/>
    <n v="0.90476190476190477"/>
    <n v="-2.1211241258807211E-2"/>
  </r>
  <r>
    <x v="19"/>
    <s v="Faceoff Win"/>
    <n v="32"/>
    <n v="21"/>
    <n v="1.5238095238095237"/>
    <n v="2.025526854093224E-2"/>
  </r>
  <r>
    <x v="19"/>
    <s v="Incomplete Play"/>
    <n v="22"/>
    <n v="21"/>
    <n v="1.0476190476190477"/>
    <n v="-2.25874348416495E-2"/>
  </r>
  <r>
    <x v="19"/>
    <s v="Penalty Taken"/>
    <n v="1"/>
    <n v="21"/>
    <n v="4.7619047619047616E-2"/>
    <n v="-2.5318098231823929E-2"/>
  </r>
  <r>
    <x v="19"/>
    <s v="Play"/>
    <n v="57"/>
    <n v="21"/>
    <n v="2.7142857142857144"/>
    <n v="0.16825686982118676"/>
  </r>
  <r>
    <x v="19"/>
    <s v="Puck Recovery"/>
    <n v="63"/>
    <n v="21"/>
    <n v="3"/>
    <n v="0.22077508456131531"/>
  </r>
  <r>
    <x v="19"/>
    <s v="Shot"/>
    <n v="23"/>
    <n v="21"/>
    <n v="1.0952380952380953"/>
    <n v="7.1367919558834175E-2"/>
  </r>
  <r>
    <x v="19"/>
    <s v="Takeaway"/>
    <n v="14"/>
    <n v="21"/>
    <n v="0.66666666666666663"/>
    <n v="0.12075109979145429"/>
  </r>
  <r>
    <x v="19"/>
    <s v="Zone Entry"/>
    <n v="20"/>
    <n v="21"/>
    <n v="0.95238095238095233"/>
    <n v="0.44239144638239253"/>
  </r>
  <r>
    <x v="20"/>
    <s v="Dump In/Out"/>
    <n v="1"/>
    <n v="17"/>
    <n v="5.8823529411764705E-2"/>
    <n v="-2.1211241258807211E-2"/>
  </r>
  <r>
    <x v="20"/>
    <s v="Incomplete Play"/>
    <n v="2"/>
    <n v="17"/>
    <n v="0.11764705882352941"/>
    <n v="-2.25874348416495E-2"/>
  </r>
  <r>
    <x v="20"/>
    <s v="Play"/>
    <n v="49"/>
    <n v="17"/>
    <n v="2.8823529411764706"/>
    <n v="0.16825686982118676"/>
  </r>
  <r>
    <x v="20"/>
    <s v="Puck Recovery"/>
    <n v="55"/>
    <n v="17"/>
    <n v="3.2352941176470589"/>
    <n v="0.22077508456131531"/>
  </r>
  <r>
    <x v="20"/>
    <s v="Takeaway"/>
    <n v="3"/>
    <n v="17"/>
    <n v="0.17647058823529413"/>
    <n v="0.12075109979145429"/>
  </r>
  <r>
    <x v="21"/>
    <s v="Dump In/Out"/>
    <n v="26"/>
    <n v="19"/>
    <n v="1.368421052631579"/>
    <n v="-2.1211241258807211E-2"/>
  </r>
  <r>
    <x v="21"/>
    <s v="Faceoff Win"/>
    <n v="38"/>
    <n v="19"/>
    <n v="2"/>
    <n v="2.025526854093224E-2"/>
  </r>
  <r>
    <x v="21"/>
    <s v="Incomplete Play"/>
    <n v="40"/>
    <n v="19"/>
    <n v="2.1052631578947367"/>
    <n v="-2.25874348416495E-2"/>
  </r>
  <r>
    <x v="21"/>
    <s v="Play"/>
    <n v="83"/>
    <n v="19"/>
    <n v="4.3684210526315788"/>
    <n v="0.16825686982118676"/>
  </r>
  <r>
    <x v="21"/>
    <s v="Puck Recovery"/>
    <n v="92"/>
    <n v="19"/>
    <n v="4.8421052631578947"/>
    <n v="0.22077508456131531"/>
  </r>
  <r>
    <x v="21"/>
    <s v="Shot"/>
    <n v="19"/>
    <n v="19"/>
    <n v="1"/>
    <n v="7.1367919558834175E-2"/>
  </r>
  <r>
    <x v="21"/>
    <s v="Takeaway"/>
    <n v="20"/>
    <n v="19"/>
    <n v="1.0526315789473684"/>
    <n v="0.12075109979145429"/>
  </r>
  <r>
    <x v="21"/>
    <s v="Zone Entry"/>
    <n v="30"/>
    <n v="19"/>
    <n v="1.5789473684210527"/>
    <n v="0.44239144638239253"/>
  </r>
  <r>
    <x v="22"/>
    <s v="Play"/>
    <n v="1"/>
    <n v="1"/>
    <n v="1"/>
    <n v="0.16825686982118676"/>
  </r>
  <r>
    <x v="22"/>
    <s v="Puck Recovery"/>
    <n v="1"/>
    <n v="1"/>
    <n v="1"/>
    <n v="0.22077508456131531"/>
  </r>
  <r>
    <x v="23"/>
    <s v="Dump In/Out"/>
    <n v="17"/>
    <n v="13"/>
    <n v="1.3076923076923077"/>
    <n v="-2.1211241258807211E-2"/>
  </r>
  <r>
    <x v="23"/>
    <s v="Incomplete Play"/>
    <n v="27"/>
    <n v="13"/>
    <n v="2.0769230769230771"/>
    <n v="-2.25874348416495E-2"/>
  </r>
  <r>
    <x v="23"/>
    <s v="Penalty Taken"/>
    <n v="3"/>
    <n v="13"/>
    <n v="0.23076923076923078"/>
    <n v="-2.5318098231823929E-2"/>
  </r>
  <r>
    <x v="23"/>
    <s v="Play"/>
    <n v="33"/>
    <n v="13"/>
    <n v="2.5384615384615383"/>
    <n v="0.16825686982118676"/>
  </r>
  <r>
    <x v="23"/>
    <s v="Puck Recovery"/>
    <n v="74"/>
    <n v="13"/>
    <n v="5.6923076923076925"/>
    <n v="0.22077508456131531"/>
  </r>
  <r>
    <x v="23"/>
    <s v="Shot"/>
    <n v="3"/>
    <n v="13"/>
    <n v="0.23076923076923078"/>
    <n v="7.1367919558834175E-2"/>
  </r>
  <r>
    <x v="23"/>
    <s v="Takeaway"/>
    <n v="4"/>
    <n v="13"/>
    <n v="0.30769230769230771"/>
    <n v="0.12075109979145429"/>
  </r>
  <r>
    <x v="23"/>
    <s v="Zone Entry"/>
    <n v="4"/>
    <n v="13"/>
    <n v="0.30769230769230771"/>
    <n v="0.44239144638239253"/>
  </r>
  <r>
    <x v="24"/>
    <s v="Dump In/Out"/>
    <n v="20"/>
    <n v="21"/>
    <n v="0.95238095238095233"/>
    <n v="-2.1211241258807211E-2"/>
  </r>
  <r>
    <x v="24"/>
    <s v="Faceoff Win"/>
    <n v="3"/>
    <n v="21"/>
    <n v="0.14285714285714285"/>
    <n v="2.025526854093224E-2"/>
  </r>
  <r>
    <x v="24"/>
    <s v="Goal"/>
    <n v="2"/>
    <n v="21"/>
    <n v="9.5238095238095233E-2"/>
    <n v="2.5319085676165299E-2"/>
  </r>
  <r>
    <x v="24"/>
    <s v="Incomplete Play"/>
    <n v="47"/>
    <n v="21"/>
    <n v="2.2380952380952381"/>
    <n v="-2.25874348416495E-2"/>
  </r>
  <r>
    <x v="24"/>
    <s v="Penalty Taken"/>
    <n v="1"/>
    <n v="21"/>
    <n v="4.7619047619047616E-2"/>
    <n v="-2.5318098231823929E-2"/>
  </r>
  <r>
    <x v="24"/>
    <s v="Play"/>
    <n v="98"/>
    <n v="21"/>
    <n v="4.666666666666667"/>
    <n v="0.16825686982118676"/>
  </r>
  <r>
    <x v="24"/>
    <s v="Puck Recovery"/>
    <n v="102"/>
    <n v="21"/>
    <n v="4.8571428571428568"/>
    <n v="0.22077508456131531"/>
  </r>
  <r>
    <x v="24"/>
    <s v="Shot"/>
    <n v="37"/>
    <n v="21"/>
    <n v="1.7619047619047619"/>
    <n v="7.1367919558834175E-2"/>
  </r>
  <r>
    <x v="24"/>
    <s v="Takeaway"/>
    <n v="14"/>
    <n v="21"/>
    <n v="0.66666666666666663"/>
    <n v="0.12075109979145429"/>
  </r>
  <r>
    <x v="24"/>
    <s v="Zone Entry"/>
    <n v="41"/>
    <n v="21"/>
    <n v="1.9523809523809523"/>
    <n v="0.44239144638239253"/>
  </r>
  <r>
    <x v="25"/>
    <s v="Dump In/Out"/>
    <n v="36"/>
    <n v="19"/>
    <n v="1.8947368421052631"/>
    <n v="-2.1211241258807211E-2"/>
  </r>
  <r>
    <x v="25"/>
    <s v="Incomplete Play"/>
    <n v="58"/>
    <n v="19"/>
    <n v="3.0526315789473686"/>
    <n v="-2.25874348416495E-2"/>
  </r>
  <r>
    <x v="25"/>
    <s v="Penalty Taken"/>
    <n v="2"/>
    <n v="19"/>
    <n v="0.10526315789473684"/>
    <n v="-2.5318098231823929E-2"/>
  </r>
  <r>
    <x v="25"/>
    <s v="Play"/>
    <n v="99"/>
    <n v="19"/>
    <n v="5.2105263157894735"/>
    <n v="0.16825686982118676"/>
  </r>
  <r>
    <x v="25"/>
    <s v="Puck Recovery"/>
    <n v="134"/>
    <n v="19"/>
    <n v="7.0526315789473681"/>
    <n v="0.22077508456131531"/>
  </r>
  <r>
    <x v="25"/>
    <s v="Shot"/>
    <n v="16"/>
    <n v="19"/>
    <n v="0.84210526315789469"/>
    <n v="7.1367919558834175E-2"/>
  </r>
  <r>
    <x v="25"/>
    <s v="Takeaway"/>
    <n v="29"/>
    <n v="19"/>
    <n v="1.5263157894736843"/>
    <n v="0.12075109979145429"/>
  </r>
  <r>
    <x v="25"/>
    <s v="Zone Entry"/>
    <n v="32"/>
    <n v="19"/>
    <n v="1.6842105263157894"/>
    <n v="0.44239144638239253"/>
  </r>
  <r>
    <x v="26"/>
    <s v="Incomplete Play"/>
    <n v="4"/>
    <n v="12"/>
    <n v="0.33333333333333331"/>
    <n v="-2.25874348416495E-2"/>
  </r>
  <r>
    <x v="26"/>
    <s v="Play"/>
    <n v="30"/>
    <n v="12"/>
    <n v="2.5"/>
    <n v="0.16825686982118676"/>
  </r>
  <r>
    <x v="26"/>
    <s v="Puck Recovery"/>
    <n v="33"/>
    <n v="12"/>
    <n v="2.75"/>
    <n v="0.22077508456131531"/>
  </r>
  <r>
    <x v="27"/>
    <s v="Dump In/Out"/>
    <n v="20"/>
    <n v="13"/>
    <n v="1.5384615384615385"/>
    <n v="-2.1211241258807211E-2"/>
  </r>
  <r>
    <x v="27"/>
    <s v="Incomplete Play"/>
    <n v="32"/>
    <n v="13"/>
    <n v="2.4615384615384617"/>
    <n v="-2.25874348416495E-2"/>
  </r>
  <r>
    <x v="27"/>
    <s v="Penalty Taken"/>
    <n v="1"/>
    <n v="13"/>
    <n v="7.6923076923076927E-2"/>
    <n v="-2.5318098231823929E-2"/>
  </r>
  <r>
    <x v="27"/>
    <s v="Play"/>
    <n v="45"/>
    <n v="13"/>
    <n v="3.4615384615384617"/>
    <n v="0.16825686982118676"/>
  </r>
  <r>
    <x v="27"/>
    <s v="Puck Recovery"/>
    <n v="76"/>
    <n v="13"/>
    <n v="5.8461538461538458"/>
    <n v="0.22077508456131531"/>
  </r>
  <r>
    <x v="27"/>
    <s v="Shot"/>
    <n v="6"/>
    <n v="13"/>
    <n v="0.46153846153846156"/>
    <n v="7.1367919558834175E-2"/>
  </r>
  <r>
    <x v="27"/>
    <s v="Takeaway"/>
    <n v="7"/>
    <n v="13"/>
    <n v="0.53846153846153844"/>
    <n v="0.12075109979145429"/>
  </r>
  <r>
    <x v="27"/>
    <s v="Zone Entry"/>
    <n v="4"/>
    <n v="13"/>
    <n v="0.30769230769230771"/>
    <n v="0.44239144638239253"/>
  </r>
  <r>
    <x v="28"/>
    <s v="Dump In/Out"/>
    <n v="20"/>
    <n v="18"/>
    <n v="1.1111111111111112"/>
    <n v="-2.1211241258807211E-2"/>
  </r>
  <r>
    <x v="28"/>
    <s v="Faceoff Win"/>
    <n v="4"/>
    <n v="18"/>
    <n v="0.22222222222222221"/>
    <n v="2.025526854093224E-2"/>
  </r>
  <r>
    <x v="28"/>
    <s v="Goal"/>
    <n v="1"/>
    <n v="18"/>
    <n v="5.5555555555555552E-2"/>
    <n v="2.5319085676165299E-2"/>
  </r>
  <r>
    <x v="28"/>
    <s v="Incomplete Play"/>
    <n v="17"/>
    <n v="18"/>
    <n v="0.94444444444444442"/>
    <n v="-2.25874348416495E-2"/>
  </r>
  <r>
    <x v="28"/>
    <s v="Penalty Taken"/>
    <n v="2"/>
    <n v="18"/>
    <n v="0.1111111111111111"/>
    <n v="-2.5318098231823929E-2"/>
  </r>
  <r>
    <x v="28"/>
    <s v="Play"/>
    <n v="34"/>
    <n v="18"/>
    <n v="1.8888888888888888"/>
    <n v="0.16825686982118676"/>
  </r>
  <r>
    <x v="28"/>
    <s v="Puck Recovery"/>
    <n v="44"/>
    <n v="18"/>
    <n v="2.4444444444444446"/>
    <n v="0.22077508456131531"/>
  </r>
  <r>
    <x v="28"/>
    <s v="Shot"/>
    <n v="11"/>
    <n v="18"/>
    <n v="0.61111111111111116"/>
    <n v="7.1367919558834175E-2"/>
  </r>
  <r>
    <x v="28"/>
    <s v="Takeaway"/>
    <n v="8"/>
    <n v="18"/>
    <n v="0.44444444444444442"/>
    <n v="0.12075109979145429"/>
  </r>
  <r>
    <x v="28"/>
    <s v="Zone Entry"/>
    <n v="17"/>
    <n v="18"/>
    <n v="0.94444444444444442"/>
    <n v="0.44239144638239253"/>
  </r>
  <r>
    <x v="29"/>
    <s v="Dump In/Out"/>
    <n v="8"/>
    <n v="9"/>
    <n v="0.88888888888888884"/>
    <n v="-2.1211241258807211E-2"/>
  </r>
  <r>
    <x v="29"/>
    <s v="Faceoff Win"/>
    <n v="17"/>
    <n v="9"/>
    <n v="1.8888888888888888"/>
    <n v="2.025526854093224E-2"/>
  </r>
  <r>
    <x v="29"/>
    <s v="Goal"/>
    <n v="1"/>
    <n v="9"/>
    <n v="0.1111111111111111"/>
    <n v="2.5319085676165299E-2"/>
  </r>
  <r>
    <x v="29"/>
    <s v="Incomplete Play"/>
    <n v="19"/>
    <n v="9"/>
    <n v="2.1111111111111112"/>
    <n v="-2.25874348416495E-2"/>
  </r>
  <r>
    <x v="29"/>
    <s v="Penalty Taken"/>
    <n v="1"/>
    <n v="9"/>
    <n v="0.1111111111111111"/>
    <n v="-2.5318098231823929E-2"/>
  </r>
  <r>
    <x v="29"/>
    <s v="Play"/>
    <n v="30"/>
    <n v="9"/>
    <n v="3.3333333333333335"/>
    <n v="0.16825686982118676"/>
  </r>
  <r>
    <x v="29"/>
    <s v="Puck Recovery"/>
    <n v="36"/>
    <n v="9"/>
    <n v="4"/>
    <n v="0.22077508456131531"/>
  </r>
  <r>
    <x v="29"/>
    <s v="Shot"/>
    <n v="8"/>
    <n v="9"/>
    <n v="0.88888888888888884"/>
    <n v="7.1367919558834175E-2"/>
  </r>
  <r>
    <x v="29"/>
    <s v="Takeaway"/>
    <n v="13"/>
    <n v="9"/>
    <n v="1.4444444444444444"/>
    <n v="0.12075109979145429"/>
  </r>
  <r>
    <x v="29"/>
    <s v="Zone Entry"/>
    <n v="14"/>
    <n v="9"/>
    <n v="1.5555555555555556"/>
    <n v="0.44239144638239253"/>
  </r>
  <r>
    <x v="30"/>
    <s v="Dump In/Out"/>
    <n v="30"/>
    <n v="19"/>
    <n v="1.5789473684210527"/>
    <n v="-2.1211241258807211E-2"/>
  </r>
  <r>
    <x v="30"/>
    <s v="Incomplete Play"/>
    <n v="59"/>
    <n v="19"/>
    <n v="3.1052631578947367"/>
    <n v="-2.25874348416495E-2"/>
  </r>
  <r>
    <x v="30"/>
    <s v="Penalty Taken"/>
    <n v="2"/>
    <n v="19"/>
    <n v="0.10526315789473684"/>
    <n v="-2.5318098231823929E-2"/>
  </r>
  <r>
    <x v="30"/>
    <s v="Play"/>
    <n v="67"/>
    <n v="19"/>
    <n v="3.5263157894736841"/>
    <n v="0.16825686982118676"/>
  </r>
  <r>
    <x v="30"/>
    <s v="Puck Recovery"/>
    <n v="117"/>
    <n v="19"/>
    <n v="6.1578947368421053"/>
    <n v="0.22077508456131531"/>
  </r>
  <r>
    <x v="30"/>
    <s v="Shot"/>
    <n v="17"/>
    <n v="19"/>
    <n v="0.89473684210526316"/>
    <n v="7.1367919558834175E-2"/>
  </r>
  <r>
    <x v="30"/>
    <s v="Takeaway"/>
    <n v="14"/>
    <n v="19"/>
    <n v="0.73684210526315785"/>
    <n v="0.12075109979145429"/>
  </r>
  <r>
    <x v="30"/>
    <s v="Zone Entry"/>
    <n v="11"/>
    <n v="19"/>
    <n v="0.57894736842105265"/>
    <n v="0.44239144638239253"/>
  </r>
  <r>
    <x v="31"/>
    <s v="Dump In/Out"/>
    <n v="13"/>
    <n v="12"/>
    <n v="1.0833333333333333"/>
    <n v="-2.1211241258807211E-2"/>
  </r>
  <r>
    <x v="31"/>
    <s v="Incomplete Play"/>
    <n v="40"/>
    <n v="12"/>
    <n v="3.3333333333333335"/>
    <n v="-2.25874348416495E-2"/>
  </r>
  <r>
    <x v="31"/>
    <s v="Penalty Taken"/>
    <n v="5"/>
    <n v="12"/>
    <n v="0.41666666666666669"/>
    <n v="-2.5318098231823929E-2"/>
  </r>
  <r>
    <x v="31"/>
    <s v="Play"/>
    <n v="70"/>
    <n v="12"/>
    <n v="5.833333333333333"/>
    <n v="0.16825686982118676"/>
  </r>
  <r>
    <x v="31"/>
    <s v="Puck Recovery"/>
    <n v="81"/>
    <n v="12"/>
    <n v="6.75"/>
    <n v="0.22077508456131531"/>
  </r>
  <r>
    <x v="31"/>
    <s v="Shot"/>
    <n v="11"/>
    <n v="12"/>
    <n v="0.91666666666666663"/>
    <n v="7.1367919558834175E-2"/>
  </r>
  <r>
    <x v="31"/>
    <s v="Takeaway"/>
    <n v="6"/>
    <n v="12"/>
    <n v="0.5"/>
    <n v="0.12075109979145429"/>
  </r>
  <r>
    <x v="31"/>
    <s v="Zone Entry"/>
    <n v="8"/>
    <n v="12"/>
    <n v="0.66666666666666663"/>
    <n v="0.44239144638239253"/>
  </r>
  <r>
    <x v="32"/>
    <s v="Dump In/Out"/>
    <n v="18"/>
    <n v="13"/>
    <n v="1.3846153846153846"/>
    <n v="-2.1211241258807211E-2"/>
  </r>
  <r>
    <x v="32"/>
    <s v="Faceoff Win"/>
    <n v="45"/>
    <n v="13"/>
    <n v="3.4615384615384617"/>
    <n v="2.025526854093224E-2"/>
  </r>
  <r>
    <x v="32"/>
    <s v="Goal"/>
    <n v="1"/>
    <n v="13"/>
    <n v="7.6923076923076927E-2"/>
    <n v="2.5319085676165299E-2"/>
  </r>
  <r>
    <x v="32"/>
    <s v="Incomplete Play"/>
    <n v="22"/>
    <n v="13"/>
    <n v="1.6923076923076923"/>
    <n v="-2.25874348416495E-2"/>
  </r>
  <r>
    <x v="32"/>
    <s v="Penalty Taken"/>
    <n v="1"/>
    <n v="13"/>
    <n v="7.6923076923076927E-2"/>
    <n v="-2.5318098231823929E-2"/>
  </r>
  <r>
    <x v="32"/>
    <s v="Play"/>
    <n v="58"/>
    <n v="13"/>
    <n v="4.4615384615384617"/>
    <n v="0.16825686982118676"/>
  </r>
  <r>
    <x v="32"/>
    <s v="Puck Recovery"/>
    <n v="62"/>
    <n v="13"/>
    <n v="4.7692307692307692"/>
    <n v="0.22077508456131531"/>
  </r>
  <r>
    <x v="32"/>
    <s v="Shot"/>
    <n v="15"/>
    <n v="13"/>
    <n v="1.1538461538461537"/>
    <n v="7.1367919558834175E-2"/>
  </r>
  <r>
    <x v="32"/>
    <s v="Takeaway"/>
    <n v="12"/>
    <n v="13"/>
    <n v="0.92307692307692313"/>
    <n v="0.12075109979145429"/>
  </r>
  <r>
    <x v="32"/>
    <s v="Zone Entry"/>
    <n v="13"/>
    <n v="13"/>
    <n v="1"/>
    <n v="0.44239144638239253"/>
  </r>
  <r>
    <x v="33"/>
    <s v="Dump In/Out"/>
    <n v="20"/>
    <n v="13"/>
    <n v="1.5384615384615385"/>
    <n v="-2.1211241258807211E-2"/>
  </r>
  <r>
    <x v="33"/>
    <s v="Incomplete Play"/>
    <n v="26"/>
    <n v="13"/>
    <n v="2"/>
    <n v="-2.25874348416495E-2"/>
  </r>
  <r>
    <x v="33"/>
    <s v="Play"/>
    <n v="99"/>
    <n v="13"/>
    <n v="7.615384615384615"/>
    <n v="0.16825686982118676"/>
  </r>
  <r>
    <x v="33"/>
    <s v="Puck Recovery"/>
    <n v="54"/>
    <n v="13"/>
    <n v="4.1538461538461542"/>
    <n v="0.22077508456131531"/>
  </r>
  <r>
    <x v="33"/>
    <s v="Shot"/>
    <n v="28"/>
    <n v="13"/>
    <n v="2.1538461538461537"/>
    <n v="7.1367919558834175E-2"/>
  </r>
  <r>
    <x v="33"/>
    <s v="Takeaway"/>
    <n v="12"/>
    <n v="13"/>
    <n v="0.92307692307692313"/>
    <n v="0.12075109979145429"/>
  </r>
  <r>
    <x v="33"/>
    <s v="Zone Entry"/>
    <n v="28"/>
    <n v="13"/>
    <n v="2.1538461538461537"/>
    <n v="0.44239144638239253"/>
  </r>
  <r>
    <x v="34"/>
    <s v="Dump In/Out"/>
    <n v="36"/>
    <n v="19"/>
    <n v="1.8947368421052631"/>
    <n v="-2.1211241258807211E-2"/>
  </r>
  <r>
    <x v="34"/>
    <s v="Incomplete Play"/>
    <n v="44"/>
    <n v="19"/>
    <n v="2.3157894736842106"/>
    <n v="-2.25874348416495E-2"/>
  </r>
  <r>
    <x v="34"/>
    <s v="Penalty Taken"/>
    <n v="2"/>
    <n v="19"/>
    <n v="0.10526315789473684"/>
    <n v="-2.5318098231823929E-2"/>
  </r>
  <r>
    <x v="34"/>
    <s v="Play"/>
    <n v="67"/>
    <n v="19"/>
    <n v="3.5263157894736841"/>
    <n v="0.16825686982118676"/>
  </r>
  <r>
    <x v="34"/>
    <s v="Puck Recovery"/>
    <n v="83"/>
    <n v="19"/>
    <n v="4.3684210526315788"/>
    <n v="0.22077508456131531"/>
  </r>
  <r>
    <x v="34"/>
    <s v="Shot"/>
    <n v="18"/>
    <n v="19"/>
    <n v="0.94736842105263153"/>
    <n v="7.1367919558834175E-2"/>
  </r>
  <r>
    <x v="34"/>
    <s v="Takeaway"/>
    <n v="14"/>
    <n v="19"/>
    <n v="0.73684210526315785"/>
    <n v="0.12075109979145429"/>
  </r>
  <r>
    <x v="34"/>
    <s v="Zone Entry"/>
    <n v="35"/>
    <n v="19"/>
    <n v="1.8421052631578947"/>
    <n v="0.44239144638239253"/>
  </r>
  <r>
    <x v="35"/>
    <s v="Dump In/Out"/>
    <n v="10"/>
    <n v="12"/>
    <n v="0.83333333333333337"/>
    <n v="-2.1211241258807211E-2"/>
  </r>
  <r>
    <x v="35"/>
    <s v="Incomplete Play"/>
    <n v="12"/>
    <n v="12"/>
    <n v="1"/>
    <n v="-2.25874348416495E-2"/>
  </r>
  <r>
    <x v="35"/>
    <s v="Penalty Taken"/>
    <n v="1"/>
    <n v="12"/>
    <n v="8.3333333333333329E-2"/>
    <n v="-2.5318098231823929E-2"/>
  </r>
  <r>
    <x v="35"/>
    <s v="Play"/>
    <n v="22"/>
    <n v="12"/>
    <n v="1.8333333333333333"/>
    <n v="0.16825686982118676"/>
  </r>
  <r>
    <x v="35"/>
    <s v="Puck Recovery"/>
    <n v="26"/>
    <n v="12"/>
    <n v="2.1666666666666665"/>
    <n v="0.22077508456131531"/>
  </r>
  <r>
    <x v="35"/>
    <s v="Shot"/>
    <n v="8"/>
    <n v="12"/>
    <n v="0.66666666666666663"/>
    <n v="7.1367919558834175E-2"/>
  </r>
  <r>
    <x v="35"/>
    <s v="Takeaway"/>
    <n v="4"/>
    <n v="12"/>
    <n v="0.33333333333333331"/>
    <n v="0.12075109979145429"/>
  </r>
  <r>
    <x v="35"/>
    <s v="Zone Entry"/>
    <n v="11"/>
    <n v="12"/>
    <n v="0.91666666666666663"/>
    <n v="0.44239144638239253"/>
  </r>
  <r>
    <x v="36"/>
    <s v="Dump In/Out"/>
    <n v="8"/>
    <n v="13"/>
    <n v="0.61538461538461542"/>
    <n v="-2.1211241258807211E-2"/>
  </r>
  <r>
    <x v="36"/>
    <s v="Faceoff Win"/>
    <n v="6"/>
    <n v="13"/>
    <n v="0.46153846153846156"/>
    <n v="2.025526854093224E-2"/>
  </r>
  <r>
    <x v="36"/>
    <s v="Goal"/>
    <n v="2"/>
    <n v="13"/>
    <n v="0.15384615384615385"/>
    <n v="2.5319085676165299E-2"/>
  </r>
  <r>
    <x v="36"/>
    <s v="Incomplete Play"/>
    <n v="28"/>
    <n v="13"/>
    <n v="2.1538461538461537"/>
    <n v="-2.25874348416495E-2"/>
  </r>
  <r>
    <x v="36"/>
    <s v="Penalty Taken"/>
    <n v="1"/>
    <n v="13"/>
    <n v="7.6923076923076927E-2"/>
    <n v="-2.5318098231823929E-2"/>
  </r>
  <r>
    <x v="36"/>
    <s v="Play"/>
    <n v="62"/>
    <n v="13"/>
    <n v="4.7692307692307692"/>
    <n v="0.16825686982118676"/>
  </r>
  <r>
    <x v="36"/>
    <s v="Puck Recovery"/>
    <n v="59"/>
    <n v="13"/>
    <n v="4.5384615384615383"/>
    <n v="0.22077508456131531"/>
  </r>
  <r>
    <x v="36"/>
    <s v="Shot"/>
    <n v="13"/>
    <n v="13"/>
    <n v="1"/>
    <n v="7.1367919558834175E-2"/>
  </r>
  <r>
    <x v="36"/>
    <s v="Takeaway"/>
    <n v="4"/>
    <n v="13"/>
    <n v="0.30769230769230771"/>
    <n v="0.12075109979145429"/>
  </r>
  <r>
    <x v="36"/>
    <s v="Zone Entry"/>
    <n v="31"/>
    <n v="13"/>
    <n v="2.3846153846153846"/>
    <n v="0.44239144638239253"/>
  </r>
  <r>
    <x v="37"/>
    <s v="Dump In/Out"/>
    <n v="25"/>
    <n v="13"/>
    <n v="1.9230769230769231"/>
    <n v="-2.1211241258807211E-2"/>
  </r>
  <r>
    <x v="37"/>
    <s v="Incomplete Play"/>
    <n v="43"/>
    <n v="13"/>
    <n v="3.3076923076923075"/>
    <n v="-2.25874348416495E-2"/>
  </r>
  <r>
    <x v="37"/>
    <s v="Play"/>
    <n v="52"/>
    <n v="13"/>
    <n v="4"/>
    <n v="0.16825686982118676"/>
  </r>
  <r>
    <x v="37"/>
    <s v="Puck Recovery"/>
    <n v="98"/>
    <n v="13"/>
    <n v="7.5384615384615383"/>
    <n v="0.22077508456131531"/>
  </r>
  <r>
    <x v="37"/>
    <s v="Shot"/>
    <n v="11"/>
    <n v="13"/>
    <n v="0.84615384615384615"/>
    <n v="7.1367919558834175E-2"/>
  </r>
  <r>
    <x v="37"/>
    <s v="Takeaway"/>
    <n v="15"/>
    <n v="13"/>
    <n v="1.1538461538461537"/>
    <n v="0.12075109979145429"/>
  </r>
  <r>
    <x v="37"/>
    <s v="Zone Entry"/>
    <n v="10"/>
    <n v="13"/>
    <n v="0.76923076923076927"/>
    <n v="0.44239144638239253"/>
  </r>
  <r>
    <x v="38"/>
    <s v="Dump In/Out"/>
    <n v="5"/>
    <n v="9"/>
    <n v="0.55555555555555558"/>
    <n v="-2.1211241258807211E-2"/>
  </r>
  <r>
    <x v="38"/>
    <s v="Faceoff Win"/>
    <n v="11"/>
    <n v="9"/>
    <n v="1.2222222222222223"/>
    <n v="2.025526854093224E-2"/>
  </r>
  <r>
    <x v="38"/>
    <s v="Goal"/>
    <n v="1"/>
    <n v="9"/>
    <n v="0.1111111111111111"/>
    <n v="2.5319085676165299E-2"/>
  </r>
  <r>
    <x v="38"/>
    <s v="Incomplete Play"/>
    <n v="15"/>
    <n v="9"/>
    <n v="1.6666666666666667"/>
    <n v="-2.25874348416495E-2"/>
  </r>
  <r>
    <x v="38"/>
    <s v="Penalty Taken"/>
    <n v="1"/>
    <n v="9"/>
    <n v="0.1111111111111111"/>
    <n v="-2.5318098231823929E-2"/>
  </r>
  <r>
    <x v="38"/>
    <s v="Play"/>
    <n v="25"/>
    <n v="9"/>
    <n v="2.7777777777777777"/>
    <n v="0.16825686982118676"/>
  </r>
  <r>
    <x v="38"/>
    <s v="Puck Recovery"/>
    <n v="27"/>
    <n v="9"/>
    <n v="3"/>
    <n v="0.22077508456131531"/>
  </r>
  <r>
    <x v="38"/>
    <s v="Shot"/>
    <n v="9"/>
    <n v="9"/>
    <n v="1"/>
    <n v="7.1367919558834175E-2"/>
  </r>
  <r>
    <x v="38"/>
    <s v="Takeaway"/>
    <n v="10"/>
    <n v="9"/>
    <n v="1.1111111111111112"/>
    <n v="0.12075109979145429"/>
  </r>
  <r>
    <x v="38"/>
    <s v="Zone Entry"/>
    <n v="10"/>
    <n v="9"/>
    <n v="1.1111111111111112"/>
    <n v="0.44239144638239253"/>
  </r>
  <r>
    <x v="39"/>
    <s v="Dump In/Out"/>
    <n v="11"/>
    <n v="18"/>
    <n v="0.61111111111111116"/>
    <n v="-2.1211241258807211E-2"/>
  </r>
  <r>
    <x v="39"/>
    <s v="Faceoff Win"/>
    <n v="3"/>
    <n v="18"/>
    <n v="0.16666666666666666"/>
    <n v="2.025526854093224E-2"/>
  </r>
  <r>
    <x v="39"/>
    <s v="Incomplete Play"/>
    <n v="14"/>
    <n v="18"/>
    <n v="0.77777777777777779"/>
    <n v="-2.25874348416495E-2"/>
  </r>
  <r>
    <x v="39"/>
    <s v="Penalty Taken"/>
    <n v="1"/>
    <n v="18"/>
    <n v="5.5555555555555552E-2"/>
    <n v="-2.5318098231823929E-2"/>
  </r>
  <r>
    <x v="39"/>
    <s v="Play"/>
    <n v="19"/>
    <n v="18"/>
    <n v="1.0555555555555556"/>
    <n v="0.16825686982118676"/>
  </r>
  <r>
    <x v="39"/>
    <s v="Puck Recovery"/>
    <n v="34"/>
    <n v="18"/>
    <n v="1.8888888888888888"/>
    <n v="0.22077508456131531"/>
  </r>
  <r>
    <x v="39"/>
    <s v="Shot"/>
    <n v="7"/>
    <n v="18"/>
    <n v="0.3888888888888889"/>
    <n v="7.1367919558834175E-2"/>
  </r>
  <r>
    <x v="39"/>
    <s v="Takeaway"/>
    <n v="3"/>
    <n v="18"/>
    <n v="0.16666666666666666"/>
    <n v="0.12075109979145429"/>
  </r>
  <r>
    <x v="39"/>
    <s v="Zone Entry"/>
    <n v="9"/>
    <n v="18"/>
    <n v="0.5"/>
    <n v="0.44239144638239253"/>
  </r>
  <r>
    <x v="40"/>
    <s v="Dump In/Out"/>
    <n v="13"/>
    <n v="17"/>
    <n v="0.76470588235294112"/>
    <n v="-2.1211241258807211E-2"/>
  </r>
  <r>
    <x v="40"/>
    <s v="Faceoff Win"/>
    <n v="1"/>
    <n v="17"/>
    <n v="5.8823529411764705E-2"/>
    <n v="2.025526854093224E-2"/>
  </r>
  <r>
    <x v="40"/>
    <s v="Incomplete Play"/>
    <n v="29"/>
    <n v="17"/>
    <n v="1.7058823529411764"/>
    <n v="-2.25874348416495E-2"/>
  </r>
  <r>
    <x v="40"/>
    <s v="Penalty Taken"/>
    <n v="2"/>
    <n v="17"/>
    <n v="0.11764705882352941"/>
    <n v="-2.5318098231823929E-2"/>
  </r>
  <r>
    <x v="40"/>
    <s v="Play"/>
    <n v="29"/>
    <n v="17"/>
    <n v="1.7058823529411764"/>
    <n v="0.16825686982118676"/>
  </r>
  <r>
    <x v="40"/>
    <s v="Puck Recovery"/>
    <n v="49"/>
    <n v="17"/>
    <n v="2.8823529411764706"/>
    <n v="0.22077508456131531"/>
  </r>
  <r>
    <x v="40"/>
    <s v="Shot"/>
    <n v="12"/>
    <n v="17"/>
    <n v="0.70588235294117652"/>
    <n v="7.1367919558834175E-2"/>
  </r>
  <r>
    <x v="40"/>
    <s v="Takeaway"/>
    <n v="5"/>
    <n v="17"/>
    <n v="0.29411764705882354"/>
    <n v="0.12075109979145429"/>
  </r>
  <r>
    <x v="40"/>
    <s v="Zone Entry"/>
    <n v="16"/>
    <n v="17"/>
    <n v="0.94117647058823528"/>
    <n v="0.44239144638239253"/>
  </r>
  <r>
    <x v="41"/>
    <s v="Dump In/Out"/>
    <n v="18"/>
    <n v="13"/>
    <n v="1.3846153846153846"/>
    <n v="-2.1211241258807211E-2"/>
  </r>
  <r>
    <x v="41"/>
    <s v="Faceoff Win"/>
    <n v="8"/>
    <n v="13"/>
    <n v="0.61538461538461542"/>
    <n v="2.025526854093224E-2"/>
  </r>
  <r>
    <x v="41"/>
    <s v="Incomplete Play"/>
    <n v="25"/>
    <n v="13"/>
    <n v="1.9230769230769231"/>
    <n v="-2.25874348416495E-2"/>
  </r>
  <r>
    <x v="41"/>
    <s v="Penalty Taken"/>
    <n v="2"/>
    <n v="13"/>
    <n v="0.15384615384615385"/>
    <n v="-2.5318098231823929E-2"/>
  </r>
  <r>
    <x v="41"/>
    <s v="Play"/>
    <n v="48"/>
    <n v="13"/>
    <n v="3.6923076923076925"/>
    <n v="0.16825686982118676"/>
  </r>
  <r>
    <x v="41"/>
    <s v="Puck Recovery"/>
    <n v="56"/>
    <n v="13"/>
    <n v="4.3076923076923075"/>
    <n v="0.22077508456131531"/>
  </r>
  <r>
    <x v="41"/>
    <s v="Shot"/>
    <n v="29"/>
    <n v="13"/>
    <n v="2.2307692307692308"/>
    <n v="7.1367919558834175E-2"/>
  </r>
  <r>
    <x v="41"/>
    <s v="Takeaway"/>
    <n v="8"/>
    <n v="13"/>
    <n v="0.61538461538461542"/>
    <n v="0.12075109979145429"/>
  </r>
  <r>
    <x v="41"/>
    <s v="Zone Entry"/>
    <n v="20"/>
    <n v="13"/>
    <n v="1.5384615384615385"/>
    <n v="0.44239144638239253"/>
  </r>
  <r>
    <x v="42"/>
    <s v="Dump In/Out"/>
    <n v="6"/>
    <n v="8"/>
    <n v="0.75"/>
    <n v="-2.1211241258807211E-2"/>
  </r>
  <r>
    <x v="42"/>
    <s v="Incomplete Play"/>
    <n v="11"/>
    <n v="8"/>
    <n v="1.375"/>
    <n v="-2.25874348416495E-2"/>
  </r>
  <r>
    <x v="42"/>
    <s v="Play"/>
    <n v="10"/>
    <n v="8"/>
    <n v="1.25"/>
    <n v="0.16825686982118676"/>
  </r>
  <r>
    <x v="42"/>
    <s v="Puck Recovery"/>
    <n v="12"/>
    <n v="8"/>
    <n v="1.5"/>
    <n v="0.22077508456131531"/>
  </r>
  <r>
    <x v="42"/>
    <s v="Shot"/>
    <n v="3"/>
    <n v="8"/>
    <n v="0.375"/>
    <n v="7.1367919558834175E-2"/>
  </r>
  <r>
    <x v="42"/>
    <s v="Zone Entry"/>
    <n v="2"/>
    <n v="8"/>
    <n v="0.25"/>
    <n v="0.44239144638239253"/>
  </r>
  <r>
    <x v="43"/>
    <s v="Dump In/Out"/>
    <n v="3"/>
    <n v="6"/>
    <n v="0.5"/>
    <n v="-2.1211241258807211E-2"/>
  </r>
  <r>
    <x v="43"/>
    <s v="Incomplete Play"/>
    <n v="10"/>
    <n v="6"/>
    <n v="1.6666666666666667"/>
    <n v="-2.25874348416495E-2"/>
  </r>
  <r>
    <x v="43"/>
    <s v="Penalty Taken"/>
    <n v="1"/>
    <n v="6"/>
    <n v="0.16666666666666666"/>
    <n v="-2.5318098231823929E-2"/>
  </r>
  <r>
    <x v="43"/>
    <s v="Play"/>
    <n v="21"/>
    <n v="6"/>
    <n v="3.5"/>
    <n v="0.16825686982118676"/>
  </r>
  <r>
    <x v="43"/>
    <s v="Puck Recovery"/>
    <n v="25"/>
    <n v="6"/>
    <n v="4.166666666666667"/>
    <n v="0.22077508456131531"/>
  </r>
  <r>
    <x v="43"/>
    <s v="Shot"/>
    <n v="4"/>
    <n v="6"/>
    <n v="0.66666666666666663"/>
    <n v="7.1367919558834175E-2"/>
  </r>
  <r>
    <x v="43"/>
    <s v="Takeaway"/>
    <n v="4"/>
    <n v="6"/>
    <n v="0.66666666666666663"/>
    <n v="0.12075109979145429"/>
  </r>
  <r>
    <x v="43"/>
    <s v="Zone Entry"/>
    <n v="5"/>
    <n v="6"/>
    <n v="0.83333333333333337"/>
    <n v="0.44239144638239253"/>
  </r>
  <r>
    <x v="44"/>
    <s v="Dump In/Out"/>
    <n v="10"/>
    <n v="18"/>
    <n v="0.55555555555555558"/>
    <n v="-2.1211241258807211E-2"/>
  </r>
  <r>
    <x v="44"/>
    <s v="Faceoff Win"/>
    <n v="70"/>
    <n v="18"/>
    <n v="3.8888888888888888"/>
    <n v="2.025526854093224E-2"/>
  </r>
  <r>
    <x v="44"/>
    <s v="Goal"/>
    <n v="3"/>
    <n v="18"/>
    <n v="0.16666666666666666"/>
    <n v="2.5319085676165299E-2"/>
  </r>
  <r>
    <x v="44"/>
    <s v="Incomplete Play"/>
    <n v="36"/>
    <n v="18"/>
    <n v="2"/>
    <n v="-2.25874348416495E-2"/>
  </r>
  <r>
    <x v="44"/>
    <s v="Play"/>
    <n v="80"/>
    <n v="18"/>
    <n v="4.4444444444444446"/>
    <n v="0.16825686982118676"/>
  </r>
  <r>
    <x v="44"/>
    <s v="Puck Recovery"/>
    <n v="72"/>
    <n v="18"/>
    <n v="4"/>
    <n v="0.22077508456131531"/>
  </r>
  <r>
    <x v="44"/>
    <s v="Shot"/>
    <n v="24"/>
    <n v="18"/>
    <n v="1.3333333333333333"/>
    <n v="7.1367919558834175E-2"/>
  </r>
  <r>
    <x v="44"/>
    <s v="Takeaway"/>
    <n v="22"/>
    <n v="18"/>
    <n v="1.2222222222222223"/>
    <n v="0.12075109979145429"/>
  </r>
  <r>
    <x v="44"/>
    <s v="Zone Entry"/>
    <n v="19"/>
    <n v="18"/>
    <n v="1.0555555555555556"/>
    <n v="0.44239144638239253"/>
  </r>
  <r>
    <x v="45"/>
    <s v="Dump In/Out"/>
    <n v="24"/>
    <n v="13"/>
    <n v="1.8461538461538463"/>
    <n v="-2.1211241258807211E-2"/>
  </r>
  <r>
    <x v="45"/>
    <s v="Faceoff Win"/>
    <n v="26"/>
    <n v="13"/>
    <n v="2"/>
    <n v="2.025526854093224E-2"/>
  </r>
  <r>
    <x v="45"/>
    <s v="Goal"/>
    <n v="1"/>
    <n v="13"/>
    <n v="7.6923076923076927E-2"/>
    <n v="2.5319085676165299E-2"/>
  </r>
  <r>
    <x v="45"/>
    <s v="Incomplete Play"/>
    <n v="37"/>
    <n v="13"/>
    <n v="2.8461538461538463"/>
    <n v="-2.25874348416495E-2"/>
  </r>
  <r>
    <x v="45"/>
    <s v="Play"/>
    <n v="57"/>
    <n v="13"/>
    <n v="4.384615384615385"/>
    <n v="0.16825686982118676"/>
  </r>
  <r>
    <x v="45"/>
    <s v="Puck Recovery"/>
    <n v="72"/>
    <n v="13"/>
    <n v="5.5384615384615383"/>
    <n v="0.22077508456131531"/>
  </r>
  <r>
    <x v="45"/>
    <s v="Shot"/>
    <n v="20"/>
    <n v="13"/>
    <n v="1.5384615384615385"/>
    <n v="7.1367919558834175E-2"/>
  </r>
  <r>
    <x v="45"/>
    <s v="Takeaway"/>
    <n v="10"/>
    <n v="13"/>
    <n v="0.76923076923076927"/>
    <n v="0.12075109979145429"/>
  </r>
  <r>
    <x v="45"/>
    <s v="Zone Entry"/>
    <n v="33"/>
    <n v="13"/>
    <n v="2.5384615384615383"/>
    <n v="0.44239144638239253"/>
  </r>
  <r>
    <x v="46"/>
    <s v="Dump In/Out"/>
    <n v="28"/>
    <n v="19"/>
    <n v="1.4736842105263157"/>
    <n v="-2.1211241258807211E-2"/>
  </r>
  <r>
    <x v="46"/>
    <s v="Faceoff Win"/>
    <n v="49"/>
    <n v="19"/>
    <n v="2.5789473684210527"/>
    <n v="2.025526854093224E-2"/>
  </r>
  <r>
    <x v="46"/>
    <s v="Goal"/>
    <n v="1"/>
    <n v="19"/>
    <n v="5.2631578947368418E-2"/>
    <n v="2.5319085676165299E-2"/>
  </r>
  <r>
    <x v="46"/>
    <s v="Incomplete Play"/>
    <n v="42"/>
    <n v="19"/>
    <n v="2.2105263157894739"/>
    <n v="-2.25874348416495E-2"/>
  </r>
  <r>
    <x v="46"/>
    <s v="Play"/>
    <n v="76"/>
    <n v="19"/>
    <n v="4"/>
    <n v="0.16825686982118676"/>
  </r>
  <r>
    <x v="46"/>
    <s v="Puck Recovery"/>
    <n v="95"/>
    <n v="19"/>
    <n v="5"/>
    <n v="0.22077508456131531"/>
  </r>
  <r>
    <x v="46"/>
    <s v="Shot"/>
    <n v="29"/>
    <n v="19"/>
    <n v="1.5263157894736843"/>
    <n v="7.1367919558834175E-2"/>
  </r>
  <r>
    <x v="46"/>
    <s v="Takeaway"/>
    <n v="21"/>
    <n v="19"/>
    <n v="1.1052631578947369"/>
    <n v="0.12075109979145429"/>
  </r>
  <r>
    <x v="46"/>
    <s v="Zone Entry"/>
    <n v="37"/>
    <n v="19"/>
    <n v="1.9473684210526316"/>
    <n v="0.44239144638239253"/>
  </r>
  <r>
    <x v="47"/>
    <s v="Dump In/Out"/>
    <n v="12"/>
    <n v="18"/>
    <n v="0.66666666666666663"/>
    <n v="-2.1211241258807211E-2"/>
  </r>
  <r>
    <x v="47"/>
    <s v="Faceoff Win"/>
    <n v="6"/>
    <n v="18"/>
    <n v="0.33333333333333331"/>
    <n v="2.025526854093224E-2"/>
  </r>
  <r>
    <x v="47"/>
    <s v="Incomplete Play"/>
    <n v="20"/>
    <n v="18"/>
    <n v="1.1111111111111112"/>
    <n v="-2.25874348416495E-2"/>
  </r>
  <r>
    <x v="47"/>
    <s v="Penalty Taken"/>
    <n v="2"/>
    <n v="18"/>
    <n v="0.1111111111111111"/>
    <n v="-2.5318098231823929E-2"/>
  </r>
  <r>
    <x v="47"/>
    <s v="Play"/>
    <n v="32"/>
    <n v="18"/>
    <n v="1.7777777777777777"/>
    <n v="0.16825686982118676"/>
  </r>
  <r>
    <x v="47"/>
    <s v="Puck Recovery"/>
    <n v="32"/>
    <n v="18"/>
    <n v="1.7777777777777777"/>
    <n v="0.22077508456131531"/>
  </r>
  <r>
    <x v="47"/>
    <s v="Shot"/>
    <n v="3"/>
    <n v="18"/>
    <n v="0.16666666666666666"/>
    <n v="7.1367919558834175E-2"/>
  </r>
  <r>
    <x v="47"/>
    <s v="Takeaway"/>
    <n v="10"/>
    <n v="18"/>
    <n v="0.55555555555555558"/>
    <n v="0.12075109979145429"/>
  </r>
  <r>
    <x v="47"/>
    <s v="Zone Entry"/>
    <n v="6"/>
    <n v="18"/>
    <n v="0.33333333333333331"/>
    <n v="0.44239144638239253"/>
  </r>
  <r>
    <x v="48"/>
    <s v="Dump In/Out"/>
    <n v="41"/>
    <n v="21"/>
    <n v="1.9523809523809523"/>
    <n v="-2.1211241258807211E-2"/>
  </r>
  <r>
    <x v="48"/>
    <s v="Incomplete Play"/>
    <n v="90"/>
    <n v="21"/>
    <n v="4.2857142857142856"/>
    <n v="-2.25874348416495E-2"/>
  </r>
  <r>
    <x v="48"/>
    <s v="Penalty Taken"/>
    <n v="5"/>
    <n v="21"/>
    <n v="0.23809523809523808"/>
    <n v="-2.5318098231823929E-2"/>
  </r>
  <r>
    <x v="48"/>
    <s v="Play"/>
    <n v="242"/>
    <n v="21"/>
    <n v="11.523809523809524"/>
    <n v="0.16825686982118676"/>
  </r>
  <r>
    <x v="48"/>
    <s v="Puck Recovery"/>
    <n v="233"/>
    <n v="21"/>
    <n v="11.095238095238095"/>
    <n v="0.22077508456131531"/>
  </r>
  <r>
    <x v="48"/>
    <s v="Shot"/>
    <n v="36"/>
    <n v="21"/>
    <n v="1.7142857142857142"/>
    <n v="7.1367919558834175E-2"/>
  </r>
  <r>
    <x v="48"/>
    <s v="Takeaway"/>
    <n v="16"/>
    <n v="21"/>
    <n v="0.76190476190476186"/>
    <n v="0.12075109979145429"/>
  </r>
  <r>
    <x v="48"/>
    <s v="Zone Entry"/>
    <n v="23"/>
    <n v="21"/>
    <n v="1.0952380952380953"/>
    <n v="0.44239144638239253"/>
  </r>
  <r>
    <x v="49"/>
    <s v="Dump In/Out"/>
    <n v="18"/>
    <n v="9"/>
    <n v="2"/>
    <n v="-2.1211241258807211E-2"/>
  </r>
  <r>
    <x v="49"/>
    <s v="Incomplete Play"/>
    <n v="13"/>
    <n v="9"/>
    <n v="1.4444444444444444"/>
    <n v="-2.25874348416495E-2"/>
  </r>
  <r>
    <x v="49"/>
    <s v="Play"/>
    <n v="54"/>
    <n v="9"/>
    <n v="6"/>
    <n v="0.16825686982118676"/>
  </r>
  <r>
    <x v="49"/>
    <s v="Puck Recovery"/>
    <n v="51"/>
    <n v="9"/>
    <n v="5.666666666666667"/>
    <n v="0.22077508456131531"/>
  </r>
  <r>
    <x v="49"/>
    <s v="Shot"/>
    <n v="10"/>
    <n v="9"/>
    <n v="1.1111111111111112"/>
    <n v="7.1367919558834175E-2"/>
  </r>
  <r>
    <x v="49"/>
    <s v="Takeaway"/>
    <n v="5"/>
    <n v="9"/>
    <n v="0.55555555555555558"/>
    <n v="0.12075109979145429"/>
  </r>
  <r>
    <x v="49"/>
    <s v="Zone Entry"/>
    <n v="21"/>
    <n v="9"/>
    <n v="2.3333333333333335"/>
    <n v="0.44239144638239253"/>
  </r>
  <r>
    <x v="50"/>
    <s v="Dump In/Out"/>
    <n v="19"/>
    <n v="12"/>
    <n v="1.5833333333333333"/>
    <n v="-2.1211241258807211E-2"/>
  </r>
  <r>
    <x v="50"/>
    <s v="Faceoff Win"/>
    <n v="6"/>
    <n v="12"/>
    <n v="0.5"/>
    <n v="2.025526854093224E-2"/>
  </r>
  <r>
    <x v="50"/>
    <s v="Goal"/>
    <n v="2"/>
    <n v="12"/>
    <n v="0.16666666666666666"/>
    <n v="2.5319085676165299E-2"/>
  </r>
  <r>
    <x v="50"/>
    <s v="Incomplete Play"/>
    <n v="30"/>
    <n v="12"/>
    <n v="2.5"/>
    <n v="-2.25874348416495E-2"/>
  </r>
  <r>
    <x v="50"/>
    <s v="Penalty Taken"/>
    <n v="2"/>
    <n v="12"/>
    <n v="0.16666666666666666"/>
    <n v="-2.5318098231823929E-2"/>
  </r>
  <r>
    <x v="50"/>
    <s v="Play"/>
    <n v="40"/>
    <n v="12"/>
    <n v="3.3333333333333335"/>
    <n v="0.16825686982118676"/>
  </r>
  <r>
    <x v="50"/>
    <s v="Puck Recovery"/>
    <n v="56"/>
    <n v="12"/>
    <n v="4.666666666666667"/>
    <n v="0.22077508456131531"/>
  </r>
  <r>
    <x v="50"/>
    <s v="Shot"/>
    <n v="26"/>
    <n v="12"/>
    <n v="2.1666666666666665"/>
    <n v="7.1367919558834175E-2"/>
  </r>
  <r>
    <x v="50"/>
    <s v="Takeaway"/>
    <n v="11"/>
    <n v="12"/>
    <n v="0.91666666666666663"/>
    <n v="0.12075109979145429"/>
  </r>
  <r>
    <x v="50"/>
    <s v="Zone Entry"/>
    <n v="21"/>
    <n v="12"/>
    <n v="1.75"/>
    <n v="0.44239144638239253"/>
  </r>
  <r>
    <x v="51"/>
    <s v="Dump In/Out"/>
    <n v="11"/>
    <n v="13"/>
    <n v="0.84615384615384615"/>
    <n v="-2.1211241258807211E-2"/>
  </r>
  <r>
    <x v="51"/>
    <s v="Faceoff Win"/>
    <n v="1"/>
    <n v="13"/>
    <n v="7.6923076923076927E-2"/>
    <n v="2.025526854093224E-2"/>
  </r>
  <r>
    <x v="51"/>
    <s v="Goal"/>
    <n v="1"/>
    <n v="13"/>
    <n v="7.6923076923076927E-2"/>
    <n v="2.5319085676165299E-2"/>
  </r>
  <r>
    <x v="51"/>
    <s v="Incomplete Play"/>
    <n v="21"/>
    <n v="13"/>
    <n v="1.6153846153846154"/>
    <n v="-2.25874348416495E-2"/>
  </r>
  <r>
    <x v="51"/>
    <s v="Penalty Taken"/>
    <n v="2"/>
    <n v="13"/>
    <n v="0.15384615384615385"/>
    <n v="-2.5318098231823929E-2"/>
  </r>
  <r>
    <x v="51"/>
    <s v="Play"/>
    <n v="18"/>
    <n v="13"/>
    <n v="1.3846153846153846"/>
    <n v="0.16825686982118676"/>
  </r>
  <r>
    <x v="51"/>
    <s v="Puck Recovery"/>
    <n v="38"/>
    <n v="13"/>
    <n v="2.9230769230769229"/>
    <n v="0.22077508456131531"/>
  </r>
  <r>
    <x v="51"/>
    <s v="Shot"/>
    <n v="14"/>
    <n v="13"/>
    <n v="1.0769230769230769"/>
    <n v="7.1367919558834175E-2"/>
  </r>
  <r>
    <x v="51"/>
    <s v="Takeaway"/>
    <n v="3"/>
    <n v="13"/>
    <n v="0.23076923076923078"/>
    <n v="0.12075109979145429"/>
  </r>
  <r>
    <x v="51"/>
    <s v="Zone Entry"/>
    <n v="11"/>
    <n v="13"/>
    <n v="0.84615384615384615"/>
    <n v="0.44239144638239253"/>
  </r>
  <r>
    <x v="52"/>
    <s v="Dump In/Out"/>
    <n v="16"/>
    <n v="10"/>
    <n v="1.6"/>
    <n v="-2.1211241258807211E-2"/>
  </r>
  <r>
    <x v="52"/>
    <s v="Faceoff Win"/>
    <n v="31"/>
    <n v="10"/>
    <n v="3.1"/>
    <n v="2.025526854093224E-2"/>
  </r>
  <r>
    <x v="52"/>
    <s v="Goal"/>
    <n v="1"/>
    <n v="10"/>
    <n v="0.1"/>
    <n v="2.5319085676165299E-2"/>
  </r>
  <r>
    <x v="52"/>
    <s v="Incomplete Play"/>
    <n v="29"/>
    <n v="10"/>
    <n v="2.9"/>
    <n v="-2.25874348416495E-2"/>
  </r>
  <r>
    <x v="52"/>
    <s v="Penalty Taken"/>
    <n v="2"/>
    <n v="10"/>
    <n v="0.2"/>
    <n v="-2.5318098231823929E-2"/>
  </r>
  <r>
    <x v="52"/>
    <s v="Play"/>
    <n v="36"/>
    <n v="10"/>
    <n v="3.6"/>
    <n v="0.16825686982118676"/>
  </r>
  <r>
    <x v="52"/>
    <s v="Puck Recovery"/>
    <n v="60"/>
    <n v="10"/>
    <n v="6"/>
    <n v="0.22077508456131531"/>
  </r>
  <r>
    <x v="52"/>
    <s v="Shot"/>
    <n v="23"/>
    <n v="10"/>
    <n v="2.2999999999999998"/>
    <n v="7.1367919558834175E-2"/>
  </r>
  <r>
    <x v="52"/>
    <s v="Takeaway"/>
    <n v="11"/>
    <n v="10"/>
    <n v="1.1000000000000001"/>
    <n v="0.12075109979145429"/>
  </r>
  <r>
    <x v="52"/>
    <s v="Zone Entry"/>
    <n v="14"/>
    <n v="10"/>
    <n v="1.4"/>
    <n v="0.44239144638239253"/>
  </r>
  <r>
    <x v="53"/>
    <s v="Dump In/Out"/>
    <n v="5"/>
    <n v="9"/>
    <n v="0.55555555555555558"/>
    <n v="-2.1211241258807211E-2"/>
  </r>
  <r>
    <x v="53"/>
    <s v="Faceoff Win"/>
    <n v="5"/>
    <n v="9"/>
    <n v="0.55555555555555558"/>
    <n v="2.025526854093224E-2"/>
  </r>
  <r>
    <x v="53"/>
    <s v="Incomplete Play"/>
    <n v="17"/>
    <n v="9"/>
    <n v="1.8888888888888888"/>
    <n v="-2.25874348416495E-2"/>
  </r>
  <r>
    <x v="53"/>
    <s v="Penalty Taken"/>
    <n v="4"/>
    <n v="9"/>
    <n v="0.44444444444444442"/>
    <n v="-2.5318098231823929E-2"/>
  </r>
  <r>
    <x v="53"/>
    <s v="Play"/>
    <n v="12"/>
    <n v="9"/>
    <n v="1.3333333333333333"/>
    <n v="0.16825686982118676"/>
  </r>
  <r>
    <x v="53"/>
    <s v="Puck Recovery"/>
    <n v="17"/>
    <n v="9"/>
    <n v="1.8888888888888888"/>
    <n v="0.22077508456131531"/>
  </r>
  <r>
    <x v="53"/>
    <s v="Shot"/>
    <n v="2"/>
    <n v="9"/>
    <n v="0.22222222222222221"/>
    <n v="7.1367919558834175E-2"/>
  </r>
  <r>
    <x v="53"/>
    <s v="Takeaway"/>
    <n v="2"/>
    <n v="9"/>
    <n v="0.22222222222222221"/>
    <n v="0.12075109979145429"/>
  </r>
  <r>
    <x v="53"/>
    <s v="Zone Entry"/>
    <n v="10"/>
    <n v="9"/>
    <n v="1.1111111111111112"/>
    <n v="0.44239144638239253"/>
  </r>
  <r>
    <x v="54"/>
    <s v="Dump In/Out"/>
    <n v="6"/>
    <n v="9"/>
    <n v="0.66666666666666663"/>
    <n v="-2.1211241258807211E-2"/>
  </r>
  <r>
    <x v="54"/>
    <s v="Faceoff Win"/>
    <n v="24"/>
    <n v="9"/>
    <n v="2.6666666666666665"/>
    <n v="2.025526854093224E-2"/>
  </r>
  <r>
    <x v="54"/>
    <s v="Incomplete Play"/>
    <n v="16"/>
    <n v="9"/>
    <n v="1.7777777777777777"/>
    <n v="-2.25874348416495E-2"/>
  </r>
  <r>
    <x v="54"/>
    <s v="Penalty Taken"/>
    <n v="3"/>
    <n v="9"/>
    <n v="0.33333333333333331"/>
    <n v="-2.5318098231823929E-2"/>
  </r>
  <r>
    <x v="54"/>
    <s v="Play"/>
    <n v="34"/>
    <n v="9"/>
    <n v="3.7777777777777777"/>
    <n v="0.16825686982118676"/>
  </r>
  <r>
    <x v="54"/>
    <s v="Puck Recovery"/>
    <n v="35"/>
    <n v="9"/>
    <n v="3.8888888888888888"/>
    <n v="0.22077508456131531"/>
  </r>
  <r>
    <x v="54"/>
    <s v="Shot"/>
    <n v="14"/>
    <n v="9"/>
    <n v="1.5555555555555556"/>
    <n v="7.1367919558834175E-2"/>
  </r>
  <r>
    <x v="54"/>
    <s v="Takeaway"/>
    <n v="9"/>
    <n v="9"/>
    <n v="1"/>
    <n v="0.12075109979145429"/>
  </r>
  <r>
    <x v="54"/>
    <s v="Zone Entry"/>
    <n v="18"/>
    <n v="9"/>
    <n v="2"/>
    <n v="0.44239144638239253"/>
  </r>
  <r>
    <x v="55"/>
    <s v="Dump In/Out"/>
    <n v="20"/>
    <n v="9"/>
    <n v="2.2222222222222223"/>
    <n v="-2.1211241258807211E-2"/>
  </r>
  <r>
    <x v="55"/>
    <s v="Faceoff Win"/>
    <n v="15"/>
    <n v="9"/>
    <n v="1.6666666666666667"/>
    <n v="2.025526854093224E-2"/>
  </r>
  <r>
    <x v="55"/>
    <s v="Incomplete Play"/>
    <n v="15"/>
    <n v="9"/>
    <n v="1.6666666666666667"/>
    <n v="-2.25874348416495E-2"/>
  </r>
  <r>
    <x v="55"/>
    <s v="Penalty Taken"/>
    <n v="1"/>
    <n v="9"/>
    <n v="0.1111111111111111"/>
    <n v="-2.5318098231823929E-2"/>
  </r>
  <r>
    <x v="55"/>
    <s v="Play"/>
    <n v="31"/>
    <n v="9"/>
    <n v="3.4444444444444446"/>
    <n v="0.16825686982118676"/>
  </r>
  <r>
    <x v="55"/>
    <s v="Puck Recovery"/>
    <n v="46"/>
    <n v="9"/>
    <n v="5.1111111111111107"/>
    <n v="0.22077508456131531"/>
  </r>
  <r>
    <x v="55"/>
    <s v="Shot"/>
    <n v="11"/>
    <n v="9"/>
    <n v="1.2222222222222223"/>
    <n v="7.1367919558834175E-2"/>
  </r>
  <r>
    <x v="55"/>
    <s v="Takeaway"/>
    <n v="5"/>
    <n v="9"/>
    <n v="0.55555555555555558"/>
    <n v="0.12075109979145429"/>
  </r>
  <r>
    <x v="55"/>
    <s v="Zone Entry"/>
    <n v="21"/>
    <n v="9"/>
    <n v="2.3333333333333335"/>
    <n v="0.44239144638239253"/>
  </r>
  <r>
    <x v="56"/>
    <s v="Dump In/Out"/>
    <n v="16"/>
    <n v="9"/>
    <n v="1.7777777777777777"/>
    <n v="-2.1211241258807211E-2"/>
  </r>
  <r>
    <x v="56"/>
    <s v="Incomplete Play"/>
    <n v="34"/>
    <n v="9"/>
    <n v="3.7777777777777777"/>
    <n v="-2.25874348416495E-2"/>
  </r>
  <r>
    <x v="56"/>
    <s v="Play"/>
    <n v="91"/>
    <n v="9"/>
    <n v="10.111111111111111"/>
    <n v="0.16825686982118676"/>
  </r>
  <r>
    <x v="56"/>
    <s v="Puck Recovery"/>
    <n v="88"/>
    <n v="9"/>
    <n v="9.7777777777777786"/>
    <n v="0.22077508456131531"/>
  </r>
  <r>
    <x v="56"/>
    <s v="Shot"/>
    <n v="17"/>
    <n v="9"/>
    <n v="1.8888888888888888"/>
    <n v="7.1367919558834175E-2"/>
  </r>
  <r>
    <x v="56"/>
    <s v="Takeaway"/>
    <n v="8"/>
    <n v="9"/>
    <n v="0.88888888888888884"/>
    <n v="0.12075109979145429"/>
  </r>
  <r>
    <x v="56"/>
    <s v="Zone Entry"/>
    <n v="12"/>
    <n v="9"/>
    <n v="1.3333333333333333"/>
    <n v="0.44239144638239253"/>
  </r>
  <r>
    <x v="57"/>
    <s v="Dump In/Out"/>
    <n v="4"/>
    <n v="11"/>
    <n v="0.36363636363636365"/>
    <n v="-2.1211241258807211E-2"/>
  </r>
  <r>
    <x v="57"/>
    <s v="Incomplete Play"/>
    <n v="23"/>
    <n v="11"/>
    <n v="2.0909090909090908"/>
    <n v="-2.25874348416495E-2"/>
  </r>
  <r>
    <x v="57"/>
    <s v="Penalty Taken"/>
    <n v="1"/>
    <n v="11"/>
    <n v="9.0909090909090912E-2"/>
    <n v="-2.5318098231823929E-2"/>
  </r>
  <r>
    <x v="57"/>
    <s v="Play"/>
    <n v="64"/>
    <n v="11"/>
    <n v="5.8181818181818183"/>
    <n v="0.16825686982118676"/>
  </r>
  <r>
    <x v="57"/>
    <s v="Puck Recovery"/>
    <n v="60"/>
    <n v="11"/>
    <n v="5.4545454545454541"/>
    <n v="0.22077508456131531"/>
  </r>
  <r>
    <x v="57"/>
    <s v="Shot"/>
    <n v="7"/>
    <n v="11"/>
    <n v="0.63636363636363635"/>
    <n v="7.1367919558834175E-2"/>
  </r>
  <r>
    <x v="57"/>
    <s v="Takeaway"/>
    <n v="9"/>
    <n v="11"/>
    <n v="0.81818181818181823"/>
    <n v="0.12075109979145429"/>
  </r>
  <r>
    <x v="57"/>
    <s v="Zone Entry"/>
    <n v="6"/>
    <n v="11"/>
    <n v="0.54545454545454541"/>
    <n v="0.44239144638239253"/>
  </r>
  <r>
    <x v="58"/>
    <s v="Dump In/Out"/>
    <n v="26"/>
    <n v="19"/>
    <n v="1.368421052631579"/>
    <n v="-2.1211241258807211E-2"/>
  </r>
  <r>
    <x v="58"/>
    <s v="Faceoff Win"/>
    <n v="1"/>
    <n v="19"/>
    <n v="5.2631578947368418E-2"/>
    <n v="2.025526854093224E-2"/>
  </r>
  <r>
    <x v="58"/>
    <s v="Goal"/>
    <n v="2"/>
    <n v="19"/>
    <n v="0.10526315789473684"/>
    <n v="2.5319085676165299E-2"/>
  </r>
  <r>
    <x v="58"/>
    <s v="Incomplete Play"/>
    <n v="39"/>
    <n v="19"/>
    <n v="2.0526315789473686"/>
    <n v="-2.25874348416495E-2"/>
  </r>
  <r>
    <x v="58"/>
    <s v="Play"/>
    <n v="82"/>
    <n v="19"/>
    <n v="4.3157894736842106"/>
    <n v="0.16825686982118676"/>
  </r>
  <r>
    <x v="58"/>
    <s v="Puck Recovery"/>
    <n v="84"/>
    <n v="19"/>
    <n v="4.4210526315789478"/>
    <n v="0.22077508456131531"/>
  </r>
  <r>
    <x v="58"/>
    <s v="Shot"/>
    <n v="21"/>
    <n v="19"/>
    <n v="1.1052631578947369"/>
    <n v="7.1367919558834175E-2"/>
  </r>
  <r>
    <x v="58"/>
    <s v="Takeaway"/>
    <n v="17"/>
    <n v="19"/>
    <n v="0.89473684210526316"/>
    <n v="0.12075109979145429"/>
  </r>
  <r>
    <x v="58"/>
    <s v="Zone Entry"/>
    <n v="37"/>
    <n v="19"/>
    <n v="1.9473684210526316"/>
    <n v="0.44239144638239253"/>
  </r>
  <r>
    <x v="59"/>
    <s v="Dump In/Out"/>
    <n v="2"/>
    <n v="6"/>
    <n v="0.33333333333333331"/>
    <n v="-2.1211241258807211E-2"/>
  </r>
  <r>
    <x v="59"/>
    <s v="Incomplete Play"/>
    <n v="15"/>
    <n v="6"/>
    <n v="2.5"/>
    <n v="-2.25874348416495E-2"/>
  </r>
  <r>
    <x v="59"/>
    <s v="Penalty Taken"/>
    <n v="1"/>
    <n v="6"/>
    <n v="0.16666666666666666"/>
    <n v="-2.5318098231823929E-2"/>
  </r>
  <r>
    <x v="59"/>
    <s v="Play"/>
    <n v="14"/>
    <n v="6"/>
    <n v="2.3333333333333335"/>
    <n v="0.16825686982118676"/>
  </r>
  <r>
    <x v="59"/>
    <s v="Puck Recovery"/>
    <n v="26"/>
    <n v="6"/>
    <n v="4.333333333333333"/>
    <n v="0.22077508456131531"/>
  </r>
  <r>
    <x v="59"/>
    <s v="Shot"/>
    <n v="3"/>
    <n v="6"/>
    <n v="0.5"/>
    <n v="7.1367919558834175E-2"/>
  </r>
  <r>
    <x v="59"/>
    <s v="Takeaway"/>
    <n v="2"/>
    <n v="6"/>
    <n v="0.33333333333333331"/>
    <n v="0.12075109979145429"/>
  </r>
  <r>
    <x v="59"/>
    <s v="Zone Entry"/>
    <n v="1"/>
    <n v="6"/>
    <n v="0.16666666666666666"/>
    <n v="0.44239144638239253"/>
  </r>
  <r>
    <x v="60"/>
    <s v="Dump In/Out"/>
    <n v="41"/>
    <n v="21"/>
    <n v="1.9523809523809523"/>
    <n v="-2.1211241258807211E-2"/>
  </r>
  <r>
    <x v="60"/>
    <s v="Goal"/>
    <n v="2"/>
    <n v="21"/>
    <n v="9.5238095238095233E-2"/>
    <n v="2.5319085676165299E-2"/>
  </r>
  <r>
    <x v="60"/>
    <s v="Incomplete Play"/>
    <n v="77"/>
    <n v="21"/>
    <n v="3.6666666666666665"/>
    <n v="-2.25874348416495E-2"/>
  </r>
  <r>
    <x v="60"/>
    <s v="Penalty Taken"/>
    <n v="3"/>
    <n v="21"/>
    <n v="0.14285714285714285"/>
    <n v="-2.5318098231823929E-2"/>
  </r>
  <r>
    <x v="60"/>
    <s v="Play"/>
    <n v="142"/>
    <n v="21"/>
    <n v="6.7619047619047619"/>
    <n v="0.16825686982118676"/>
  </r>
  <r>
    <x v="60"/>
    <s v="Puck Recovery"/>
    <n v="174"/>
    <n v="21"/>
    <n v="8.2857142857142865"/>
    <n v="0.22077508456131531"/>
  </r>
  <r>
    <x v="60"/>
    <s v="Shot"/>
    <n v="42"/>
    <n v="21"/>
    <n v="2"/>
    <n v="7.1367919558834175E-2"/>
  </r>
  <r>
    <x v="60"/>
    <s v="Takeaway"/>
    <n v="19"/>
    <n v="21"/>
    <n v="0.90476190476190477"/>
    <n v="0.12075109979145429"/>
  </r>
  <r>
    <x v="60"/>
    <s v="Zone Entry"/>
    <n v="20"/>
    <n v="21"/>
    <n v="0.95238095238095233"/>
    <n v="0.44239144638239253"/>
  </r>
  <r>
    <x v="61"/>
    <s v="Dump In/Out"/>
    <n v="9"/>
    <n v="9"/>
    <n v="1"/>
    <n v="-2.1211241258807211E-2"/>
  </r>
  <r>
    <x v="61"/>
    <s v="Goal"/>
    <n v="2"/>
    <n v="9"/>
    <n v="0.22222222222222221"/>
    <n v="2.5319085676165299E-2"/>
  </r>
  <r>
    <x v="61"/>
    <s v="Incomplete Play"/>
    <n v="20"/>
    <n v="9"/>
    <n v="2.2222222222222223"/>
    <n v="-2.25874348416495E-2"/>
  </r>
  <r>
    <x v="61"/>
    <s v="Play"/>
    <n v="47"/>
    <n v="9"/>
    <n v="5.2222222222222223"/>
    <n v="0.16825686982118676"/>
  </r>
  <r>
    <x v="61"/>
    <s v="Puck Recovery"/>
    <n v="40"/>
    <n v="9"/>
    <n v="4.4444444444444446"/>
    <n v="0.22077508456131531"/>
  </r>
  <r>
    <x v="61"/>
    <s v="Shot"/>
    <n v="5"/>
    <n v="9"/>
    <n v="0.55555555555555558"/>
    <n v="7.1367919558834175E-2"/>
  </r>
  <r>
    <x v="61"/>
    <s v="Takeaway"/>
    <n v="15"/>
    <n v="9"/>
    <n v="1.6666666666666667"/>
    <n v="0.12075109979145429"/>
  </r>
  <r>
    <x v="61"/>
    <s v="Zone Entry"/>
    <n v="6"/>
    <n v="9"/>
    <n v="0.66666666666666663"/>
    <n v="0.44239144638239253"/>
  </r>
  <r>
    <x v="62"/>
    <s v="Dump In/Out"/>
    <n v="20"/>
    <n v="18"/>
    <n v="1.1111111111111112"/>
    <n v="-2.1211241258807211E-2"/>
  </r>
  <r>
    <x v="62"/>
    <s v="Incomplete Play"/>
    <n v="41"/>
    <n v="18"/>
    <n v="2.2777777777777777"/>
    <n v="-2.25874348416495E-2"/>
  </r>
  <r>
    <x v="62"/>
    <s v="Penalty Taken"/>
    <n v="5"/>
    <n v="18"/>
    <n v="0.27777777777777779"/>
    <n v="-2.5318098231823929E-2"/>
  </r>
  <r>
    <x v="62"/>
    <s v="Play"/>
    <n v="50"/>
    <n v="18"/>
    <n v="2.7777777777777777"/>
    <n v="0.16825686982118676"/>
  </r>
  <r>
    <x v="62"/>
    <s v="Puck Recovery"/>
    <n v="88"/>
    <n v="18"/>
    <n v="4.8888888888888893"/>
    <n v="0.22077508456131531"/>
  </r>
  <r>
    <x v="62"/>
    <s v="Shot"/>
    <n v="15"/>
    <n v="18"/>
    <n v="0.83333333333333337"/>
    <n v="7.1367919558834175E-2"/>
  </r>
  <r>
    <x v="62"/>
    <s v="Takeaway"/>
    <n v="21"/>
    <n v="18"/>
    <n v="1.1666666666666667"/>
    <n v="0.12075109979145429"/>
  </r>
  <r>
    <x v="62"/>
    <s v="Zone Entry"/>
    <n v="8"/>
    <n v="18"/>
    <n v="0.44444444444444442"/>
    <n v="0.44239144638239253"/>
  </r>
  <r>
    <x v="63"/>
    <s v="Dump In/Out"/>
    <n v="23"/>
    <n v="21"/>
    <n v="1.0952380952380953"/>
    <n v="-2.1211241258807211E-2"/>
  </r>
  <r>
    <x v="63"/>
    <s v="Faceoff Win"/>
    <n v="55"/>
    <n v="21"/>
    <n v="2.6190476190476191"/>
    <n v="2.025526854093224E-2"/>
  </r>
  <r>
    <x v="63"/>
    <s v="Goal"/>
    <n v="1"/>
    <n v="21"/>
    <n v="4.7619047619047616E-2"/>
    <n v="2.5319085676165299E-2"/>
  </r>
  <r>
    <x v="63"/>
    <s v="Incomplete Play"/>
    <n v="46"/>
    <n v="21"/>
    <n v="2.1904761904761907"/>
    <n v="-2.25874348416495E-2"/>
  </r>
  <r>
    <x v="63"/>
    <s v="Penalty Taken"/>
    <n v="1"/>
    <n v="21"/>
    <n v="4.7619047619047616E-2"/>
    <n v="-2.5318098231823929E-2"/>
  </r>
  <r>
    <x v="63"/>
    <s v="Play"/>
    <n v="75"/>
    <n v="21"/>
    <n v="3.5714285714285716"/>
    <n v="0.16825686982118676"/>
  </r>
  <r>
    <x v="63"/>
    <s v="Puck Recovery"/>
    <n v="74"/>
    <n v="21"/>
    <n v="3.5238095238095237"/>
    <n v="0.22077508456131531"/>
  </r>
  <r>
    <x v="63"/>
    <s v="Shot"/>
    <n v="23"/>
    <n v="21"/>
    <n v="1.0952380952380953"/>
    <n v="7.1367919558834175E-2"/>
  </r>
  <r>
    <x v="63"/>
    <s v="Takeaway"/>
    <n v="17"/>
    <n v="21"/>
    <n v="0.80952380952380953"/>
    <n v="0.12075109979145429"/>
  </r>
  <r>
    <x v="63"/>
    <s v="Zone Entry"/>
    <n v="24"/>
    <n v="21"/>
    <n v="1.1428571428571428"/>
    <n v="0.44239144638239253"/>
  </r>
  <r>
    <x v="64"/>
    <s v="Dump In/Out"/>
    <n v="24"/>
    <n v="19"/>
    <n v="1.263157894736842"/>
    <n v="-2.1211241258807211E-2"/>
  </r>
  <r>
    <x v="64"/>
    <s v="Goal"/>
    <n v="1"/>
    <n v="19"/>
    <n v="5.2631578947368418E-2"/>
    <n v="2.5319085676165299E-2"/>
  </r>
  <r>
    <x v="64"/>
    <s v="Incomplete Play"/>
    <n v="70"/>
    <n v="19"/>
    <n v="3.6842105263157894"/>
    <n v="-2.25874348416495E-2"/>
  </r>
  <r>
    <x v="64"/>
    <s v="Penalty Taken"/>
    <n v="2"/>
    <n v="19"/>
    <n v="0.10526315789473684"/>
    <n v="-2.5318098231823929E-2"/>
  </r>
  <r>
    <x v="64"/>
    <s v="Play"/>
    <n v="150"/>
    <n v="19"/>
    <n v="7.8947368421052628"/>
    <n v="0.16825686982118676"/>
  </r>
  <r>
    <x v="64"/>
    <s v="Puck Recovery"/>
    <n v="152"/>
    <n v="19"/>
    <n v="8"/>
    <n v="0.22077508456131531"/>
  </r>
  <r>
    <x v="64"/>
    <s v="Shot"/>
    <n v="36"/>
    <n v="19"/>
    <n v="1.8947368421052631"/>
    <n v="7.1367919558834175E-2"/>
  </r>
  <r>
    <x v="64"/>
    <s v="Takeaway"/>
    <n v="17"/>
    <n v="19"/>
    <n v="0.89473684210526316"/>
    <n v="0.12075109979145429"/>
  </r>
  <r>
    <x v="64"/>
    <s v="Zone Entry"/>
    <n v="14"/>
    <n v="19"/>
    <n v="0.73684210526315785"/>
    <n v="0.44239144638239253"/>
  </r>
  <r>
    <x v="65"/>
    <s v="Dump In/Out"/>
    <n v="11"/>
    <n v="9"/>
    <n v="1.2222222222222223"/>
    <n v="-2.1211241258807211E-2"/>
  </r>
  <r>
    <x v="65"/>
    <s v="Goal"/>
    <n v="1"/>
    <n v="9"/>
    <n v="0.1111111111111111"/>
    <n v="2.5319085676165299E-2"/>
  </r>
  <r>
    <x v="65"/>
    <s v="Incomplete Play"/>
    <n v="29"/>
    <n v="9"/>
    <n v="3.2222222222222223"/>
    <n v="-2.25874348416495E-2"/>
  </r>
  <r>
    <x v="65"/>
    <s v="Penalty Taken"/>
    <n v="2"/>
    <n v="9"/>
    <n v="0.22222222222222221"/>
    <n v="-2.5318098231823929E-2"/>
  </r>
  <r>
    <x v="65"/>
    <s v="Play"/>
    <n v="46"/>
    <n v="9"/>
    <n v="5.1111111111111107"/>
    <n v="0.16825686982118676"/>
  </r>
  <r>
    <x v="65"/>
    <s v="Puck Recovery"/>
    <n v="62"/>
    <n v="9"/>
    <n v="6.8888888888888893"/>
    <n v="0.22077508456131531"/>
  </r>
  <r>
    <x v="65"/>
    <s v="Shot"/>
    <n v="9"/>
    <n v="9"/>
    <n v="1"/>
    <n v="7.1367919558834175E-2"/>
  </r>
  <r>
    <x v="65"/>
    <s v="Takeaway"/>
    <n v="8"/>
    <n v="9"/>
    <n v="0.88888888888888884"/>
    <n v="0.12075109979145429"/>
  </r>
  <r>
    <x v="65"/>
    <s v="Zone Entry"/>
    <n v="4"/>
    <n v="9"/>
    <n v="0.44444444444444442"/>
    <n v="0.44239144638239253"/>
  </r>
  <r>
    <x v="66"/>
    <s v="Incomplete Play"/>
    <n v="1"/>
    <n v="10"/>
    <n v="0.1"/>
    <n v="-2.25874348416495E-2"/>
  </r>
  <r>
    <x v="66"/>
    <s v="Play"/>
    <n v="23"/>
    <n v="10"/>
    <n v="2.2999999999999998"/>
    <n v="0.16825686982118676"/>
  </r>
  <r>
    <x v="66"/>
    <s v="Puck Recovery"/>
    <n v="22"/>
    <n v="10"/>
    <n v="2.2000000000000002"/>
    <n v="0.22077508456131531"/>
  </r>
  <r>
    <x v="67"/>
    <s v="Dump In/Out"/>
    <n v="4"/>
    <n v="7"/>
    <n v="0.5714285714285714"/>
    <n v="-2.1211241258807211E-2"/>
  </r>
  <r>
    <x v="67"/>
    <s v="Faceoff Win"/>
    <n v="2"/>
    <n v="7"/>
    <n v="0.2857142857142857"/>
    <n v="2.025526854093224E-2"/>
  </r>
  <r>
    <x v="67"/>
    <s v="Incomplete Play"/>
    <n v="5"/>
    <n v="7"/>
    <n v="0.7142857142857143"/>
    <n v="-2.25874348416495E-2"/>
  </r>
  <r>
    <x v="67"/>
    <s v="Play"/>
    <n v="3"/>
    <n v="7"/>
    <n v="0.42857142857142855"/>
    <n v="0.16825686982118676"/>
  </r>
  <r>
    <x v="67"/>
    <s v="Puck Recovery"/>
    <n v="7"/>
    <n v="7"/>
    <n v="1"/>
    <n v="0.22077508456131531"/>
  </r>
  <r>
    <x v="67"/>
    <s v="Shot"/>
    <n v="2"/>
    <n v="7"/>
    <n v="0.2857142857142857"/>
    <n v="7.1367919558834175E-2"/>
  </r>
  <r>
    <x v="67"/>
    <s v="Takeaway"/>
    <n v="2"/>
    <n v="7"/>
    <n v="0.2857142857142857"/>
    <n v="0.12075109979145429"/>
  </r>
  <r>
    <x v="67"/>
    <s v="Zone Entry"/>
    <n v="4"/>
    <n v="7"/>
    <n v="0.5714285714285714"/>
    <n v="0.44239144638239253"/>
  </r>
  <r>
    <x v="68"/>
    <s v="Dump In/Out"/>
    <n v="10"/>
    <n v="9"/>
    <n v="1.1111111111111112"/>
    <n v="-2.1211241258807211E-2"/>
  </r>
  <r>
    <x v="68"/>
    <s v="Faceoff Win"/>
    <n v="9"/>
    <n v="9"/>
    <n v="1"/>
    <n v="2.025526854093224E-2"/>
  </r>
  <r>
    <x v="68"/>
    <s v="Incomplete Play"/>
    <n v="16"/>
    <n v="9"/>
    <n v="1.7777777777777777"/>
    <n v="-2.25874348416495E-2"/>
  </r>
  <r>
    <x v="68"/>
    <s v="Play"/>
    <n v="40"/>
    <n v="9"/>
    <n v="4.4444444444444446"/>
    <n v="0.16825686982118676"/>
  </r>
  <r>
    <x v="68"/>
    <s v="Puck Recovery"/>
    <n v="38"/>
    <n v="9"/>
    <n v="4.2222222222222223"/>
    <n v="0.22077508456131531"/>
  </r>
  <r>
    <x v="68"/>
    <s v="Shot"/>
    <n v="11"/>
    <n v="9"/>
    <n v="1.2222222222222223"/>
    <n v="7.1367919558834175E-2"/>
  </r>
  <r>
    <x v="68"/>
    <s v="Takeaway"/>
    <n v="3"/>
    <n v="9"/>
    <n v="0.33333333333333331"/>
    <n v="0.12075109979145429"/>
  </r>
  <r>
    <x v="68"/>
    <s v="Zone Entry"/>
    <n v="17"/>
    <n v="9"/>
    <n v="1.8888888888888888"/>
    <n v="0.44239144638239253"/>
  </r>
  <r>
    <x v="69"/>
    <s v="Dump In/Out"/>
    <n v="27"/>
    <n v="19"/>
    <n v="1.4210526315789473"/>
    <n v="-2.1211241258807211E-2"/>
  </r>
  <r>
    <x v="69"/>
    <s v="Faceoff Win"/>
    <n v="1"/>
    <n v="19"/>
    <n v="5.2631578947368418E-2"/>
    <n v="2.025526854093224E-2"/>
  </r>
  <r>
    <x v="69"/>
    <s v="Goal"/>
    <n v="2"/>
    <n v="19"/>
    <n v="0.10526315789473684"/>
    <n v="2.5319085676165299E-2"/>
  </r>
  <r>
    <x v="69"/>
    <s v="Incomplete Play"/>
    <n v="32"/>
    <n v="19"/>
    <n v="1.6842105263157894"/>
    <n v="-2.25874348416495E-2"/>
  </r>
  <r>
    <x v="69"/>
    <s v="Play"/>
    <n v="47"/>
    <n v="19"/>
    <n v="2.4736842105263159"/>
    <n v="0.16825686982118676"/>
  </r>
  <r>
    <x v="69"/>
    <s v="Puck Recovery"/>
    <n v="78"/>
    <n v="19"/>
    <n v="4.1052631578947372"/>
    <n v="0.22077508456131531"/>
  </r>
  <r>
    <x v="69"/>
    <s v="Shot"/>
    <n v="26"/>
    <n v="19"/>
    <n v="1.368421052631579"/>
    <n v="7.1367919558834175E-2"/>
  </r>
  <r>
    <x v="69"/>
    <s v="Takeaway"/>
    <n v="15"/>
    <n v="19"/>
    <n v="0.78947368421052633"/>
    <n v="0.12075109979145429"/>
  </r>
  <r>
    <x v="69"/>
    <s v="Zone Entry"/>
    <n v="42"/>
    <n v="19"/>
    <n v="2.2105263157894739"/>
    <n v="0.44239144638239253"/>
  </r>
  <r>
    <x v="70"/>
    <s v="Dump In/Out"/>
    <n v="4"/>
    <n v="10"/>
    <n v="0.4"/>
    <n v="-2.1211241258807211E-2"/>
  </r>
  <r>
    <x v="70"/>
    <s v="Incomplete Play"/>
    <n v="11"/>
    <n v="10"/>
    <n v="1.1000000000000001"/>
    <n v="-2.25874348416495E-2"/>
  </r>
  <r>
    <x v="70"/>
    <s v="Play"/>
    <n v="13"/>
    <n v="10"/>
    <n v="1.3"/>
    <n v="0.16825686982118676"/>
  </r>
  <r>
    <x v="70"/>
    <s v="Puck Recovery"/>
    <n v="15"/>
    <n v="10"/>
    <n v="1.5"/>
    <n v="0.22077508456131531"/>
  </r>
  <r>
    <x v="70"/>
    <s v="Shot"/>
    <n v="4"/>
    <n v="10"/>
    <n v="0.4"/>
    <n v="7.1367919558834175E-2"/>
  </r>
  <r>
    <x v="70"/>
    <s v="Takeaway"/>
    <n v="5"/>
    <n v="10"/>
    <n v="0.5"/>
    <n v="0.12075109979145429"/>
  </r>
  <r>
    <x v="70"/>
    <s v="Zone Entry"/>
    <n v="7"/>
    <n v="10"/>
    <n v="0.7"/>
    <n v="0.44239144638239253"/>
  </r>
  <r>
    <x v="71"/>
    <s v="Dump In/Out"/>
    <n v="14"/>
    <n v="13"/>
    <n v="1.0769230769230769"/>
    <n v="-2.1211241258807211E-2"/>
  </r>
  <r>
    <x v="71"/>
    <s v="Incomplete Play"/>
    <n v="43"/>
    <n v="13"/>
    <n v="3.3076923076923075"/>
    <n v="-2.25874348416495E-2"/>
  </r>
  <r>
    <x v="71"/>
    <s v="Penalty Taken"/>
    <n v="1"/>
    <n v="13"/>
    <n v="7.6923076923076927E-2"/>
    <n v="-2.5318098231823929E-2"/>
  </r>
  <r>
    <x v="71"/>
    <s v="Play"/>
    <n v="80"/>
    <n v="13"/>
    <n v="6.1538461538461542"/>
    <n v="0.16825686982118676"/>
  </r>
  <r>
    <x v="71"/>
    <s v="Puck Recovery"/>
    <n v="103"/>
    <n v="13"/>
    <n v="7.9230769230769234"/>
    <n v="0.22077508456131531"/>
  </r>
  <r>
    <x v="71"/>
    <s v="Shot"/>
    <n v="10"/>
    <n v="13"/>
    <n v="0.76923076923076927"/>
    <n v="7.1367919558834175E-2"/>
  </r>
  <r>
    <x v="71"/>
    <s v="Takeaway"/>
    <n v="12"/>
    <n v="13"/>
    <n v="0.92307692307692313"/>
    <n v="0.12075109979145429"/>
  </r>
  <r>
    <x v="71"/>
    <s v="Zone Entry"/>
    <n v="7"/>
    <n v="13"/>
    <n v="0.53846153846153844"/>
    <n v="0.44239144638239253"/>
  </r>
  <r>
    <x v="72"/>
    <s v="Dump In/Out"/>
    <n v="13"/>
    <n v="9"/>
    <n v="1.4444444444444444"/>
    <n v="-2.1211241258807211E-2"/>
  </r>
  <r>
    <x v="72"/>
    <s v="Faceoff Win"/>
    <n v="1"/>
    <n v="9"/>
    <n v="0.1111111111111111"/>
    <n v="2.025526854093224E-2"/>
  </r>
  <r>
    <x v="72"/>
    <s v="Incomplete Play"/>
    <n v="24"/>
    <n v="9"/>
    <n v="2.6666666666666665"/>
    <n v="-2.25874348416495E-2"/>
  </r>
  <r>
    <x v="72"/>
    <s v="Penalty Taken"/>
    <n v="2"/>
    <n v="9"/>
    <n v="0.22222222222222221"/>
    <n v="-2.5318098231823929E-2"/>
  </r>
  <r>
    <x v="72"/>
    <s v="Play"/>
    <n v="74"/>
    <n v="9"/>
    <n v="8.2222222222222214"/>
    <n v="0.16825686982118676"/>
  </r>
  <r>
    <x v="72"/>
    <s v="Puck Recovery"/>
    <n v="56"/>
    <n v="9"/>
    <n v="6.2222222222222223"/>
    <n v="0.22077508456131531"/>
  </r>
  <r>
    <x v="72"/>
    <s v="Shot"/>
    <n v="15"/>
    <n v="9"/>
    <n v="1.6666666666666667"/>
    <n v="7.1367919558834175E-2"/>
  </r>
  <r>
    <x v="72"/>
    <s v="Takeaway"/>
    <n v="15"/>
    <n v="9"/>
    <n v="1.6666666666666667"/>
    <n v="0.12075109979145429"/>
  </r>
  <r>
    <x v="72"/>
    <s v="Zone Entry"/>
    <n v="20"/>
    <n v="9"/>
    <n v="2.2222222222222223"/>
    <n v="0.44239144638239253"/>
  </r>
  <r>
    <x v="73"/>
    <s v="Dump In/Out"/>
    <n v="3"/>
    <n v="3"/>
    <n v="1"/>
    <n v="-2.1211241258807211E-2"/>
  </r>
  <r>
    <x v="73"/>
    <s v="Incomplete Play"/>
    <n v="3"/>
    <n v="3"/>
    <n v="1"/>
    <n v="-2.25874348416495E-2"/>
  </r>
  <r>
    <x v="73"/>
    <s v="Play"/>
    <n v="3"/>
    <n v="3"/>
    <n v="1"/>
    <n v="0.16825686982118676"/>
  </r>
  <r>
    <x v="73"/>
    <s v="Puck Recovery"/>
    <n v="3"/>
    <n v="3"/>
    <n v="1"/>
    <n v="0.22077508456131531"/>
  </r>
  <r>
    <x v="73"/>
    <s v="Shot"/>
    <n v="1"/>
    <n v="3"/>
    <n v="0.33333333333333331"/>
    <n v="7.1367919558834175E-2"/>
  </r>
  <r>
    <x v="73"/>
    <s v="Takeaway"/>
    <n v="1"/>
    <n v="3"/>
    <n v="0.33333333333333331"/>
    <n v="0.12075109979145429"/>
  </r>
  <r>
    <x v="73"/>
    <s v="Zone Entry"/>
    <n v="2"/>
    <n v="3"/>
    <n v="0.66666666666666663"/>
    <n v="0.44239144638239253"/>
  </r>
  <r>
    <x v="74"/>
    <s v="Dump In/Out"/>
    <n v="14"/>
    <n v="13"/>
    <n v="1.0769230769230769"/>
    <n v="-2.1211241258807211E-2"/>
  </r>
  <r>
    <x v="74"/>
    <s v="Incomplete Play"/>
    <n v="43"/>
    <n v="13"/>
    <n v="3.3076923076923075"/>
    <n v="-2.25874348416495E-2"/>
  </r>
  <r>
    <x v="74"/>
    <s v="Play"/>
    <n v="89"/>
    <n v="13"/>
    <n v="6.8461538461538458"/>
    <n v="0.16825686982118676"/>
  </r>
  <r>
    <x v="74"/>
    <s v="Puck Recovery"/>
    <n v="108"/>
    <n v="13"/>
    <n v="8.3076923076923084"/>
    <n v="0.22077508456131531"/>
  </r>
  <r>
    <x v="74"/>
    <s v="Shot"/>
    <n v="22"/>
    <n v="13"/>
    <n v="1.6923076923076923"/>
    <n v="7.1367919558834175E-2"/>
  </r>
  <r>
    <x v="74"/>
    <s v="Takeaway"/>
    <n v="16"/>
    <n v="13"/>
    <n v="1.2307692307692308"/>
    <n v="0.12075109979145429"/>
  </r>
  <r>
    <x v="74"/>
    <s v="Zone Entry"/>
    <n v="12"/>
    <n v="13"/>
    <n v="0.92307692307692313"/>
    <n v="0.44239144638239253"/>
  </r>
  <r>
    <x v="75"/>
    <s v="Dump In/Out"/>
    <n v="5"/>
    <n v="8"/>
    <n v="0.625"/>
    <n v="-2.1211241258807211E-2"/>
  </r>
  <r>
    <x v="75"/>
    <s v="Faceoff Win"/>
    <n v="1"/>
    <n v="8"/>
    <n v="0.125"/>
    <n v="2.025526854093224E-2"/>
  </r>
  <r>
    <x v="75"/>
    <s v="Goal"/>
    <n v="1"/>
    <n v="8"/>
    <n v="0.125"/>
    <n v="2.5319085676165299E-2"/>
  </r>
  <r>
    <x v="75"/>
    <s v="Incomplete Play"/>
    <n v="18"/>
    <n v="8"/>
    <n v="2.25"/>
    <n v="-2.25874348416495E-2"/>
  </r>
  <r>
    <x v="75"/>
    <s v="Play"/>
    <n v="33"/>
    <n v="8"/>
    <n v="4.125"/>
    <n v="0.16825686982118676"/>
  </r>
  <r>
    <x v="75"/>
    <s v="Puck Recovery"/>
    <n v="30"/>
    <n v="8"/>
    <n v="3.75"/>
    <n v="0.22077508456131531"/>
  </r>
  <r>
    <x v="75"/>
    <s v="Shot"/>
    <n v="10"/>
    <n v="8"/>
    <n v="1.25"/>
    <n v="7.1367919558834175E-2"/>
  </r>
  <r>
    <x v="75"/>
    <s v="Takeaway"/>
    <n v="3"/>
    <n v="8"/>
    <n v="0.375"/>
    <n v="0.12075109979145429"/>
  </r>
  <r>
    <x v="75"/>
    <s v="Zone Entry"/>
    <n v="9"/>
    <n v="8"/>
    <n v="1.125"/>
    <n v="0.44239144638239253"/>
  </r>
  <r>
    <x v="76"/>
    <s v="Dump In/Out"/>
    <n v="27"/>
    <n v="21"/>
    <n v="1.2857142857142858"/>
    <n v="-2.1211241258807211E-2"/>
  </r>
  <r>
    <x v="76"/>
    <s v="Goal"/>
    <n v="3"/>
    <n v="21"/>
    <n v="0.14285714285714285"/>
    <n v="2.5319085676165299E-2"/>
  </r>
  <r>
    <x v="76"/>
    <s v="Incomplete Play"/>
    <n v="84"/>
    <n v="21"/>
    <n v="4"/>
    <n v="-2.25874348416495E-2"/>
  </r>
  <r>
    <x v="76"/>
    <s v="Play"/>
    <n v="175"/>
    <n v="21"/>
    <n v="8.3333333333333339"/>
    <n v="0.16825686982118676"/>
  </r>
  <r>
    <x v="76"/>
    <s v="Puck Recovery"/>
    <n v="196"/>
    <n v="21"/>
    <n v="9.3333333333333339"/>
    <n v="0.22077508456131531"/>
  </r>
  <r>
    <x v="76"/>
    <s v="Shot"/>
    <n v="32"/>
    <n v="21"/>
    <n v="1.5238095238095237"/>
    <n v="7.1367919558834175E-2"/>
  </r>
  <r>
    <x v="76"/>
    <s v="Takeaway"/>
    <n v="22"/>
    <n v="21"/>
    <n v="1.0476190476190477"/>
    <n v="0.12075109979145429"/>
  </r>
  <r>
    <x v="76"/>
    <s v="Zone Entry"/>
    <n v="18"/>
    <n v="21"/>
    <n v="0.8571428571428571"/>
    <n v="0.44239144638239253"/>
  </r>
  <r>
    <x v="77"/>
    <s v="Incomplete Play"/>
    <n v="1"/>
    <n v="1"/>
    <n v="1"/>
    <n v="-2.25874348416495E-2"/>
  </r>
  <r>
    <x v="77"/>
    <s v="Play"/>
    <n v="3"/>
    <n v="1"/>
    <n v="3"/>
    <n v="0.16825686982118676"/>
  </r>
  <r>
    <x v="77"/>
    <s v="Puck Recovery"/>
    <n v="4"/>
    <n v="1"/>
    <n v="4"/>
    <n v="0.22077508456131531"/>
  </r>
  <r>
    <x v="78"/>
    <s v="Dump In/Out"/>
    <n v="40"/>
    <n v="19"/>
    <n v="2.1052631578947367"/>
    <n v="-2.1211241258807211E-2"/>
  </r>
  <r>
    <x v="78"/>
    <s v="Incomplete Play"/>
    <n v="54"/>
    <n v="19"/>
    <n v="2.8421052631578947"/>
    <n v="-2.25874348416495E-2"/>
  </r>
  <r>
    <x v="78"/>
    <s v="Play"/>
    <n v="131"/>
    <n v="19"/>
    <n v="6.8947368421052628"/>
    <n v="0.16825686982118676"/>
  </r>
  <r>
    <x v="78"/>
    <s v="Puck Recovery"/>
    <n v="145"/>
    <n v="19"/>
    <n v="7.6315789473684212"/>
    <n v="0.22077508456131531"/>
  </r>
  <r>
    <x v="78"/>
    <s v="Shot"/>
    <n v="19"/>
    <n v="19"/>
    <n v="1"/>
    <n v="7.1367919558834175E-2"/>
  </r>
  <r>
    <x v="78"/>
    <s v="Takeaway"/>
    <n v="24"/>
    <n v="19"/>
    <n v="1.263157894736842"/>
    <n v="0.12075109979145429"/>
  </r>
  <r>
    <x v="78"/>
    <s v="Zone Entry"/>
    <n v="20"/>
    <n v="19"/>
    <n v="1.0526315789473684"/>
    <n v="0.44239144638239253"/>
  </r>
  <r>
    <x v="79"/>
    <s v="Dump In/Out"/>
    <n v="10"/>
    <n v="12"/>
    <n v="0.83333333333333337"/>
    <n v="-2.1211241258807211E-2"/>
  </r>
  <r>
    <x v="79"/>
    <s v="Incomplete Play"/>
    <n v="14"/>
    <n v="12"/>
    <n v="1.1666666666666667"/>
    <n v="-2.25874348416495E-2"/>
  </r>
  <r>
    <x v="79"/>
    <s v="Play"/>
    <n v="34"/>
    <n v="12"/>
    <n v="2.8333333333333335"/>
    <n v="0.16825686982118676"/>
  </r>
  <r>
    <x v="79"/>
    <s v="Puck Recovery"/>
    <n v="37"/>
    <n v="12"/>
    <n v="3.0833333333333335"/>
    <n v="0.22077508456131531"/>
  </r>
  <r>
    <x v="79"/>
    <s v="Shot"/>
    <n v="10"/>
    <n v="12"/>
    <n v="0.83333333333333337"/>
    <n v="7.1367919558834175E-2"/>
  </r>
  <r>
    <x v="79"/>
    <s v="Takeaway"/>
    <n v="6"/>
    <n v="12"/>
    <n v="0.5"/>
    <n v="0.12075109979145429"/>
  </r>
  <r>
    <x v="79"/>
    <s v="Zone Entry"/>
    <n v="15"/>
    <n v="12"/>
    <n v="1.25"/>
    <n v="0.44239144638239253"/>
  </r>
  <r>
    <x v="80"/>
    <s v="Dump In/Out"/>
    <n v="24"/>
    <n v="21"/>
    <n v="1.1428571428571428"/>
    <n v="-2.1211241258807211E-2"/>
  </r>
  <r>
    <x v="80"/>
    <s v="Faceoff Win"/>
    <n v="6"/>
    <n v="21"/>
    <n v="0.2857142857142857"/>
    <n v="2.025526854093224E-2"/>
  </r>
  <r>
    <x v="80"/>
    <s v="Goal"/>
    <n v="3"/>
    <n v="21"/>
    <n v="0.14285714285714285"/>
    <n v="2.5319085676165299E-2"/>
  </r>
  <r>
    <x v="80"/>
    <s v="Incomplete Play"/>
    <n v="34"/>
    <n v="21"/>
    <n v="1.6190476190476191"/>
    <n v="-2.25874348416495E-2"/>
  </r>
  <r>
    <x v="80"/>
    <s v="Penalty Taken"/>
    <n v="2"/>
    <n v="21"/>
    <n v="9.5238095238095233E-2"/>
    <n v="-2.5318098231823929E-2"/>
  </r>
  <r>
    <x v="80"/>
    <s v="Play"/>
    <n v="142"/>
    <n v="21"/>
    <n v="6.7619047619047619"/>
    <n v="0.16825686982118676"/>
  </r>
  <r>
    <x v="80"/>
    <s v="Puck Recovery"/>
    <n v="111"/>
    <n v="21"/>
    <n v="5.2857142857142856"/>
    <n v="0.22077508456131531"/>
  </r>
  <r>
    <x v="80"/>
    <s v="Shot"/>
    <n v="55"/>
    <n v="21"/>
    <n v="2.6190476190476191"/>
    <n v="7.1367919558834175E-2"/>
  </r>
  <r>
    <x v="80"/>
    <s v="Takeaway"/>
    <n v="7"/>
    <n v="21"/>
    <n v="0.33333333333333331"/>
    <n v="0.12075109979145429"/>
  </r>
  <r>
    <x v="80"/>
    <s v="Zone Entry"/>
    <n v="55"/>
    <n v="21"/>
    <n v="2.6190476190476191"/>
    <n v="0.44239144638239253"/>
  </r>
  <r>
    <x v="81"/>
    <s v="Dump In/Out"/>
    <n v="8"/>
    <n v="12"/>
    <n v="0.66666666666666663"/>
    <n v="-2.1211241258807211E-2"/>
  </r>
  <r>
    <x v="81"/>
    <s v="Faceoff Win"/>
    <n v="2"/>
    <n v="12"/>
    <n v="0.16666666666666666"/>
    <n v="2.025526854093224E-2"/>
  </r>
  <r>
    <x v="81"/>
    <s v="Goal"/>
    <n v="1"/>
    <n v="12"/>
    <n v="8.3333333333333329E-2"/>
    <n v="2.5319085676165299E-2"/>
  </r>
  <r>
    <x v="81"/>
    <s v="Incomplete Play"/>
    <n v="18"/>
    <n v="12"/>
    <n v="1.5"/>
    <n v="-2.25874348416495E-2"/>
  </r>
  <r>
    <x v="81"/>
    <s v="Play"/>
    <n v="58"/>
    <n v="12"/>
    <n v="4.833333333333333"/>
    <n v="0.16825686982118676"/>
  </r>
  <r>
    <x v="81"/>
    <s v="Puck Recovery"/>
    <n v="44"/>
    <n v="12"/>
    <n v="3.6666666666666665"/>
    <n v="0.22077508456131531"/>
  </r>
  <r>
    <x v="81"/>
    <s v="Shot"/>
    <n v="8"/>
    <n v="12"/>
    <n v="0.66666666666666663"/>
    <n v="7.1367919558834175E-2"/>
  </r>
  <r>
    <x v="81"/>
    <s v="Takeaway"/>
    <n v="9"/>
    <n v="12"/>
    <n v="0.75"/>
    <n v="0.12075109979145429"/>
  </r>
  <r>
    <x v="81"/>
    <s v="Zone Entry"/>
    <n v="10"/>
    <n v="12"/>
    <n v="0.83333333333333337"/>
    <n v="0.44239144638239253"/>
  </r>
  <r>
    <x v="82"/>
    <s v="Dump In/Out"/>
    <n v="13"/>
    <n v="18"/>
    <n v="0.72222222222222221"/>
    <n v="-2.1211241258807211E-2"/>
  </r>
  <r>
    <x v="82"/>
    <s v="Goal"/>
    <n v="2"/>
    <n v="18"/>
    <n v="0.1111111111111111"/>
    <n v="2.5319085676165299E-2"/>
  </r>
  <r>
    <x v="82"/>
    <s v="Incomplete Play"/>
    <n v="21"/>
    <n v="18"/>
    <n v="1.1666666666666667"/>
    <n v="-2.25874348416495E-2"/>
  </r>
  <r>
    <x v="82"/>
    <s v="Play"/>
    <n v="29"/>
    <n v="18"/>
    <n v="1.6111111111111112"/>
    <n v="0.16825686982118676"/>
  </r>
  <r>
    <x v="82"/>
    <s v="Puck Recovery"/>
    <n v="48"/>
    <n v="18"/>
    <n v="2.6666666666666665"/>
    <n v="0.22077508456131531"/>
  </r>
  <r>
    <x v="82"/>
    <s v="Shot"/>
    <n v="18"/>
    <n v="18"/>
    <n v="1"/>
    <n v="7.1367919558834175E-2"/>
  </r>
  <r>
    <x v="82"/>
    <s v="Takeaway"/>
    <n v="12"/>
    <n v="18"/>
    <n v="0.66666666666666663"/>
    <n v="0.12075109979145429"/>
  </r>
  <r>
    <x v="82"/>
    <s v="Zone Entry"/>
    <n v="26"/>
    <n v="18"/>
    <n v="1.4444444444444444"/>
    <n v="0.44239144638239253"/>
  </r>
  <r>
    <x v="83"/>
    <s v="Dump In/Out"/>
    <n v="28"/>
    <n v="19"/>
    <n v="1.4736842105263157"/>
    <n v="-2.1211241258807211E-2"/>
  </r>
  <r>
    <x v="83"/>
    <s v="Incomplete Play"/>
    <n v="42"/>
    <n v="19"/>
    <n v="2.2105263157894739"/>
    <n v="-2.25874348416495E-2"/>
  </r>
  <r>
    <x v="83"/>
    <s v="Penalty Taken"/>
    <n v="2"/>
    <n v="19"/>
    <n v="0.10526315789473684"/>
    <n v="-2.5318098231823929E-2"/>
  </r>
  <r>
    <x v="83"/>
    <s v="Play"/>
    <n v="44"/>
    <n v="19"/>
    <n v="2.3157894736842106"/>
    <n v="0.16825686982118676"/>
  </r>
  <r>
    <x v="83"/>
    <s v="Puck Recovery"/>
    <n v="92"/>
    <n v="19"/>
    <n v="4.8421052631578947"/>
    <n v="0.22077508456131531"/>
  </r>
  <r>
    <x v="83"/>
    <s v="Shot"/>
    <n v="14"/>
    <n v="19"/>
    <n v="0.73684210526315785"/>
    <n v="7.1367919558834175E-2"/>
  </r>
  <r>
    <x v="83"/>
    <s v="Takeaway"/>
    <n v="14"/>
    <n v="19"/>
    <n v="0.73684210526315785"/>
    <n v="0.12075109979145429"/>
  </r>
  <r>
    <x v="83"/>
    <s v="Zone Entry"/>
    <n v="7"/>
    <n v="19"/>
    <n v="0.36842105263157893"/>
    <n v="0.44239144638239253"/>
  </r>
  <r>
    <x v="84"/>
    <s v="Dump In/Out"/>
    <n v="30"/>
    <n v="19"/>
    <n v="1.5789473684210527"/>
    <n v="-2.1211241258807211E-2"/>
  </r>
  <r>
    <x v="84"/>
    <s v="Goal"/>
    <n v="1"/>
    <n v="19"/>
    <n v="5.2631578947368418E-2"/>
    <n v="2.5319085676165299E-2"/>
  </r>
  <r>
    <x v="84"/>
    <s v="Incomplete Play"/>
    <n v="46"/>
    <n v="19"/>
    <n v="2.4210526315789473"/>
    <n v="-2.25874348416495E-2"/>
  </r>
  <r>
    <x v="84"/>
    <s v="Penalty Taken"/>
    <n v="2"/>
    <n v="19"/>
    <n v="0.10526315789473684"/>
    <n v="-2.5318098231823929E-2"/>
  </r>
  <r>
    <x v="84"/>
    <s v="Play"/>
    <n v="107"/>
    <n v="19"/>
    <n v="5.6315789473684212"/>
    <n v="0.16825686982118676"/>
  </r>
  <r>
    <x v="84"/>
    <s v="Puck Recovery"/>
    <n v="137"/>
    <n v="19"/>
    <n v="7.2105263157894735"/>
    <n v="0.22077508456131531"/>
  </r>
  <r>
    <x v="84"/>
    <s v="Shot"/>
    <n v="15"/>
    <n v="19"/>
    <n v="0.78947368421052633"/>
    <n v="7.1367919558834175E-2"/>
  </r>
  <r>
    <x v="84"/>
    <s v="Takeaway"/>
    <n v="11"/>
    <n v="19"/>
    <n v="0.57894736842105265"/>
    <n v="0.12075109979145429"/>
  </r>
  <r>
    <x v="84"/>
    <s v="Zone Entry"/>
    <n v="11"/>
    <n v="19"/>
    <n v="0.57894736842105265"/>
    <n v="0.44239144638239253"/>
  </r>
  <r>
    <x v="85"/>
    <s v="Dump In/Out"/>
    <n v="15"/>
    <n v="13"/>
    <n v="1.1538461538461537"/>
    <n v="-2.1211241258807211E-2"/>
  </r>
  <r>
    <x v="85"/>
    <s v="Faceoff Win"/>
    <n v="1"/>
    <n v="13"/>
    <n v="7.6923076923076927E-2"/>
    <n v="2.025526854093224E-2"/>
  </r>
  <r>
    <x v="85"/>
    <s v="Incomplete Play"/>
    <n v="29"/>
    <n v="13"/>
    <n v="2.2307692307692308"/>
    <n v="-2.25874348416495E-2"/>
  </r>
  <r>
    <x v="85"/>
    <s v="Penalty Taken"/>
    <n v="1"/>
    <n v="13"/>
    <n v="7.6923076923076927E-2"/>
    <n v="-2.5318098231823929E-2"/>
  </r>
  <r>
    <x v="85"/>
    <s v="Play"/>
    <n v="73"/>
    <n v="13"/>
    <n v="5.615384615384615"/>
    <n v="0.16825686982118676"/>
  </r>
  <r>
    <x v="85"/>
    <s v="Puck Recovery"/>
    <n v="53"/>
    <n v="13"/>
    <n v="4.0769230769230766"/>
    <n v="0.22077508456131531"/>
  </r>
  <r>
    <x v="85"/>
    <s v="Shot"/>
    <n v="21"/>
    <n v="13"/>
    <n v="1.6153846153846154"/>
    <n v="7.1367919558834175E-2"/>
  </r>
  <r>
    <x v="85"/>
    <s v="Takeaway"/>
    <n v="11"/>
    <n v="13"/>
    <n v="0.84615384615384615"/>
    <n v="0.12075109979145429"/>
  </r>
  <r>
    <x v="85"/>
    <s v="Zone Entry"/>
    <n v="25"/>
    <n v="13"/>
    <n v="1.9230769230769231"/>
    <n v="0.44239144638239253"/>
  </r>
  <r>
    <x v="86"/>
    <s v="Dump In/Out"/>
    <n v="26"/>
    <n v="20"/>
    <n v="1.3"/>
    <n v="-2.1211241258807211E-2"/>
  </r>
  <r>
    <x v="86"/>
    <s v="Faceoff Win"/>
    <n v="2"/>
    <n v="20"/>
    <n v="0.1"/>
    <n v="2.025526854093224E-2"/>
  </r>
  <r>
    <x v="86"/>
    <s v="Goal"/>
    <n v="1"/>
    <n v="20"/>
    <n v="0.05"/>
    <n v="2.5319085676165299E-2"/>
  </r>
  <r>
    <x v="86"/>
    <s v="Incomplete Play"/>
    <n v="28"/>
    <n v="20"/>
    <n v="1.4"/>
    <n v="-2.25874348416495E-2"/>
  </r>
  <r>
    <x v="86"/>
    <s v="Penalty Taken"/>
    <n v="2"/>
    <n v="20"/>
    <n v="0.1"/>
    <n v="-2.5318098231823929E-2"/>
  </r>
  <r>
    <x v="86"/>
    <s v="Play"/>
    <n v="31"/>
    <n v="20"/>
    <n v="1.55"/>
    <n v="0.16825686982118676"/>
  </r>
  <r>
    <x v="86"/>
    <s v="Puck Recovery"/>
    <n v="51"/>
    <n v="20"/>
    <n v="2.5499999999999998"/>
    <n v="0.22077508456131531"/>
  </r>
  <r>
    <x v="86"/>
    <s v="Shot"/>
    <n v="24"/>
    <n v="20"/>
    <n v="1.2"/>
    <n v="7.1367919558834175E-2"/>
  </r>
  <r>
    <x v="86"/>
    <s v="Takeaway"/>
    <n v="17"/>
    <n v="20"/>
    <n v="0.85"/>
    <n v="0.12075109979145429"/>
  </r>
  <r>
    <x v="86"/>
    <s v="Zone Entry"/>
    <n v="37"/>
    <n v="20"/>
    <n v="1.85"/>
    <n v="0.44239144638239253"/>
  </r>
  <r>
    <x v="87"/>
    <s v="Dump In/Out"/>
    <n v="19"/>
    <n v="19"/>
    <n v="1"/>
    <n v="-2.1211241258807211E-2"/>
  </r>
  <r>
    <x v="87"/>
    <s v="Faceoff Win"/>
    <n v="19"/>
    <n v="19"/>
    <n v="1"/>
    <n v="2.025526854093224E-2"/>
  </r>
  <r>
    <x v="87"/>
    <s v="Goal"/>
    <n v="5"/>
    <n v="19"/>
    <n v="0.26315789473684209"/>
    <n v="2.5319085676165299E-2"/>
  </r>
  <r>
    <x v="87"/>
    <s v="Incomplete Play"/>
    <n v="44"/>
    <n v="19"/>
    <n v="2.3157894736842106"/>
    <n v="-2.25874348416495E-2"/>
  </r>
  <r>
    <x v="87"/>
    <s v="Penalty Taken"/>
    <n v="3"/>
    <n v="19"/>
    <n v="0.15789473684210525"/>
    <n v="-2.5318098231823929E-2"/>
  </r>
  <r>
    <x v="87"/>
    <s v="Play"/>
    <n v="104"/>
    <n v="19"/>
    <n v="5.4736842105263159"/>
    <n v="0.16825686982118676"/>
  </r>
  <r>
    <x v="87"/>
    <s v="Puck Recovery"/>
    <n v="102"/>
    <n v="19"/>
    <n v="5.3684210526315788"/>
    <n v="0.22077508456131531"/>
  </r>
  <r>
    <x v="87"/>
    <s v="Shot"/>
    <n v="49"/>
    <n v="19"/>
    <n v="2.5789473684210527"/>
    <n v="7.1367919558834175E-2"/>
  </r>
  <r>
    <x v="87"/>
    <s v="Takeaway"/>
    <n v="19"/>
    <n v="19"/>
    <n v="1"/>
    <n v="0.12075109979145429"/>
  </r>
  <r>
    <x v="87"/>
    <s v="Zone Entry"/>
    <n v="58"/>
    <n v="19"/>
    <n v="3.0526315789473686"/>
    <n v="0.44239144638239253"/>
  </r>
  <r>
    <x v="88"/>
    <s v="Dump In/Out"/>
    <n v="35"/>
    <n v="19"/>
    <n v="1.8421052631578947"/>
    <n v="-2.1211241258807211E-2"/>
  </r>
  <r>
    <x v="88"/>
    <s v="Faceoff Win"/>
    <n v="13"/>
    <n v="19"/>
    <n v="0.68421052631578949"/>
    <n v="2.025526854093224E-2"/>
  </r>
  <r>
    <x v="88"/>
    <s v="Incomplete Play"/>
    <n v="37"/>
    <n v="19"/>
    <n v="1.9473684210526316"/>
    <n v="-2.25874348416495E-2"/>
  </r>
  <r>
    <x v="88"/>
    <s v="Penalty Taken"/>
    <n v="1"/>
    <n v="19"/>
    <n v="5.2631578947368418E-2"/>
    <n v="-2.5318098231823929E-2"/>
  </r>
  <r>
    <x v="88"/>
    <s v="Play"/>
    <n v="65"/>
    <n v="19"/>
    <n v="3.4210526315789473"/>
    <n v="0.16825686982118676"/>
  </r>
  <r>
    <x v="88"/>
    <s v="Puck Recovery"/>
    <n v="90"/>
    <n v="19"/>
    <n v="4.7368421052631575"/>
    <n v="0.22077508456131531"/>
  </r>
  <r>
    <x v="88"/>
    <s v="Shot"/>
    <n v="31"/>
    <n v="19"/>
    <n v="1.631578947368421"/>
    <n v="7.1367919558834175E-2"/>
  </r>
  <r>
    <x v="88"/>
    <s v="Takeaway"/>
    <n v="23"/>
    <n v="19"/>
    <n v="1.2105263157894737"/>
    <n v="0.12075109979145429"/>
  </r>
  <r>
    <x v="88"/>
    <s v="Zone Entry"/>
    <n v="33"/>
    <n v="19"/>
    <n v="1.736842105263158"/>
    <n v="0.44239144638239253"/>
  </r>
  <r>
    <x v="89"/>
    <s v="Dump In/Out"/>
    <n v="14"/>
    <n v="16"/>
    <n v="0.875"/>
    <n v="-2.1211241258807211E-2"/>
  </r>
  <r>
    <x v="89"/>
    <s v="Faceoff Win"/>
    <n v="13"/>
    <n v="16"/>
    <n v="0.8125"/>
    <n v="2.025526854093224E-2"/>
  </r>
  <r>
    <x v="89"/>
    <s v="Incomplete Play"/>
    <n v="19"/>
    <n v="16"/>
    <n v="1.1875"/>
    <n v="-2.25874348416495E-2"/>
  </r>
  <r>
    <x v="89"/>
    <s v="Play"/>
    <n v="21"/>
    <n v="16"/>
    <n v="1.3125"/>
    <n v="0.16825686982118676"/>
  </r>
  <r>
    <x v="89"/>
    <s v="Puck Recovery"/>
    <n v="38"/>
    <n v="16"/>
    <n v="2.375"/>
    <n v="0.22077508456131531"/>
  </r>
  <r>
    <x v="89"/>
    <s v="Shot"/>
    <n v="6"/>
    <n v="16"/>
    <n v="0.375"/>
    <n v="7.1367919558834175E-2"/>
  </r>
  <r>
    <x v="89"/>
    <s v="Takeaway"/>
    <n v="9"/>
    <n v="16"/>
    <n v="0.5625"/>
    <n v="0.12075109979145429"/>
  </r>
  <r>
    <x v="89"/>
    <s v="Zone Entry"/>
    <n v="10"/>
    <n v="16"/>
    <n v="0.625"/>
    <n v="0.44239144638239253"/>
  </r>
  <r>
    <x v="90"/>
    <s v="Dump In/Out"/>
    <n v="8"/>
    <n v="6"/>
    <n v="1.3333333333333333"/>
    <n v="-2.1211241258807211E-2"/>
  </r>
  <r>
    <x v="90"/>
    <s v="Incomplete Play"/>
    <n v="13"/>
    <n v="6"/>
    <n v="2.1666666666666665"/>
    <n v="-2.25874348416495E-2"/>
  </r>
  <r>
    <x v="90"/>
    <s v="Penalty Taken"/>
    <n v="2"/>
    <n v="6"/>
    <n v="0.33333333333333331"/>
    <n v="-2.5318098231823929E-2"/>
  </r>
  <r>
    <x v="90"/>
    <s v="Play"/>
    <n v="22"/>
    <n v="6"/>
    <n v="3.6666666666666665"/>
    <n v="0.16825686982118676"/>
  </r>
  <r>
    <x v="90"/>
    <s v="Puck Recovery"/>
    <n v="24"/>
    <n v="6"/>
    <n v="4"/>
    <n v="0.22077508456131531"/>
  </r>
  <r>
    <x v="90"/>
    <s v="Shot"/>
    <n v="7"/>
    <n v="6"/>
    <n v="1.1666666666666667"/>
    <n v="7.1367919558834175E-2"/>
  </r>
  <r>
    <x v="90"/>
    <s v="Takeaway"/>
    <n v="2"/>
    <n v="6"/>
    <n v="0.33333333333333331"/>
    <n v="0.12075109979145429"/>
  </r>
  <r>
    <x v="90"/>
    <s v="Zone Entry"/>
    <n v="9"/>
    <n v="6"/>
    <n v="1.5"/>
    <n v="0.44239144638239253"/>
  </r>
  <r>
    <x v="91"/>
    <s v="Dump In/Out"/>
    <n v="9"/>
    <n v="12"/>
    <n v="0.75"/>
    <n v="-2.1211241258807211E-2"/>
  </r>
  <r>
    <x v="91"/>
    <s v="Faceoff Win"/>
    <n v="1"/>
    <n v="12"/>
    <n v="8.3333333333333329E-2"/>
    <n v="2.025526854093224E-2"/>
  </r>
  <r>
    <x v="91"/>
    <s v="Goal"/>
    <n v="2"/>
    <n v="12"/>
    <n v="0.16666666666666666"/>
    <n v="2.5319085676165299E-2"/>
  </r>
  <r>
    <x v="91"/>
    <s v="Incomplete Play"/>
    <n v="17"/>
    <n v="12"/>
    <n v="1.4166666666666667"/>
    <n v="-2.25874348416495E-2"/>
  </r>
  <r>
    <x v="91"/>
    <s v="Penalty Taken"/>
    <n v="3"/>
    <n v="12"/>
    <n v="0.25"/>
    <n v="-2.5318098231823929E-2"/>
  </r>
  <r>
    <x v="91"/>
    <s v="Play"/>
    <n v="49"/>
    <n v="12"/>
    <n v="4.083333333333333"/>
    <n v="0.16825686982118676"/>
  </r>
  <r>
    <x v="91"/>
    <s v="Puck Recovery"/>
    <n v="48"/>
    <n v="12"/>
    <n v="4"/>
    <n v="0.22077508456131531"/>
  </r>
  <r>
    <x v="91"/>
    <s v="Shot"/>
    <n v="17"/>
    <n v="12"/>
    <n v="1.4166666666666667"/>
    <n v="7.1367919558834175E-2"/>
  </r>
  <r>
    <x v="91"/>
    <s v="Takeaway"/>
    <n v="13"/>
    <n v="12"/>
    <n v="1.0833333333333333"/>
    <n v="0.12075109979145429"/>
  </r>
  <r>
    <x v="91"/>
    <s v="Zone Entry"/>
    <n v="9"/>
    <n v="12"/>
    <n v="0.75"/>
    <n v="0.44239144638239253"/>
  </r>
  <r>
    <x v="92"/>
    <s v="Dump In/Out"/>
    <n v="22"/>
    <n v="21"/>
    <n v="1.0476190476190477"/>
    <n v="-2.1211241258807211E-2"/>
  </r>
  <r>
    <x v="92"/>
    <s v="Incomplete Play"/>
    <n v="53"/>
    <n v="21"/>
    <n v="2.5238095238095237"/>
    <n v="-2.25874348416495E-2"/>
  </r>
  <r>
    <x v="92"/>
    <s v="Penalty Taken"/>
    <n v="2"/>
    <n v="21"/>
    <n v="9.5238095238095233E-2"/>
    <n v="-2.5318098231823929E-2"/>
  </r>
  <r>
    <x v="92"/>
    <s v="Play"/>
    <n v="97"/>
    <n v="21"/>
    <n v="4.6190476190476186"/>
    <n v="0.16825686982118676"/>
  </r>
  <r>
    <x v="92"/>
    <s v="Puck Recovery"/>
    <n v="135"/>
    <n v="21"/>
    <n v="6.4285714285714288"/>
    <n v="0.22077508456131531"/>
  </r>
  <r>
    <x v="92"/>
    <s v="Shot"/>
    <n v="16"/>
    <n v="21"/>
    <n v="0.76190476190476186"/>
    <n v="7.1367919558834175E-2"/>
  </r>
  <r>
    <x v="92"/>
    <s v="Takeaway"/>
    <n v="8"/>
    <n v="21"/>
    <n v="0.38095238095238093"/>
    <n v="0.12075109979145429"/>
  </r>
  <r>
    <x v="92"/>
    <s v="Zone Entry"/>
    <n v="8"/>
    <n v="21"/>
    <n v="0.38095238095238093"/>
    <n v="0.44239144638239253"/>
  </r>
  <r>
    <x v="93"/>
    <s v="Dump In/Out"/>
    <n v="15"/>
    <n v="9"/>
    <n v="1.6666666666666667"/>
    <n v="-2.1211241258807211E-2"/>
  </r>
  <r>
    <x v="93"/>
    <s v="Faceoff Win"/>
    <n v="1"/>
    <n v="9"/>
    <n v="0.1111111111111111"/>
    <n v="2.025526854093224E-2"/>
  </r>
  <r>
    <x v="93"/>
    <s v="Incomplete Play"/>
    <n v="21"/>
    <n v="9"/>
    <n v="2.3333333333333335"/>
    <n v="-2.25874348416495E-2"/>
  </r>
  <r>
    <x v="93"/>
    <s v="Play"/>
    <n v="29"/>
    <n v="9"/>
    <n v="3.2222222222222223"/>
    <n v="0.16825686982118676"/>
  </r>
  <r>
    <x v="93"/>
    <s v="Puck Recovery"/>
    <n v="36"/>
    <n v="9"/>
    <n v="4"/>
    <n v="0.22077508456131531"/>
  </r>
  <r>
    <x v="93"/>
    <s v="Shot"/>
    <n v="5"/>
    <n v="9"/>
    <n v="0.55555555555555558"/>
    <n v="7.1367919558834175E-2"/>
  </r>
  <r>
    <x v="93"/>
    <s v="Takeaway"/>
    <n v="8"/>
    <n v="9"/>
    <n v="0.88888888888888884"/>
    <n v="0.12075109979145429"/>
  </r>
  <r>
    <x v="93"/>
    <s v="Zone Entry"/>
    <n v="9"/>
    <n v="9"/>
    <n v="1"/>
    <n v="0.44239144638239253"/>
  </r>
  <r>
    <x v="94"/>
    <s v="Dump In/Out"/>
    <n v="2"/>
    <n v="3"/>
    <n v="0.66666666666666663"/>
    <n v="-2.1211241258807211E-2"/>
  </r>
  <r>
    <x v="94"/>
    <s v="Incomplete Play"/>
    <n v="2"/>
    <n v="3"/>
    <n v="0.66666666666666663"/>
    <n v="-2.25874348416495E-2"/>
  </r>
  <r>
    <x v="94"/>
    <s v="Play"/>
    <n v="6"/>
    <n v="3"/>
    <n v="2"/>
    <n v="0.16825686982118676"/>
  </r>
  <r>
    <x v="94"/>
    <s v="Puck Recovery"/>
    <n v="11"/>
    <n v="3"/>
    <n v="3.6666666666666665"/>
    <n v="0.22077508456131531"/>
  </r>
  <r>
    <x v="94"/>
    <s v="Shot"/>
    <n v="4"/>
    <n v="3"/>
    <n v="1.3333333333333333"/>
    <n v="7.1367919558834175E-2"/>
  </r>
  <r>
    <x v="94"/>
    <s v="Takeaway"/>
    <n v="2"/>
    <n v="3"/>
    <n v="0.66666666666666663"/>
    <n v="0.12075109979145429"/>
  </r>
  <r>
    <x v="94"/>
    <s v="Zone Entry"/>
    <n v="3"/>
    <n v="3"/>
    <n v="1"/>
    <n v="0.44239144638239253"/>
  </r>
  <r>
    <x v="95"/>
    <s v="Dump In/Out"/>
    <n v="18"/>
    <n v="9"/>
    <n v="2"/>
    <n v="-2.1211241258807211E-2"/>
  </r>
  <r>
    <x v="95"/>
    <s v="Incomplete Play"/>
    <n v="24"/>
    <n v="9"/>
    <n v="2.6666666666666665"/>
    <n v="-2.25874348416495E-2"/>
  </r>
  <r>
    <x v="95"/>
    <s v="Penalty Taken"/>
    <n v="3"/>
    <n v="9"/>
    <n v="0.33333333333333331"/>
    <n v="-2.5318098231823929E-2"/>
  </r>
  <r>
    <x v="95"/>
    <s v="Play"/>
    <n v="63"/>
    <n v="9"/>
    <n v="7"/>
    <n v="0.16825686982118676"/>
  </r>
  <r>
    <x v="95"/>
    <s v="Puck Recovery"/>
    <n v="72"/>
    <n v="9"/>
    <n v="8"/>
    <n v="0.22077508456131531"/>
  </r>
  <r>
    <x v="95"/>
    <s v="Shot"/>
    <n v="19"/>
    <n v="9"/>
    <n v="2.1111111111111112"/>
    <n v="7.1367919558834175E-2"/>
  </r>
  <r>
    <x v="95"/>
    <s v="Takeaway"/>
    <n v="13"/>
    <n v="9"/>
    <n v="1.4444444444444444"/>
    <n v="0.12075109979145429"/>
  </r>
  <r>
    <x v="95"/>
    <s v="Zone Entry"/>
    <n v="14"/>
    <n v="9"/>
    <n v="1.5555555555555556"/>
    <n v="0.44239144638239253"/>
  </r>
  <r>
    <x v="96"/>
    <s v="Dump In/Out"/>
    <n v="12"/>
    <n v="8"/>
    <n v="1.5"/>
    <n v="-2.1211241258807211E-2"/>
  </r>
  <r>
    <x v="96"/>
    <s v="Faceoff Win"/>
    <n v="2"/>
    <n v="8"/>
    <n v="0.25"/>
    <n v="2.025526854093224E-2"/>
  </r>
  <r>
    <x v="96"/>
    <s v="Goal"/>
    <n v="1"/>
    <n v="8"/>
    <n v="0.125"/>
    <n v="2.5319085676165299E-2"/>
  </r>
  <r>
    <x v="96"/>
    <s v="Incomplete Play"/>
    <n v="18"/>
    <n v="8"/>
    <n v="2.25"/>
    <n v="-2.25874348416495E-2"/>
  </r>
  <r>
    <x v="96"/>
    <s v="Play"/>
    <n v="41"/>
    <n v="8"/>
    <n v="5.125"/>
    <n v="0.16825686982118676"/>
  </r>
  <r>
    <x v="96"/>
    <s v="Puck Recovery"/>
    <n v="45"/>
    <n v="8"/>
    <n v="5.625"/>
    <n v="0.22077508456131531"/>
  </r>
  <r>
    <x v="96"/>
    <s v="Shot"/>
    <n v="7"/>
    <n v="8"/>
    <n v="0.875"/>
    <n v="7.1367919558834175E-2"/>
  </r>
  <r>
    <x v="96"/>
    <s v="Takeaway"/>
    <n v="5"/>
    <n v="8"/>
    <n v="0.625"/>
    <n v="0.12075109979145429"/>
  </r>
  <r>
    <x v="96"/>
    <s v="Zone Entry"/>
    <n v="9"/>
    <n v="8"/>
    <n v="1.125"/>
    <n v="0.44239144638239253"/>
  </r>
  <r>
    <x v="97"/>
    <s v="Incomplete Play"/>
    <n v="2"/>
    <n v="4"/>
    <n v="0.5"/>
    <n v="-2.25874348416495E-2"/>
  </r>
  <r>
    <x v="97"/>
    <s v="Penalty Taken"/>
    <n v="1"/>
    <n v="4"/>
    <n v="0.25"/>
    <n v="-2.5318098231823929E-2"/>
  </r>
  <r>
    <x v="97"/>
    <s v="Play"/>
    <n v="5"/>
    <n v="4"/>
    <n v="1.25"/>
    <n v="0.16825686982118676"/>
  </r>
  <r>
    <x v="97"/>
    <s v="Puck Recovery"/>
    <n v="7"/>
    <n v="4"/>
    <n v="1.75"/>
    <n v="0.22077508456131531"/>
  </r>
  <r>
    <x v="97"/>
    <s v="Shot"/>
    <n v="2"/>
    <n v="4"/>
    <n v="0.5"/>
    <n v="7.1367919558834175E-2"/>
  </r>
  <r>
    <x v="98"/>
    <s v="Dump In/Out"/>
    <n v="21"/>
    <n v="21"/>
    <n v="1"/>
    <n v="-2.1211241258807211E-2"/>
  </r>
  <r>
    <x v="98"/>
    <s v="Faceoff Win"/>
    <n v="5"/>
    <n v="21"/>
    <n v="0.23809523809523808"/>
    <n v="2.025526854093224E-2"/>
  </r>
  <r>
    <x v="98"/>
    <s v="Goal"/>
    <n v="4"/>
    <n v="21"/>
    <n v="0.19047619047619047"/>
    <n v="2.5319085676165299E-2"/>
  </r>
  <r>
    <x v="98"/>
    <s v="Incomplete Play"/>
    <n v="48"/>
    <n v="21"/>
    <n v="2.2857142857142856"/>
    <n v="-2.25874348416495E-2"/>
  </r>
  <r>
    <x v="98"/>
    <s v="Penalty Taken"/>
    <n v="1"/>
    <n v="21"/>
    <n v="4.7619047619047616E-2"/>
    <n v="-2.5318098231823929E-2"/>
  </r>
  <r>
    <x v="98"/>
    <s v="Play"/>
    <n v="119"/>
    <n v="21"/>
    <n v="5.666666666666667"/>
    <n v="0.16825686982118676"/>
  </r>
  <r>
    <x v="98"/>
    <s v="Puck Recovery"/>
    <n v="111"/>
    <n v="21"/>
    <n v="5.2857142857142856"/>
    <n v="0.22077508456131531"/>
  </r>
  <r>
    <x v="98"/>
    <s v="Shot"/>
    <n v="34"/>
    <n v="21"/>
    <n v="1.6190476190476191"/>
    <n v="7.1367919558834175E-2"/>
  </r>
  <r>
    <x v="98"/>
    <s v="Takeaway"/>
    <n v="18"/>
    <n v="21"/>
    <n v="0.8571428571428571"/>
    <n v="0.12075109979145429"/>
  </r>
  <r>
    <x v="98"/>
    <s v="Zone Entry"/>
    <n v="54"/>
    <n v="21"/>
    <n v="2.5714285714285716"/>
    <n v="0.44239144638239253"/>
  </r>
  <r>
    <x v="99"/>
    <s v="Play"/>
    <n v="10"/>
    <n v="4"/>
    <n v="2.5"/>
    <n v="0.16825686982118676"/>
  </r>
  <r>
    <x v="99"/>
    <s v="Puck Recovery"/>
    <n v="10"/>
    <n v="4"/>
    <n v="2.5"/>
    <n v="0.22077508456131531"/>
  </r>
  <r>
    <x v="100"/>
    <s v="Dump In/Out"/>
    <n v="27"/>
    <n v="9"/>
    <n v="3"/>
    <n v="-2.1211241258807211E-2"/>
  </r>
  <r>
    <x v="100"/>
    <s v="Incomplete Play"/>
    <n v="38"/>
    <n v="9"/>
    <n v="4.2222222222222223"/>
    <n v="-2.25874348416495E-2"/>
  </r>
  <r>
    <x v="100"/>
    <s v="Play"/>
    <n v="46"/>
    <n v="9"/>
    <n v="5.1111111111111107"/>
    <n v="0.16825686982118676"/>
  </r>
  <r>
    <x v="100"/>
    <s v="Puck Recovery"/>
    <n v="82"/>
    <n v="9"/>
    <n v="9.1111111111111107"/>
    <n v="0.22077508456131531"/>
  </r>
  <r>
    <x v="100"/>
    <s v="Shot"/>
    <n v="5"/>
    <n v="9"/>
    <n v="0.55555555555555558"/>
    <n v="7.1367919558834175E-2"/>
  </r>
  <r>
    <x v="100"/>
    <s v="Takeaway"/>
    <n v="8"/>
    <n v="9"/>
    <n v="0.88888888888888884"/>
    <n v="0.12075109979145429"/>
  </r>
  <r>
    <x v="100"/>
    <s v="Zone Entry"/>
    <n v="14"/>
    <n v="9"/>
    <n v="1.5555555555555556"/>
    <n v="0.44239144638239253"/>
  </r>
  <r>
    <x v="101"/>
    <s v="Dump In/Out"/>
    <n v="8"/>
    <n v="12"/>
    <n v="0.66666666666666663"/>
    <n v="-2.1211241258807211E-2"/>
  </r>
  <r>
    <x v="101"/>
    <s v="Faceoff Win"/>
    <n v="1"/>
    <n v="12"/>
    <n v="8.3333333333333329E-2"/>
    <n v="2.025526854093224E-2"/>
  </r>
  <r>
    <x v="101"/>
    <s v="Incomplete Play"/>
    <n v="20"/>
    <n v="12"/>
    <n v="1.6666666666666667"/>
    <n v="-2.25874348416495E-2"/>
  </r>
  <r>
    <x v="101"/>
    <s v="Penalty Taken"/>
    <n v="1"/>
    <n v="12"/>
    <n v="8.3333333333333329E-2"/>
    <n v="-2.5318098231823929E-2"/>
  </r>
  <r>
    <x v="101"/>
    <s v="Play"/>
    <n v="27"/>
    <n v="12"/>
    <n v="2.25"/>
    <n v="0.16825686982118676"/>
  </r>
  <r>
    <x v="101"/>
    <s v="Puck Recovery"/>
    <n v="45"/>
    <n v="12"/>
    <n v="3.75"/>
    <n v="0.22077508456131531"/>
  </r>
  <r>
    <x v="101"/>
    <s v="Shot"/>
    <n v="12"/>
    <n v="12"/>
    <n v="1"/>
    <n v="7.1367919558834175E-2"/>
  </r>
  <r>
    <x v="101"/>
    <s v="Takeaway"/>
    <n v="2"/>
    <n v="12"/>
    <n v="0.16666666666666666"/>
    <n v="0.12075109979145429"/>
  </r>
  <r>
    <x v="101"/>
    <s v="Zone Entry"/>
    <n v="6"/>
    <n v="12"/>
    <n v="0.5"/>
    <n v="0.44239144638239253"/>
  </r>
  <r>
    <x v="102"/>
    <s v="Dump In/Out"/>
    <n v="1"/>
    <n v="3"/>
    <n v="0.33333333333333331"/>
    <n v="-2.1211241258807211E-2"/>
  </r>
  <r>
    <x v="102"/>
    <s v="Faceoff Win"/>
    <n v="3"/>
    <n v="3"/>
    <n v="1"/>
    <n v="2.025526854093224E-2"/>
  </r>
  <r>
    <x v="102"/>
    <s v="Incomplete Play"/>
    <n v="2"/>
    <n v="3"/>
    <n v="0.66666666666666663"/>
    <n v="-2.25874348416495E-2"/>
  </r>
  <r>
    <x v="102"/>
    <s v="Play"/>
    <n v="2"/>
    <n v="3"/>
    <n v="0.66666666666666663"/>
    <n v="0.16825686982118676"/>
  </r>
  <r>
    <x v="102"/>
    <s v="Puck Recovery"/>
    <n v="3"/>
    <n v="3"/>
    <n v="1"/>
    <n v="0.22077508456131531"/>
  </r>
  <r>
    <x v="102"/>
    <s v="Shot"/>
    <n v="2"/>
    <n v="3"/>
    <n v="0.66666666666666663"/>
    <n v="7.1367919558834175E-2"/>
  </r>
  <r>
    <x v="102"/>
    <s v="Takeaway"/>
    <n v="2"/>
    <n v="3"/>
    <n v="0.66666666666666663"/>
    <n v="0.12075109979145429"/>
  </r>
  <r>
    <x v="102"/>
    <s v="Zone Entry"/>
    <n v="1"/>
    <n v="3"/>
    <n v="0.33333333333333331"/>
    <n v="0.44239144638239253"/>
  </r>
  <r>
    <x v="103"/>
    <s v="Dump In/Out"/>
    <n v="16"/>
    <n v="13"/>
    <n v="1.2307692307692308"/>
    <n v="-2.1211241258807211E-2"/>
  </r>
  <r>
    <x v="103"/>
    <s v="Faceoff Win"/>
    <n v="25"/>
    <n v="13"/>
    <n v="1.9230769230769231"/>
    <n v="2.025526854093224E-2"/>
  </r>
  <r>
    <x v="103"/>
    <s v="Incomplete Play"/>
    <n v="23"/>
    <n v="13"/>
    <n v="1.7692307692307692"/>
    <n v="-2.25874348416495E-2"/>
  </r>
  <r>
    <x v="103"/>
    <s v="Play"/>
    <n v="23"/>
    <n v="13"/>
    <n v="1.7692307692307692"/>
    <n v="0.16825686982118676"/>
  </r>
  <r>
    <x v="103"/>
    <s v="Puck Recovery"/>
    <n v="48"/>
    <n v="13"/>
    <n v="3.6923076923076925"/>
    <n v="0.22077508456131531"/>
  </r>
  <r>
    <x v="103"/>
    <s v="Shot"/>
    <n v="12"/>
    <n v="13"/>
    <n v="0.92307692307692313"/>
    <n v="7.1367919558834175E-2"/>
  </r>
  <r>
    <x v="103"/>
    <s v="Takeaway"/>
    <n v="11"/>
    <n v="13"/>
    <n v="0.84615384615384615"/>
    <n v="0.12075109979145429"/>
  </r>
  <r>
    <x v="103"/>
    <s v="Zone Entry"/>
    <n v="14"/>
    <n v="13"/>
    <n v="1.0769230769230769"/>
    <n v="0.44239144638239253"/>
  </r>
  <r>
    <x v="104"/>
    <s v="Dump In/Out"/>
    <n v="11"/>
    <n v="19"/>
    <n v="0.57894736842105265"/>
    <n v="-2.1211241258807211E-2"/>
  </r>
  <r>
    <x v="104"/>
    <s v="Incomplete Play"/>
    <n v="55"/>
    <n v="19"/>
    <n v="2.8947368421052633"/>
    <n v="-2.25874348416495E-2"/>
  </r>
  <r>
    <x v="104"/>
    <s v="Penalty Taken"/>
    <n v="1"/>
    <n v="19"/>
    <n v="5.2631578947368418E-2"/>
    <n v="-2.5318098231823929E-2"/>
  </r>
  <r>
    <x v="104"/>
    <s v="Play"/>
    <n v="158"/>
    <n v="19"/>
    <n v="8.3157894736842106"/>
    <n v="0.16825686982118676"/>
  </r>
  <r>
    <x v="104"/>
    <s v="Puck Recovery"/>
    <n v="141"/>
    <n v="19"/>
    <n v="7.4210526315789478"/>
    <n v="0.22077508456131531"/>
  </r>
  <r>
    <x v="104"/>
    <s v="Shot"/>
    <n v="17"/>
    <n v="19"/>
    <n v="0.89473684210526316"/>
    <n v="7.1367919558834175E-2"/>
  </r>
  <r>
    <x v="104"/>
    <s v="Takeaway"/>
    <n v="11"/>
    <n v="19"/>
    <n v="0.57894736842105265"/>
    <n v="0.12075109979145429"/>
  </r>
  <r>
    <x v="104"/>
    <s v="Zone Entry"/>
    <n v="11"/>
    <n v="19"/>
    <n v="0.57894736842105265"/>
    <n v="0.44239144638239253"/>
  </r>
  <r>
    <x v="105"/>
    <s v="Dump In/Out"/>
    <n v="17"/>
    <n v="18"/>
    <n v="0.94444444444444442"/>
    <n v="-2.1211241258807211E-2"/>
  </r>
  <r>
    <x v="105"/>
    <s v="Faceoff Win"/>
    <n v="2"/>
    <n v="18"/>
    <n v="0.1111111111111111"/>
    <n v="2.025526854093224E-2"/>
  </r>
  <r>
    <x v="105"/>
    <s v="Goal"/>
    <n v="1"/>
    <n v="18"/>
    <n v="5.5555555555555552E-2"/>
    <n v="2.5319085676165299E-2"/>
  </r>
  <r>
    <x v="105"/>
    <s v="Incomplete Play"/>
    <n v="38"/>
    <n v="18"/>
    <n v="2.1111111111111112"/>
    <n v="-2.25874348416495E-2"/>
  </r>
  <r>
    <x v="105"/>
    <s v="Penalty Taken"/>
    <n v="1"/>
    <n v="18"/>
    <n v="5.5555555555555552E-2"/>
    <n v="-2.5318098231823929E-2"/>
  </r>
  <r>
    <x v="105"/>
    <s v="Play"/>
    <n v="56"/>
    <n v="18"/>
    <n v="3.1111111111111112"/>
    <n v="0.16825686982118676"/>
  </r>
  <r>
    <x v="105"/>
    <s v="Puck Recovery"/>
    <n v="70"/>
    <n v="18"/>
    <n v="3.8888888888888888"/>
    <n v="0.22077508456131531"/>
  </r>
  <r>
    <x v="105"/>
    <s v="Shot"/>
    <n v="42"/>
    <n v="18"/>
    <n v="2.3333333333333335"/>
    <n v="7.1367919558834175E-2"/>
  </r>
  <r>
    <x v="105"/>
    <s v="Takeaway"/>
    <n v="13"/>
    <n v="18"/>
    <n v="0.72222222222222221"/>
    <n v="0.12075109979145429"/>
  </r>
  <r>
    <x v="105"/>
    <s v="Zone Entry"/>
    <n v="34"/>
    <n v="18"/>
    <n v="1.8888888888888888"/>
    <n v="0.44239144638239253"/>
  </r>
  <r>
    <x v="106"/>
    <s v="Dump In/Out"/>
    <n v="18"/>
    <n v="9"/>
    <n v="2"/>
    <n v="-2.1211241258807211E-2"/>
  </r>
  <r>
    <x v="106"/>
    <s v="Incomplete Play"/>
    <n v="16"/>
    <n v="9"/>
    <n v="1.7777777777777777"/>
    <n v="-2.25874348416495E-2"/>
  </r>
  <r>
    <x v="106"/>
    <s v="Play"/>
    <n v="46"/>
    <n v="9"/>
    <n v="5.1111111111111107"/>
    <n v="0.16825686982118676"/>
  </r>
  <r>
    <x v="106"/>
    <s v="Puck Recovery"/>
    <n v="56"/>
    <n v="9"/>
    <n v="6.2222222222222223"/>
    <n v="0.22077508456131531"/>
  </r>
  <r>
    <x v="106"/>
    <s v="Shot"/>
    <n v="7"/>
    <n v="9"/>
    <n v="0.77777777777777779"/>
    <n v="7.1367919558834175E-2"/>
  </r>
  <r>
    <x v="106"/>
    <s v="Takeaway"/>
    <n v="5"/>
    <n v="9"/>
    <n v="0.55555555555555558"/>
    <n v="0.12075109979145429"/>
  </r>
  <r>
    <x v="106"/>
    <s v="Zone Entry"/>
    <n v="2"/>
    <n v="9"/>
    <n v="0.22222222222222221"/>
    <n v="0.44239144638239253"/>
  </r>
  <r>
    <x v="107"/>
    <s v="Dump In/Out"/>
    <n v="23"/>
    <n v="13"/>
    <n v="1.7692307692307692"/>
    <n v="-2.1211241258807211E-2"/>
  </r>
  <r>
    <x v="107"/>
    <s v="Incomplete Play"/>
    <n v="59"/>
    <n v="13"/>
    <n v="4.5384615384615383"/>
    <n v="-2.25874348416495E-2"/>
  </r>
  <r>
    <x v="107"/>
    <s v="Play"/>
    <n v="99"/>
    <n v="13"/>
    <n v="7.615384615384615"/>
    <n v="0.16825686982118676"/>
  </r>
  <r>
    <x v="107"/>
    <s v="Puck Recovery"/>
    <n v="125"/>
    <n v="13"/>
    <n v="9.615384615384615"/>
    <n v="0.22077508456131531"/>
  </r>
  <r>
    <x v="107"/>
    <s v="Shot"/>
    <n v="19"/>
    <n v="13"/>
    <n v="1.4615384615384615"/>
    <n v="7.1367919558834175E-2"/>
  </r>
  <r>
    <x v="107"/>
    <s v="Takeaway"/>
    <n v="17"/>
    <n v="13"/>
    <n v="1.3076923076923077"/>
    <n v="0.12075109979145429"/>
  </r>
  <r>
    <x v="107"/>
    <s v="Zone Entry"/>
    <n v="6"/>
    <n v="13"/>
    <n v="0.46153846153846156"/>
    <n v="0.44239144638239253"/>
  </r>
  <r>
    <x v="108"/>
    <s v="Dump In/Out"/>
    <n v="25"/>
    <n v="19"/>
    <n v="1.3157894736842106"/>
    <n v="-2.1211241258807211E-2"/>
  </r>
  <r>
    <x v="108"/>
    <s v="Faceoff Win"/>
    <n v="79"/>
    <n v="19"/>
    <n v="4.1578947368421053"/>
    <n v="2.025526854093224E-2"/>
  </r>
  <r>
    <x v="108"/>
    <s v="Incomplete Play"/>
    <n v="63"/>
    <n v="19"/>
    <n v="3.3157894736842106"/>
    <n v="-2.25874348416495E-2"/>
  </r>
  <r>
    <x v="108"/>
    <s v="Penalty Taken"/>
    <n v="5"/>
    <n v="19"/>
    <n v="0.26315789473684209"/>
    <n v="-2.5318098231823929E-2"/>
  </r>
  <r>
    <x v="108"/>
    <s v="Play"/>
    <n v="154"/>
    <n v="19"/>
    <n v="8.1052631578947363"/>
    <n v="0.16825686982118676"/>
  </r>
  <r>
    <x v="108"/>
    <s v="Puck Recovery"/>
    <n v="141"/>
    <n v="19"/>
    <n v="7.4210526315789478"/>
    <n v="0.22077508456131531"/>
  </r>
  <r>
    <x v="108"/>
    <s v="Shot"/>
    <n v="36"/>
    <n v="19"/>
    <n v="1.8947368421052631"/>
    <n v="7.1367919558834175E-2"/>
  </r>
  <r>
    <x v="108"/>
    <s v="Takeaway"/>
    <n v="23"/>
    <n v="19"/>
    <n v="1.2105263157894737"/>
    <n v="0.12075109979145429"/>
  </r>
  <r>
    <x v="108"/>
    <s v="Zone Entry"/>
    <n v="37"/>
    <n v="19"/>
    <n v="1.9473684210526316"/>
    <n v="0.44239144638239253"/>
  </r>
  <r>
    <x v="109"/>
    <s v="Incomplete Play"/>
    <n v="2"/>
    <n v="5"/>
    <n v="0.4"/>
    <n v="-2.25874348416495E-2"/>
  </r>
  <r>
    <x v="109"/>
    <s v="Play"/>
    <n v="12"/>
    <n v="5"/>
    <n v="2.4"/>
    <n v="0.16825686982118676"/>
  </r>
  <r>
    <x v="109"/>
    <s v="Puck Recovery"/>
    <n v="15"/>
    <n v="5"/>
    <n v="3"/>
    <n v="0.22077508456131531"/>
  </r>
  <r>
    <x v="110"/>
    <s v="Dump In/Out"/>
    <n v="17"/>
    <n v="13"/>
    <n v="1.3076923076923077"/>
    <n v="-2.1211241258807211E-2"/>
  </r>
  <r>
    <x v="110"/>
    <s v="Faceoff Win"/>
    <n v="38"/>
    <n v="13"/>
    <n v="2.9230769230769229"/>
    <n v="2.025526854093224E-2"/>
  </r>
  <r>
    <x v="110"/>
    <s v="Incomplete Play"/>
    <n v="30"/>
    <n v="13"/>
    <n v="2.3076923076923075"/>
    <n v="-2.25874348416495E-2"/>
  </r>
  <r>
    <x v="110"/>
    <s v="Play"/>
    <n v="69"/>
    <n v="13"/>
    <n v="5.3076923076923075"/>
    <n v="0.16825686982118676"/>
  </r>
  <r>
    <x v="110"/>
    <s v="Puck Recovery"/>
    <n v="60"/>
    <n v="13"/>
    <n v="4.615384615384615"/>
    <n v="0.22077508456131531"/>
  </r>
  <r>
    <x v="110"/>
    <s v="Shot"/>
    <n v="18"/>
    <n v="13"/>
    <n v="1.3846153846153846"/>
    <n v="7.1367919558834175E-2"/>
  </r>
  <r>
    <x v="110"/>
    <s v="Takeaway"/>
    <n v="19"/>
    <n v="13"/>
    <n v="1.4615384615384615"/>
    <n v="0.12075109979145429"/>
  </r>
  <r>
    <x v="110"/>
    <s v="Zone Entry"/>
    <n v="19"/>
    <n v="13"/>
    <n v="1.4615384615384615"/>
    <n v="0.44239144638239253"/>
  </r>
  <r>
    <x v="111"/>
    <s v="Dump In/Out"/>
    <n v="23"/>
    <n v="13"/>
    <n v="1.7692307692307692"/>
    <n v="-2.1211241258807211E-2"/>
  </r>
  <r>
    <x v="111"/>
    <s v="Goal"/>
    <n v="1"/>
    <n v="13"/>
    <n v="7.6923076923076927E-2"/>
    <n v="2.5319085676165299E-2"/>
  </r>
  <r>
    <x v="111"/>
    <s v="Incomplete Play"/>
    <n v="49"/>
    <n v="13"/>
    <n v="3.7692307692307692"/>
    <n v="-2.25874348416495E-2"/>
  </r>
  <r>
    <x v="111"/>
    <s v="Penalty Taken"/>
    <n v="2"/>
    <n v="13"/>
    <n v="0.15384615384615385"/>
    <n v="-2.5318098231823929E-2"/>
  </r>
  <r>
    <x v="111"/>
    <s v="Play"/>
    <n v="112"/>
    <n v="13"/>
    <n v="8.615384615384615"/>
    <n v="0.16825686982118676"/>
  </r>
  <r>
    <x v="111"/>
    <s v="Puck Recovery"/>
    <n v="126"/>
    <n v="13"/>
    <n v="9.6923076923076916"/>
    <n v="0.22077508456131531"/>
  </r>
  <r>
    <x v="111"/>
    <s v="Shot"/>
    <n v="32"/>
    <n v="13"/>
    <n v="2.4615384615384617"/>
    <n v="7.1367919558834175E-2"/>
  </r>
  <r>
    <x v="111"/>
    <s v="Takeaway"/>
    <n v="21"/>
    <n v="13"/>
    <n v="1.6153846153846154"/>
    <n v="0.12075109979145429"/>
  </r>
  <r>
    <x v="111"/>
    <s v="Zone Entry"/>
    <n v="11"/>
    <n v="13"/>
    <n v="0.84615384615384615"/>
    <n v="0.44239144638239253"/>
  </r>
  <r>
    <x v="112"/>
    <s v="Dump In/Out"/>
    <n v="21"/>
    <n v="13"/>
    <n v="1.6153846153846154"/>
    <n v="-2.1211241258807211E-2"/>
  </r>
  <r>
    <x v="112"/>
    <s v="Incomplete Play"/>
    <n v="39"/>
    <n v="13"/>
    <n v="3"/>
    <n v="-2.25874348416495E-2"/>
  </r>
  <r>
    <x v="112"/>
    <s v="Play"/>
    <n v="48"/>
    <n v="13"/>
    <n v="3.6923076923076925"/>
    <n v="0.16825686982118676"/>
  </r>
  <r>
    <x v="112"/>
    <s v="Puck Recovery"/>
    <n v="74"/>
    <n v="13"/>
    <n v="5.6923076923076925"/>
    <n v="0.22077508456131531"/>
  </r>
  <r>
    <x v="112"/>
    <s v="Shot"/>
    <n v="10"/>
    <n v="13"/>
    <n v="0.76923076923076927"/>
    <n v="7.1367919558834175E-2"/>
  </r>
  <r>
    <x v="112"/>
    <s v="Takeaway"/>
    <n v="9"/>
    <n v="13"/>
    <n v="0.69230769230769229"/>
    <n v="0.12075109979145429"/>
  </r>
  <r>
    <x v="112"/>
    <s v="Zone Entry"/>
    <n v="3"/>
    <n v="13"/>
    <n v="0.23076923076923078"/>
    <n v="0.44239144638239253"/>
  </r>
  <r>
    <x v="113"/>
    <s v="Dump In/Out"/>
    <n v="29"/>
    <n v="21"/>
    <n v="1.3809523809523809"/>
    <n v="-2.1211241258807211E-2"/>
  </r>
  <r>
    <x v="113"/>
    <s v="Incomplete Play"/>
    <n v="54"/>
    <n v="21"/>
    <n v="2.5714285714285716"/>
    <n v="-2.25874348416495E-2"/>
  </r>
  <r>
    <x v="113"/>
    <s v="Penalty Taken"/>
    <n v="2"/>
    <n v="21"/>
    <n v="9.5238095238095233E-2"/>
    <n v="-2.5318098231823929E-2"/>
  </r>
  <r>
    <x v="113"/>
    <s v="Play"/>
    <n v="148"/>
    <n v="21"/>
    <n v="7.0476190476190474"/>
    <n v="0.16825686982118676"/>
  </r>
  <r>
    <x v="113"/>
    <s v="Puck Recovery"/>
    <n v="156"/>
    <n v="21"/>
    <n v="7.4285714285714288"/>
    <n v="0.22077508456131531"/>
  </r>
  <r>
    <x v="113"/>
    <s v="Shot"/>
    <n v="39"/>
    <n v="21"/>
    <n v="1.8571428571428572"/>
    <n v="7.1367919558834175E-2"/>
  </r>
  <r>
    <x v="113"/>
    <s v="Takeaway"/>
    <n v="17"/>
    <n v="21"/>
    <n v="0.80952380952380953"/>
    <n v="0.12075109979145429"/>
  </r>
  <r>
    <x v="113"/>
    <s v="Zone Entry"/>
    <n v="23"/>
    <n v="21"/>
    <n v="1.0952380952380953"/>
    <n v="0.44239144638239253"/>
  </r>
  <r>
    <x v="114"/>
    <s v="Dump In/Out"/>
    <n v="18"/>
    <n v="12"/>
    <n v="1.5"/>
    <n v="-2.1211241258807211E-2"/>
  </r>
  <r>
    <x v="114"/>
    <s v="Faceoff Win"/>
    <n v="6"/>
    <n v="12"/>
    <n v="0.5"/>
    <n v="2.025526854093224E-2"/>
  </r>
  <r>
    <x v="114"/>
    <s v="Incomplete Play"/>
    <n v="19"/>
    <n v="12"/>
    <n v="1.5833333333333333"/>
    <n v="-2.25874348416495E-2"/>
  </r>
  <r>
    <x v="114"/>
    <s v="Penalty Taken"/>
    <n v="4"/>
    <n v="12"/>
    <n v="0.33333333333333331"/>
    <n v="-2.5318098231823929E-2"/>
  </r>
  <r>
    <x v="114"/>
    <s v="Play"/>
    <n v="28"/>
    <n v="12"/>
    <n v="2.3333333333333335"/>
    <n v="0.16825686982118676"/>
  </r>
  <r>
    <x v="114"/>
    <s v="Puck Recovery"/>
    <n v="41"/>
    <n v="12"/>
    <n v="3.4166666666666665"/>
    <n v="0.22077508456131531"/>
  </r>
  <r>
    <x v="114"/>
    <s v="Shot"/>
    <n v="15"/>
    <n v="12"/>
    <n v="1.25"/>
    <n v="7.1367919558834175E-2"/>
  </r>
  <r>
    <x v="114"/>
    <s v="Takeaway"/>
    <n v="5"/>
    <n v="12"/>
    <n v="0.41666666666666669"/>
    <n v="0.12075109979145429"/>
  </r>
  <r>
    <x v="114"/>
    <s v="Zone Entry"/>
    <n v="12"/>
    <n v="12"/>
    <n v="1"/>
    <n v="0.44239144638239253"/>
  </r>
  <r>
    <x v="115"/>
    <s v="Dump In/Out"/>
    <n v="19"/>
    <n v="21"/>
    <n v="0.90476190476190477"/>
    <n v="-2.1211241258807211E-2"/>
  </r>
  <r>
    <x v="115"/>
    <s v="Faceoff Win"/>
    <n v="4"/>
    <n v="21"/>
    <n v="0.19047619047619047"/>
    <n v="2.025526854093224E-2"/>
  </r>
  <r>
    <x v="115"/>
    <s v="Goal"/>
    <n v="1"/>
    <n v="21"/>
    <n v="4.7619047619047616E-2"/>
    <n v="2.5319085676165299E-2"/>
  </r>
  <r>
    <x v="115"/>
    <s v="Incomplete Play"/>
    <n v="31"/>
    <n v="21"/>
    <n v="1.4761904761904763"/>
    <n v="-2.25874348416495E-2"/>
  </r>
  <r>
    <x v="115"/>
    <s v="Penalty Taken"/>
    <n v="3"/>
    <n v="21"/>
    <n v="0.14285714285714285"/>
    <n v="-2.5318098231823929E-2"/>
  </r>
  <r>
    <x v="115"/>
    <s v="Play"/>
    <n v="92"/>
    <n v="21"/>
    <n v="4.3809523809523814"/>
    <n v="0.16825686982118676"/>
  </r>
  <r>
    <x v="115"/>
    <s v="Puck Recovery"/>
    <n v="90"/>
    <n v="21"/>
    <n v="4.2857142857142856"/>
    <n v="0.22077508456131531"/>
  </r>
  <r>
    <x v="115"/>
    <s v="Shot"/>
    <n v="36"/>
    <n v="21"/>
    <n v="1.7142857142857142"/>
    <n v="7.1367919558834175E-2"/>
  </r>
  <r>
    <x v="115"/>
    <s v="Takeaway"/>
    <n v="9"/>
    <n v="21"/>
    <n v="0.42857142857142855"/>
    <n v="0.12075109979145429"/>
  </r>
  <r>
    <x v="115"/>
    <s v="Zone Entry"/>
    <n v="19"/>
    <n v="21"/>
    <n v="0.90476190476190477"/>
    <n v="0.44239144638239253"/>
  </r>
  <r>
    <x v="116"/>
    <s v="Dump In/Out"/>
    <n v="31"/>
    <n v="19"/>
    <n v="1.631578947368421"/>
    <n v="-2.1211241258807211E-2"/>
  </r>
  <r>
    <x v="116"/>
    <s v="Faceoff Win"/>
    <n v="2"/>
    <n v="19"/>
    <n v="0.10526315789473684"/>
    <n v="2.025526854093224E-2"/>
  </r>
  <r>
    <x v="116"/>
    <s v="Goal"/>
    <n v="4"/>
    <n v="19"/>
    <n v="0.21052631578947367"/>
    <n v="2.5319085676165299E-2"/>
  </r>
  <r>
    <x v="116"/>
    <s v="Incomplete Play"/>
    <n v="46"/>
    <n v="19"/>
    <n v="2.4210526315789473"/>
    <n v="-2.25874348416495E-2"/>
  </r>
  <r>
    <x v="116"/>
    <s v="Penalty Taken"/>
    <n v="5"/>
    <n v="19"/>
    <n v="0.26315789473684209"/>
    <n v="-2.5318098231823929E-2"/>
  </r>
  <r>
    <x v="116"/>
    <s v="Play"/>
    <n v="157"/>
    <n v="19"/>
    <n v="8.2631578947368425"/>
    <n v="0.16825686982118676"/>
  </r>
  <r>
    <x v="116"/>
    <s v="Puck Recovery"/>
    <n v="175"/>
    <n v="19"/>
    <n v="9.2105263157894743"/>
    <n v="0.22077508456131531"/>
  </r>
  <r>
    <x v="116"/>
    <s v="Shot"/>
    <n v="42"/>
    <n v="19"/>
    <n v="2.2105263157894739"/>
    <n v="7.1367919558834175E-2"/>
  </r>
  <r>
    <x v="116"/>
    <s v="Takeaway"/>
    <n v="14"/>
    <n v="19"/>
    <n v="0.73684210526315785"/>
    <n v="0.12075109979145429"/>
  </r>
  <r>
    <x v="116"/>
    <s v="Zone Entry"/>
    <n v="30"/>
    <n v="19"/>
    <n v="1.5789473684210527"/>
    <n v="0.44239144638239253"/>
  </r>
  <r>
    <x v="117"/>
    <s v="Dump In/Out"/>
    <n v="14"/>
    <n v="18"/>
    <n v="0.77777777777777779"/>
    <n v="-2.1211241258807211E-2"/>
  </r>
  <r>
    <x v="117"/>
    <s v="Faceoff Win"/>
    <n v="18"/>
    <n v="18"/>
    <n v="1"/>
    <n v="2.025526854093224E-2"/>
  </r>
  <r>
    <x v="117"/>
    <s v="Goal"/>
    <n v="1"/>
    <n v="18"/>
    <n v="5.5555555555555552E-2"/>
    <n v="2.5319085676165299E-2"/>
  </r>
  <r>
    <x v="117"/>
    <s v="Incomplete Play"/>
    <n v="27"/>
    <n v="18"/>
    <n v="1.5"/>
    <n v="-2.25874348416495E-2"/>
  </r>
  <r>
    <x v="117"/>
    <s v="Play"/>
    <n v="82"/>
    <n v="18"/>
    <n v="4.5555555555555554"/>
    <n v="0.16825686982118676"/>
  </r>
  <r>
    <x v="117"/>
    <s v="Puck Recovery"/>
    <n v="67"/>
    <n v="18"/>
    <n v="3.7222222222222223"/>
    <n v="0.22077508456131531"/>
  </r>
  <r>
    <x v="117"/>
    <s v="Shot"/>
    <n v="13"/>
    <n v="18"/>
    <n v="0.72222222222222221"/>
    <n v="7.1367919558834175E-2"/>
  </r>
  <r>
    <x v="117"/>
    <s v="Takeaway"/>
    <n v="11"/>
    <n v="18"/>
    <n v="0.61111111111111116"/>
    <n v="0.12075109979145429"/>
  </r>
  <r>
    <x v="117"/>
    <s v="Zone Entry"/>
    <n v="25"/>
    <n v="18"/>
    <n v="1.3888888888888888"/>
    <n v="0.44239144638239253"/>
  </r>
  <r>
    <x v="118"/>
    <s v="Incomplete Play"/>
    <n v="2"/>
    <n v="3"/>
    <n v="0.66666666666666663"/>
    <n v="-2.25874348416495E-2"/>
  </r>
  <r>
    <x v="118"/>
    <s v="Play"/>
    <n v="11"/>
    <n v="3"/>
    <n v="3.6666666666666665"/>
    <n v="0.16825686982118676"/>
  </r>
  <r>
    <x v="118"/>
    <s v="Puck Recovery"/>
    <n v="13"/>
    <n v="3"/>
    <n v="4.333333333333333"/>
    <n v="0.22077508456131531"/>
  </r>
  <r>
    <x v="119"/>
    <s v="Dump In/Out"/>
    <n v="5"/>
    <n v="21"/>
    <n v="0.23809523809523808"/>
    <n v="-2.1211241258807211E-2"/>
  </r>
  <r>
    <x v="119"/>
    <s v="Faceoff Win"/>
    <n v="51"/>
    <n v="21"/>
    <n v="2.4285714285714284"/>
    <n v="2.025526854093224E-2"/>
  </r>
  <r>
    <x v="119"/>
    <s v="Incomplete Play"/>
    <n v="35"/>
    <n v="21"/>
    <n v="1.6666666666666667"/>
    <n v="-2.25874348416495E-2"/>
  </r>
  <r>
    <x v="119"/>
    <s v="Penalty Taken"/>
    <n v="5"/>
    <n v="21"/>
    <n v="0.23809523809523808"/>
    <n v="-2.5318098231823929E-2"/>
  </r>
  <r>
    <x v="119"/>
    <s v="Play"/>
    <n v="138"/>
    <n v="21"/>
    <n v="6.5714285714285712"/>
    <n v="0.16825686982118676"/>
  </r>
  <r>
    <x v="119"/>
    <s v="Puck Recovery"/>
    <n v="116"/>
    <n v="21"/>
    <n v="5.5238095238095237"/>
    <n v="0.22077508456131531"/>
  </r>
  <r>
    <x v="119"/>
    <s v="Shot"/>
    <n v="30"/>
    <n v="21"/>
    <n v="1.4285714285714286"/>
    <n v="7.1367919558834175E-2"/>
  </r>
  <r>
    <x v="119"/>
    <s v="Takeaway"/>
    <n v="17"/>
    <n v="21"/>
    <n v="0.80952380952380953"/>
    <n v="0.12075109979145429"/>
  </r>
  <r>
    <x v="119"/>
    <s v="Zone Entry"/>
    <n v="62"/>
    <n v="21"/>
    <n v="2.9523809523809526"/>
    <n v="0.44239144638239253"/>
  </r>
  <r>
    <x v="120"/>
    <s v="Dump In/Out"/>
    <n v="5"/>
    <n v="8"/>
    <n v="0.625"/>
    <n v="-2.1211241258807211E-2"/>
  </r>
  <r>
    <x v="120"/>
    <s v="Faceoff Win"/>
    <n v="2"/>
    <n v="8"/>
    <n v="0.25"/>
    <n v="2.025526854093224E-2"/>
  </r>
  <r>
    <x v="120"/>
    <s v="Goal"/>
    <n v="1"/>
    <n v="8"/>
    <n v="0.125"/>
    <n v="2.5319085676165299E-2"/>
  </r>
  <r>
    <x v="120"/>
    <s v="Incomplete Play"/>
    <n v="10"/>
    <n v="8"/>
    <n v="1.25"/>
    <n v="-2.25874348416495E-2"/>
  </r>
  <r>
    <x v="120"/>
    <s v="Play"/>
    <n v="36"/>
    <n v="8"/>
    <n v="4.5"/>
    <n v="0.16825686982118676"/>
  </r>
  <r>
    <x v="120"/>
    <s v="Puck Recovery"/>
    <n v="32"/>
    <n v="8"/>
    <n v="4"/>
    <n v="0.22077508456131531"/>
  </r>
  <r>
    <x v="120"/>
    <s v="Shot"/>
    <n v="16"/>
    <n v="8"/>
    <n v="2"/>
    <n v="7.1367919558834175E-2"/>
  </r>
  <r>
    <x v="120"/>
    <s v="Takeaway"/>
    <n v="5"/>
    <n v="8"/>
    <n v="0.625"/>
    <n v="0.12075109979145429"/>
  </r>
  <r>
    <x v="120"/>
    <s v="Zone Entry"/>
    <n v="14"/>
    <n v="8"/>
    <n v="1.75"/>
    <n v="0.44239144638239253"/>
  </r>
  <r>
    <x v="121"/>
    <s v="Dump In/Out"/>
    <n v="16"/>
    <n v="10"/>
    <n v="1.6"/>
    <n v="-2.1211241258807211E-2"/>
  </r>
  <r>
    <x v="121"/>
    <s v="Goal"/>
    <n v="1"/>
    <n v="10"/>
    <n v="0.1"/>
    <n v="2.5319085676165299E-2"/>
  </r>
  <r>
    <x v="121"/>
    <s v="Incomplete Play"/>
    <n v="35"/>
    <n v="10"/>
    <n v="3.5"/>
    <n v="-2.25874348416495E-2"/>
  </r>
  <r>
    <x v="121"/>
    <s v="Play"/>
    <n v="74"/>
    <n v="10"/>
    <n v="7.4"/>
    <n v="0.16825686982118676"/>
  </r>
  <r>
    <x v="121"/>
    <s v="Puck Recovery"/>
    <n v="90"/>
    <n v="10"/>
    <n v="9"/>
    <n v="0.22077508456131531"/>
  </r>
  <r>
    <x v="121"/>
    <s v="Shot"/>
    <n v="13"/>
    <n v="10"/>
    <n v="1.3"/>
    <n v="7.1367919558834175E-2"/>
  </r>
  <r>
    <x v="121"/>
    <s v="Takeaway"/>
    <n v="13"/>
    <n v="10"/>
    <n v="1.3"/>
    <n v="0.12075109979145429"/>
  </r>
  <r>
    <x v="121"/>
    <s v="Zone Entry"/>
    <n v="9"/>
    <n v="10"/>
    <n v="0.9"/>
    <n v="0.44239144638239253"/>
  </r>
  <r>
    <x v="122"/>
    <s v="Dump In/Out"/>
    <n v="10"/>
    <n v="20"/>
    <n v="0.5"/>
    <n v="-2.1211241258807211E-2"/>
  </r>
  <r>
    <x v="122"/>
    <s v="Faceoff Win"/>
    <n v="1"/>
    <n v="20"/>
    <n v="0.05"/>
    <n v="2.025526854093224E-2"/>
  </r>
  <r>
    <x v="122"/>
    <s v="Incomplete Play"/>
    <n v="16"/>
    <n v="20"/>
    <n v="0.8"/>
    <n v="-2.25874348416495E-2"/>
  </r>
  <r>
    <x v="122"/>
    <s v="Play"/>
    <n v="86"/>
    <n v="20"/>
    <n v="4.3"/>
    <n v="0.16825686982118676"/>
  </r>
  <r>
    <x v="122"/>
    <s v="Puck Recovery"/>
    <n v="58"/>
    <n v="20"/>
    <n v="2.9"/>
    <n v="0.22077508456131531"/>
  </r>
  <r>
    <x v="122"/>
    <s v="Shot"/>
    <n v="13"/>
    <n v="20"/>
    <n v="0.65"/>
    <n v="7.1367919558834175E-2"/>
  </r>
  <r>
    <x v="122"/>
    <s v="Takeaway"/>
    <n v="14"/>
    <n v="20"/>
    <n v="0.7"/>
    <n v="0.12075109979145429"/>
  </r>
  <r>
    <x v="122"/>
    <s v="Zone Entry"/>
    <n v="21"/>
    <n v="20"/>
    <n v="1.05"/>
    <n v="0.44239144638239253"/>
  </r>
  <r>
    <x v="123"/>
    <s v="Dump In/Out"/>
    <n v="1"/>
    <n v="7"/>
    <n v="0.14285714285714285"/>
    <n v="-2.1211241258807211E-2"/>
  </r>
  <r>
    <x v="123"/>
    <s v="Play"/>
    <n v="12"/>
    <n v="7"/>
    <n v="1.7142857142857142"/>
    <n v="0.16825686982118676"/>
  </r>
  <r>
    <x v="123"/>
    <s v="Puck Recovery"/>
    <n v="12"/>
    <n v="7"/>
    <n v="1.7142857142857142"/>
    <n v="0.22077508456131531"/>
  </r>
  <r>
    <x v="123"/>
    <s v="Takeaway"/>
    <n v="1"/>
    <n v="7"/>
    <n v="0.14285714285714285"/>
    <n v="0.12075109979145429"/>
  </r>
  <r>
    <x v="124"/>
    <s v="Dump In/Out"/>
    <n v="24"/>
    <n v="19"/>
    <n v="1.263157894736842"/>
    <n v="-2.1211241258807211E-2"/>
  </r>
  <r>
    <x v="124"/>
    <s v="Incomplete Play"/>
    <n v="51"/>
    <n v="19"/>
    <n v="2.6842105263157894"/>
    <n v="-2.25874348416495E-2"/>
  </r>
  <r>
    <x v="124"/>
    <s v="Penalty Taken"/>
    <n v="5"/>
    <n v="19"/>
    <n v="0.26315789473684209"/>
    <n v="-2.5318098231823929E-2"/>
  </r>
  <r>
    <x v="124"/>
    <s v="Play"/>
    <n v="105"/>
    <n v="19"/>
    <n v="5.5263157894736841"/>
    <n v="0.16825686982118676"/>
  </r>
  <r>
    <x v="124"/>
    <s v="Puck Recovery"/>
    <n v="149"/>
    <n v="19"/>
    <n v="7.8421052631578947"/>
    <n v="0.22077508456131531"/>
  </r>
  <r>
    <x v="124"/>
    <s v="Shot"/>
    <n v="23"/>
    <n v="19"/>
    <n v="1.2105263157894737"/>
    <n v="7.1367919558834175E-2"/>
  </r>
  <r>
    <x v="124"/>
    <s v="Takeaway"/>
    <n v="15"/>
    <n v="19"/>
    <n v="0.78947368421052633"/>
    <n v="0.12075109979145429"/>
  </r>
  <r>
    <x v="124"/>
    <s v="Zone Entry"/>
    <n v="20"/>
    <n v="19"/>
    <n v="1.0526315789473684"/>
    <n v="0.44239144638239253"/>
  </r>
  <r>
    <x v="125"/>
    <s v="Dump In/Out"/>
    <n v="4"/>
    <n v="12"/>
    <n v="0.33333333333333331"/>
    <n v="-2.1211241258807211E-2"/>
  </r>
  <r>
    <x v="125"/>
    <s v="Goal"/>
    <n v="1"/>
    <n v="12"/>
    <n v="8.3333333333333329E-2"/>
    <n v="2.5319085676165299E-2"/>
  </r>
  <r>
    <x v="125"/>
    <s v="Incomplete Play"/>
    <n v="20"/>
    <n v="12"/>
    <n v="1.6666666666666667"/>
    <n v="-2.25874348416495E-2"/>
  </r>
  <r>
    <x v="125"/>
    <s v="Penalty Taken"/>
    <n v="2"/>
    <n v="12"/>
    <n v="0.16666666666666666"/>
    <n v="-2.5318098231823929E-2"/>
  </r>
  <r>
    <x v="125"/>
    <s v="Play"/>
    <n v="34"/>
    <n v="12"/>
    <n v="2.8333333333333335"/>
    <n v="0.16825686982118676"/>
  </r>
  <r>
    <x v="125"/>
    <s v="Puck Recovery"/>
    <n v="48"/>
    <n v="12"/>
    <n v="4"/>
    <n v="0.22077508456131531"/>
  </r>
  <r>
    <x v="125"/>
    <s v="Shot"/>
    <n v="5"/>
    <n v="12"/>
    <n v="0.41666666666666669"/>
    <n v="7.1367919558834175E-2"/>
  </r>
  <r>
    <x v="125"/>
    <s v="Takeaway"/>
    <n v="7"/>
    <n v="12"/>
    <n v="0.58333333333333337"/>
    <n v="0.12075109979145429"/>
  </r>
  <r>
    <x v="125"/>
    <s v="Zone Entry"/>
    <n v="6"/>
    <n v="12"/>
    <n v="0.5"/>
    <n v="0.44239144638239253"/>
  </r>
  <r>
    <x v="126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x v="0"/>
    <x v="0"/>
    <n v="3"/>
    <n v="8"/>
    <n v="0.375"/>
    <n v="-2.25874348416495E-2"/>
    <n v="-0.89211139800000006"/>
    <n v="-0.33454177425000003"/>
  </r>
  <r>
    <x v="0"/>
    <x v="1"/>
    <n v="13"/>
    <n v="8"/>
    <n v="1.625"/>
    <n v="0.16825686982118676"/>
    <n v="6.6454564170000001"/>
    <n v="10.798866677625"/>
  </r>
  <r>
    <x v="0"/>
    <x v="2"/>
    <n v="22"/>
    <n v="8"/>
    <n v="2.75"/>
    <n v="0.22077508456131531"/>
    <n v="8.7197103360000003"/>
    <n v="23.979203424000001"/>
  </r>
  <r>
    <x v="1"/>
    <x v="3"/>
    <n v="10"/>
    <n v="9"/>
    <n v="1.1111111111111112"/>
    <n v="-2.1211241258807211E-2"/>
    <n v="-0.83775727200000005"/>
    <n v="-0.93084141333333348"/>
  </r>
  <r>
    <x v="1"/>
    <x v="0"/>
    <n v="7"/>
    <n v="9"/>
    <n v="0.77777777777777779"/>
    <n v="-2.25874348416495E-2"/>
    <n v="-0.89211139800000006"/>
    <n v="-0.69386442066666676"/>
  </r>
  <r>
    <x v="1"/>
    <x v="1"/>
    <n v="23"/>
    <n v="9"/>
    <n v="2.5555555555555554"/>
    <n v="0.16825686982118676"/>
    <n v="6.6454564170000001"/>
    <n v="16.982833065666664"/>
  </r>
  <r>
    <x v="1"/>
    <x v="2"/>
    <n v="31"/>
    <n v="9"/>
    <n v="3.4444444444444446"/>
    <n v="0.22077508456131531"/>
    <n v="8.7197103360000003"/>
    <n v="30.034557824000004"/>
  </r>
  <r>
    <x v="1"/>
    <x v="4"/>
    <n v="10"/>
    <n v="9"/>
    <n v="1.1111111111111112"/>
    <n v="7.1367919558834175E-2"/>
    <n v="2.818739522"/>
    <n v="3.1319328022222224"/>
  </r>
  <r>
    <x v="1"/>
    <x v="5"/>
    <n v="5"/>
    <n v="9"/>
    <n v="0.55555555555555558"/>
    <n v="0.12075109979145429"/>
    <n v="4.7691731370000001"/>
    <n v="2.649540631666667"/>
  </r>
  <r>
    <x v="1"/>
    <x v="6"/>
    <n v="3"/>
    <n v="9"/>
    <n v="0.33333333333333331"/>
    <n v="0.44239144638239253"/>
    <n v="17.472647129999999"/>
    <n v="5.8242157099999989"/>
  </r>
  <r>
    <x v="2"/>
    <x v="3"/>
    <n v="24"/>
    <n v="13"/>
    <n v="1.8461538461538463"/>
    <n v="-2.1211241258807211E-2"/>
    <n v="-0.83775727200000005"/>
    <n v="-1.546628809846154"/>
  </r>
  <r>
    <x v="2"/>
    <x v="7"/>
    <n v="1"/>
    <n v="13"/>
    <n v="7.6923076923076927E-2"/>
    <n v="2.025526854093224E-2"/>
    <n v="0"/>
    <n v="0"/>
  </r>
  <r>
    <x v="2"/>
    <x v="0"/>
    <n v="24"/>
    <n v="13"/>
    <n v="1.8461538461538463"/>
    <n v="-2.25874348416495E-2"/>
    <n v="-0.89211139800000006"/>
    <n v="-1.6469748886153848"/>
  </r>
  <r>
    <x v="2"/>
    <x v="8"/>
    <n v="2"/>
    <n v="13"/>
    <n v="0.15384615384615385"/>
    <n v="-2.5318098231823929E-2"/>
    <n v="-0.99996082600000002"/>
    <n v="-0.1538401270769231"/>
  </r>
  <r>
    <x v="2"/>
    <x v="1"/>
    <n v="45"/>
    <n v="13"/>
    <n v="3.4615384615384617"/>
    <n v="0.16825686982118676"/>
    <n v="6.6454564170000001"/>
    <n v="23.003502981923077"/>
  </r>
  <r>
    <x v="2"/>
    <x v="2"/>
    <n v="57"/>
    <n v="13"/>
    <n v="4.384615384615385"/>
    <n v="0.22077508456131531"/>
    <n v="8.7197103360000003"/>
    <n v="38.232576088615389"/>
  </r>
  <r>
    <x v="2"/>
    <x v="4"/>
    <n v="28"/>
    <n v="13"/>
    <n v="2.1538461538461537"/>
    <n v="7.1367919558834175E-2"/>
    <n v="2.818739522"/>
    <n v="6.071131278153846"/>
  </r>
  <r>
    <x v="2"/>
    <x v="5"/>
    <n v="14"/>
    <n v="13"/>
    <n v="1.0769230769230769"/>
    <n v="0.12075109979145429"/>
    <n v="4.7691731370000001"/>
    <n v="5.1360326090769233"/>
  </r>
  <r>
    <x v="2"/>
    <x v="6"/>
    <n v="32"/>
    <n v="13"/>
    <n v="2.4615384615384617"/>
    <n v="0.44239144638239253"/>
    <n v="17.472647129999999"/>
    <n v="43.009592935384617"/>
  </r>
  <r>
    <x v="3"/>
    <x v="3"/>
    <n v="20"/>
    <n v="19"/>
    <n v="1.0526315789473684"/>
    <n v="-2.1211241258807211E-2"/>
    <n v="-0.83775727200000005"/>
    <n v="-0.88184976000000004"/>
  </r>
  <r>
    <x v="3"/>
    <x v="0"/>
    <n v="49"/>
    <n v="19"/>
    <n v="2.5789473684210527"/>
    <n v="-2.25874348416495E-2"/>
    <n v="-0.89211139800000006"/>
    <n v="-2.3007083422105263"/>
  </r>
  <r>
    <x v="3"/>
    <x v="8"/>
    <n v="1"/>
    <n v="19"/>
    <n v="5.2631578947368418E-2"/>
    <n v="-2.5318098231823929E-2"/>
    <n v="-0.99996082600000002"/>
    <n v="-5.2629517157894733E-2"/>
  </r>
  <r>
    <x v="3"/>
    <x v="1"/>
    <n v="130"/>
    <n v="19"/>
    <n v="6.8421052631578947"/>
    <n v="0.16825686982118676"/>
    <n v="6.6454564170000001"/>
    <n v="45.468912326842108"/>
  </r>
  <r>
    <x v="3"/>
    <x v="2"/>
    <n v="148"/>
    <n v="19"/>
    <n v="7.7894736842105265"/>
    <n v="0.22077508456131531"/>
    <n v="8.7197103360000003"/>
    <n v="67.921954196210535"/>
  </r>
  <r>
    <x v="3"/>
    <x v="4"/>
    <n v="23"/>
    <n v="19"/>
    <n v="1.2105263157894737"/>
    <n v="7.1367919558834175E-2"/>
    <n v="2.818739522"/>
    <n v="3.4121583687368422"/>
  </r>
  <r>
    <x v="3"/>
    <x v="5"/>
    <n v="28"/>
    <n v="19"/>
    <n v="1.4736842105263157"/>
    <n v="0.12075109979145429"/>
    <n v="4.7691731370000001"/>
    <n v="7.028255149263158"/>
  </r>
  <r>
    <x v="3"/>
    <x v="6"/>
    <n v="17"/>
    <n v="19"/>
    <n v="0.89473684210526316"/>
    <n v="0.44239144638239253"/>
    <n v="17.472647129999999"/>
    <n v="15.633421116315787"/>
  </r>
  <r>
    <x v="4"/>
    <x v="3"/>
    <n v="8"/>
    <n v="13"/>
    <n v="0.61538461538461542"/>
    <n v="-2.1211241258807211E-2"/>
    <n v="-0.83775727200000005"/>
    <n v="-0.51554293661538464"/>
  </r>
  <r>
    <x v="4"/>
    <x v="9"/>
    <n v="1"/>
    <n v="13"/>
    <n v="7.6923076923076927E-2"/>
    <n v="2.5319085676165299E-2"/>
    <n v="1"/>
    <n v="7.6923076923076927E-2"/>
  </r>
  <r>
    <x v="4"/>
    <x v="0"/>
    <n v="27"/>
    <n v="13"/>
    <n v="2.0769230769230771"/>
    <n v="-2.25874348416495E-2"/>
    <n v="-0.89211139800000006"/>
    <n v="-1.852846749692308"/>
  </r>
  <r>
    <x v="4"/>
    <x v="8"/>
    <n v="3"/>
    <n v="13"/>
    <n v="0.23076923076923078"/>
    <n v="-2.5318098231823929E-2"/>
    <n v="-0.99996082600000002"/>
    <n v="-0.23076019061538464"/>
  </r>
  <r>
    <x v="4"/>
    <x v="1"/>
    <n v="87"/>
    <n v="13"/>
    <n v="6.6923076923076925"/>
    <n v="0.16825686982118676"/>
    <n v="6.6454564170000001"/>
    <n v="44.473439098384617"/>
  </r>
  <r>
    <x v="4"/>
    <x v="2"/>
    <n v="52"/>
    <n v="13"/>
    <n v="4"/>
    <n v="0.22077508456131531"/>
    <n v="8.7197103360000003"/>
    <n v="34.878841344000001"/>
  </r>
  <r>
    <x v="4"/>
    <x v="4"/>
    <n v="24"/>
    <n v="13"/>
    <n v="1.8461538461538463"/>
    <n v="7.1367919558834175E-2"/>
    <n v="2.818739522"/>
    <n v="5.203826809846154"/>
  </r>
  <r>
    <x v="4"/>
    <x v="5"/>
    <n v="8"/>
    <n v="13"/>
    <n v="0.61538461538461542"/>
    <n v="0.12075109979145429"/>
    <n v="4.7691731370000001"/>
    <n v="2.9348757766153848"/>
  </r>
  <r>
    <x v="4"/>
    <x v="6"/>
    <n v="26"/>
    <n v="13"/>
    <n v="2"/>
    <n v="0.44239144638239253"/>
    <n v="17.472647129999999"/>
    <n v="34.945294259999997"/>
  </r>
  <r>
    <x v="5"/>
    <x v="3"/>
    <n v="4"/>
    <n v="12"/>
    <n v="0.33333333333333331"/>
    <n v="-2.1211241258807211E-2"/>
    <n v="-0.83775727200000005"/>
    <n v="-0.279252424"/>
  </r>
  <r>
    <x v="5"/>
    <x v="9"/>
    <n v="1"/>
    <n v="12"/>
    <n v="8.3333333333333329E-2"/>
    <n v="2.5319085676165299E-2"/>
    <n v="1"/>
    <n v="8.3333333333333329E-2"/>
  </r>
  <r>
    <x v="5"/>
    <x v="0"/>
    <n v="17"/>
    <n v="12"/>
    <n v="1.4166666666666667"/>
    <n v="-2.25874348416495E-2"/>
    <n v="-0.89211139800000006"/>
    <n v="-1.2638244805000001"/>
  </r>
  <r>
    <x v="5"/>
    <x v="1"/>
    <n v="18"/>
    <n v="12"/>
    <n v="1.5"/>
    <n v="0.16825686982118676"/>
    <n v="6.6454564170000001"/>
    <n v="9.9681846255000011"/>
  </r>
  <r>
    <x v="5"/>
    <x v="2"/>
    <n v="24"/>
    <n v="12"/>
    <n v="2"/>
    <n v="0.22077508456131531"/>
    <n v="8.7197103360000003"/>
    <n v="17.439420672000001"/>
  </r>
  <r>
    <x v="5"/>
    <x v="4"/>
    <n v="10"/>
    <n v="12"/>
    <n v="0.83333333333333337"/>
    <n v="7.1367919558834175E-2"/>
    <n v="2.818739522"/>
    <n v="2.3489496016666669"/>
  </r>
  <r>
    <x v="5"/>
    <x v="5"/>
    <n v="3"/>
    <n v="12"/>
    <n v="0.25"/>
    <n v="0.12075109979145429"/>
    <n v="4.7691731370000001"/>
    <n v="1.19229328425"/>
  </r>
  <r>
    <x v="5"/>
    <x v="6"/>
    <n v="10"/>
    <n v="12"/>
    <n v="0.83333333333333337"/>
    <n v="0.44239144638239253"/>
    <n v="17.472647129999999"/>
    <n v="14.560539275"/>
  </r>
  <r>
    <x v="6"/>
    <x v="3"/>
    <n v="1"/>
    <n v="11"/>
    <n v="9.0909090909090912E-2"/>
    <n v="-2.1211241258807211E-2"/>
    <n v="-0.83775727200000005"/>
    <n v="-7.6159752000000011E-2"/>
  </r>
  <r>
    <x v="6"/>
    <x v="0"/>
    <n v="3"/>
    <n v="11"/>
    <n v="0.27272727272727271"/>
    <n v="-2.25874348416495E-2"/>
    <n v="-0.89211139800000006"/>
    <n v="-0.24330310854545453"/>
  </r>
  <r>
    <x v="6"/>
    <x v="1"/>
    <n v="32"/>
    <n v="11"/>
    <n v="2.9090909090909092"/>
    <n v="0.16825686982118676"/>
    <n v="6.6454564170000001"/>
    <n v="19.332236849454546"/>
  </r>
  <r>
    <x v="6"/>
    <x v="2"/>
    <n v="35"/>
    <n v="11"/>
    <n v="3.1818181818181817"/>
    <n v="0.22077508456131531"/>
    <n v="8.7197103360000003"/>
    <n v="27.744532887272726"/>
  </r>
  <r>
    <x v="7"/>
    <x v="3"/>
    <n v="11"/>
    <n v="18"/>
    <n v="0.61111111111111116"/>
    <n v="-2.1211241258807211E-2"/>
    <n v="-0.83775727200000005"/>
    <n v="-0.5119627773333334"/>
  </r>
  <r>
    <x v="7"/>
    <x v="7"/>
    <n v="4"/>
    <n v="18"/>
    <n v="0.22222222222222221"/>
    <n v="2.025526854093224E-2"/>
    <n v="0"/>
    <n v="0"/>
  </r>
  <r>
    <x v="7"/>
    <x v="9"/>
    <n v="1"/>
    <n v="18"/>
    <n v="5.5555555555555552E-2"/>
    <n v="2.5319085676165299E-2"/>
    <n v="1"/>
    <n v="5.5555555555555552E-2"/>
  </r>
  <r>
    <x v="7"/>
    <x v="0"/>
    <n v="9"/>
    <n v="18"/>
    <n v="0.5"/>
    <n v="-2.25874348416495E-2"/>
    <n v="-0.89211139800000006"/>
    <n v="-0.44605569900000003"/>
  </r>
  <r>
    <x v="7"/>
    <x v="8"/>
    <n v="2"/>
    <n v="18"/>
    <n v="0.1111111111111111"/>
    <n v="-2.5318098231823929E-2"/>
    <n v="-0.99996082600000002"/>
    <n v="-0.11110675844444444"/>
  </r>
  <r>
    <x v="7"/>
    <x v="1"/>
    <n v="39"/>
    <n v="18"/>
    <n v="2.1666666666666665"/>
    <n v="0.16825686982118676"/>
    <n v="6.6454564170000001"/>
    <n v="14.398488903499999"/>
  </r>
  <r>
    <x v="7"/>
    <x v="2"/>
    <n v="32"/>
    <n v="18"/>
    <n v="1.7777777777777777"/>
    <n v="0.22077508456131531"/>
    <n v="8.7197103360000003"/>
    <n v="15.501707264"/>
  </r>
  <r>
    <x v="7"/>
    <x v="4"/>
    <n v="9"/>
    <n v="18"/>
    <n v="0.5"/>
    <n v="7.1367919558834175E-2"/>
    <n v="2.818739522"/>
    <n v="1.409369761"/>
  </r>
  <r>
    <x v="7"/>
    <x v="5"/>
    <n v="4"/>
    <n v="18"/>
    <n v="0.22222222222222221"/>
    <n v="0.12075109979145429"/>
    <n v="4.7691731370000001"/>
    <n v="1.0598162526666666"/>
  </r>
  <r>
    <x v="7"/>
    <x v="6"/>
    <n v="12"/>
    <n v="18"/>
    <n v="0.66666666666666663"/>
    <n v="0.44239144638239253"/>
    <n v="17.472647129999999"/>
    <n v="11.648431419999998"/>
  </r>
  <r>
    <x v="8"/>
    <x v="3"/>
    <n v="25"/>
    <n v="13"/>
    <n v="1.9230769230769231"/>
    <n v="-2.1211241258807211E-2"/>
    <n v="-0.83775727200000005"/>
    <n v="-1.6110716769230771"/>
  </r>
  <r>
    <x v="8"/>
    <x v="7"/>
    <n v="2"/>
    <n v="13"/>
    <n v="0.15384615384615385"/>
    <n v="2.025526854093224E-2"/>
    <n v="0"/>
    <n v="0"/>
  </r>
  <r>
    <x v="8"/>
    <x v="9"/>
    <n v="2"/>
    <n v="13"/>
    <n v="0.15384615384615385"/>
    <n v="2.5319085676165299E-2"/>
    <n v="1"/>
    <n v="0.15384615384615385"/>
  </r>
  <r>
    <x v="8"/>
    <x v="0"/>
    <n v="26"/>
    <n v="13"/>
    <n v="2"/>
    <n v="-2.25874348416495E-2"/>
    <n v="-0.89211139800000006"/>
    <n v="-1.7842227960000001"/>
  </r>
  <r>
    <x v="8"/>
    <x v="8"/>
    <n v="1"/>
    <n v="13"/>
    <n v="7.6923076923076927E-2"/>
    <n v="-2.5318098231823929E-2"/>
    <n v="-0.99996082600000002"/>
    <n v="-7.692006353846155E-2"/>
  </r>
  <r>
    <x v="8"/>
    <x v="1"/>
    <n v="27"/>
    <n v="13"/>
    <n v="2.0769230769230771"/>
    <n v="0.16825686982118676"/>
    <n v="6.6454564170000001"/>
    <n v="13.802101789153847"/>
  </r>
  <r>
    <x v="8"/>
    <x v="2"/>
    <n v="51"/>
    <n v="13"/>
    <n v="3.9230769230769229"/>
    <n v="0.22077508456131531"/>
    <n v="8.7197103360000003"/>
    <n v="34.20809439507692"/>
  </r>
  <r>
    <x v="8"/>
    <x v="4"/>
    <n v="14"/>
    <n v="13"/>
    <n v="1.0769230769230769"/>
    <n v="7.1367919558834175E-2"/>
    <n v="2.818739522"/>
    <n v="3.035565639076923"/>
  </r>
  <r>
    <x v="8"/>
    <x v="5"/>
    <n v="5"/>
    <n v="13"/>
    <n v="0.38461538461538464"/>
    <n v="0.12075109979145429"/>
    <n v="4.7691731370000001"/>
    <n v="1.8342973603846155"/>
  </r>
  <r>
    <x v="8"/>
    <x v="6"/>
    <n v="21"/>
    <n v="13"/>
    <n v="1.6153846153846154"/>
    <n v="0.44239144638239253"/>
    <n v="17.472647129999999"/>
    <n v="28.225045363846153"/>
  </r>
  <r>
    <x v="9"/>
    <x v="3"/>
    <n v="28"/>
    <n v="19"/>
    <n v="1.4736842105263157"/>
    <n v="-2.1211241258807211E-2"/>
    <n v="-0.83775727200000005"/>
    <n v="-1.234589664"/>
  </r>
  <r>
    <x v="9"/>
    <x v="9"/>
    <n v="3"/>
    <n v="19"/>
    <n v="0.15789473684210525"/>
    <n v="2.5319085676165299E-2"/>
    <n v="1"/>
    <n v="0.15789473684210525"/>
  </r>
  <r>
    <x v="9"/>
    <x v="0"/>
    <n v="48"/>
    <n v="19"/>
    <n v="2.5263157894736841"/>
    <n v="-2.25874348416495E-2"/>
    <n v="-0.89211139800000006"/>
    <n v="-2.2537551107368423"/>
  </r>
  <r>
    <x v="9"/>
    <x v="1"/>
    <n v="71"/>
    <n v="19"/>
    <n v="3.736842105263158"/>
    <n v="0.16825686982118676"/>
    <n v="6.6454564170000001"/>
    <n v="24.833021347736842"/>
  </r>
  <r>
    <x v="9"/>
    <x v="2"/>
    <n v="77"/>
    <n v="19"/>
    <n v="4.0526315789473681"/>
    <n v="0.22077508456131531"/>
    <n v="8.7197103360000003"/>
    <n v="35.337773466947368"/>
  </r>
  <r>
    <x v="9"/>
    <x v="4"/>
    <n v="18"/>
    <n v="19"/>
    <n v="0.94736842105263153"/>
    <n v="7.1367919558834175E-2"/>
    <n v="2.818739522"/>
    <n v="2.6703848103157894"/>
  </r>
  <r>
    <x v="9"/>
    <x v="5"/>
    <n v="7"/>
    <n v="19"/>
    <n v="0.36842105263157893"/>
    <n v="0.12075109979145429"/>
    <n v="4.7691731370000001"/>
    <n v="1.7570637873157895"/>
  </r>
  <r>
    <x v="9"/>
    <x v="6"/>
    <n v="33"/>
    <n v="19"/>
    <n v="1.736842105263158"/>
    <n v="0.44239144638239253"/>
    <n v="17.472647129999999"/>
    <n v="30.347229225789473"/>
  </r>
  <r>
    <x v="10"/>
    <x v="3"/>
    <n v="21"/>
    <n v="19"/>
    <n v="1.1052631578947369"/>
    <n v="-2.1211241258807211E-2"/>
    <n v="-0.83775727200000005"/>
    <n v="-0.92594224800000013"/>
  </r>
  <r>
    <x v="10"/>
    <x v="7"/>
    <n v="45"/>
    <n v="19"/>
    <n v="2.3684210526315788"/>
    <n v="2.025526854093224E-2"/>
    <n v="0"/>
    <n v="0"/>
  </r>
  <r>
    <x v="10"/>
    <x v="9"/>
    <n v="2"/>
    <n v="19"/>
    <n v="0.10526315789473684"/>
    <n v="2.5319085676165299E-2"/>
    <n v="1"/>
    <n v="0.10526315789473684"/>
  </r>
  <r>
    <x v="10"/>
    <x v="0"/>
    <n v="35"/>
    <n v="19"/>
    <n v="1.8421052631578947"/>
    <n v="-2.25874348416495E-2"/>
    <n v="-0.89211139800000006"/>
    <n v="-1.6433631015789474"/>
  </r>
  <r>
    <x v="10"/>
    <x v="8"/>
    <n v="1"/>
    <n v="19"/>
    <n v="5.2631578947368418E-2"/>
    <n v="-2.5318098231823929E-2"/>
    <n v="-0.99996082600000002"/>
    <n v="-5.2629517157894733E-2"/>
  </r>
  <r>
    <x v="10"/>
    <x v="1"/>
    <n v="95"/>
    <n v="19"/>
    <n v="5"/>
    <n v="0.16825686982118676"/>
    <n v="6.6454564170000001"/>
    <n v="33.227282084999999"/>
  </r>
  <r>
    <x v="10"/>
    <x v="2"/>
    <n v="107"/>
    <n v="19"/>
    <n v="5.6315789473684212"/>
    <n v="0.22077508456131531"/>
    <n v="8.7197103360000003"/>
    <n v="49.105737155368423"/>
  </r>
  <r>
    <x v="10"/>
    <x v="4"/>
    <n v="31"/>
    <n v="19"/>
    <n v="1.631578947368421"/>
    <n v="7.1367919558834175E-2"/>
    <n v="2.818739522"/>
    <n v="4.5989960622105261"/>
  </r>
  <r>
    <x v="10"/>
    <x v="5"/>
    <n v="25"/>
    <n v="19"/>
    <n v="1.3157894736842106"/>
    <n v="0.12075109979145429"/>
    <n v="4.7691731370000001"/>
    <n v="6.2752278118421057"/>
  </r>
  <r>
    <x v="10"/>
    <x v="6"/>
    <n v="29"/>
    <n v="19"/>
    <n v="1.5263157894736843"/>
    <n v="0.44239144638239253"/>
    <n v="17.472647129999999"/>
    <n v="26.668777198421051"/>
  </r>
  <r>
    <x v="11"/>
    <x v="3"/>
    <n v="18"/>
    <n v="15"/>
    <n v="1.2"/>
    <n v="-2.1211241258807211E-2"/>
    <n v="-0.83775727200000005"/>
    <n v="-1.0053087264"/>
  </r>
  <r>
    <x v="11"/>
    <x v="0"/>
    <n v="33"/>
    <n v="15"/>
    <n v="2.2000000000000002"/>
    <n v="-2.25874348416495E-2"/>
    <n v="-0.89211139800000006"/>
    <n v="-1.9626450756000002"/>
  </r>
  <r>
    <x v="11"/>
    <x v="8"/>
    <n v="1"/>
    <n v="15"/>
    <n v="6.6666666666666666E-2"/>
    <n v="-2.5318098231823929E-2"/>
    <n v="-0.99996082600000002"/>
    <n v="-6.6664055066666672E-2"/>
  </r>
  <r>
    <x v="11"/>
    <x v="1"/>
    <n v="69"/>
    <n v="15"/>
    <n v="4.5999999999999996"/>
    <n v="0.16825686982118676"/>
    <n v="6.6454564170000001"/>
    <n v="30.569099518199998"/>
  </r>
  <r>
    <x v="11"/>
    <x v="2"/>
    <n v="102"/>
    <n v="15"/>
    <n v="6.8"/>
    <n v="0.22077508456131531"/>
    <n v="8.7197103360000003"/>
    <n v="59.294030284800002"/>
  </r>
  <r>
    <x v="11"/>
    <x v="4"/>
    <n v="13"/>
    <n v="15"/>
    <n v="0.8666666666666667"/>
    <n v="7.1367919558834175E-2"/>
    <n v="2.818739522"/>
    <n v="2.4429075857333333"/>
  </r>
  <r>
    <x v="11"/>
    <x v="5"/>
    <n v="6"/>
    <n v="15"/>
    <n v="0.4"/>
    <n v="0.12075109979145429"/>
    <n v="4.7691731370000001"/>
    <n v="1.9076692548"/>
  </r>
  <r>
    <x v="11"/>
    <x v="6"/>
    <n v="2"/>
    <n v="15"/>
    <n v="0.13333333333333333"/>
    <n v="0.44239144638239253"/>
    <n v="17.472647129999999"/>
    <n v="2.3296862839999997"/>
  </r>
  <r>
    <x v="12"/>
    <x v="3"/>
    <n v="11"/>
    <n v="17"/>
    <n v="0.6470588235294118"/>
    <n v="-2.1211241258807211E-2"/>
    <n v="-0.83775727200000005"/>
    <n v="-0.54207823482352946"/>
  </r>
  <r>
    <x v="12"/>
    <x v="7"/>
    <n v="1"/>
    <n v="17"/>
    <n v="5.8823529411764705E-2"/>
    <n v="2.025526854093224E-2"/>
    <n v="0"/>
    <n v="0"/>
  </r>
  <r>
    <x v="12"/>
    <x v="0"/>
    <n v="8"/>
    <n v="17"/>
    <n v="0.47058823529411764"/>
    <n v="-2.25874348416495E-2"/>
    <n v="-0.89211139800000006"/>
    <n v="-0.41981712847058827"/>
  </r>
  <r>
    <x v="12"/>
    <x v="1"/>
    <n v="18"/>
    <n v="17"/>
    <n v="1.0588235294117647"/>
    <n v="0.16825686982118676"/>
    <n v="6.6454564170000001"/>
    <n v="7.0363656180000005"/>
  </r>
  <r>
    <x v="12"/>
    <x v="2"/>
    <n v="30"/>
    <n v="17"/>
    <n v="1.7647058823529411"/>
    <n v="0.22077508456131531"/>
    <n v="8.7197103360000003"/>
    <n v="15.387724122352941"/>
  </r>
  <r>
    <x v="12"/>
    <x v="4"/>
    <n v="5"/>
    <n v="17"/>
    <n v="0.29411764705882354"/>
    <n v="7.1367919558834175E-2"/>
    <n v="2.818739522"/>
    <n v="0.82904103588235301"/>
  </r>
  <r>
    <x v="12"/>
    <x v="5"/>
    <n v="5"/>
    <n v="17"/>
    <n v="0.29411764705882354"/>
    <n v="0.12075109979145429"/>
    <n v="4.7691731370000001"/>
    <n v="1.4026979814705882"/>
  </r>
  <r>
    <x v="12"/>
    <x v="6"/>
    <n v="14"/>
    <n v="17"/>
    <n v="0.82352941176470584"/>
    <n v="0.44239144638239253"/>
    <n v="17.472647129999999"/>
    <n v="14.389238812941175"/>
  </r>
  <r>
    <x v="13"/>
    <x v="3"/>
    <n v="6"/>
    <n v="7"/>
    <n v="0.8571428571428571"/>
    <n v="-2.1211241258807211E-2"/>
    <n v="-0.83775727200000005"/>
    <n v="-0.71807766171428566"/>
  </r>
  <r>
    <x v="13"/>
    <x v="7"/>
    <n v="1"/>
    <n v="7"/>
    <n v="0.14285714285714285"/>
    <n v="2.025526854093224E-2"/>
    <n v="0"/>
    <n v="0"/>
  </r>
  <r>
    <x v="13"/>
    <x v="0"/>
    <n v="6"/>
    <n v="7"/>
    <n v="0.8571428571428571"/>
    <n v="-2.25874348416495E-2"/>
    <n v="-0.89211139800000006"/>
    <n v="-0.7646669125714286"/>
  </r>
  <r>
    <x v="13"/>
    <x v="1"/>
    <n v="22"/>
    <n v="7"/>
    <n v="3.1428571428571428"/>
    <n v="0.16825686982118676"/>
    <n v="6.6454564170000001"/>
    <n v="20.885720167714286"/>
  </r>
  <r>
    <x v="13"/>
    <x v="2"/>
    <n v="14"/>
    <n v="7"/>
    <n v="2"/>
    <n v="0.22077508456131531"/>
    <n v="8.7197103360000003"/>
    <n v="17.439420672000001"/>
  </r>
  <r>
    <x v="13"/>
    <x v="5"/>
    <n v="2"/>
    <n v="7"/>
    <n v="0.2857142857142857"/>
    <n v="0.12075109979145429"/>
    <n v="4.7691731370000001"/>
    <n v="1.3626208962857143"/>
  </r>
  <r>
    <x v="13"/>
    <x v="6"/>
    <n v="4"/>
    <n v="7"/>
    <n v="0.5714285714285714"/>
    <n v="0.44239144638239253"/>
    <n v="17.472647129999999"/>
    <n v="9.9843697885714278"/>
  </r>
  <r>
    <x v="14"/>
    <x v="3"/>
    <n v="10"/>
    <n v="13"/>
    <n v="0.76923076923076927"/>
    <n v="-2.1211241258807211E-2"/>
    <n v="-0.83775727200000005"/>
    <n v="-0.64442867076923083"/>
  </r>
  <r>
    <x v="14"/>
    <x v="7"/>
    <n v="2"/>
    <n v="13"/>
    <n v="0.15384615384615385"/>
    <n v="2.025526854093224E-2"/>
    <n v="0"/>
    <n v="0"/>
  </r>
  <r>
    <x v="14"/>
    <x v="9"/>
    <n v="2"/>
    <n v="13"/>
    <n v="0.15384615384615385"/>
    <n v="2.5319085676165299E-2"/>
    <n v="1"/>
    <n v="0.15384615384615385"/>
  </r>
  <r>
    <x v="14"/>
    <x v="0"/>
    <n v="31"/>
    <n v="13"/>
    <n v="2.3846153846153846"/>
    <n v="-2.25874348416495E-2"/>
    <n v="-0.89211139800000006"/>
    <n v="-2.1273425644615385"/>
  </r>
  <r>
    <x v="14"/>
    <x v="8"/>
    <n v="2"/>
    <n v="13"/>
    <n v="0.15384615384615385"/>
    <n v="-2.5318098231823929E-2"/>
    <n v="-0.99996082600000002"/>
    <n v="-0.1538401270769231"/>
  </r>
  <r>
    <x v="14"/>
    <x v="1"/>
    <n v="71"/>
    <n v="13"/>
    <n v="5.4615384615384617"/>
    <n v="0.16825686982118676"/>
    <n v="6.6454564170000001"/>
    <n v="36.294415815923081"/>
  </r>
  <r>
    <x v="14"/>
    <x v="2"/>
    <n v="48"/>
    <n v="13"/>
    <n v="3.6923076923076925"/>
    <n v="0.22077508456131531"/>
    <n v="8.7197103360000003"/>
    <n v="32.195853548307696"/>
  </r>
  <r>
    <x v="14"/>
    <x v="4"/>
    <n v="27"/>
    <n v="13"/>
    <n v="2.0769230769230771"/>
    <n v="7.1367919558834175E-2"/>
    <n v="2.818739522"/>
    <n v="5.8543051610769234"/>
  </r>
  <r>
    <x v="14"/>
    <x v="5"/>
    <n v="3"/>
    <n v="13"/>
    <n v="0.23076923076923078"/>
    <n v="0.12075109979145429"/>
    <n v="4.7691731370000001"/>
    <n v="1.1005784162307692"/>
  </r>
  <r>
    <x v="14"/>
    <x v="6"/>
    <n v="14"/>
    <n v="13"/>
    <n v="1.0769230769230769"/>
    <n v="0.44239144638239253"/>
    <n v="17.472647129999999"/>
    <n v="18.816696909230767"/>
  </r>
  <r>
    <x v="15"/>
    <x v="3"/>
    <n v="15"/>
    <n v="17"/>
    <n v="0.88235294117647056"/>
    <n v="-2.1211241258807211E-2"/>
    <n v="-0.83775727200000005"/>
    <n v="-0.73919759294117648"/>
  </r>
  <r>
    <x v="15"/>
    <x v="7"/>
    <n v="3"/>
    <n v="17"/>
    <n v="0.17647058823529413"/>
    <n v="2.025526854093224E-2"/>
    <n v="0"/>
    <n v="0"/>
  </r>
  <r>
    <x v="15"/>
    <x v="0"/>
    <n v="35"/>
    <n v="17"/>
    <n v="2.0588235294117645"/>
    <n v="-2.25874348416495E-2"/>
    <n v="-0.89211139800000006"/>
    <n v="-1.8366999370588235"/>
  </r>
  <r>
    <x v="15"/>
    <x v="1"/>
    <n v="58"/>
    <n v="17"/>
    <n v="3.4117647058823528"/>
    <n v="0.16825686982118676"/>
    <n v="6.6454564170000001"/>
    <n v="22.672733657999999"/>
  </r>
  <r>
    <x v="15"/>
    <x v="2"/>
    <n v="55"/>
    <n v="17"/>
    <n v="3.2352941176470589"/>
    <n v="0.22077508456131531"/>
    <n v="8.7197103360000003"/>
    <n v="28.210827557647061"/>
  </r>
  <r>
    <x v="15"/>
    <x v="4"/>
    <n v="24"/>
    <n v="17"/>
    <n v="1.411764705882353"/>
    <n v="7.1367919558834175E-2"/>
    <n v="2.818739522"/>
    <n v="3.9793969722352944"/>
  </r>
  <r>
    <x v="15"/>
    <x v="5"/>
    <n v="7"/>
    <n v="17"/>
    <n v="0.41176470588235292"/>
    <n v="0.12075109979145429"/>
    <n v="4.7691731370000001"/>
    <n v="1.9637771740588235"/>
  </r>
  <r>
    <x v="15"/>
    <x v="6"/>
    <n v="26"/>
    <n v="17"/>
    <n v="1.5294117647058822"/>
    <n v="0.44239144638239253"/>
    <n v="17.472647129999999"/>
    <n v="26.722872081176465"/>
  </r>
  <r>
    <x v="16"/>
    <x v="3"/>
    <n v="2"/>
    <n v="8"/>
    <n v="0.25"/>
    <n v="-2.1211241258807211E-2"/>
    <n v="-0.83775727200000005"/>
    <n v="-0.20943931800000001"/>
  </r>
  <r>
    <x v="16"/>
    <x v="7"/>
    <n v="1"/>
    <n v="8"/>
    <n v="0.125"/>
    <n v="2.025526854093224E-2"/>
    <n v="0"/>
    <n v="0"/>
  </r>
  <r>
    <x v="16"/>
    <x v="0"/>
    <n v="4"/>
    <n v="8"/>
    <n v="0.5"/>
    <n v="-2.25874348416495E-2"/>
    <n v="-0.89211139800000006"/>
    <n v="-0.44605569900000003"/>
  </r>
  <r>
    <x v="16"/>
    <x v="1"/>
    <n v="7"/>
    <n v="8"/>
    <n v="0.875"/>
    <n v="0.16825686982118676"/>
    <n v="6.6454564170000001"/>
    <n v="5.8147743648750003"/>
  </r>
  <r>
    <x v="16"/>
    <x v="2"/>
    <n v="9"/>
    <n v="8"/>
    <n v="1.125"/>
    <n v="0.22077508456131531"/>
    <n v="8.7197103360000003"/>
    <n v="9.809674128000001"/>
  </r>
  <r>
    <x v="16"/>
    <x v="5"/>
    <n v="2"/>
    <n v="8"/>
    <n v="0.25"/>
    <n v="0.12075109979145429"/>
    <n v="4.7691731370000001"/>
    <n v="1.19229328425"/>
  </r>
  <r>
    <x v="16"/>
    <x v="6"/>
    <n v="3"/>
    <n v="8"/>
    <n v="0.375"/>
    <n v="0.44239144638239253"/>
    <n v="17.472647129999999"/>
    <n v="6.5522426737499995"/>
  </r>
  <r>
    <x v="17"/>
    <x v="0"/>
    <n v="1"/>
    <n v="3"/>
    <n v="0.33333333333333331"/>
    <n v="-2.25874348416495E-2"/>
    <n v="-0.89211139800000006"/>
    <n v="-0.297370466"/>
  </r>
  <r>
    <x v="17"/>
    <x v="1"/>
    <n v="10"/>
    <n v="3"/>
    <n v="3.3333333333333335"/>
    <n v="0.16825686982118676"/>
    <n v="6.6454564170000001"/>
    <n v="22.151521390000003"/>
  </r>
  <r>
    <x v="17"/>
    <x v="2"/>
    <n v="11"/>
    <n v="3"/>
    <n v="3.6666666666666665"/>
    <n v="0.22077508456131531"/>
    <n v="8.7197103360000003"/>
    <n v="31.972271232000001"/>
  </r>
  <r>
    <x v="18"/>
    <x v="3"/>
    <n v="7"/>
    <n v="6"/>
    <n v="1.1666666666666667"/>
    <n v="-2.1211241258807211E-2"/>
    <n v="-0.83775727200000005"/>
    <n v="-0.97738348400000008"/>
  </r>
  <r>
    <x v="18"/>
    <x v="7"/>
    <n v="18"/>
    <n v="6"/>
    <n v="3"/>
    <n v="2.025526854093224E-2"/>
    <n v="0"/>
    <n v="0"/>
  </r>
  <r>
    <x v="18"/>
    <x v="9"/>
    <n v="1"/>
    <n v="6"/>
    <n v="0.16666666666666666"/>
    <n v="2.5319085676165299E-2"/>
    <n v="1"/>
    <n v="0.16666666666666666"/>
  </r>
  <r>
    <x v="18"/>
    <x v="0"/>
    <n v="13"/>
    <n v="6"/>
    <n v="2.1666666666666665"/>
    <n v="-2.25874348416495E-2"/>
    <n v="-0.89211139800000006"/>
    <n v="-1.932908029"/>
  </r>
  <r>
    <x v="18"/>
    <x v="8"/>
    <n v="1"/>
    <n v="6"/>
    <n v="0.16666666666666666"/>
    <n v="-2.5318098231823929E-2"/>
    <n v="-0.99996082600000002"/>
    <n v="-0.16666013766666665"/>
  </r>
  <r>
    <x v="18"/>
    <x v="1"/>
    <n v="15"/>
    <n v="6"/>
    <n v="2.5"/>
    <n v="0.16825686982118676"/>
    <n v="6.6454564170000001"/>
    <n v="16.613641042499999"/>
  </r>
  <r>
    <x v="18"/>
    <x v="2"/>
    <n v="21"/>
    <n v="6"/>
    <n v="3.5"/>
    <n v="0.22077508456131531"/>
    <n v="8.7197103360000003"/>
    <n v="30.518986176000002"/>
  </r>
  <r>
    <x v="18"/>
    <x v="4"/>
    <n v="4"/>
    <n v="6"/>
    <n v="0.66666666666666663"/>
    <n v="7.1367919558834175E-2"/>
    <n v="2.818739522"/>
    <n v="1.8791596813333333"/>
  </r>
  <r>
    <x v="18"/>
    <x v="5"/>
    <n v="8"/>
    <n v="6"/>
    <n v="1.3333333333333333"/>
    <n v="0.12075109979145429"/>
    <n v="4.7691731370000001"/>
    <n v="6.3588975159999999"/>
  </r>
  <r>
    <x v="18"/>
    <x v="6"/>
    <n v="2"/>
    <n v="6"/>
    <n v="0.33333333333333331"/>
    <n v="0.44239144638239253"/>
    <n v="17.472647129999999"/>
    <n v="5.8242157099999989"/>
  </r>
  <r>
    <x v="19"/>
    <x v="3"/>
    <n v="19"/>
    <n v="21"/>
    <n v="0.90476190476190477"/>
    <n v="-2.1211241258807211E-2"/>
    <n v="-0.83775727200000005"/>
    <n v="-0.75797086514285716"/>
  </r>
  <r>
    <x v="19"/>
    <x v="7"/>
    <n v="32"/>
    <n v="21"/>
    <n v="1.5238095238095237"/>
    <n v="2.025526854093224E-2"/>
    <n v="0"/>
    <n v="0"/>
  </r>
  <r>
    <x v="19"/>
    <x v="0"/>
    <n v="22"/>
    <n v="21"/>
    <n v="1.0476190476190477"/>
    <n v="-2.25874348416495E-2"/>
    <n v="-0.89211139800000006"/>
    <n v="-0.93459289314285721"/>
  </r>
  <r>
    <x v="19"/>
    <x v="8"/>
    <n v="1"/>
    <n v="21"/>
    <n v="4.7619047619047616E-2"/>
    <n v="-2.5318098231823929E-2"/>
    <n v="-0.99996082600000002"/>
    <n v="-4.7617182190476191E-2"/>
  </r>
  <r>
    <x v="19"/>
    <x v="1"/>
    <n v="57"/>
    <n v="21"/>
    <n v="2.7142857142857144"/>
    <n v="0.16825686982118676"/>
    <n v="6.6454564170000001"/>
    <n v="18.037667417571431"/>
  </r>
  <r>
    <x v="19"/>
    <x v="2"/>
    <n v="63"/>
    <n v="21"/>
    <n v="3"/>
    <n v="0.22077508456131531"/>
    <n v="8.7197103360000003"/>
    <n v="26.159131008000003"/>
  </r>
  <r>
    <x v="19"/>
    <x v="4"/>
    <n v="23"/>
    <n v="21"/>
    <n v="1.0952380952380953"/>
    <n v="7.1367919558834175E-2"/>
    <n v="2.818739522"/>
    <n v="3.0871909050476192"/>
  </r>
  <r>
    <x v="19"/>
    <x v="5"/>
    <n v="14"/>
    <n v="21"/>
    <n v="0.66666666666666663"/>
    <n v="0.12075109979145429"/>
    <n v="4.7691731370000001"/>
    <n v="3.1794487579999999"/>
  </r>
  <r>
    <x v="19"/>
    <x v="6"/>
    <n v="20"/>
    <n v="21"/>
    <n v="0.95238095238095233"/>
    <n v="0.44239144638239253"/>
    <n v="17.472647129999999"/>
    <n v="16.640616314285712"/>
  </r>
  <r>
    <x v="20"/>
    <x v="3"/>
    <n v="1"/>
    <n v="17"/>
    <n v="5.8823529411764705E-2"/>
    <n v="-2.1211241258807211E-2"/>
    <n v="-0.83775727200000005"/>
    <n v="-4.927983952941177E-2"/>
  </r>
  <r>
    <x v="20"/>
    <x v="0"/>
    <n v="2"/>
    <n v="17"/>
    <n v="0.11764705882352941"/>
    <n v="-2.25874348416495E-2"/>
    <n v="-0.89211139800000006"/>
    <n v="-0.10495428211764707"/>
  </r>
  <r>
    <x v="20"/>
    <x v="1"/>
    <n v="49"/>
    <n v="17"/>
    <n v="2.8823529411764706"/>
    <n v="0.16825686982118676"/>
    <n v="6.6454564170000001"/>
    <n v="19.154550849"/>
  </r>
  <r>
    <x v="20"/>
    <x v="2"/>
    <n v="55"/>
    <n v="17"/>
    <n v="3.2352941176470589"/>
    <n v="0.22077508456131531"/>
    <n v="8.7197103360000003"/>
    <n v="28.210827557647061"/>
  </r>
  <r>
    <x v="20"/>
    <x v="5"/>
    <n v="3"/>
    <n v="17"/>
    <n v="0.17647058823529413"/>
    <n v="0.12075109979145429"/>
    <n v="4.7691731370000001"/>
    <n v="0.84161878888235298"/>
  </r>
  <r>
    <x v="21"/>
    <x v="3"/>
    <n v="26"/>
    <n v="19"/>
    <n v="1.368421052631579"/>
    <n v="-2.1211241258807211E-2"/>
    <n v="-0.83775727200000005"/>
    <n v="-1.1464046880000001"/>
  </r>
  <r>
    <x v="21"/>
    <x v="7"/>
    <n v="38"/>
    <n v="19"/>
    <n v="2"/>
    <n v="2.025526854093224E-2"/>
    <n v="0"/>
    <n v="0"/>
  </r>
  <r>
    <x v="21"/>
    <x v="0"/>
    <n v="40"/>
    <n v="19"/>
    <n v="2.1052631578947367"/>
    <n v="-2.25874348416495E-2"/>
    <n v="-0.89211139800000006"/>
    <n v="-1.8781292589473684"/>
  </r>
  <r>
    <x v="21"/>
    <x v="1"/>
    <n v="83"/>
    <n v="19"/>
    <n v="4.3684210526315788"/>
    <n v="0.16825686982118676"/>
    <n v="6.6454564170000001"/>
    <n v="29.030151716368419"/>
  </r>
  <r>
    <x v="21"/>
    <x v="2"/>
    <n v="92"/>
    <n v="19"/>
    <n v="4.8421052631578947"/>
    <n v="0.22077508456131531"/>
    <n v="8.7197103360000003"/>
    <n v="42.221755311157899"/>
  </r>
  <r>
    <x v="21"/>
    <x v="4"/>
    <n v="19"/>
    <n v="19"/>
    <n v="1"/>
    <n v="7.1367919558834175E-2"/>
    <n v="2.818739522"/>
    <n v="2.818739522"/>
  </r>
  <r>
    <x v="21"/>
    <x v="5"/>
    <n v="20"/>
    <n v="19"/>
    <n v="1.0526315789473684"/>
    <n v="0.12075109979145429"/>
    <n v="4.7691731370000001"/>
    <n v="5.0201822494736836"/>
  </r>
  <r>
    <x v="21"/>
    <x v="6"/>
    <n v="30"/>
    <n v="19"/>
    <n v="1.5789473684210527"/>
    <n v="0.44239144638239253"/>
    <n v="17.472647129999999"/>
    <n v="27.588390205263156"/>
  </r>
  <r>
    <x v="22"/>
    <x v="1"/>
    <n v="1"/>
    <n v="1"/>
    <n v="1"/>
    <n v="0.16825686982118676"/>
    <n v="6.6454564170000001"/>
    <n v="6.6454564170000001"/>
  </r>
  <r>
    <x v="22"/>
    <x v="2"/>
    <n v="1"/>
    <n v="1"/>
    <n v="1"/>
    <n v="0.22077508456131531"/>
    <n v="8.7197103360000003"/>
    <n v="8.7197103360000003"/>
  </r>
  <r>
    <x v="23"/>
    <x v="3"/>
    <n v="17"/>
    <n v="13"/>
    <n v="1.3076923076923077"/>
    <n v="-2.1211241258807211E-2"/>
    <n v="-0.83775727200000005"/>
    <n v="-1.0955287403076923"/>
  </r>
  <r>
    <x v="23"/>
    <x v="0"/>
    <n v="27"/>
    <n v="13"/>
    <n v="2.0769230769230771"/>
    <n v="-2.25874348416495E-2"/>
    <n v="-0.89211139800000006"/>
    <n v="-1.852846749692308"/>
  </r>
  <r>
    <x v="23"/>
    <x v="8"/>
    <n v="3"/>
    <n v="13"/>
    <n v="0.23076923076923078"/>
    <n v="-2.5318098231823929E-2"/>
    <n v="-0.99996082600000002"/>
    <n v="-0.23076019061538464"/>
  </r>
  <r>
    <x v="23"/>
    <x v="1"/>
    <n v="33"/>
    <n v="13"/>
    <n v="2.5384615384615383"/>
    <n v="0.16825686982118676"/>
    <n v="6.6454564170000001"/>
    <n v="16.869235520076924"/>
  </r>
  <r>
    <x v="23"/>
    <x v="2"/>
    <n v="74"/>
    <n v="13"/>
    <n v="5.6923076923076925"/>
    <n v="0.22077508456131531"/>
    <n v="8.7197103360000003"/>
    <n v="49.635274220307693"/>
  </r>
  <r>
    <x v="23"/>
    <x v="4"/>
    <n v="3"/>
    <n v="13"/>
    <n v="0.23076923076923078"/>
    <n v="7.1367919558834175E-2"/>
    <n v="2.818739522"/>
    <n v="0.65047835123076925"/>
  </r>
  <r>
    <x v="23"/>
    <x v="5"/>
    <n v="4"/>
    <n v="13"/>
    <n v="0.30769230769230771"/>
    <n v="0.12075109979145429"/>
    <n v="4.7691731370000001"/>
    <n v="1.4674378883076924"/>
  </r>
  <r>
    <x v="23"/>
    <x v="6"/>
    <n v="4"/>
    <n v="13"/>
    <n v="0.30769230769230771"/>
    <n v="0.44239144638239253"/>
    <n v="17.472647129999999"/>
    <n v="5.3761991169230772"/>
  </r>
  <r>
    <x v="24"/>
    <x v="6"/>
    <n v="41"/>
    <n v="21"/>
    <n v="1.9523809523809523"/>
    <n v="0.44239144638239253"/>
    <n v="17.472647129999999"/>
    <n v="34.113263444285714"/>
  </r>
  <r>
    <x v="24"/>
    <x v="3"/>
    <n v="20"/>
    <n v="21"/>
    <n v="0.95238095238095233"/>
    <n v="-2.1211241258807211E-2"/>
    <n v="-0.83775727200000005"/>
    <n v="-0.79786406857142855"/>
  </r>
  <r>
    <x v="24"/>
    <x v="7"/>
    <n v="3"/>
    <n v="21"/>
    <n v="0.14285714285714285"/>
    <n v="2.025526854093224E-2"/>
    <n v="0"/>
    <n v="0"/>
  </r>
  <r>
    <x v="24"/>
    <x v="9"/>
    <n v="2"/>
    <n v="21"/>
    <n v="9.5238095238095233E-2"/>
    <n v="2.5319085676165299E-2"/>
    <n v="1"/>
    <n v="9.5238095238095233E-2"/>
  </r>
  <r>
    <x v="24"/>
    <x v="0"/>
    <n v="47"/>
    <n v="21"/>
    <n v="2.2380952380952381"/>
    <n v="-2.25874348416495E-2"/>
    <n v="-0.89211139800000006"/>
    <n v="-1.9966302717142859"/>
  </r>
  <r>
    <x v="24"/>
    <x v="8"/>
    <n v="1"/>
    <n v="21"/>
    <n v="4.7619047619047616E-2"/>
    <n v="-2.5318098231823929E-2"/>
    <n v="-0.99996082600000002"/>
    <n v="-4.7617182190476191E-2"/>
  </r>
  <r>
    <x v="24"/>
    <x v="1"/>
    <n v="98"/>
    <n v="21"/>
    <n v="4.666666666666667"/>
    <n v="0.16825686982118676"/>
    <n v="6.6454564170000001"/>
    <n v="31.012129946000002"/>
  </r>
  <r>
    <x v="24"/>
    <x v="2"/>
    <n v="102"/>
    <n v="21"/>
    <n v="4.8571428571428568"/>
    <n v="0.22077508456131531"/>
    <n v="8.7197103360000003"/>
    <n v="42.352878774857139"/>
  </r>
  <r>
    <x v="24"/>
    <x v="4"/>
    <n v="37"/>
    <n v="21"/>
    <n v="1.7619047619047619"/>
    <n v="7.1367919558834175E-2"/>
    <n v="2.818739522"/>
    <n v="4.9663505863809521"/>
  </r>
  <r>
    <x v="24"/>
    <x v="5"/>
    <n v="14"/>
    <n v="21"/>
    <n v="0.66666666666666663"/>
    <n v="0.12075109979145429"/>
    <n v="4.7691731370000001"/>
    <n v="3.1794487579999999"/>
  </r>
  <r>
    <x v="25"/>
    <x v="6"/>
    <n v="32"/>
    <n v="19"/>
    <n v="1.6842105263157894"/>
    <n v="0.44239144638239253"/>
    <n v="17.472647129999999"/>
    <n v="29.427616218947364"/>
  </r>
  <r>
    <x v="25"/>
    <x v="3"/>
    <n v="36"/>
    <n v="19"/>
    <n v="1.8947368421052631"/>
    <n v="-2.1211241258807211E-2"/>
    <n v="-0.83775727200000005"/>
    <n v="-1.5873295679999999"/>
  </r>
  <r>
    <x v="25"/>
    <x v="0"/>
    <n v="58"/>
    <n v="19"/>
    <n v="3.0526315789473686"/>
    <n v="-2.25874348416495E-2"/>
    <n v="-0.89211139800000006"/>
    <n v="-2.7232874254736847"/>
  </r>
  <r>
    <x v="25"/>
    <x v="8"/>
    <n v="2"/>
    <n v="19"/>
    <n v="0.10526315789473684"/>
    <n v="-2.5318098231823929E-2"/>
    <n v="-0.99996082600000002"/>
    <n v="-0.10525903431578947"/>
  </r>
  <r>
    <x v="25"/>
    <x v="1"/>
    <n v="99"/>
    <n v="19"/>
    <n v="5.2105263157894735"/>
    <n v="0.16825686982118676"/>
    <n v="6.6454564170000001"/>
    <n v="34.626325541210527"/>
  </r>
  <r>
    <x v="25"/>
    <x v="2"/>
    <n v="134"/>
    <n v="19"/>
    <n v="7.0526315789473681"/>
    <n v="0.22077508456131531"/>
    <n v="8.7197103360000003"/>
    <n v="61.496904474947371"/>
  </r>
  <r>
    <x v="25"/>
    <x v="4"/>
    <n v="16"/>
    <n v="19"/>
    <n v="0.84210526315789469"/>
    <n v="7.1367919558834175E-2"/>
    <n v="2.818739522"/>
    <n v="2.3736753869473683"/>
  </r>
  <r>
    <x v="25"/>
    <x v="5"/>
    <n v="29"/>
    <n v="19"/>
    <n v="1.5263157894736843"/>
    <n v="0.12075109979145429"/>
    <n v="4.7691731370000001"/>
    <n v="7.2792642617368424"/>
  </r>
  <r>
    <x v="26"/>
    <x v="0"/>
    <n v="4"/>
    <n v="12"/>
    <n v="0.33333333333333331"/>
    <n v="-2.25874348416495E-2"/>
    <n v="-0.89211139800000006"/>
    <n v="-0.297370466"/>
  </r>
  <r>
    <x v="26"/>
    <x v="1"/>
    <n v="30"/>
    <n v="12"/>
    <n v="2.5"/>
    <n v="0.16825686982118676"/>
    <n v="6.6454564170000001"/>
    <n v="16.613641042499999"/>
  </r>
  <r>
    <x v="26"/>
    <x v="2"/>
    <n v="33"/>
    <n v="12"/>
    <n v="2.75"/>
    <n v="0.22077508456131531"/>
    <n v="8.7197103360000003"/>
    <n v="23.979203424000001"/>
  </r>
  <r>
    <x v="27"/>
    <x v="3"/>
    <n v="20"/>
    <n v="13"/>
    <n v="1.5384615384615385"/>
    <n v="-2.1211241258807211E-2"/>
    <n v="-0.83775727200000005"/>
    <n v="-1.2888573415384617"/>
  </r>
  <r>
    <x v="27"/>
    <x v="0"/>
    <n v="32"/>
    <n v="13"/>
    <n v="2.4615384615384617"/>
    <n v="-2.25874348416495E-2"/>
    <n v="-0.89211139800000006"/>
    <n v="-2.1959665181538464"/>
  </r>
  <r>
    <x v="27"/>
    <x v="8"/>
    <n v="1"/>
    <n v="13"/>
    <n v="7.6923076923076927E-2"/>
    <n v="-2.5318098231823929E-2"/>
    <n v="-0.99996082600000002"/>
    <n v="-7.692006353846155E-2"/>
  </r>
  <r>
    <x v="27"/>
    <x v="1"/>
    <n v="45"/>
    <n v="13"/>
    <n v="3.4615384615384617"/>
    <n v="0.16825686982118676"/>
    <n v="6.6454564170000001"/>
    <n v="23.003502981923077"/>
  </r>
  <r>
    <x v="27"/>
    <x v="2"/>
    <n v="76"/>
    <n v="13"/>
    <n v="5.8461538461538458"/>
    <n v="0.22077508456131531"/>
    <n v="8.7197103360000003"/>
    <n v="50.976768118153842"/>
  </r>
  <r>
    <x v="27"/>
    <x v="4"/>
    <n v="6"/>
    <n v="13"/>
    <n v="0.46153846153846156"/>
    <n v="7.1367919558834175E-2"/>
    <n v="2.818739522"/>
    <n v="1.3009567024615385"/>
  </r>
  <r>
    <x v="27"/>
    <x v="5"/>
    <n v="7"/>
    <n v="13"/>
    <n v="0.53846153846153844"/>
    <n v="0.12075109979145429"/>
    <n v="4.7691731370000001"/>
    <n v="2.5680163045384616"/>
  </r>
  <r>
    <x v="27"/>
    <x v="6"/>
    <n v="4"/>
    <n v="13"/>
    <n v="0.30769230769230771"/>
    <n v="0.44239144638239253"/>
    <n v="17.472647129999999"/>
    <n v="5.3761991169230772"/>
  </r>
  <r>
    <x v="28"/>
    <x v="3"/>
    <n v="20"/>
    <n v="18"/>
    <n v="1.1111111111111112"/>
    <n v="-2.1211241258807211E-2"/>
    <n v="-0.83775727200000005"/>
    <n v="-0.93084141333333348"/>
  </r>
  <r>
    <x v="28"/>
    <x v="7"/>
    <n v="4"/>
    <n v="18"/>
    <n v="0.22222222222222221"/>
    <n v="2.025526854093224E-2"/>
    <n v="0"/>
    <n v="0"/>
  </r>
  <r>
    <x v="28"/>
    <x v="9"/>
    <n v="1"/>
    <n v="18"/>
    <n v="5.5555555555555552E-2"/>
    <n v="2.5319085676165299E-2"/>
    <n v="1"/>
    <n v="5.5555555555555552E-2"/>
  </r>
  <r>
    <x v="28"/>
    <x v="0"/>
    <n v="17"/>
    <n v="18"/>
    <n v="0.94444444444444442"/>
    <n v="-2.25874348416495E-2"/>
    <n v="-0.89211139800000006"/>
    <n v="-0.84254965366666668"/>
  </r>
  <r>
    <x v="28"/>
    <x v="8"/>
    <n v="2"/>
    <n v="18"/>
    <n v="0.1111111111111111"/>
    <n v="-2.5318098231823929E-2"/>
    <n v="-0.99996082600000002"/>
    <n v="-0.11110675844444444"/>
  </r>
  <r>
    <x v="28"/>
    <x v="1"/>
    <n v="34"/>
    <n v="18"/>
    <n v="1.8888888888888888"/>
    <n v="0.16825686982118676"/>
    <n v="6.6454564170000001"/>
    <n v="12.552528787666667"/>
  </r>
  <r>
    <x v="28"/>
    <x v="2"/>
    <n v="44"/>
    <n v="18"/>
    <n v="2.4444444444444446"/>
    <n v="0.22077508456131531"/>
    <n v="8.7197103360000003"/>
    <n v="21.314847488000002"/>
  </r>
  <r>
    <x v="28"/>
    <x v="4"/>
    <n v="11"/>
    <n v="18"/>
    <n v="0.61111111111111116"/>
    <n v="7.1367919558834175E-2"/>
    <n v="2.818739522"/>
    <n v="1.7225630412222224"/>
  </r>
  <r>
    <x v="28"/>
    <x v="5"/>
    <n v="8"/>
    <n v="18"/>
    <n v="0.44444444444444442"/>
    <n v="0.12075109979145429"/>
    <n v="4.7691731370000001"/>
    <n v="2.1196325053333331"/>
  </r>
  <r>
    <x v="28"/>
    <x v="6"/>
    <n v="17"/>
    <n v="18"/>
    <n v="0.94444444444444442"/>
    <n v="0.44239144638239253"/>
    <n v="17.472647129999999"/>
    <n v="16.501944511666665"/>
  </r>
  <r>
    <x v="29"/>
    <x v="3"/>
    <n v="8"/>
    <n v="9"/>
    <n v="0.88888888888888884"/>
    <n v="-2.1211241258807211E-2"/>
    <n v="-0.83775727200000005"/>
    <n v="-0.74467313066666663"/>
  </r>
  <r>
    <x v="29"/>
    <x v="7"/>
    <n v="17"/>
    <n v="9"/>
    <n v="1.8888888888888888"/>
    <n v="2.025526854093224E-2"/>
    <n v="0"/>
    <n v="0"/>
  </r>
  <r>
    <x v="29"/>
    <x v="9"/>
    <n v="1"/>
    <n v="9"/>
    <n v="0.1111111111111111"/>
    <n v="2.5319085676165299E-2"/>
    <n v="1"/>
    <n v="0.1111111111111111"/>
  </r>
  <r>
    <x v="29"/>
    <x v="0"/>
    <n v="19"/>
    <n v="9"/>
    <n v="2.1111111111111112"/>
    <n v="-2.25874348416495E-2"/>
    <n v="-0.89211139800000006"/>
    <n v="-1.8833462846666669"/>
  </r>
  <r>
    <x v="29"/>
    <x v="8"/>
    <n v="1"/>
    <n v="9"/>
    <n v="0.1111111111111111"/>
    <n v="-2.5318098231823929E-2"/>
    <n v="-0.99996082600000002"/>
    <n v="-0.11110675844444444"/>
  </r>
  <r>
    <x v="29"/>
    <x v="1"/>
    <n v="30"/>
    <n v="9"/>
    <n v="3.3333333333333335"/>
    <n v="0.16825686982118676"/>
    <n v="6.6454564170000001"/>
    <n v="22.151521390000003"/>
  </r>
  <r>
    <x v="29"/>
    <x v="2"/>
    <n v="36"/>
    <n v="9"/>
    <n v="4"/>
    <n v="0.22077508456131531"/>
    <n v="8.7197103360000003"/>
    <n v="34.878841344000001"/>
  </r>
  <r>
    <x v="29"/>
    <x v="4"/>
    <n v="8"/>
    <n v="9"/>
    <n v="0.88888888888888884"/>
    <n v="7.1367919558834175E-2"/>
    <n v="2.818739522"/>
    <n v="2.5055462417777776"/>
  </r>
  <r>
    <x v="29"/>
    <x v="5"/>
    <n v="13"/>
    <n v="9"/>
    <n v="1.4444444444444444"/>
    <n v="0.12075109979145429"/>
    <n v="4.7691731370000001"/>
    <n v="6.8888056423333337"/>
  </r>
  <r>
    <x v="29"/>
    <x v="6"/>
    <n v="14"/>
    <n v="9"/>
    <n v="1.5555555555555556"/>
    <n v="0.44239144638239253"/>
    <n v="17.472647129999999"/>
    <n v="27.179673313333332"/>
  </r>
  <r>
    <x v="30"/>
    <x v="3"/>
    <n v="30"/>
    <n v="19"/>
    <n v="1.5789473684210527"/>
    <n v="-2.1211241258807211E-2"/>
    <n v="-0.83775727200000005"/>
    <n v="-1.32277464"/>
  </r>
  <r>
    <x v="30"/>
    <x v="0"/>
    <n v="59"/>
    <n v="19"/>
    <n v="3.1052631578947367"/>
    <n v="-2.25874348416495E-2"/>
    <n v="-0.89211139800000006"/>
    <n v="-2.7702406569473683"/>
  </r>
  <r>
    <x v="30"/>
    <x v="8"/>
    <n v="2"/>
    <n v="19"/>
    <n v="0.10526315789473684"/>
    <n v="-2.5318098231823929E-2"/>
    <n v="-0.99996082600000002"/>
    <n v="-0.10525903431578947"/>
  </r>
  <r>
    <x v="30"/>
    <x v="1"/>
    <n v="67"/>
    <n v="19"/>
    <n v="3.5263157894736841"/>
    <n v="0.16825686982118676"/>
    <n v="6.6454564170000001"/>
    <n v="23.433977891526315"/>
  </r>
  <r>
    <x v="30"/>
    <x v="2"/>
    <n v="117"/>
    <n v="19"/>
    <n v="6.1578947368421053"/>
    <n v="0.22077508456131531"/>
    <n v="8.7197103360000003"/>
    <n v="53.695058384842106"/>
  </r>
  <r>
    <x v="30"/>
    <x v="4"/>
    <n v="17"/>
    <n v="19"/>
    <n v="0.89473684210526316"/>
    <n v="7.1367919558834175E-2"/>
    <n v="2.818739522"/>
    <n v="2.5220300986315789"/>
  </r>
  <r>
    <x v="30"/>
    <x v="5"/>
    <n v="14"/>
    <n v="19"/>
    <n v="0.73684210526315785"/>
    <n v="0.12075109979145429"/>
    <n v="4.7691731370000001"/>
    <n v="3.514127574631579"/>
  </r>
  <r>
    <x v="30"/>
    <x v="6"/>
    <n v="11"/>
    <n v="19"/>
    <n v="0.57894736842105265"/>
    <n v="0.44239144638239253"/>
    <n v="17.472647129999999"/>
    <n v="10.115743075263158"/>
  </r>
  <r>
    <x v="31"/>
    <x v="3"/>
    <n v="13"/>
    <n v="12"/>
    <n v="1.0833333333333333"/>
    <n v="-2.1211241258807211E-2"/>
    <n v="-0.83775727200000005"/>
    <n v="-0.90757037799999996"/>
  </r>
  <r>
    <x v="31"/>
    <x v="0"/>
    <n v="40"/>
    <n v="12"/>
    <n v="3.3333333333333335"/>
    <n v="-2.25874348416495E-2"/>
    <n v="-0.89211139800000006"/>
    <n v="-2.9737046600000001"/>
  </r>
  <r>
    <x v="31"/>
    <x v="8"/>
    <n v="5"/>
    <n v="12"/>
    <n v="0.41666666666666669"/>
    <n v="-2.5318098231823929E-2"/>
    <n v="-0.99996082600000002"/>
    <n v="-0.41665034416666669"/>
  </r>
  <r>
    <x v="31"/>
    <x v="1"/>
    <n v="70"/>
    <n v="12"/>
    <n v="5.833333333333333"/>
    <n v="0.16825686982118676"/>
    <n v="6.6454564170000001"/>
    <n v="38.765162432499999"/>
  </r>
  <r>
    <x v="31"/>
    <x v="2"/>
    <n v="81"/>
    <n v="12"/>
    <n v="6.75"/>
    <n v="0.22077508456131531"/>
    <n v="8.7197103360000003"/>
    <n v="58.858044767999999"/>
  </r>
  <r>
    <x v="31"/>
    <x v="4"/>
    <n v="11"/>
    <n v="12"/>
    <n v="0.91666666666666663"/>
    <n v="7.1367919558834175E-2"/>
    <n v="2.818739522"/>
    <n v="2.5838445618333332"/>
  </r>
  <r>
    <x v="31"/>
    <x v="5"/>
    <n v="6"/>
    <n v="12"/>
    <n v="0.5"/>
    <n v="0.12075109979145429"/>
    <n v="4.7691731370000001"/>
    <n v="2.3845865685000001"/>
  </r>
  <r>
    <x v="31"/>
    <x v="6"/>
    <n v="8"/>
    <n v="12"/>
    <n v="0.66666666666666663"/>
    <n v="0.44239144638239253"/>
    <n v="17.472647129999999"/>
    <n v="11.648431419999998"/>
  </r>
  <r>
    <x v="32"/>
    <x v="3"/>
    <n v="18"/>
    <n v="13"/>
    <n v="1.3846153846153846"/>
    <n v="-2.1211241258807211E-2"/>
    <n v="-0.83775727200000005"/>
    <n v="-1.1599716073846154"/>
  </r>
  <r>
    <x v="32"/>
    <x v="7"/>
    <n v="45"/>
    <n v="13"/>
    <n v="3.4615384615384617"/>
    <n v="2.025526854093224E-2"/>
    <n v="0"/>
    <n v="0"/>
  </r>
  <r>
    <x v="32"/>
    <x v="9"/>
    <n v="1"/>
    <n v="13"/>
    <n v="7.6923076923076927E-2"/>
    <n v="2.5319085676165299E-2"/>
    <n v="1"/>
    <n v="7.6923076923076927E-2"/>
  </r>
  <r>
    <x v="32"/>
    <x v="0"/>
    <n v="22"/>
    <n v="13"/>
    <n v="1.6923076923076923"/>
    <n v="-2.25874348416495E-2"/>
    <n v="-0.89211139800000006"/>
    <n v="-1.5097269812307692"/>
  </r>
  <r>
    <x v="32"/>
    <x v="8"/>
    <n v="1"/>
    <n v="13"/>
    <n v="7.6923076923076927E-2"/>
    <n v="-2.5318098231823929E-2"/>
    <n v="-0.99996082600000002"/>
    <n v="-7.692006353846155E-2"/>
  </r>
  <r>
    <x v="32"/>
    <x v="1"/>
    <n v="58"/>
    <n v="13"/>
    <n v="4.4615384615384617"/>
    <n v="0.16825686982118676"/>
    <n v="6.6454564170000001"/>
    <n v="29.648959398923079"/>
  </r>
  <r>
    <x v="32"/>
    <x v="2"/>
    <n v="62"/>
    <n v="13"/>
    <n v="4.7692307692307692"/>
    <n v="0.22077508456131531"/>
    <n v="8.7197103360000003"/>
    <n v="41.586310833230769"/>
  </r>
  <r>
    <x v="32"/>
    <x v="4"/>
    <n v="15"/>
    <n v="13"/>
    <n v="1.1538461538461537"/>
    <n v="7.1367919558834175E-2"/>
    <n v="2.818739522"/>
    <n v="3.252391756153846"/>
  </r>
  <r>
    <x v="32"/>
    <x v="5"/>
    <n v="12"/>
    <n v="13"/>
    <n v="0.92307692307692313"/>
    <n v="0.12075109979145429"/>
    <n v="4.7691731370000001"/>
    <n v="4.402313664923077"/>
  </r>
  <r>
    <x v="32"/>
    <x v="6"/>
    <n v="13"/>
    <n v="13"/>
    <n v="1"/>
    <n v="0.44239144638239253"/>
    <n v="17.472647129999999"/>
    <n v="17.472647129999999"/>
  </r>
  <r>
    <x v="33"/>
    <x v="6"/>
    <n v="28"/>
    <n v="13"/>
    <n v="2.1538461538461537"/>
    <n v="0.44239144638239253"/>
    <n v="17.472647129999999"/>
    <n v="37.633393818461535"/>
  </r>
  <r>
    <x v="33"/>
    <x v="3"/>
    <n v="20"/>
    <n v="13"/>
    <n v="1.5384615384615385"/>
    <n v="-2.1211241258807211E-2"/>
    <n v="-0.83775727200000005"/>
    <n v="-1.2888573415384617"/>
  </r>
  <r>
    <x v="33"/>
    <x v="0"/>
    <n v="26"/>
    <n v="13"/>
    <n v="2"/>
    <n v="-2.25874348416495E-2"/>
    <n v="-0.89211139800000006"/>
    <n v="-1.7842227960000001"/>
  </r>
  <r>
    <x v="33"/>
    <x v="1"/>
    <n v="99"/>
    <n v="13"/>
    <n v="7.615384615384615"/>
    <n v="0.16825686982118676"/>
    <n v="6.6454564170000001"/>
    <n v="50.607706560230767"/>
  </r>
  <r>
    <x v="33"/>
    <x v="2"/>
    <n v="54"/>
    <n v="13"/>
    <n v="4.1538461538461542"/>
    <n v="0.22077508456131531"/>
    <n v="8.7197103360000003"/>
    <n v="36.220335241846158"/>
  </r>
  <r>
    <x v="33"/>
    <x v="4"/>
    <n v="28"/>
    <n v="13"/>
    <n v="2.1538461538461537"/>
    <n v="7.1367919558834175E-2"/>
    <n v="2.818739522"/>
    <n v="6.071131278153846"/>
  </r>
  <r>
    <x v="33"/>
    <x v="5"/>
    <n v="12"/>
    <n v="13"/>
    <n v="0.92307692307692313"/>
    <n v="0.12075109979145429"/>
    <n v="4.7691731370000001"/>
    <n v="4.402313664923077"/>
  </r>
  <r>
    <x v="34"/>
    <x v="6"/>
    <n v="35"/>
    <n v="19"/>
    <n v="1.8421052631578947"/>
    <n v="0.44239144638239253"/>
    <n v="17.472647129999999"/>
    <n v="32.18645523947368"/>
  </r>
  <r>
    <x v="34"/>
    <x v="3"/>
    <n v="36"/>
    <n v="19"/>
    <n v="1.8947368421052631"/>
    <n v="-2.1211241258807211E-2"/>
    <n v="-0.83775727200000005"/>
    <n v="-1.5873295679999999"/>
  </r>
  <r>
    <x v="34"/>
    <x v="0"/>
    <n v="44"/>
    <n v="19"/>
    <n v="2.3157894736842106"/>
    <n v="-2.25874348416495E-2"/>
    <n v="-0.89211139800000006"/>
    <n v="-2.0659421848421053"/>
  </r>
  <r>
    <x v="34"/>
    <x v="8"/>
    <n v="2"/>
    <n v="19"/>
    <n v="0.10526315789473684"/>
    <n v="-2.5318098231823929E-2"/>
    <n v="-0.99996082600000002"/>
    <n v="-0.10525903431578947"/>
  </r>
  <r>
    <x v="34"/>
    <x v="1"/>
    <n v="67"/>
    <n v="19"/>
    <n v="3.5263157894736841"/>
    <n v="0.16825686982118676"/>
    <n v="6.6454564170000001"/>
    <n v="23.433977891526315"/>
  </r>
  <r>
    <x v="34"/>
    <x v="2"/>
    <n v="83"/>
    <n v="19"/>
    <n v="4.3684210526315788"/>
    <n v="0.22077508456131531"/>
    <n v="8.7197103360000003"/>
    <n v="38.091366204631576"/>
  </r>
  <r>
    <x v="34"/>
    <x v="4"/>
    <n v="18"/>
    <n v="19"/>
    <n v="0.94736842105263153"/>
    <n v="7.1367919558834175E-2"/>
    <n v="2.818739522"/>
    <n v="2.6703848103157894"/>
  </r>
  <r>
    <x v="34"/>
    <x v="5"/>
    <n v="14"/>
    <n v="19"/>
    <n v="0.73684210526315785"/>
    <n v="0.12075109979145429"/>
    <n v="4.7691731370000001"/>
    <n v="3.514127574631579"/>
  </r>
  <r>
    <x v="35"/>
    <x v="3"/>
    <n v="10"/>
    <n v="12"/>
    <n v="0.83333333333333337"/>
    <n v="-2.1211241258807211E-2"/>
    <n v="-0.83775727200000005"/>
    <n v="-0.69813106000000003"/>
  </r>
  <r>
    <x v="35"/>
    <x v="0"/>
    <n v="12"/>
    <n v="12"/>
    <n v="1"/>
    <n v="-2.25874348416495E-2"/>
    <n v="-0.89211139800000006"/>
    <n v="-0.89211139800000006"/>
  </r>
  <r>
    <x v="35"/>
    <x v="8"/>
    <n v="1"/>
    <n v="12"/>
    <n v="8.3333333333333329E-2"/>
    <n v="-2.5318098231823929E-2"/>
    <n v="-0.99996082600000002"/>
    <n v="-8.3330068833333326E-2"/>
  </r>
  <r>
    <x v="35"/>
    <x v="1"/>
    <n v="22"/>
    <n v="12"/>
    <n v="1.8333333333333333"/>
    <n v="0.16825686982118676"/>
    <n v="6.6454564170000001"/>
    <n v="12.1833367645"/>
  </r>
  <r>
    <x v="35"/>
    <x v="2"/>
    <n v="26"/>
    <n v="12"/>
    <n v="2.1666666666666665"/>
    <n v="0.22077508456131531"/>
    <n v="8.7197103360000003"/>
    <n v="18.892705727999999"/>
  </r>
  <r>
    <x v="35"/>
    <x v="4"/>
    <n v="8"/>
    <n v="12"/>
    <n v="0.66666666666666663"/>
    <n v="7.1367919558834175E-2"/>
    <n v="2.818739522"/>
    <n v="1.8791596813333333"/>
  </r>
  <r>
    <x v="35"/>
    <x v="5"/>
    <n v="4"/>
    <n v="12"/>
    <n v="0.33333333333333331"/>
    <n v="0.12075109979145429"/>
    <n v="4.7691731370000001"/>
    <n v="1.589724379"/>
  </r>
  <r>
    <x v="35"/>
    <x v="6"/>
    <n v="11"/>
    <n v="12"/>
    <n v="0.91666666666666663"/>
    <n v="0.44239144638239253"/>
    <n v="17.472647129999999"/>
    <n v="16.016593202499998"/>
  </r>
  <r>
    <x v="36"/>
    <x v="6"/>
    <n v="31"/>
    <n v="13"/>
    <n v="2.3846153846153846"/>
    <n v="0.44239144638239253"/>
    <n v="17.472647129999999"/>
    <n v="41.665543156153845"/>
  </r>
  <r>
    <x v="36"/>
    <x v="3"/>
    <n v="8"/>
    <n v="13"/>
    <n v="0.61538461538461542"/>
    <n v="-2.1211241258807211E-2"/>
    <n v="-0.83775727200000005"/>
    <n v="-0.51554293661538464"/>
  </r>
  <r>
    <x v="36"/>
    <x v="7"/>
    <n v="6"/>
    <n v="13"/>
    <n v="0.46153846153846156"/>
    <n v="2.025526854093224E-2"/>
    <n v="0"/>
    <n v="0"/>
  </r>
  <r>
    <x v="36"/>
    <x v="9"/>
    <n v="2"/>
    <n v="13"/>
    <n v="0.15384615384615385"/>
    <n v="2.5319085676165299E-2"/>
    <n v="1"/>
    <n v="0.15384615384615385"/>
  </r>
  <r>
    <x v="36"/>
    <x v="0"/>
    <n v="28"/>
    <n v="13"/>
    <n v="2.1538461538461537"/>
    <n v="-2.25874348416495E-2"/>
    <n v="-0.89211139800000006"/>
    <n v="-1.9214707033846155"/>
  </r>
  <r>
    <x v="36"/>
    <x v="8"/>
    <n v="1"/>
    <n v="13"/>
    <n v="7.6923076923076927E-2"/>
    <n v="-2.5318098231823929E-2"/>
    <n v="-0.99996082600000002"/>
    <n v="-7.692006353846155E-2"/>
  </r>
  <r>
    <x v="36"/>
    <x v="1"/>
    <n v="62"/>
    <n v="13"/>
    <n v="4.7692307692307692"/>
    <n v="0.16825686982118676"/>
    <n v="6.6454564170000001"/>
    <n v="31.693715219538461"/>
  </r>
  <r>
    <x v="36"/>
    <x v="2"/>
    <n v="59"/>
    <n v="13"/>
    <n v="4.5384615384615383"/>
    <n v="0.22077508456131531"/>
    <n v="8.7197103360000003"/>
    <n v="39.574069986461538"/>
  </r>
  <r>
    <x v="36"/>
    <x v="4"/>
    <n v="13"/>
    <n v="13"/>
    <n v="1"/>
    <n v="7.1367919558834175E-2"/>
    <n v="2.818739522"/>
    <n v="2.818739522"/>
  </r>
  <r>
    <x v="36"/>
    <x v="5"/>
    <n v="4"/>
    <n v="13"/>
    <n v="0.30769230769230771"/>
    <n v="0.12075109979145429"/>
    <n v="4.7691731370000001"/>
    <n v="1.4674378883076924"/>
  </r>
  <r>
    <x v="37"/>
    <x v="3"/>
    <n v="25"/>
    <n v="13"/>
    <n v="1.9230769230769231"/>
    <n v="-2.1211241258807211E-2"/>
    <n v="-0.83775727200000005"/>
    <n v="-1.6110716769230771"/>
  </r>
  <r>
    <x v="37"/>
    <x v="0"/>
    <n v="43"/>
    <n v="13"/>
    <n v="3.3076923076923075"/>
    <n v="-2.25874348416495E-2"/>
    <n v="-0.89211139800000006"/>
    <n v="-2.950830008769231"/>
  </r>
  <r>
    <x v="37"/>
    <x v="1"/>
    <n v="52"/>
    <n v="13"/>
    <n v="4"/>
    <n v="0.16825686982118676"/>
    <n v="6.6454564170000001"/>
    <n v="26.581825668"/>
  </r>
  <r>
    <x v="37"/>
    <x v="2"/>
    <n v="98"/>
    <n v="13"/>
    <n v="7.5384615384615383"/>
    <n v="0.22077508456131531"/>
    <n v="8.7197103360000003"/>
    <n v="65.733200994461541"/>
  </r>
  <r>
    <x v="37"/>
    <x v="4"/>
    <n v="11"/>
    <n v="13"/>
    <n v="0.84615384615384615"/>
    <n v="7.1367919558834175E-2"/>
    <n v="2.818739522"/>
    <n v="2.385087287846154"/>
  </r>
  <r>
    <x v="37"/>
    <x v="5"/>
    <n v="15"/>
    <n v="13"/>
    <n v="1.1538461538461537"/>
    <n v="0.12075109979145429"/>
    <n v="4.7691731370000001"/>
    <n v="5.5028920811538455"/>
  </r>
  <r>
    <x v="37"/>
    <x v="6"/>
    <n v="10"/>
    <n v="13"/>
    <n v="0.76923076923076927"/>
    <n v="0.44239144638239253"/>
    <n v="17.472647129999999"/>
    <n v="13.440497792307692"/>
  </r>
  <r>
    <x v="38"/>
    <x v="3"/>
    <n v="5"/>
    <n v="9"/>
    <n v="0.55555555555555558"/>
    <n v="-2.1211241258807211E-2"/>
    <n v="-0.83775727200000005"/>
    <n v="-0.46542070666666674"/>
  </r>
  <r>
    <x v="38"/>
    <x v="7"/>
    <n v="11"/>
    <n v="9"/>
    <n v="1.2222222222222223"/>
    <n v="2.025526854093224E-2"/>
    <n v="0"/>
    <n v="0"/>
  </r>
  <r>
    <x v="38"/>
    <x v="9"/>
    <n v="1"/>
    <n v="9"/>
    <n v="0.1111111111111111"/>
    <n v="2.5319085676165299E-2"/>
    <n v="1"/>
    <n v="0.1111111111111111"/>
  </r>
  <r>
    <x v="38"/>
    <x v="0"/>
    <n v="15"/>
    <n v="9"/>
    <n v="1.6666666666666667"/>
    <n v="-2.25874348416495E-2"/>
    <n v="-0.89211139800000006"/>
    <n v="-1.4868523300000001"/>
  </r>
  <r>
    <x v="38"/>
    <x v="8"/>
    <n v="1"/>
    <n v="9"/>
    <n v="0.1111111111111111"/>
    <n v="-2.5318098231823929E-2"/>
    <n v="-0.99996082600000002"/>
    <n v="-0.11110675844444444"/>
  </r>
  <r>
    <x v="38"/>
    <x v="1"/>
    <n v="25"/>
    <n v="9"/>
    <n v="2.7777777777777777"/>
    <n v="0.16825686982118676"/>
    <n v="6.6454564170000001"/>
    <n v="18.459601158333331"/>
  </r>
  <r>
    <x v="38"/>
    <x v="2"/>
    <n v="27"/>
    <n v="9"/>
    <n v="3"/>
    <n v="0.22077508456131531"/>
    <n v="8.7197103360000003"/>
    <n v="26.159131008000003"/>
  </r>
  <r>
    <x v="38"/>
    <x v="4"/>
    <n v="9"/>
    <n v="9"/>
    <n v="1"/>
    <n v="7.1367919558834175E-2"/>
    <n v="2.818739522"/>
    <n v="2.818739522"/>
  </r>
  <r>
    <x v="38"/>
    <x v="5"/>
    <n v="10"/>
    <n v="9"/>
    <n v="1.1111111111111112"/>
    <n v="0.12075109979145429"/>
    <n v="4.7691731370000001"/>
    <n v="5.299081263333334"/>
  </r>
  <r>
    <x v="38"/>
    <x v="6"/>
    <n v="10"/>
    <n v="9"/>
    <n v="1.1111111111111112"/>
    <n v="0.44239144638239253"/>
    <n v="17.472647129999999"/>
    <n v="19.414052366666667"/>
  </r>
  <r>
    <x v="39"/>
    <x v="3"/>
    <n v="11"/>
    <n v="18"/>
    <n v="0.61111111111111116"/>
    <n v="-2.1211241258807211E-2"/>
    <n v="-0.83775727200000005"/>
    <n v="-0.5119627773333334"/>
  </r>
  <r>
    <x v="39"/>
    <x v="7"/>
    <n v="3"/>
    <n v="18"/>
    <n v="0.16666666666666666"/>
    <n v="2.025526854093224E-2"/>
    <n v="0"/>
    <n v="0"/>
  </r>
  <r>
    <x v="39"/>
    <x v="0"/>
    <n v="14"/>
    <n v="18"/>
    <n v="0.77777777777777779"/>
    <n v="-2.25874348416495E-2"/>
    <n v="-0.89211139800000006"/>
    <n v="-0.69386442066666676"/>
  </r>
  <r>
    <x v="39"/>
    <x v="8"/>
    <n v="1"/>
    <n v="18"/>
    <n v="5.5555555555555552E-2"/>
    <n v="-2.5318098231823929E-2"/>
    <n v="-0.99996082600000002"/>
    <n v="-5.555337922222222E-2"/>
  </r>
  <r>
    <x v="39"/>
    <x v="1"/>
    <n v="19"/>
    <n v="18"/>
    <n v="1.0555555555555556"/>
    <n v="0.16825686982118676"/>
    <n v="6.6454564170000001"/>
    <n v="7.0146484401666669"/>
  </r>
  <r>
    <x v="39"/>
    <x v="2"/>
    <n v="34"/>
    <n v="18"/>
    <n v="1.8888888888888888"/>
    <n v="0.22077508456131531"/>
    <n v="8.7197103360000003"/>
    <n v="16.470563968"/>
  </r>
  <r>
    <x v="39"/>
    <x v="4"/>
    <n v="7"/>
    <n v="18"/>
    <n v="0.3888888888888889"/>
    <n v="7.1367919558834175E-2"/>
    <n v="2.818739522"/>
    <n v="1.0961764807777779"/>
  </r>
  <r>
    <x v="39"/>
    <x v="5"/>
    <n v="3"/>
    <n v="18"/>
    <n v="0.16666666666666666"/>
    <n v="0.12075109979145429"/>
    <n v="4.7691731370000001"/>
    <n v="0.79486218949999998"/>
  </r>
  <r>
    <x v="39"/>
    <x v="6"/>
    <n v="9"/>
    <n v="18"/>
    <n v="0.5"/>
    <n v="0.44239144638239253"/>
    <n v="17.472647129999999"/>
    <n v="8.7363235649999993"/>
  </r>
  <r>
    <x v="40"/>
    <x v="3"/>
    <n v="13"/>
    <n v="17"/>
    <n v="0.76470588235294112"/>
    <n v="-2.1211241258807211E-2"/>
    <n v="-0.83775727200000005"/>
    <n v="-0.64063791388235292"/>
  </r>
  <r>
    <x v="40"/>
    <x v="7"/>
    <n v="1"/>
    <n v="17"/>
    <n v="5.8823529411764705E-2"/>
    <n v="2.025526854093224E-2"/>
    <n v="0"/>
    <n v="0"/>
  </r>
  <r>
    <x v="40"/>
    <x v="0"/>
    <n v="29"/>
    <n v="17"/>
    <n v="1.7058823529411764"/>
    <n v="-2.25874348416495E-2"/>
    <n v="-0.89211139800000006"/>
    <n v="-1.5218370907058825"/>
  </r>
  <r>
    <x v="40"/>
    <x v="8"/>
    <n v="2"/>
    <n v="17"/>
    <n v="0.11764705882352941"/>
    <n v="-2.5318098231823929E-2"/>
    <n v="-0.99996082600000002"/>
    <n v="-0.11764245011764705"/>
  </r>
  <r>
    <x v="40"/>
    <x v="1"/>
    <n v="29"/>
    <n v="17"/>
    <n v="1.7058823529411764"/>
    <n v="0.16825686982118676"/>
    <n v="6.6454564170000001"/>
    <n v="11.336366828999999"/>
  </r>
  <r>
    <x v="40"/>
    <x v="2"/>
    <n v="49"/>
    <n v="17"/>
    <n v="2.8823529411764706"/>
    <n v="0.22077508456131531"/>
    <n v="8.7197103360000003"/>
    <n v="25.133282733176472"/>
  </r>
  <r>
    <x v="40"/>
    <x v="4"/>
    <n v="12"/>
    <n v="17"/>
    <n v="0.70588235294117652"/>
    <n v="7.1367919558834175E-2"/>
    <n v="2.818739522"/>
    <n v="1.9896984861176472"/>
  </r>
  <r>
    <x v="40"/>
    <x v="5"/>
    <n v="5"/>
    <n v="17"/>
    <n v="0.29411764705882354"/>
    <n v="0.12075109979145429"/>
    <n v="4.7691731370000001"/>
    <n v="1.4026979814705882"/>
  </r>
  <r>
    <x v="40"/>
    <x v="6"/>
    <n v="16"/>
    <n v="17"/>
    <n v="0.94117647058823528"/>
    <n v="0.44239144638239253"/>
    <n v="17.472647129999999"/>
    <n v="16.444844357647057"/>
  </r>
  <r>
    <x v="41"/>
    <x v="3"/>
    <n v="18"/>
    <n v="13"/>
    <n v="1.3846153846153846"/>
    <n v="-2.1211241258807211E-2"/>
    <n v="-0.83775727200000005"/>
    <n v="-1.1599716073846154"/>
  </r>
  <r>
    <x v="41"/>
    <x v="7"/>
    <n v="8"/>
    <n v="13"/>
    <n v="0.61538461538461542"/>
    <n v="2.025526854093224E-2"/>
    <n v="0"/>
    <n v="0"/>
  </r>
  <r>
    <x v="41"/>
    <x v="0"/>
    <n v="25"/>
    <n v="13"/>
    <n v="1.9230769230769231"/>
    <n v="-2.25874348416495E-2"/>
    <n v="-0.89211139800000006"/>
    <n v="-1.7155988423076924"/>
  </r>
  <r>
    <x v="41"/>
    <x v="8"/>
    <n v="2"/>
    <n v="13"/>
    <n v="0.15384615384615385"/>
    <n v="-2.5318098231823929E-2"/>
    <n v="-0.99996082600000002"/>
    <n v="-0.1538401270769231"/>
  </r>
  <r>
    <x v="41"/>
    <x v="1"/>
    <n v="48"/>
    <n v="13"/>
    <n v="3.6923076923076925"/>
    <n v="0.16825686982118676"/>
    <n v="6.6454564170000001"/>
    <n v="24.537069847384618"/>
  </r>
  <r>
    <x v="41"/>
    <x v="2"/>
    <n v="56"/>
    <n v="13"/>
    <n v="4.3076923076923075"/>
    <n v="0.22077508456131531"/>
    <n v="8.7197103360000003"/>
    <n v="37.561829139692307"/>
  </r>
  <r>
    <x v="41"/>
    <x v="4"/>
    <n v="29"/>
    <n v="13"/>
    <n v="2.2307692307692308"/>
    <n v="7.1367919558834175E-2"/>
    <n v="2.818739522"/>
    <n v="6.2879573952307695"/>
  </r>
  <r>
    <x v="41"/>
    <x v="5"/>
    <n v="8"/>
    <n v="13"/>
    <n v="0.61538461538461542"/>
    <n v="0.12075109979145429"/>
    <n v="4.7691731370000001"/>
    <n v="2.9348757766153848"/>
  </r>
  <r>
    <x v="41"/>
    <x v="6"/>
    <n v="20"/>
    <n v="13"/>
    <n v="1.5384615384615385"/>
    <n v="0.44239144638239253"/>
    <n v="17.472647129999999"/>
    <n v="26.880995584615384"/>
  </r>
  <r>
    <x v="42"/>
    <x v="3"/>
    <n v="6"/>
    <n v="8"/>
    <n v="0.75"/>
    <n v="-2.1211241258807211E-2"/>
    <n v="-0.83775727200000005"/>
    <n v="-0.62831795400000001"/>
  </r>
  <r>
    <x v="42"/>
    <x v="0"/>
    <n v="11"/>
    <n v="8"/>
    <n v="1.375"/>
    <n v="-2.25874348416495E-2"/>
    <n v="-0.89211139800000006"/>
    <n v="-1.22665317225"/>
  </r>
  <r>
    <x v="42"/>
    <x v="1"/>
    <n v="10"/>
    <n v="8"/>
    <n v="1.25"/>
    <n v="0.16825686982118676"/>
    <n v="6.6454564170000001"/>
    <n v="8.3068205212499997"/>
  </r>
  <r>
    <x v="42"/>
    <x v="2"/>
    <n v="12"/>
    <n v="8"/>
    <n v="1.5"/>
    <n v="0.22077508456131531"/>
    <n v="8.7197103360000003"/>
    <n v="13.079565504000001"/>
  </r>
  <r>
    <x v="42"/>
    <x v="4"/>
    <n v="3"/>
    <n v="8"/>
    <n v="0.375"/>
    <n v="7.1367919558834175E-2"/>
    <n v="2.818739522"/>
    <n v="1.0570273207500001"/>
  </r>
  <r>
    <x v="42"/>
    <x v="6"/>
    <n v="2"/>
    <n v="8"/>
    <n v="0.25"/>
    <n v="0.44239144638239253"/>
    <n v="17.472647129999999"/>
    <n v="4.3681617824999996"/>
  </r>
  <r>
    <x v="43"/>
    <x v="3"/>
    <n v="3"/>
    <n v="6"/>
    <n v="0.5"/>
    <n v="-2.1211241258807211E-2"/>
    <n v="-0.83775727200000005"/>
    <n v="-0.41887863600000003"/>
  </r>
  <r>
    <x v="43"/>
    <x v="0"/>
    <n v="10"/>
    <n v="6"/>
    <n v="1.6666666666666667"/>
    <n v="-2.25874348416495E-2"/>
    <n v="-0.89211139800000006"/>
    <n v="-1.4868523300000001"/>
  </r>
  <r>
    <x v="43"/>
    <x v="8"/>
    <n v="1"/>
    <n v="6"/>
    <n v="0.16666666666666666"/>
    <n v="-2.5318098231823929E-2"/>
    <n v="-0.99996082600000002"/>
    <n v="-0.16666013766666665"/>
  </r>
  <r>
    <x v="43"/>
    <x v="1"/>
    <n v="21"/>
    <n v="6"/>
    <n v="3.5"/>
    <n v="0.16825686982118676"/>
    <n v="6.6454564170000001"/>
    <n v="23.259097459500001"/>
  </r>
  <r>
    <x v="43"/>
    <x v="2"/>
    <n v="25"/>
    <n v="6"/>
    <n v="4.166666666666667"/>
    <n v="0.22077508456131531"/>
    <n v="8.7197103360000003"/>
    <n v="36.332126400000007"/>
  </r>
  <r>
    <x v="43"/>
    <x v="4"/>
    <n v="4"/>
    <n v="6"/>
    <n v="0.66666666666666663"/>
    <n v="7.1367919558834175E-2"/>
    <n v="2.818739522"/>
    <n v="1.8791596813333333"/>
  </r>
  <r>
    <x v="43"/>
    <x v="5"/>
    <n v="4"/>
    <n v="6"/>
    <n v="0.66666666666666663"/>
    <n v="0.12075109979145429"/>
    <n v="4.7691731370000001"/>
    <n v="3.1794487579999999"/>
  </r>
  <r>
    <x v="43"/>
    <x v="6"/>
    <n v="5"/>
    <n v="6"/>
    <n v="0.83333333333333337"/>
    <n v="0.44239144638239253"/>
    <n v="17.472647129999999"/>
    <n v="14.560539275"/>
  </r>
  <r>
    <x v="44"/>
    <x v="3"/>
    <n v="10"/>
    <n v="18"/>
    <n v="0.55555555555555558"/>
    <n v="-2.1211241258807211E-2"/>
    <n v="-0.83775727200000005"/>
    <n v="-0.46542070666666674"/>
  </r>
  <r>
    <x v="44"/>
    <x v="7"/>
    <n v="70"/>
    <n v="18"/>
    <n v="3.8888888888888888"/>
    <n v="2.025526854093224E-2"/>
    <n v="0"/>
    <n v="0"/>
  </r>
  <r>
    <x v="44"/>
    <x v="9"/>
    <n v="3"/>
    <n v="18"/>
    <n v="0.16666666666666666"/>
    <n v="2.5319085676165299E-2"/>
    <n v="1"/>
    <n v="0.16666666666666666"/>
  </r>
  <r>
    <x v="44"/>
    <x v="0"/>
    <n v="36"/>
    <n v="18"/>
    <n v="2"/>
    <n v="-2.25874348416495E-2"/>
    <n v="-0.89211139800000006"/>
    <n v="-1.7842227960000001"/>
  </r>
  <r>
    <x v="44"/>
    <x v="1"/>
    <n v="80"/>
    <n v="18"/>
    <n v="4.4444444444444446"/>
    <n v="0.16825686982118676"/>
    <n v="6.6454564170000001"/>
    <n v="29.535361853333335"/>
  </r>
  <r>
    <x v="44"/>
    <x v="2"/>
    <n v="72"/>
    <n v="18"/>
    <n v="4"/>
    <n v="0.22077508456131531"/>
    <n v="8.7197103360000003"/>
    <n v="34.878841344000001"/>
  </r>
  <r>
    <x v="44"/>
    <x v="4"/>
    <n v="24"/>
    <n v="18"/>
    <n v="1.3333333333333333"/>
    <n v="7.1367919558834175E-2"/>
    <n v="2.818739522"/>
    <n v="3.7583193626666667"/>
  </r>
  <r>
    <x v="44"/>
    <x v="5"/>
    <n v="22"/>
    <n v="18"/>
    <n v="1.2222222222222223"/>
    <n v="0.12075109979145429"/>
    <n v="4.7691731370000001"/>
    <n v="5.8289893896666669"/>
  </r>
  <r>
    <x v="44"/>
    <x v="6"/>
    <n v="19"/>
    <n v="18"/>
    <n v="1.0555555555555556"/>
    <n v="0.44239144638239253"/>
    <n v="17.472647129999999"/>
    <n v="18.443349748333333"/>
  </r>
  <r>
    <x v="45"/>
    <x v="6"/>
    <n v="33"/>
    <n v="13"/>
    <n v="2.5384615384615383"/>
    <n v="0.44239144638239253"/>
    <n v="17.472647129999999"/>
    <n v="44.353642714615376"/>
  </r>
  <r>
    <x v="45"/>
    <x v="3"/>
    <n v="24"/>
    <n v="13"/>
    <n v="1.8461538461538463"/>
    <n v="-2.1211241258807211E-2"/>
    <n v="-0.83775727200000005"/>
    <n v="-1.546628809846154"/>
  </r>
  <r>
    <x v="45"/>
    <x v="7"/>
    <n v="26"/>
    <n v="13"/>
    <n v="2"/>
    <n v="2.025526854093224E-2"/>
    <n v="0"/>
    <n v="0"/>
  </r>
  <r>
    <x v="45"/>
    <x v="9"/>
    <n v="1"/>
    <n v="13"/>
    <n v="7.6923076923076927E-2"/>
    <n v="2.5319085676165299E-2"/>
    <n v="1"/>
    <n v="7.6923076923076927E-2"/>
  </r>
  <r>
    <x v="45"/>
    <x v="0"/>
    <n v="37"/>
    <n v="13"/>
    <n v="2.8461538461538463"/>
    <n v="-2.25874348416495E-2"/>
    <n v="-0.89211139800000006"/>
    <n v="-2.5390862866153849"/>
  </r>
  <r>
    <x v="45"/>
    <x v="1"/>
    <n v="57"/>
    <n v="13"/>
    <n v="4.384615384615385"/>
    <n v="0.16825686982118676"/>
    <n v="6.6454564170000001"/>
    <n v="29.137770443769234"/>
  </r>
  <r>
    <x v="45"/>
    <x v="2"/>
    <n v="72"/>
    <n v="13"/>
    <n v="5.5384615384615383"/>
    <n v="0.22077508456131531"/>
    <n v="8.7197103360000003"/>
    <n v="48.293780322461537"/>
  </r>
  <r>
    <x v="45"/>
    <x v="4"/>
    <n v="20"/>
    <n v="13"/>
    <n v="1.5384615384615385"/>
    <n v="7.1367919558834175E-2"/>
    <n v="2.818739522"/>
    <n v="4.3365223415384619"/>
  </r>
  <r>
    <x v="45"/>
    <x v="5"/>
    <n v="10"/>
    <n v="13"/>
    <n v="0.76923076923076927"/>
    <n v="0.12075109979145429"/>
    <n v="4.7691731370000001"/>
    <n v="3.6685947207692311"/>
  </r>
  <r>
    <x v="46"/>
    <x v="6"/>
    <n v="37"/>
    <n v="19"/>
    <n v="1.9473684210526316"/>
    <n v="0.44239144638239253"/>
    <n v="17.472647129999999"/>
    <n v="34.025681253157892"/>
  </r>
  <r>
    <x v="46"/>
    <x v="3"/>
    <n v="28"/>
    <n v="19"/>
    <n v="1.4736842105263157"/>
    <n v="-2.1211241258807211E-2"/>
    <n v="-0.83775727200000005"/>
    <n v="-1.234589664"/>
  </r>
  <r>
    <x v="46"/>
    <x v="7"/>
    <n v="49"/>
    <n v="19"/>
    <n v="2.5789473684210527"/>
    <n v="2.025526854093224E-2"/>
    <n v="0"/>
    <n v="0"/>
  </r>
  <r>
    <x v="46"/>
    <x v="9"/>
    <n v="1"/>
    <n v="19"/>
    <n v="5.2631578947368418E-2"/>
    <n v="2.5319085676165299E-2"/>
    <n v="1"/>
    <n v="5.2631578947368418E-2"/>
  </r>
  <r>
    <x v="46"/>
    <x v="0"/>
    <n v="42"/>
    <n v="19"/>
    <n v="2.2105263157894739"/>
    <n v="-2.25874348416495E-2"/>
    <n v="-0.89211139800000006"/>
    <n v="-1.9720357218947371"/>
  </r>
  <r>
    <x v="46"/>
    <x v="1"/>
    <n v="76"/>
    <n v="19"/>
    <n v="4"/>
    <n v="0.16825686982118676"/>
    <n v="6.6454564170000001"/>
    <n v="26.581825668"/>
  </r>
  <r>
    <x v="46"/>
    <x v="2"/>
    <n v="95"/>
    <n v="19"/>
    <n v="5"/>
    <n v="0.22077508456131531"/>
    <n v="8.7197103360000003"/>
    <n v="43.59855168"/>
  </r>
  <r>
    <x v="46"/>
    <x v="4"/>
    <n v="29"/>
    <n v="19"/>
    <n v="1.5263157894736843"/>
    <n v="7.1367919558834175E-2"/>
    <n v="2.818739522"/>
    <n v="4.302286638842105"/>
  </r>
  <r>
    <x v="46"/>
    <x v="5"/>
    <n v="21"/>
    <n v="19"/>
    <n v="1.1052631578947369"/>
    <n v="0.12075109979145429"/>
    <n v="4.7691731370000001"/>
    <n v="5.2711913619473689"/>
  </r>
  <r>
    <x v="47"/>
    <x v="3"/>
    <n v="12"/>
    <n v="18"/>
    <n v="0.66666666666666663"/>
    <n v="-2.1211241258807211E-2"/>
    <n v="-0.83775727200000005"/>
    <n v="-0.558504848"/>
  </r>
  <r>
    <x v="47"/>
    <x v="7"/>
    <n v="6"/>
    <n v="18"/>
    <n v="0.33333333333333331"/>
    <n v="2.025526854093224E-2"/>
    <n v="0"/>
    <n v="0"/>
  </r>
  <r>
    <x v="47"/>
    <x v="0"/>
    <n v="20"/>
    <n v="18"/>
    <n v="1.1111111111111112"/>
    <n v="-2.25874348416495E-2"/>
    <n v="-0.89211139800000006"/>
    <n v="-0.99123488666666681"/>
  </r>
  <r>
    <x v="47"/>
    <x v="8"/>
    <n v="2"/>
    <n v="18"/>
    <n v="0.1111111111111111"/>
    <n v="-2.5318098231823929E-2"/>
    <n v="-0.99996082600000002"/>
    <n v="-0.11110675844444444"/>
  </r>
  <r>
    <x v="47"/>
    <x v="1"/>
    <n v="32"/>
    <n v="18"/>
    <n v="1.7777777777777777"/>
    <n v="0.16825686982118676"/>
    <n v="6.6454564170000001"/>
    <n v="11.814144741333333"/>
  </r>
  <r>
    <x v="47"/>
    <x v="2"/>
    <n v="32"/>
    <n v="18"/>
    <n v="1.7777777777777777"/>
    <n v="0.22077508456131531"/>
    <n v="8.7197103360000003"/>
    <n v="15.501707264"/>
  </r>
  <r>
    <x v="47"/>
    <x v="4"/>
    <n v="3"/>
    <n v="18"/>
    <n v="0.16666666666666666"/>
    <n v="7.1367919558834175E-2"/>
    <n v="2.818739522"/>
    <n v="0.46978992033333333"/>
  </r>
  <r>
    <x v="47"/>
    <x v="5"/>
    <n v="10"/>
    <n v="18"/>
    <n v="0.55555555555555558"/>
    <n v="0.12075109979145429"/>
    <n v="4.7691731370000001"/>
    <n v="2.649540631666667"/>
  </r>
  <r>
    <x v="47"/>
    <x v="6"/>
    <n v="6"/>
    <n v="18"/>
    <n v="0.33333333333333331"/>
    <n v="0.44239144638239253"/>
    <n v="17.472647129999999"/>
    <n v="5.8242157099999989"/>
  </r>
  <r>
    <x v="48"/>
    <x v="6"/>
    <n v="23"/>
    <n v="21"/>
    <n v="1.0952380952380953"/>
    <n v="0.44239144638239253"/>
    <n v="17.472647129999999"/>
    <n v="19.136708761428572"/>
  </r>
  <r>
    <x v="48"/>
    <x v="3"/>
    <n v="41"/>
    <n v="21"/>
    <n v="1.9523809523809523"/>
    <n v="-2.1211241258807211E-2"/>
    <n v="-0.83775727200000005"/>
    <n v="-1.6356213405714286"/>
  </r>
  <r>
    <x v="48"/>
    <x v="0"/>
    <n v="90"/>
    <n v="21"/>
    <n v="4.2857142857142856"/>
    <n v="-2.25874348416495E-2"/>
    <n v="-0.89211139800000006"/>
    <n v="-3.8233345628571431"/>
  </r>
  <r>
    <x v="48"/>
    <x v="8"/>
    <n v="5"/>
    <n v="21"/>
    <n v="0.23809523809523808"/>
    <n v="-2.5318098231823929E-2"/>
    <n v="-0.99996082600000002"/>
    <n v="-0.23808591095238094"/>
  </r>
  <r>
    <x v="48"/>
    <x v="1"/>
    <n v="242"/>
    <n v="21"/>
    <n v="11.523809523809524"/>
    <n v="0.16825686982118676"/>
    <n v="6.6454564170000001"/>
    <n v="76.580973948285717"/>
  </r>
  <r>
    <x v="48"/>
    <x v="2"/>
    <n v="233"/>
    <n v="21"/>
    <n v="11.095238095238095"/>
    <n v="0.22077508456131531"/>
    <n v="8.7197103360000003"/>
    <n v="96.74726229942857"/>
  </r>
  <r>
    <x v="48"/>
    <x v="4"/>
    <n v="36"/>
    <n v="21"/>
    <n v="1.7142857142857142"/>
    <n v="7.1367919558834175E-2"/>
    <n v="2.818739522"/>
    <n v="4.8321248948571425"/>
  </r>
  <r>
    <x v="48"/>
    <x v="5"/>
    <n v="16"/>
    <n v="21"/>
    <n v="0.76190476190476186"/>
    <n v="0.12075109979145429"/>
    <n v="4.7691731370000001"/>
    <n v="3.6336557234285713"/>
  </r>
  <r>
    <x v="49"/>
    <x v="6"/>
    <n v="21"/>
    <n v="9"/>
    <n v="2.3333333333333335"/>
    <n v="0.44239144638239253"/>
    <n v="17.472647129999999"/>
    <n v="40.769509970000001"/>
  </r>
  <r>
    <x v="49"/>
    <x v="3"/>
    <n v="18"/>
    <n v="9"/>
    <n v="2"/>
    <n v="-2.1211241258807211E-2"/>
    <n v="-0.83775727200000005"/>
    <n v="-1.6755145440000001"/>
  </r>
  <r>
    <x v="49"/>
    <x v="0"/>
    <n v="13"/>
    <n v="9"/>
    <n v="1.4444444444444444"/>
    <n v="-2.25874348416495E-2"/>
    <n v="-0.89211139800000006"/>
    <n v="-1.2886053526666668"/>
  </r>
  <r>
    <x v="49"/>
    <x v="1"/>
    <n v="54"/>
    <n v="9"/>
    <n v="6"/>
    <n v="0.16825686982118676"/>
    <n v="6.6454564170000001"/>
    <n v="39.872738502000004"/>
  </r>
  <r>
    <x v="49"/>
    <x v="2"/>
    <n v="51"/>
    <n v="9"/>
    <n v="5.666666666666667"/>
    <n v="0.22077508456131531"/>
    <n v="8.7197103360000003"/>
    <n v="49.411691904000001"/>
  </r>
  <r>
    <x v="49"/>
    <x v="4"/>
    <n v="10"/>
    <n v="9"/>
    <n v="1.1111111111111112"/>
    <n v="7.1367919558834175E-2"/>
    <n v="2.818739522"/>
    <n v="3.1319328022222224"/>
  </r>
  <r>
    <x v="49"/>
    <x v="5"/>
    <n v="5"/>
    <n v="9"/>
    <n v="0.55555555555555558"/>
    <n v="0.12075109979145429"/>
    <n v="4.7691731370000001"/>
    <n v="2.649540631666667"/>
  </r>
  <r>
    <x v="50"/>
    <x v="6"/>
    <n v="21"/>
    <n v="12"/>
    <n v="1.75"/>
    <n v="0.44239144638239253"/>
    <n v="17.472647129999999"/>
    <n v="30.577132477499998"/>
  </r>
  <r>
    <x v="50"/>
    <x v="3"/>
    <n v="19"/>
    <n v="12"/>
    <n v="1.5833333333333333"/>
    <n v="-2.1211241258807211E-2"/>
    <n v="-0.83775727200000005"/>
    <n v="-1.326449014"/>
  </r>
  <r>
    <x v="50"/>
    <x v="7"/>
    <n v="6"/>
    <n v="12"/>
    <n v="0.5"/>
    <n v="2.025526854093224E-2"/>
    <n v="0"/>
    <n v="0"/>
  </r>
  <r>
    <x v="50"/>
    <x v="9"/>
    <n v="2"/>
    <n v="12"/>
    <n v="0.16666666666666666"/>
    <n v="2.5319085676165299E-2"/>
    <n v="1"/>
    <n v="0.16666666666666666"/>
  </r>
  <r>
    <x v="50"/>
    <x v="0"/>
    <n v="30"/>
    <n v="12"/>
    <n v="2.5"/>
    <n v="-2.25874348416495E-2"/>
    <n v="-0.89211139800000006"/>
    <n v="-2.2302784950000003"/>
  </r>
  <r>
    <x v="50"/>
    <x v="8"/>
    <n v="2"/>
    <n v="12"/>
    <n v="0.16666666666666666"/>
    <n v="-2.5318098231823929E-2"/>
    <n v="-0.99996082600000002"/>
    <n v="-0.16666013766666665"/>
  </r>
  <r>
    <x v="50"/>
    <x v="1"/>
    <n v="40"/>
    <n v="12"/>
    <n v="3.3333333333333335"/>
    <n v="0.16825686982118676"/>
    <n v="6.6454564170000001"/>
    <n v="22.151521390000003"/>
  </r>
  <r>
    <x v="50"/>
    <x v="2"/>
    <n v="56"/>
    <n v="12"/>
    <n v="4.666666666666667"/>
    <n v="0.22077508456131531"/>
    <n v="8.7197103360000003"/>
    <n v="40.691981568000003"/>
  </r>
  <r>
    <x v="50"/>
    <x v="4"/>
    <n v="26"/>
    <n v="12"/>
    <n v="2.1666666666666665"/>
    <n v="7.1367919558834175E-2"/>
    <n v="2.818739522"/>
    <n v="6.1072689643333327"/>
  </r>
  <r>
    <x v="50"/>
    <x v="5"/>
    <n v="11"/>
    <n v="12"/>
    <n v="0.91666666666666663"/>
    <n v="0.12075109979145429"/>
    <n v="4.7691731370000001"/>
    <n v="4.3717420422500002"/>
  </r>
  <r>
    <x v="51"/>
    <x v="3"/>
    <n v="11"/>
    <n v="13"/>
    <n v="0.84615384615384615"/>
    <n v="-2.1211241258807211E-2"/>
    <n v="-0.83775727200000005"/>
    <n v="-0.70887153784615387"/>
  </r>
  <r>
    <x v="51"/>
    <x v="7"/>
    <n v="1"/>
    <n v="13"/>
    <n v="7.6923076923076927E-2"/>
    <n v="2.025526854093224E-2"/>
    <n v="0"/>
    <n v="0"/>
  </r>
  <r>
    <x v="51"/>
    <x v="9"/>
    <n v="1"/>
    <n v="13"/>
    <n v="7.6923076923076927E-2"/>
    <n v="2.5319085676165299E-2"/>
    <n v="1"/>
    <n v="7.6923076923076927E-2"/>
  </r>
  <r>
    <x v="51"/>
    <x v="0"/>
    <n v="21"/>
    <n v="13"/>
    <n v="1.6153846153846154"/>
    <n v="-2.25874348416495E-2"/>
    <n v="-0.89211139800000006"/>
    <n v="-1.4411030275384618"/>
  </r>
  <r>
    <x v="51"/>
    <x v="8"/>
    <n v="2"/>
    <n v="13"/>
    <n v="0.15384615384615385"/>
    <n v="-2.5318098231823929E-2"/>
    <n v="-0.99996082600000002"/>
    <n v="-0.1538401270769231"/>
  </r>
  <r>
    <x v="51"/>
    <x v="1"/>
    <n v="18"/>
    <n v="13"/>
    <n v="1.3846153846153846"/>
    <n v="0.16825686982118676"/>
    <n v="6.6454564170000001"/>
    <n v="9.2014011927692305"/>
  </r>
  <r>
    <x v="51"/>
    <x v="2"/>
    <n v="38"/>
    <n v="13"/>
    <n v="2.9230769230769229"/>
    <n v="0.22077508456131531"/>
    <n v="8.7197103360000003"/>
    <n v="25.488384059076921"/>
  </r>
  <r>
    <x v="51"/>
    <x v="4"/>
    <n v="14"/>
    <n v="13"/>
    <n v="1.0769230769230769"/>
    <n v="7.1367919558834175E-2"/>
    <n v="2.818739522"/>
    <n v="3.035565639076923"/>
  </r>
  <r>
    <x v="51"/>
    <x v="5"/>
    <n v="3"/>
    <n v="13"/>
    <n v="0.23076923076923078"/>
    <n v="0.12075109979145429"/>
    <n v="4.7691731370000001"/>
    <n v="1.1005784162307692"/>
  </r>
  <r>
    <x v="51"/>
    <x v="6"/>
    <n v="11"/>
    <n v="13"/>
    <n v="0.84615384615384615"/>
    <n v="0.44239144638239253"/>
    <n v="17.472647129999999"/>
    <n v="14.784547571538461"/>
  </r>
  <r>
    <x v="52"/>
    <x v="3"/>
    <n v="16"/>
    <n v="10"/>
    <n v="1.6"/>
    <n v="-2.1211241258807211E-2"/>
    <n v="-0.83775727200000005"/>
    <n v="-1.3404116352000002"/>
  </r>
  <r>
    <x v="52"/>
    <x v="7"/>
    <n v="31"/>
    <n v="10"/>
    <n v="3.1"/>
    <n v="2.025526854093224E-2"/>
    <n v="0"/>
    <n v="0"/>
  </r>
  <r>
    <x v="52"/>
    <x v="9"/>
    <n v="1"/>
    <n v="10"/>
    <n v="0.1"/>
    <n v="2.5319085676165299E-2"/>
    <n v="1"/>
    <n v="0.1"/>
  </r>
  <r>
    <x v="52"/>
    <x v="0"/>
    <n v="29"/>
    <n v="10"/>
    <n v="2.9"/>
    <n v="-2.25874348416495E-2"/>
    <n v="-0.89211139800000006"/>
    <n v="-2.5871230542000001"/>
  </r>
  <r>
    <x v="52"/>
    <x v="8"/>
    <n v="2"/>
    <n v="10"/>
    <n v="0.2"/>
    <n v="-2.5318098231823929E-2"/>
    <n v="-0.99996082600000002"/>
    <n v="-0.19999216520000002"/>
  </r>
  <r>
    <x v="52"/>
    <x v="1"/>
    <n v="36"/>
    <n v="10"/>
    <n v="3.6"/>
    <n v="0.16825686982118676"/>
    <n v="6.6454564170000001"/>
    <n v="23.9236431012"/>
  </r>
  <r>
    <x v="52"/>
    <x v="2"/>
    <n v="60"/>
    <n v="10"/>
    <n v="6"/>
    <n v="0.22077508456131531"/>
    <n v="8.7197103360000003"/>
    <n v="52.318262016000006"/>
  </r>
  <r>
    <x v="52"/>
    <x v="4"/>
    <n v="23"/>
    <n v="10"/>
    <n v="2.2999999999999998"/>
    <n v="7.1367919558834175E-2"/>
    <n v="2.818739522"/>
    <n v="6.4831009005999993"/>
  </r>
  <r>
    <x v="52"/>
    <x v="5"/>
    <n v="11"/>
    <n v="10"/>
    <n v="1.1000000000000001"/>
    <n v="0.12075109979145429"/>
    <n v="4.7691731370000001"/>
    <n v="5.2460904507000006"/>
  </r>
  <r>
    <x v="52"/>
    <x v="6"/>
    <n v="14"/>
    <n v="10"/>
    <n v="1.4"/>
    <n v="0.44239144638239253"/>
    <n v="17.472647129999999"/>
    <n v="24.461705981999998"/>
  </r>
  <r>
    <x v="53"/>
    <x v="3"/>
    <n v="5"/>
    <n v="9"/>
    <n v="0.55555555555555558"/>
    <n v="-2.1211241258807211E-2"/>
    <n v="-0.83775727200000005"/>
    <n v="-0.46542070666666674"/>
  </r>
  <r>
    <x v="53"/>
    <x v="7"/>
    <n v="5"/>
    <n v="9"/>
    <n v="0.55555555555555558"/>
    <n v="2.025526854093224E-2"/>
    <n v="0"/>
    <n v="0"/>
  </r>
  <r>
    <x v="53"/>
    <x v="0"/>
    <n v="17"/>
    <n v="9"/>
    <n v="1.8888888888888888"/>
    <n v="-2.25874348416495E-2"/>
    <n v="-0.89211139800000006"/>
    <n v="-1.6850993073333334"/>
  </r>
  <r>
    <x v="53"/>
    <x v="8"/>
    <n v="4"/>
    <n v="9"/>
    <n v="0.44444444444444442"/>
    <n v="-2.5318098231823929E-2"/>
    <n v="-0.99996082600000002"/>
    <n v="-0.44442703377777776"/>
  </r>
  <r>
    <x v="53"/>
    <x v="1"/>
    <n v="12"/>
    <n v="9"/>
    <n v="1.3333333333333333"/>
    <n v="0.16825686982118676"/>
    <n v="6.6454564170000001"/>
    <n v="8.860608555999999"/>
  </r>
  <r>
    <x v="53"/>
    <x v="2"/>
    <n v="17"/>
    <n v="9"/>
    <n v="1.8888888888888888"/>
    <n v="0.22077508456131531"/>
    <n v="8.7197103360000003"/>
    <n v="16.470563968"/>
  </r>
  <r>
    <x v="53"/>
    <x v="4"/>
    <n v="2"/>
    <n v="9"/>
    <n v="0.22222222222222221"/>
    <n v="7.1367919558834175E-2"/>
    <n v="2.818739522"/>
    <n v="0.62638656044444441"/>
  </r>
  <r>
    <x v="53"/>
    <x v="5"/>
    <n v="2"/>
    <n v="9"/>
    <n v="0.22222222222222221"/>
    <n v="0.12075109979145429"/>
    <n v="4.7691731370000001"/>
    <n v="1.0598162526666666"/>
  </r>
  <r>
    <x v="53"/>
    <x v="6"/>
    <n v="10"/>
    <n v="9"/>
    <n v="1.1111111111111112"/>
    <n v="0.44239144638239253"/>
    <n v="17.472647129999999"/>
    <n v="19.414052366666667"/>
  </r>
  <r>
    <x v="54"/>
    <x v="6"/>
    <n v="18"/>
    <n v="9"/>
    <n v="2"/>
    <n v="0.44239144638239253"/>
    <n v="17.472647129999999"/>
    <n v="34.945294259999997"/>
  </r>
  <r>
    <x v="54"/>
    <x v="3"/>
    <n v="6"/>
    <n v="9"/>
    <n v="0.66666666666666663"/>
    <n v="-2.1211241258807211E-2"/>
    <n v="-0.83775727200000005"/>
    <n v="-0.558504848"/>
  </r>
  <r>
    <x v="54"/>
    <x v="7"/>
    <n v="24"/>
    <n v="9"/>
    <n v="2.6666666666666665"/>
    <n v="2.025526854093224E-2"/>
    <n v="0"/>
    <n v="0"/>
  </r>
  <r>
    <x v="54"/>
    <x v="0"/>
    <n v="16"/>
    <n v="9"/>
    <n v="1.7777777777777777"/>
    <n v="-2.25874348416495E-2"/>
    <n v="-0.89211139800000006"/>
    <n v="-1.5859758186666666"/>
  </r>
  <r>
    <x v="54"/>
    <x v="8"/>
    <n v="3"/>
    <n v="9"/>
    <n v="0.33333333333333331"/>
    <n v="-2.5318098231823929E-2"/>
    <n v="-0.99996082600000002"/>
    <n v="-0.3333202753333333"/>
  </r>
  <r>
    <x v="54"/>
    <x v="1"/>
    <n v="34"/>
    <n v="9"/>
    <n v="3.7777777777777777"/>
    <n v="0.16825686982118676"/>
    <n v="6.6454564170000001"/>
    <n v="25.105057575333333"/>
  </r>
  <r>
    <x v="54"/>
    <x v="2"/>
    <n v="35"/>
    <n v="9"/>
    <n v="3.8888888888888888"/>
    <n v="0.22077508456131531"/>
    <n v="8.7197103360000003"/>
    <n v="33.909984639999998"/>
  </r>
  <r>
    <x v="54"/>
    <x v="4"/>
    <n v="14"/>
    <n v="9"/>
    <n v="1.5555555555555556"/>
    <n v="7.1367919558834175E-2"/>
    <n v="2.818739522"/>
    <n v="4.3847059231111114"/>
  </r>
  <r>
    <x v="54"/>
    <x v="5"/>
    <n v="9"/>
    <n v="9"/>
    <n v="1"/>
    <n v="0.12075109979145429"/>
    <n v="4.7691731370000001"/>
    <n v="4.7691731370000001"/>
  </r>
  <r>
    <x v="55"/>
    <x v="6"/>
    <n v="21"/>
    <n v="9"/>
    <n v="2.3333333333333335"/>
    <n v="0.44239144638239253"/>
    <n v="17.472647129999999"/>
    <n v="40.769509970000001"/>
  </r>
  <r>
    <x v="55"/>
    <x v="3"/>
    <n v="20"/>
    <n v="9"/>
    <n v="2.2222222222222223"/>
    <n v="-2.1211241258807211E-2"/>
    <n v="-0.83775727200000005"/>
    <n v="-1.861682826666667"/>
  </r>
  <r>
    <x v="55"/>
    <x v="7"/>
    <n v="15"/>
    <n v="9"/>
    <n v="1.6666666666666667"/>
    <n v="2.025526854093224E-2"/>
    <n v="0"/>
    <n v="0"/>
  </r>
  <r>
    <x v="55"/>
    <x v="0"/>
    <n v="15"/>
    <n v="9"/>
    <n v="1.6666666666666667"/>
    <n v="-2.25874348416495E-2"/>
    <n v="-0.89211139800000006"/>
    <n v="-1.4868523300000001"/>
  </r>
  <r>
    <x v="55"/>
    <x v="8"/>
    <n v="1"/>
    <n v="9"/>
    <n v="0.1111111111111111"/>
    <n v="-2.5318098231823929E-2"/>
    <n v="-0.99996082600000002"/>
    <n v="-0.11110675844444444"/>
  </r>
  <r>
    <x v="55"/>
    <x v="1"/>
    <n v="31"/>
    <n v="9"/>
    <n v="3.4444444444444446"/>
    <n v="0.16825686982118676"/>
    <n v="6.6454564170000001"/>
    <n v="22.889905436333336"/>
  </r>
  <r>
    <x v="55"/>
    <x v="2"/>
    <n v="46"/>
    <n v="9"/>
    <n v="5.1111111111111107"/>
    <n v="0.22077508456131531"/>
    <n v="8.7197103360000003"/>
    <n v="44.567408383999997"/>
  </r>
  <r>
    <x v="55"/>
    <x v="4"/>
    <n v="11"/>
    <n v="9"/>
    <n v="1.2222222222222223"/>
    <n v="7.1367919558834175E-2"/>
    <n v="2.818739522"/>
    <n v="3.4451260824444447"/>
  </r>
  <r>
    <x v="55"/>
    <x v="5"/>
    <n v="5"/>
    <n v="9"/>
    <n v="0.55555555555555558"/>
    <n v="0.12075109979145429"/>
    <n v="4.7691731370000001"/>
    <n v="2.649540631666667"/>
  </r>
  <r>
    <x v="56"/>
    <x v="3"/>
    <n v="16"/>
    <n v="9"/>
    <n v="1.7777777777777777"/>
    <n v="-2.1211241258807211E-2"/>
    <n v="-0.83775727200000005"/>
    <n v="-1.4893462613333333"/>
  </r>
  <r>
    <x v="56"/>
    <x v="0"/>
    <n v="34"/>
    <n v="9"/>
    <n v="3.7777777777777777"/>
    <n v="-2.25874348416495E-2"/>
    <n v="-0.89211139800000006"/>
    <n v="-3.3701986146666667"/>
  </r>
  <r>
    <x v="56"/>
    <x v="1"/>
    <n v="91"/>
    <n v="9"/>
    <n v="10.111111111111111"/>
    <n v="0.16825686982118676"/>
    <n v="6.6454564170000001"/>
    <n v="67.192948216333335"/>
  </r>
  <r>
    <x v="56"/>
    <x v="2"/>
    <n v="88"/>
    <n v="9"/>
    <n v="9.7777777777777786"/>
    <n v="0.22077508456131531"/>
    <n v="8.7197103360000003"/>
    <n v="85.259389952000006"/>
  </r>
  <r>
    <x v="56"/>
    <x v="4"/>
    <n v="17"/>
    <n v="9"/>
    <n v="1.8888888888888888"/>
    <n v="7.1367919558834175E-2"/>
    <n v="2.818739522"/>
    <n v="5.3242857637777776"/>
  </r>
  <r>
    <x v="56"/>
    <x v="5"/>
    <n v="8"/>
    <n v="9"/>
    <n v="0.88888888888888884"/>
    <n v="0.12075109979145429"/>
    <n v="4.7691731370000001"/>
    <n v="4.2392650106666663"/>
  </r>
  <r>
    <x v="56"/>
    <x v="6"/>
    <n v="12"/>
    <n v="9"/>
    <n v="1.3333333333333333"/>
    <n v="0.44239144638239253"/>
    <n v="17.472647129999999"/>
    <n v="23.296862839999996"/>
  </r>
  <r>
    <x v="57"/>
    <x v="3"/>
    <n v="4"/>
    <n v="11"/>
    <n v="0.36363636363636365"/>
    <n v="-2.1211241258807211E-2"/>
    <n v="-0.83775727200000005"/>
    <n v="-0.30463900800000004"/>
  </r>
  <r>
    <x v="57"/>
    <x v="0"/>
    <n v="23"/>
    <n v="11"/>
    <n v="2.0909090909090908"/>
    <n v="-2.25874348416495E-2"/>
    <n v="-0.89211139800000006"/>
    <n v="-1.8653238321818182"/>
  </r>
  <r>
    <x v="57"/>
    <x v="8"/>
    <n v="1"/>
    <n v="11"/>
    <n v="9.0909090909090912E-2"/>
    <n v="-2.5318098231823929E-2"/>
    <n v="-0.99996082600000002"/>
    <n v="-9.0905529636363641E-2"/>
  </r>
  <r>
    <x v="57"/>
    <x v="1"/>
    <n v="64"/>
    <n v="11"/>
    <n v="5.8181818181818183"/>
    <n v="0.16825686982118676"/>
    <n v="6.6454564170000001"/>
    <n v="38.664473698909092"/>
  </r>
  <r>
    <x v="57"/>
    <x v="2"/>
    <n v="60"/>
    <n v="11"/>
    <n v="5.4545454545454541"/>
    <n v="0.22077508456131531"/>
    <n v="8.7197103360000003"/>
    <n v="47.562056378181815"/>
  </r>
  <r>
    <x v="57"/>
    <x v="4"/>
    <n v="7"/>
    <n v="11"/>
    <n v="0.63636363636363635"/>
    <n v="7.1367919558834175E-2"/>
    <n v="2.818739522"/>
    <n v="1.7937433321818181"/>
  </r>
  <r>
    <x v="57"/>
    <x v="5"/>
    <n v="9"/>
    <n v="11"/>
    <n v="0.81818181818181823"/>
    <n v="0.12075109979145429"/>
    <n v="4.7691731370000001"/>
    <n v="3.9020507484545459"/>
  </r>
  <r>
    <x v="57"/>
    <x v="6"/>
    <n v="6"/>
    <n v="11"/>
    <n v="0.54545454545454541"/>
    <n v="0.44239144638239253"/>
    <n v="17.472647129999999"/>
    <n v="9.5305347981818169"/>
  </r>
  <r>
    <x v="58"/>
    <x v="6"/>
    <n v="37"/>
    <n v="19"/>
    <n v="1.9473684210526316"/>
    <n v="0.44239144638239253"/>
    <n v="17.472647129999999"/>
    <n v="34.025681253157892"/>
  </r>
  <r>
    <x v="58"/>
    <x v="3"/>
    <n v="26"/>
    <n v="19"/>
    <n v="1.368421052631579"/>
    <n v="-2.1211241258807211E-2"/>
    <n v="-0.83775727200000005"/>
    <n v="-1.1464046880000001"/>
  </r>
  <r>
    <x v="58"/>
    <x v="7"/>
    <n v="1"/>
    <n v="19"/>
    <n v="5.2631578947368418E-2"/>
    <n v="2.025526854093224E-2"/>
    <n v="0"/>
    <n v="0"/>
  </r>
  <r>
    <x v="58"/>
    <x v="9"/>
    <n v="2"/>
    <n v="19"/>
    <n v="0.10526315789473684"/>
    <n v="2.5319085676165299E-2"/>
    <n v="1"/>
    <n v="0.10526315789473684"/>
  </r>
  <r>
    <x v="58"/>
    <x v="0"/>
    <n v="39"/>
    <n v="19"/>
    <n v="2.0526315789473686"/>
    <n v="-2.25874348416495E-2"/>
    <n v="-0.89211139800000006"/>
    <n v="-1.8311760274736846"/>
  </r>
  <r>
    <x v="58"/>
    <x v="1"/>
    <n v="82"/>
    <n v="19"/>
    <n v="4.3157894736842106"/>
    <n v="0.16825686982118676"/>
    <n v="6.6454564170000001"/>
    <n v="28.680390852315792"/>
  </r>
  <r>
    <x v="58"/>
    <x v="2"/>
    <n v="84"/>
    <n v="19"/>
    <n v="4.4210526315789478"/>
    <n v="0.22077508456131531"/>
    <n v="8.7197103360000003"/>
    <n v="38.55029832757895"/>
  </r>
  <r>
    <x v="58"/>
    <x v="4"/>
    <n v="21"/>
    <n v="19"/>
    <n v="1.1052631578947369"/>
    <n v="7.1367919558834175E-2"/>
    <n v="2.818739522"/>
    <n v="3.1154489453684215"/>
  </r>
  <r>
    <x v="58"/>
    <x v="5"/>
    <n v="17"/>
    <n v="19"/>
    <n v="0.89473684210526316"/>
    <n v="0.12075109979145429"/>
    <n v="4.7691731370000001"/>
    <n v="4.2671549120526313"/>
  </r>
  <r>
    <x v="59"/>
    <x v="3"/>
    <n v="2"/>
    <n v="6"/>
    <n v="0.33333333333333331"/>
    <n v="-2.1211241258807211E-2"/>
    <n v="-0.83775727200000005"/>
    <n v="-0.279252424"/>
  </r>
  <r>
    <x v="59"/>
    <x v="0"/>
    <n v="15"/>
    <n v="6"/>
    <n v="2.5"/>
    <n v="-2.25874348416495E-2"/>
    <n v="-0.89211139800000006"/>
    <n v="-2.2302784950000003"/>
  </r>
  <r>
    <x v="59"/>
    <x v="8"/>
    <n v="1"/>
    <n v="6"/>
    <n v="0.16666666666666666"/>
    <n v="-2.5318098231823929E-2"/>
    <n v="-0.99996082600000002"/>
    <n v="-0.16666013766666665"/>
  </r>
  <r>
    <x v="59"/>
    <x v="1"/>
    <n v="14"/>
    <n v="6"/>
    <n v="2.3333333333333335"/>
    <n v="0.16825686982118676"/>
    <n v="6.6454564170000001"/>
    <n v="15.506064973000001"/>
  </r>
  <r>
    <x v="59"/>
    <x v="2"/>
    <n v="26"/>
    <n v="6"/>
    <n v="4.333333333333333"/>
    <n v="0.22077508456131531"/>
    <n v="8.7197103360000003"/>
    <n v="37.785411455999999"/>
  </r>
  <r>
    <x v="59"/>
    <x v="4"/>
    <n v="3"/>
    <n v="6"/>
    <n v="0.5"/>
    <n v="7.1367919558834175E-2"/>
    <n v="2.818739522"/>
    <n v="1.409369761"/>
  </r>
  <r>
    <x v="59"/>
    <x v="5"/>
    <n v="2"/>
    <n v="6"/>
    <n v="0.33333333333333331"/>
    <n v="0.12075109979145429"/>
    <n v="4.7691731370000001"/>
    <n v="1.589724379"/>
  </r>
  <r>
    <x v="59"/>
    <x v="6"/>
    <n v="1"/>
    <n v="6"/>
    <n v="0.16666666666666666"/>
    <n v="0.44239144638239253"/>
    <n v="17.472647129999999"/>
    <n v="2.9121078549999995"/>
  </r>
  <r>
    <x v="60"/>
    <x v="6"/>
    <n v="20"/>
    <n v="21"/>
    <n v="0.95238095238095233"/>
    <n v="0.44239144638239253"/>
    <n v="17.472647129999999"/>
    <n v="16.640616314285712"/>
  </r>
  <r>
    <x v="60"/>
    <x v="3"/>
    <n v="41"/>
    <n v="21"/>
    <n v="1.9523809523809523"/>
    <n v="-2.1211241258807211E-2"/>
    <n v="-0.83775727200000005"/>
    <n v="-1.6356213405714286"/>
  </r>
  <r>
    <x v="60"/>
    <x v="9"/>
    <n v="2"/>
    <n v="21"/>
    <n v="9.5238095238095233E-2"/>
    <n v="2.5319085676165299E-2"/>
    <n v="1"/>
    <n v="9.5238095238095233E-2"/>
  </r>
  <r>
    <x v="60"/>
    <x v="0"/>
    <n v="77"/>
    <n v="21"/>
    <n v="3.6666666666666665"/>
    <n v="-2.25874348416495E-2"/>
    <n v="-0.89211139800000006"/>
    <n v="-3.2710751259999999"/>
  </r>
  <r>
    <x v="60"/>
    <x v="8"/>
    <n v="3"/>
    <n v="21"/>
    <n v="0.14285714285714285"/>
    <n v="-2.5318098231823929E-2"/>
    <n v="-0.99996082600000002"/>
    <n v="-0.14285154657142857"/>
  </r>
  <r>
    <x v="60"/>
    <x v="1"/>
    <n v="142"/>
    <n v="21"/>
    <n v="6.7619047619047619"/>
    <n v="0.16825686982118676"/>
    <n v="6.6454564170000001"/>
    <n v="44.935943391142857"/>
  </r>
  <r>
    <x v="60"/>
    <x v="2"/>
    <n v="174"/>
    <n v="21"/>
    <n v="8.2857142857142865"/>
    <n v="0.22077508456131531"/>
    <n v="8.7197103360000003"/>
    <n v="72.249028498285725"/>
  </r>
  <r>
    <x v="60"/>
    <x v="4"/>
    <n v="42"/>
    <n v="21"/>
    <n v="2"/>
    <n v="7.1367919558834175E-2"/>
    <n v="2.818739522"/>
    <n v="5.637479044"/>
  </r>
  <r>
    <x v="60"/>
    <x v="5"/>
    <n v="19"/>
    <n v="21"/>
    <n v="0.90476190476190477"/>
    <n v="0.12075109979145429"/>
    <n v="4.7691731370000001"/>
    <n v="4.3149661715714291"/>
  </r>
  <r>
    <x v="61"/>
    <x v="3"/>
    <n v="9"/>
    <n v="9"/>
    <n v="1"/>
    <n v="-2.1211241258807211E-2"/>
    <n v="-0.83775727200000005"/>
    <n v="-0.83775727200000005"/>
  </r>
  <r>
    <x v="61"/>
    <x v="9"/>
    <n v="2"/>
    <n v="9"/>
    <n v="0.22222222222222221"/>
    <n v="2.5319085676165299E-2"/>
    <n v="1"/>
    <n v="0.22222222222222221"/>
  </r>
  <r>
    <x v="61"/>
    <x v="0"/>
    <n v="20"/>
    <n v="9"/>
    <n v="2.2222222222222223"/>
    <n v="-2.25874348416495E-2"/>
    <n v="-0.89211139800000006"/>
    <n v="-1.9824697733333336"/>
  </r>
  <r>
    <x v="61"/>
    <x v="1"/>
    <n v="47"/>
    <n v="9"/>
    <n v="5.2222222222222223"/>
    <n v="0.16825686982118676"/>
    <n v="6.6454564170000001"/>
    <n v="34.704050177666666"/>
  </r>
  <r>
    <x v="61"/>
    <x v="2"/>
    <n v="40"/>
    <n v="9"/>
    <n v="4.4444444444444446"/>
    <n v="0.22077508456131531"/>
    <n v="8.7197103360000003"/>
    <n v="38.754268160000002"/>
  </r>
  <r>
    <x v="61"/>
    <x v="4"/>
    <n v="5"/>
    <n v="9"/>
    <n v="0.55555555555555558"/>
    <n v="7.1367919558834175E-2"/>
    <n v="2.818739522"/>
    <n v="1.5659664011111112"/>
  </r>
  <r>
    <x v="61"/>
    <x v="5"/>
    <n v="15"/>
    <n v="9"/>
    <n v="1.6666666666666667"/>
    <n v="0.12075109979145429"/>
    <n v="4.7691731370000001"/>
    <n v="7.9486218950000005"/>
  </r>
  <r>
    <x v="61"/>
    <x v="6"/>
    <n v="6"/>
    <n v="9"/>
    <n v="0.66666666666666663"/>
    <n v="0.44239144638239253"/>
    <n v="17.472647129999999"/>
    <n v="11.648431419999998"/>
  </r>
  <r>
    <x v="62"/>
    <x v="3"/>
    <n v="20"/>
    <n v="18"/>
    <n v="1.1111111111111112"/>
    <n v="-2.1211241258807211E-2"/>
    <n v="-0.83775727200000005"/>
    <n v="-0.93084141333333348"/>
  </r>
  <r>
    <x v="62"/>
    <x v="0"/>
    <n v="41"/>
    <n v="18"/>
    <n v="2.2777777777777777"/>
    <n v="-2.25874348416495E-2"/>
    <n v="-0.89211139800000006"/>
    <n v="-2.0320315176666668"/>
  </r>
  <r>
    <x v="62"/>
    <x v="8"/>
    <n v="5"/>
    <n v="18"/>
    <n v="0.27777777777777779"/>
    <n v="-2.5318098231823929E-2"/>
    <n v="-0.99996082600000002"/>
    <n v="-0.27776689611111111"/>
  </r>
  <r>
    <x v="62"/>
    <x v="1"/>
    <n v="50"/>
    <n v="18"/>
    <n v="2.7777777777777777"/>
    <n v="0.16825686982118676"/>
    <n v="6.6454564170000001"/>
    <n v="18.459601158333331"/>
  </r>
  <r>
    <x v="62"/>
    <x v="2"/>
    <n v="88"/>
    <n v="18"/>
    <n v="4.8888888888888893"/>
    <n v="0.22077508456131531"/>
    <n v="8.7197103360000003"/>
    <n v="42.629694976000003"/>
  </r>
  <r>
    <x v="62"/>
    <x v="4"/>
    <n v="15"/>
    <n v="18"/>
    <n v="0.83333333333333337"/>
    <n v="7.1367919558834175E-2"/>
    <n v="2.818739522"/>
    <n v="2.3489496016666669"/>
  </r>
  <r>
    <x v="62"/>
    <x v="5"/>
    <n v="21"/>
    <n v="18"/>
    <n v="1.1666666666666667"/>
    <n v="0.12075109979145429"/>
    <n v="4.7691731370000001"/>
    <n v="5.5640353265000009"/>
  </r>
  <r>
    <x v="62"/>
    <x v="6"/>
    <n v="8"/>
    <n v="18"/>
    <n v="0.44444444444444442"/>
    <n v="0.44239144638239253"/>
    <n v="17.472647129999999"/>
    <n v="7.7656209466666652"/>
  </r>
  <r>
    <x v="63"/>
    <x v="6"/>
    <n v="24"/>
    <n v="21"/>
    <n v="1.1428571428571428"/>
    <n v="0.44239144638239253"/>
    <n v="17.472647129999999"/>
    <n v="19.968739577142856"/>
  </r>
  <r>
    <x v="63"/>
    <x v="3"/>
    <n v="23"/>
    <n v="21"/>
    <n v="1.0952380952380953"/>
    <n v="-2.1211241258807211E-2"/>
    <n v="-0.83775727200000005"/>
    <n v="-0.91754367885714305"/>
  </r>
  <r>
    <x v="63"/>
    <x v="7"/>
    <n v="55"/>
    <n v="21"/>
    <n v="2.6190476190476191"/>
    <n v="2.025526854093224E-2"/>
    <n v="0"/>
    <n v="0"/>
  </r>
  <r>
    <x v="63"/>
    <x v="9"/>
    <n v="1"/>
    <n v="21"/>
    <n v="4.7619047619047616E-2"/>
    <n v="2.5319085676165299E-2"/>
    <n v="1"/>
    <n v="4.7619047619047616E-2"/>
  </r>
  <r>
    <x v="63"/>
    <x v="0"/>
    <n v="46"/>
    <n v="21"/>
    <n v="2.1904761904761907"/>
    <n v="-2.25874348416495E-2"/>
    <n v="-0.89211139800000006"/>
    <n v="-1.9541487765714289"/>
  </r>
  <r>
    <x v="63"/>
    <x v="8"/>
    <n v="1"/>
    <n v="21"/>
    <n v="4.7619047619047616E-2"/>
    <n v="-2.5318098231823929E-2"/>
    <n v="-0.99996082600000002"/>
    <n v="-4.7617182190476191E-2"/>
  </r>
  <r>
    <x v="63"/>
    <x v="1"/>
    <n v="75"/>
    <n v="21"/>
    <n v="3.5714285714285716"/>
    <n v="0.16825686982118676"/>
    <n v="6.6454564170000001"/>
    <n v="23.733772917857145"/>
  </r>
  <r>
    <x v="63"/>
    <x v="2"/>
    <n v="74"/>
    <n v="21"/>
    <n v="3.5238095238095237"/>
    <n v="0.22077508456131531"/>
    <n v="8.7197103360000003"/>
    <n v="30.726598326857143"/>
  </r>
  <r>
    <x v="63"/>
    <x v="4"/>
    <n v="23"/>
    <n v="21"/>
    <n v="1.0952380952380953"/>
    <n v="7.1367919558834175E-2"/>
    <n v="2.818739522"/>
    <n v="3.0871909050476192"/>
  </r>
  <r>
    <x v="63"/>
    <x v="5"/>
    <n v="17"/>
    <n v="21"/>
    <n v="0.80952380952380953"/>
    <n v="0.12075109979145429"/>
    <n v="4.7691731370000001"/>
    <n v="3.8607592061428573"/>
  </r>
  <r>
    <x v="64"/>
    <x v="6"/>
    <n v="14"/>
    <n v="19"/>
    <n v="0.73684210526315785"/>
    <n v="0.44239144638239253"/>
    <n v="17.472647129999999"/>
    <n v="12.874582095789473"/>
  </r>
  <r>
    <x v="64"/>
    <x v="3"/>
    <n v="24"/>
    <n v="19"/>
    <n v="1.263157894736842"/>
    <n v="-2.1211241258807211E-2"/>
    <n v="-0.83775727200000005"/>
    <n v="-1.0582197120000001"/>
  </r>
  <r>
    <x v="64"/>
    <x v="9"/>
    <n v="1"/>
    <n v="19"/>
    <n v="5.2631578947368418E-2"/>
    <n v="2.5319085676165299E-2"/>
    <n v="1"/>
    <n v="5.2631578947368418E-2"/>
  </r>
  <r>
    <x v="64"/>
    <x v="0"/>
    <n v="70"/>
    <n v="19"/>
    <n v="3.6842105263157894"/>
    <n v="-2.25874348416495E-2"/>
    <n v="-0.89211139800000006"/>
    <n v="-3.2867262031578948"/>
  </r>
  <r>
    <x v="64"/>
    <x v="8"/>
    <n v="2"/>
    <n v="19"/>
    <n v="0.10526315789473684"/>
    <n v="-2.5318098231823929E-2"/>
    <n v="-0.99996082600000002"/>
    <n v="-0.10525903431578947"/>
  </r>
  <r>
    <x v="64"/>
    <x v="1"/>
    <n v="150"/>
    <n v="19"/>
    <n v="7.8947368421052628"/>
    <n v="0.16825686982118676"/>
    <n v="6.6454564170000001"/>
    <n v="52.464129607894733"/>
  </r>
  <r>
    <x v="64"/>
    <x v="2"/>
    <n v="152"/>
    <n v="19"/>
    <n v="8"/>
    <n v="0.22077508456131531"/>
    <n v="8.7197103360000003"/>
    <n v="69.757682688000003"/>
  </r>
  <r>
    <x v="64"/>
    <x v="4"/>
    <n v="36"/>
    <n v="19"/>
    <n v="1.8947368421052631"/>
    <n v="7.1367919558834175E-2"/>
    <n v="2.818739522"/>
    <n v="5.3407696206315789"/>
  </r>
  <r>
    <x v="64"/>
    <x v="5"/>
    <n v="17"/>
    <n v="19"/>
    <n v="0.89473684210526316"/>
    <n v="0.12075109979145429"/>
    <n v="4.7691731370000001"/>
    <n v="4.2671549120526313"/>
  </r>
  <r>
    <x v="65"/>
    <x v="3"/>
    <n v="11"/>
    <n v="9"/>
    <n v="1.2222222222222223"/>
    <n v="-2.1211241258807211E-2"/>
    <n v="-0.83775727200000005"/>
    <n v="-1.0239255546666668"/>
  </r>
  <r>
    <x v="65"/>
    <x v="9"/>
    <n v="1"/>
    <n v="9"/>
    <n v="0.1111111111111111"/>
    <n v="2.5319085676165299E-2"/>
    <n v="1"/>
    <n v="0.1111111111111111"/>
  </r>
  <r>
    <x v="65"/>
    <x v="0"/>
    <n v="29"/>
    <n v="9"/>
    <n v="3.2222222222222223"/>
    <n v="-2.25874348416495E-2"/>
    <n v="-0.89211139800000006"/>
    <n v="-2.8745811713333338"/>
  </r>
  <r>
    <x v="65"/>
    <x v="8"/>
    <n v="2"/>
    <n v="9"/>
    <n v="0.22222222222222221"/>
    <n v="-2.5318098231823929E-2"/>
    <n v="-0.99996082600000002"/>
    <n v="-0.22221351688888888"/>
  </r>
  <r>
    <x v="65"/>
    <x v="1"/>
    <n v="46"/>
    <n v="9"/>
    <n v="5.1111111111111107"/>
    <n v="0.16825686982118676"/>
    <n v="6.6454564170000001"/>
    <n v="33.965666131333329"/>
  </r>
  <r>
    <x v="65"/>
    <x v="2"/>
    <n v="62"/>
    <n v="9"/>
    <n v="6.8888888888888893"/>
    <n v="0.22077508456131531"/>
    <n v="8.7197103360000003"/>
    <n v="60.069115648000007"/>
  </r>
  <r>
    <x v="65"/>
    <x v="4"/>
    <n v="9"/>
    <n v="9"/>
    <n v="1"/>
    <n v="7.1367919558834175E-2"/>
    <n v="2.818739522"/>
    <n v="2.818739522"/>
  </r>
  <r>
    <x v="65"/>
    <x v="5"/>
    <n v="8"/>
    <n v="9"/>
    <n v="0.88888888888888884"/>
    <n v="0.12075109979145429"/>
    <n v="4.7691731370000001"/>
    <n v="4.2392650106666663"/>
  </r>
  <r>
    <x v="65"/>
    <x v="6"/>
    <n v="4"/>
    <n v="9"/>
    <n v="0.44444444444444442"/>
    <n v="0.44239144638239253"/>
    <n v="17.472647129999999"/>
    <n v="7.7656209466666652"/>
  </r>
  <r>
    <x v="66"/>
    <x v="0"/>
    <n v="1"/>
    <n v="10"/>
    <n v="0.1"/>
    <n v="-2.25874348416495E-2"/>
    <n v="-0.89211139800000006"/>
    <n v="-8.9211139800000006E-2"/>
  </r>
  <r>
    <x v="66"/>
    <x v="1"/>
    <n v="23"/>
    <n v="10"/>
    <n v="2.2999999999999998"/>
    <n v="0.16825686982118676"/>
    <n v="6.6454564170000001"/>
    <n v="15.284549759099999"/>
  </r>
  <r>
    <x v="66"/>
    <x v="2"/>
    <n v="22"/>
    <n v="10"/>
    <n v="2.2000000000000002"/>
    <n v="0.22077508456131531"/>
    <n v="8.7197103360000003"/>
    <n v="19.183362739200003"/>
  </r>
  <r>
    <x v="67"/>
    <x v="3"/>
    <n v="4"/>
    <n v="7"/>
    <n v="0.5714285714285714"/>
    <n v="-2.1211241258807211E-2"/>
    <n v="-0.83775727200000005"/>
    <n v="-0.47871844114285717"/>
  </r>
  <r>
    <x v="67"/>
    <x v="7"/>
    <n v="2"/>
    <n v="7"/>
    <n v="0.2857142857142857"/>
    <n v="2.025526854093224E-2"/>
    <n v="0"/>
    <n v="0"/>
  </r>
  <r>
    <x v="67"/>
    <x v="0"/>
    <n v="5"/>
    <n v="7"/>
    <n v="0.7142857142857143"/>
    <n v="-2.25874348416495E-2"/>
    <n v="-0.89211139800000006"/>
    <n v="-0.63722242714285715"/>
  </r>
  <r>
    <x v="67"/>
    <x v="1"/>
    <n v="3"/>
    <n v="7"/>
    <n v="0.42857142857142855"/>
    <n v="0.16825686982118676"/>
    <n v="6.6454564170000001"/>
    <n v="2.8480527501428572"/>
  </r>
  <r>
    <x v="67"/>
    <x v="2"/>
    <n v="7"/>
    <n v="7"/>
    <n v="1"/>
    <n v="0.22077508456131531"/>
    <n v="8.7197103360000003"/>
    <n v="8.7197103360000003"/>
  </r>
  <r>
    <x v="67"/>
    <x v="4"/>
    <n v="2"/>
    <n v="7"/>
    <n v="0.2857142857142857"/>
    <n v="7.1367919558834175E-2"/>
    <n v="2.818739522"/>
    <n v="0.80535414914285708"/>
  </r>
  <r>
    <x v="67"/>
    <x v="5"/>
    <n v="2"/>
    <n v="7"/>
    <n v="0.2857142857142857"/>
    <n v="0.12075109979145429"/>
    <n v="4.7691731370000001"/>
    <n v="1.3626208962857143"/>
  </r>
  <r>
    <x v="67"/>
    <x v="6"/>
    <n v="4"/>
    <n v="7"/>
    <n v="0.5714285714285714"/>
    <n v="0.44239144638239253"/>
    <n v="17.472647129999999"/>
    <n v="9.9843697885714278"/>
  </r>
  <r>
    <x v="68"/>
    <x v="6"/>
    <n v="17"/>
    <n v="9"/>
    <n v="1.8888888888888888"/>
    <n v="0.44239144638239253"/>
    <n v="17.472647129999999"/>
    <n v="33.003889023333329"/>
  </r>
  <r>
    <x v="68"/>
    <x v="3"/>
    <n v="10"/>
    <n v="9"/>
    <n v="1.1111111111111112"/>
    <n v="-2.1211241258807211E-2"/>
    <n v="-0.83775727200000005"/>
    <n v="-0.93084141333333348"/>
  </r>
  <r>
    <x v="68"/>
    <x v="7"/>
    <n v="9"/>
    <n v="9"/>
    <n v="1"/>
    <n v="2.025526854093224E-2"/>
    <n v="0"/>
    <n v="0"/>
  </r>
  <r>
    <x v="68"/>
    <x v="0"/>
    <n v="16"/>
    <n v="9"/>
    <n v="1.7777777777777777"/>
    <n v="-2.25874348416495E-2"/>
    <n v="-0.89211139800000006"/>
    <n v="-1.5859758186666666"/>
  </r>
  <r>
    <x v="68"/>
    <x v="1"/>
    <n v="40"/>
    <n v="9"/>
    <n v="4.4444444444444446"/>
    <n v="0.16825686982118676"/>
    <n v="6.6454564170000001"/>
    <n v="29.535361853333335"/>
  </r>
  <r>
    <x v="68"/>
    <x v="2"/>
    <n v="38"/>
    <n v="9"/>
    <n v="4.2222222222222223"/>
    <n v="0.22077508456131531"/>
    <n v="8.7197103360000003"/>
    <n v="36.816554752000002"/>
  </r>
  <r>
    <x v="68"/>
    <x v="4"/>
    <n v="11"/>
    <n v="9"/>
    <n v="1.2222222222222223"/>
    <n v="7.1367919558834175E-2"/>
    <n v="2.818739522"/>
    <n v="3.4451260824444447"/>
  </r>
  <r>
    <x v="68"/>
    <x v="5"/>
    <n v="3"/>
    <n v="9"/>
    <n v="0.33333333333333331"/>
    <n v="0.12075109979145429"/>
    <n v="4.7691731370000001"/>
    <n v="1.589724379"/>
  </r>
  <r>
    <x v="69"/>
    <x v="6"/>
    <n v="42"/>
    <n v="19"/>
    <n v="2.2105263157894739"/>
    <n v="0.44239144638239253"/>
    <n v="17.472647129999999"/>
    <n v="38.623746287368419"/>
  </r>
  <r>
    <x v="69"/>
    <x v="3"/>
    <n v="27"/>
    <n v="19"/>
    <n v="1.4210526315789473"/>
    <n v="-2.1211241258807211E-2"/>
    <n v="-0.83775727200000005"/>
    <n v="-1.190497176"/>
  </r>
  <r>
    <x v="69"/>
    <x v="7"/>
    <n v="1"/>
    <n v="19"/>
    <n v="5.2631578947368418E-2"/>
    <n v="2.025526854093224E-2"/>
    <n v="0"/>
    <n v="0"/>
  </r>
  <r>
    <x v="69"/>
    <x v="9"/>
    <n v="2"/>
    <n v="19"/>
    <n v="0.10526315789473684"/>
    <n v="2.5319085676165299E-2"/>
    <n v="1"/>
    <n v="0.10526315789473684"/>
  </r>
  <r>
    <x v="69"/>
    <x v="0"/>
    <n v="32"/>
    <n v="19"/>
    <n v="1.6842105263157894"/>
    <n v="-2.25874348416495E-2"/>
    <n v="-0.89211139800000006"/>
    <n v="-1.5025034071578947"/>
  </r>
  <r>
    <x v="69"/>
    <x v="1"/>
    <n v="47"/>
    <n v="19"/>
    <n v="2.4736842105263159"/>
    <n v="0.16825686982118676"/>
    <n v="6.6454564170000001"/>
    <n v="16.438760610473686"/>
  </r>
  <r>
    <x v="69"/>
    <x v="2"/>
    <n v="78"/>
    <n v="19"/>
    <n v="4.1052631578947372"/>
    <n v="0.22077508456131531"/>
    <n v="8.7197103360000003"/>
    <n v="35.796705589894742"/>
  </r>
  <r>
    <x v="69"/>
    <x v="4"/>
    <n v="26"/>
    <n v="19"/>
    <n v="1.368421052631579"/>
    <n v="7.1367919558834175E-2"/>
    <n v="2.818739522"/>
    <n v="3.8572225037894738"/>
  </r>
  <r>
    <x v="69"/>
    <x v="5"/>
    <n v="15"/>
    <n v="19"/>
    <n v="0.78947368421052633"/>
    <n v="0.12075109979145429"/>
    <n v="4.7691731370000001"/>
    <n v="3.7651366871052634"/>
  </r>
  <r>
    <x v="70"/>
    <x v="3"/>
    <n v="4"/>
    <n v="10"/>
    <n v="0.4"/>
    <n v="-2.1211241258807211E-2"/>
    <n v="-0.83775727200000005"/>
    <n v="-0.33510290880000004"/>
  </r>
  <r>
    <x v="70"/>
    <x v="0"/>
    <n v="11"/>
    <n v="10"/>
    <n v="1.1000000000000001"/>
    <n v="-2.25874348416495E-2"/>
    <n v="-0.89211139800000006"/>
    <n v="-0.98132253780000012"/>
  </r>
  <r>
    <x v="70"/>
    <x v="1"/>
    <n v="13"/>
    <n v="10"/>
    <n v="1.3"/>
    <n v="0.16825686982118676"/>
    <n v="6.6454564170000001"/>
    <n v="8.6390933421000007"/>
  </r>
  <r>
    <x v="70"/>
    <x v="2"/>
    <n v="15"/>
    <n v="10"/>
    <n v="1.5"/>
    <n v="0.22077508456131531"/>
    <n v="8.7197103360000003"/>
    <n v="13.079565504000001"/>
  </r>
  <r>
    <x v="70"/>
    <x v="4"/>
    <n v="4"/>
    <n v="10"/>
    <n v="0.4"/>
    <n v="7.1367919558834175E-2"/>
    <n v="2.818739522"/>
    <n v="1.1274958088"/>
  </r>
  <r>
    <x v="70"/>
    <x v="5"/>
    <n v="5"/>
    <n v="10"/>
    <n v="0.5"/>
    <n v="0.12075109979145429"/>
    <n v="4.7691731370000001"/>
    <n v="2.3845865685000001"/>
  </r>
  <r>
    <x v="70"/>
    <x v="6"/>
    <n v="7"/>
    <n v="10"/>
    <n v="0.7"/>
    <n v="0.44239144638239253"/>
    <n v="17.472647129999999"/>
    <n v="12.230852990999999"/>
  </r>
  <r>
    <x v="71"/>
    <x v="3"/>
    <n v="14"/>
    <n v="13"/>
    <n v="1.0769230769230769"/>
    <n v="-2.1211241258807211E-2"/>
    <n v="-0.83775727200000005"/>
    <n v="-0.90220013907692309"/>
  </r>
  <r>
    <x v="71"/>
    <x v="0"/>
    <n v="43"/>
    <n v="13"/>
    <n v="3.3076923076923075"/>
    <n v="-2.25874348416495E-2"/>
    <n v="-0.89211139800000006"/>
    <n v="-2.950830008769231"/>
  </r>
  <r>
    <x v="71"/>
    <x v="8"/>
    <n v="1"/>
    <n v="13"/>
    <n v="7.6923076923076927E-2"/>
    <n v="-2.5318098231823929E-2"/>
    <n v="-0.99996082600000002"/>
    <n v="-7.692006353846155E-2"/>
  </r>
  <r>
    <x v="71"/>
    <x v="1"/>
    <n v="80"/>
    <n v="13"/>
    <n v="6.1538461538461542"/>
    <n v="0.16825686982118676"/>
    <n v="6.6454564170000001"/>
    <n v="40.895116412307694"/>
  </r>
  <r>
    <x v="71"/>
    <x v="2"/>
    <n v="103"/>
    <n v="13"/>
    <n v="7.9230769230769234"/>
    <n v="0.22077508456131531"/>
    <n v="8.7197103360000003"/>
    <n v="69.086935739076935"/>
  </r>
  <r>
    <x v="71"/>
    <x v="4"/>
    <n v="10"/>
    <n v="13"/>
    <n v="0.76923076923076927"/>
    <n v="7.1367919558834175E-2"/>
    <n v="2.818739522"/>
    <n v="2.168261170769231"/>
  </r>
  <r>
    <x v="71"/>
    <x v="5"/>
    <n v="12"/>
    <n v="13"/>
    <n v="0.92307692307692313"/>
    <n v="0.12075109979145429"/>
    <n v="4.7691731370000001"/>
    <n v="4.402313664923077"/>
  </r>
  <r>
    <x v="71"/>
    <x v="6"/>
    <n v="7"/>
    <n v="13"/>
    <n v="0.53846153846153844"/>
    <n v="0.44239144638239253"/>
    <n v="17.472647129999999"/>
    <n v="9.4083484546153837"/>
  </r>
  <r>
    <x v="72"/>
    <x v="6"/>
    <n v="20"/>
    <n v="9"/>
    <n v="2.2222222222222223"/>
    <n v="0.44239144638239253"/>
    <n v="17.472647129999999"/>
    <n v="38.828104733333333"/>
  </r>
  <r>
    <x v="72"/>
    <x v="3"/>
    <n v="13"/>
    <n v="9"/>
    <n v="1.4444444444444444"/>
    <n v="-2.1211241258807211E-2"/>
    <n v="-0.83775727200000005"/>
    <n v="-1.2100938373333334"/>
  </r>
  <r>
    <x v="72"/>
    <x v="7"/>
    <n v="1"/>
    <n v="9"/>
    <n v="0.1111111111111111"/>
    <n v="2.025526854093224E-2"/>
    <n v="0"/>
    <n v="0"/>
  </r>
  <r>
    <x v="72"/>
    <x v="0"/>
    <n v="24"/>
    <n v="9"/>
    <n v="2.6666666666666665"/>
    <n v="-2.25874348416495E-2"/>
    <n v="-0.89211139800000006"/>
    <n v="-2.378963728"/>
  </r>
  <r>
    <x v="72"/>
    <x v="8"/>
    <n v="2"/>
    <n v="9"/>
    <n v="0.22222222222222221"/>
    <n v="-2.5318098231823929E-2"/>
    <n v="-0.99996082600000002"/>
    <n v="-0.22221351688888888"/>
  </r>
  <r>
    <x v="72"/>
    <x v="1"/>
    <n v="74"/>
    <n v="9"/>
    <n v="8.2222222222222214"/>
    <n v="0.16825686982118676"/>
    <n v="6.6454564170000001"/>
    <n v="54.640419428666661"/>
  </r>
  <r>
    <x v="72"/>
    <x v="2"/>
    <n v="56"/>
    <n v="9"/>
    <n v="6.2222222222222223"/>
    <n v="0.22077508456131531"/>
    <n v="8.7197103360000003"/>
    <n v="54.255975424000006"/>
  </r>
  <r>
    <x v="72"/>
    <x v="4"/>
    <n v="15"/>
    <n v="9"/>
    <n v="1.6666666666666667"/>
    <n v="7.1367919558834175E-2"/>
    <n v="2.818739522"/>
    <n v="4.6978992033333338"/>
  </r>
  <r>
    <x v="72"/>
    <x v="5"/>
    <n v="15"/>
    <n v="9"/>
    <n v="1.6666666666666667"/>
    <n v="0.12075109979145429"/>
    <n v="4.7691731370000001"/>
    <n v="7.9486218950000005"/>
  </r>
  <r>
    <x v="73"/>
    <x v="3"/>
    <n v="3"/>
    <n v="3"/>
    <n v="1"/>
    <n v="-2.1211241258807211E-2"/>
    <n v="-0.83775727200000005"/>
    <n v="-0.83775727200000005"/>
  </r>
  <r>
    <x v="73"/>
    <x v="0"/>
    <n v="3"/>
    <n v="3"/>
    <n v="1"/>
    <n v="-2.25874348416495E-2"/>
    <n v="-0.89211139800000006"/>
    <n v="-0.89211139800000006"/>
  </r>
  <r>
    <x v="73"/>
    <x v="1"/>
    <n v="3"/>
    <n v="3"/>
    <n v="1"/>
    <n v="0.16825686982118676"/>
    <n v="6.6454564170000001"/>
    <n v="6.6454564170000001"/>
  </r>
  <r>
    <x v="73"/>
    <x v="2"/>
    <n v="3"/>
    <n v="3"/>
    <n v="1"/>
    <n v="0.22077508456131531"/>
    <n v="8.7197103360000003"/>
    <n v="8.7197103360000003"/>
  </r>
  <r>
    <x v="73"/>
    <x v="4"/>
    <n v="1"/>
    <n v="3"/>
    <n v="0.33333333333333331"/>
    <n v="7.1367919558834175E-2"/>
    <n v="2.818739522"/>
    <n v="0.93957984066666667"/>
  </r>
  <r>
    <x v="73"/>
    <x v="5"/>
    <n v="1"/>
    <n v="3"/>
    <n v="0.33333333333333331"/>
    <n v="0.12075109979145429"/>
    <n v="4.7691731370000001"/>
    <n v="1.589724379"/>
  </r>
  <r>
    <x v="73"/>
    <x v="6"/>
    <n v="2"/>
    <n v="3"/>
    <n v="0.66666666666666663"/>
    <n v="0.44239144638239253"/>
    <n v="17.472647129999999"/>
    <n v="11.648431419999998"/>
  </r>
  <r>
    <x v="74"/>
    <x v="6"/>
    <n v="12"/>
    <n v="13"/>
    <n v="0.92307692307692313"/>
    <n v="0.44239144638239253"/>
    <n v="17.472647129999999"/>
    <n v="16.12859735076923"/>
  </r>
  <r>
    <x v="74"/>
    <x v="3"/>
    <n v="14"/>
    <n v="13"/>
    <n v="1.0769230769230769"/>
    <n v="-2.1211241258807211E-2"/>
    <n v="-0.83775727200000005"/>
    <n v="-0.90220013907692309"/>
  </r>
  <r>
    <x v="74"/>
    <x v="0"/>
    <n v="43"/>
    <n v="13"/>
    <n v="3.3076923076923075"/>
    <n v="-2.25874348416495E-2"/>
    <n v="-0.89211139800000006"/>
    <n v="-2.950830008769231"/>
  </r>
  <r>
    <x v="74"/>
    <x v="1"/>
    <n v="89"/>
    <n v="13"/>
    <n v="6.8461538461538458"/>
    <n v="0.16825686982118676"/>
    <n v="6.6454564170000001"/>
    <n v="45.495817008692306"/>
  </r>
  <r>
    <x v="74"/>
    <x v="2"/>
    <n v="108"/>
    <n v="13"/>
    <n v="8.3076923076923084"/>
    <n v="0.22077508456131531"/>
    <n v="8.7197103360000003"/>
    <n v="72.440670483692315"/>
  </r>
  <r>
    <x v="74"/>
    <x v="4"/>
    <n v="22"/>
    <n v="13"/>
    <n v="1.6923076923076923"/>
    <n v="7.1367919558834175E-2"/>
    <n v="2.818739522"/>
    <n v="4.770174575692308"/>
  </r>
  <r>
    <x v="74"/>
    <x v="5"/>
    <n v="16"/>
    <n v="13"/>
    <n v="1.2307692307692308"/>
    <n v="0.12075109979145429"/>
    <n v="4.7691731370000001"/>
    <n v="5.8697515532307696"/>
  </r>
  <r>
    <x v="75"/>
    <x v="3"/>
    <n v="5"/>
    <n v="8"/>
    <n v="0.625"/>
    <n v="-2.1211241258807211E-2"/>
    <n v="-0.83775727200000005"/>
    <n v="-0.52359829499999999"/>
  </r>
  <r>
    <x v="75"/>
    <x v="7"/>
    <n v="1"/>
    <n v="8"/>
    <n v="0.125"/>
    <n v="2.025526854093224E-2"/>
    <n v="0"/>
    <n v="0"/>
  </r>
  <r>
    <x v="75"/>
    <x v="9"/>
    <n v="1"/>
    <n v="8"/>
    <n v="0.125"/>
    <n v="2.5319085676165299E-2"/>
    <n v="1"/>
    <n v="0.125"/>
  </r>
  <r>
    <x v="75"/>
    <x v="0"/>
    <n v="18"/>
    <n v="8"/>
    <n v="2.25"/>
    <n v="-2.25874348416495E-2"/>
    <n v="-0.89211139800000006"/>
    <n v="-2.0072506455000001"/>
  </r>
  <r>
    <x v="75"/>
    <x v="1"/>
    <n v="33"/>
    <n v="8"/>
    <n v="4.125"/>
    <n v="0.16825686982118676"/>
    <n v="6.6454564170000001"/>
    <n v="27.412507720124999"/>
  </r>
  <r>
    <x v="75"/>
    <x v="2"/>
    <n v="30"/>
    <n v="8"/>
    <n v="3.75"/>
    <n v="0.22077508456131531"/>
    <n v="8.7197103360000003"/>
    <n v="32.698913760000003"/>
  </r>
  <r>
    <x v="75"/>
    <x v="4"/>
    <n v="10"/>
    <n v="8"/>
    <n v="1.25"/>
    <n v="7.1367919558834175E-2"/>
    <n v="2.818739522"/>
    <n v="3.5234244024999999"/>
  </r>
  <r>
    <x v="75"/>
    <x v="5"/>
    <n v="3"/>
    <n v="8"/>
    <n v="0.375"/>
    <n v="0.12075109979145429"/>
    <n v="4.7691731370000001"/>
    <n v="1.7884399263750002"/>
  </r>
  <r>
    <x v="75"/>
    <x v="6"/>
    <n v="9"/>
    <n v="8"/>
    <n v="1.125"/>
    <n v="0.44239144638239253"/>
    <n v="17.472647129999999"/>
    <n v="19.656728021249997"/>
  </r>
  <r>
    <x v="76"/>
    <x v="6"/>
    <n v="18"/>
    <n v="21"/>
    <n v="0.8571428571428571"/>
    <n v="0.44239144638239253"/>
    <n v="17.472647129999999"/>
    <n v="14.976554682857142"/>
  </r>
  <r>
    <x v="76"/>
    <x v="3"/>
    <n v="27"/>
    <n v="21"/>
    <n v="1.2857142857142858"/>
    <n v="-2.1211241258807211E-2"/>
    <n v="-0.83775727200000005"/>
    <n v="-1.0771164925714287"/>
  </r>
  <r>
    <x v="76"/>
    <x v="9"/>
    <n v="3"/>
    <n v="21"/>
    <n v="0.14285714285714285"/>
    <n v="2.5319085676165299E-2"/>
    <n v="1"/>
    <n v="0.14285714285714285"/>
  </r>
  <r>
    <x v="76"/>
    <x v="0"/>
    <n v="84"/>
    <n v="21"/>
    <n v="4"/>
    <n v="-2.25874348416495E-2"/>
    <n v="-0.89211139800000006"/>
    <n v="-3.5684455920000002"/>
  </r>
  <r>
    <x v="76"/>
    <x v="1"/>
    <n v="175"/>
    <n v="21"/>
    <n v="8.3333333333333339"/>
    <n v="0.16825686982118676"/>
    <n v="6.6454564170000001"/>
    <n v="55.378803475000005"/>
  </r>
  <r>
    <x v="76"/>
    <x v="2"/>
    <n v="196"/>
    <n v="21"/>
    <n v="9.3333333333333339"/>
    <n v="0.22077508456131531"/>
    <n v="8.7197103360000003"/>
    <n v="81.383963136000006"/>
  </r>
  <r>
    <x v="76"/>
    <x v="4"/>
    <n v="32"/>
    <n v="21"/>
    <n v="1.5238095238095237"/>
    <n v="7.1367919558834175E-2"/>
    <n v="2.818739522"/>
    <n v="4.2952221287619041"/>
  </r>
  <r>
    <x v="76"/>
    <x v="5"/>
    <n v="22"/>
    <n v="21"/>
    <n v="1.0476190476190477"/>
    <n v="0.12075109979145429"/>
    <n v="4.7691731370000001"/>
    <n v="4.996276619714286"/>
  </r>
  <r>
    <x v="77"/>
    <x v="0"/>
    <n v="1"/>
    <n v="1"/>
    <n v="1"/>
    <n v="-2.25874348416495E-2"/>
    <n v="-0.89211139800000006"/>
    <n v="-0.89211139800000006"/>
  </r>
  <r>
    <x v="77"/>
    <x v="1"/>
    <n v="3"/>
    <n v="1"/>
    <n v="3"/>
    <n v="0.16825686982118676"/>
    <n v="6.6454564170000001"/>
    <n v="19.936369251000002"/>
  </r>
  <r>
    <x v="77"/>
    <x v="2"/>
    <n v="4"/>
    <n v="1"/>
    <n v="4"/>
    <n v="0.22077508456131531"/>
    <n v="8.7197103360000003"/>
    <n v="34.878841344000001"/>
  </r>
  <r>
    <x v="78"/>
    <x v="6"/>
    <n v="20"/>
    <n v="19"/>
    <n v="1.0526315789473684"/>
    <n v="0.44239144638239253"/>
    <n v="17.472647129999999"/>
    <n v="18.392260136842104"/>
  </r>
  <r>
    <x v="78"/>
    <x v="3"/>
    <n v="40"/>
    <n v="19"/>
    <n v="2.1052631578947367"/>
    <n v="-2.1211241258807211E-2"/>
    <n v="-0.83775727200000005"/>
    <n v="-1.7636995200000001"/>
  </r>
  <r>
    <x v="78"/>
    <x v="0"/>
    <n v="54"/>
    <n v="19"/>
    <n v="2.8421052631578947"/>
    <n v="-2.25874348416495E-2"/>
    <n v="-0.89211139800000006"/>
    <n v="-2.5354744995789473"/>
  </r>
  <r>
    <x v="78"/>
    <x v="1"/>
    <n v="131"/>
    <n v="19"/>
    <n v="6.8947368421052628"/>
    <n v="0.16825686982118676"/>
    <n v="6.6454564170000001"/>
    <n v="45.818673190894735"/>
  </r>
  <r>
    <x v="78"/>
    <x v="2"/>
    <n v="145"/>
    <n v="19"/>
    <n v="7.6315789473684212"/>
    <n v="0.22077508456131531"/>
    <n v="8.7197103360000003"/>
    <n v="66.545157827368428"/>
  </r>
  <r>
    <x v="78"/>
    <x v="4"/>
    <n v="19"/>
    <n v="19"/>
    <n v="1"/>
    <n v="7.1367919558834175E-2"/>
    <n v="2.818739522"/>
    <n v="2.818739522"/>
  </r>
  <r>
    <x v="78"/>
    <x v="5"/>
    <n v="24"/>
    <n v="19"/>
    <n v="1.263157894736842"/>
    <n v="0.12075109979145429"/>
    <n v="4.7691731370000001"/>
    <n v="6.0242186993684212"/>
  </r>
  <r>
    <x v="79"/>
    <x v="6"/>
    <n v="15"/>
    <n v="12"/>
    <n v="1.25"/>
    <n v="0.44239144638239253"/>
    <n v="17.472647129999999"/>
    <n v="21.840808912499998"/>
  </r>
  <r>
    <x v="79"/>
    <x v="3"/>
    <n v="10"/>
    <n v="12"/>
    <n v="0.83333333333333337"/>
    <n v="-2.1211241258807211E-2"/>
    <n v="-0.83775727200000005"/>
    <n v="-0.69813106000000003"/>
  </r>
  <r>
    <x v="79"/>
    <x v="0"/>
    <n v="14"/>
    <n v="12"/>
    <n v="1.1666666666666667"/>
    <n v="-2.25874348416495E-2"/>
    <n v="-0.89211139800000006"/>
    <n v="-1.0407966310000001"/>
  </r>
  <r>
    <x v="79"/>
    <x v="1"/>
    <n v="34"/>
    <n v="12"/>
    <n v="2.8333333333333335"/>
    <n v="0.16825686982118676"/>
    <n v="6.6454564170000001"/>
    <n v="18.8287931815"/>
  </r>
  <r>
    <x v="79"/>
    <x v="2"/>
    <n v="37"/>
    <n v="12"/>
    <n v="3.0833333333333335"/>
    <n v="0.22077508456131531"/>
    <n v="8.7197103360000003"/>
    <n v="26.885773536000002"/>
  </r>
  <r>
    <x v="79"/>
    <x v="4"/>
    <n v="10"/>
    <n v="12"/>
    <n v="0.83333333333333337"/>
    <n v="7.1367919558834175E-2"/>
    <n v="2.818739522"/>
    <n v="2.3489496016666669"/>
  </r>
  <r>
    <x v="79"/>
    <x v="5"/>
    <n v="6"/>
    <n v="12"/>
    <n v="0.5"/>
    <n v="0.12075109979145429"/>
    <n v="4.7691731370000001"/>
    <n v="2.3845865685000001"/>
  </r>
  <r>
    <x v="80"/>
    <x v="6"/>
    <n v="55"/>
    <n v="21"/>
    <n v="2.6190476190476191"/>
    <n v="0.44239144638239253"/>
    <n v="17.472647129999999"/>
    <n v="45.761694864285708"/>
  </r>
  <r>
    <x v="80"/>
    <x v="3"/>
    <n v="24"/>
    <n v="21"/>
    <n v="1.1428571428571428"/>
    <n v="-2.1211241258807211E-2"/>
    <n v="-0.83775727200000005"/>
    <n v="-0.95743688228571433"/>
  </r>
  <r>
    <x v="80"/>
    <x v="7"/>
    <n v="6"/>
    <n v="21"/>
    <n v="0.2857142857142857"/>
    <n v="2.025526854093224E-2"/>
    <n v="0"/>
    <n v="0"/>
  </r>
  <r>
    <x v="80"/>
    <x v="9"/>
    <n v="3"/>
    <n v="21"/>
    <n v="0.14285714285714285"/>
    <n v="2.5319085676165299E-2"/>
    <n v="1"/>
    <n v="0.14285714285714285"/>
  </r>
  <r>
    <x v="80"/>
    <x v="0"/>
    <n v="34"/>
    <n v="21"/>
    <n v="1.6190476190476191"/>
    <n v="-2.25874348416495E-2"/>
    <n v="-0.89211139800000006"/>
    <n v="-1.4443708348571429"/>
  </r>
  <r>
    <x v="80"/>
    <x v="8"/>
    <n v="2"/>
    <n v="21"/>
    <n v="9.5238095238095233E-2"/>
    <n v="-2.5318098231823929E-2"/>
    <n v="-0.99996082600000002"/>
    <n v="-9.5234364380952383E-2"/>
  </r>
  <r>
    <x v="80"/>
    <x v="1"/>
    <n v="142"/>
    <n v="21"/>
    <n v="6.7619047619047619"/>
    <n v="0.16825686982118676"/>
    <n v="6.6454564170000001"/>
    <n v="44.935943391142857"/>
  </r>
  <r>
    <x v="80"/>
    <x v="2"/>
    <n v="111"/>
    <n v="21"/>
    <n v="5.2857142857142856"/>
    <n v="0.22077508456131531"/>
    <n v="8.7197103360000003"/>
    <n v="46.089897490285715"/>
  </r>
  <r>
    <x v="80"/>
    <x v="4"/>
    <n v="55"/>
    <n v="21"/>
    <n v="2.6190476190476191"/>
    <n v="7.1367919558834175E-2"/>
    <n v="2.818739522"/>
    <n v="7.3824130338095237"/>
  </r>
  <r>
    <x v="80"/>
    <x v="5"/>
    <n v="7"/>
    <n v="21"/>
    <n v="0.33333333333333331"/>
    <n v="0.12075109979145429"/>
    <n v="4.7691731370000001"/>
    <n v="1.589724379"/>
  </r>
  <r>
    <x v="81"/>
    <x v="3"/>
    <n v="8"/>
    <n v="12"/>
    <n v="0.66666666666666663"/>
    <n v="-2.1211241258807211E-2"/>
    <n v="-0.83775727200000005"/>
    <n v="-0.558504848"/>
  </r>
  <r>
    <x v="81"/>
    <x v="7"/>
    <n v="2"/>
    <n v="12"/>
    <n v="0.16666666666666666"/>
    <n v="2.025526854093224E-2"/>
    <n v="0"/>
    <n v="0"/>
  </r>
  <r>
    <x v="81"/>
    <x v="9"/>
    <n v="1"/>
    <n v="12"/>
    <n v="8.3333333333333329E-2"/>
    <n v="2.5319085676165299E-2"/>
    <n v="1"/>
    <n v="8.3333333333333329E-2"/>
  </r>
  <r>
    <x v="81"/>
    <x v="0"/>
    <n v="18"/>
    <n v="12"/>
    <n v="1.5"/>
    <n v="-2.25874348416495E-2"/>
    <n v="-0.89211139800000006"/>
    <n v="-1.3381670970000001"/>
  </r>
  <r>
    <x v="81"/>
    <x v="1"/>
    <n v="58"/>
    <n v="12"/>
    <n v="4.833333333333333"/>
    <n v="0.16825686982118676"/>
    <n v="6.6454564170000001"/>
    <n v="32.1197060155"/>
  </r>
  <r>
    <x v="81"/>
    <x v="2"/>
    <n v="44"/>
    <n v="12"/>
    <n v="3.6666666666666665"/>
    <n v="0.22077508456131531"/>
    <n v="8.7197103360000003"/>
    <n v="31.972271232000001"/>
  </r>
  <r>
    <x v="81"/>
    <x v="4"/>
    <n v="8"/>
    <n v="12"/>
    <n v="0.66666666666666663"/>
    <n v="7.1367919558834175E-2"/>
    <n v="2.818739522"/>
    <n v="1.8791596813333333"/>
  </r>
  <r>
    <x v="81"/>
    <x v="5"/>
    <n v="9"/>
    <n v="12"/>
    <n v="0.75"/>
    <n v="0.12075109979145429"/>
    <n v="4.7691731370000001"/>
    <n v="3.5768798527500003"/>
  </r>
  <r>
    <x v="81"/>
    <x v="6"/>
    <n v="10"/>
    <n v="12"/>
    <n v="0.83333333333333337"/>
    <n v="0.44239144638239253"/>
    <n v="17.472647129999999"/>
    <n v="14.560539275"/>
  </r>
  <r>
    <x v="82"/>
    <x v="6"/>
    <n v="26"/>
    <n v="18"/>
    <n v="1.4444444444444444"/>
    <n v="0.44239144638239253"/>
    <n v="17.472647129999999"/>
    <n v="25.238268076666664"/>
  </r>
  <r>
    <x v="82"/>
    <x v="3"/>
    <n v="13"/>
    <n v="18"/>
    <n v="0.72222222222222221"/>
    <n v="-2.1211241258807211E-2"/>
    <n v="-0.83775727200000005"/>
    <n v="-0.60504691866666671"/>
  </r>
  <r>
    <x v="82"/>
    <x v="9"/>
    <n v="2"/>
    <n v="18"/>
    <n v="0.1111111111111111"/>
    <n v="2.5319085676165299E-2"/>
    <n v="1"/>
    <n v="0.1111111111111111"/>
  </r>
  <r>
    <x v="82"/>
    <x v="0"/>
    <n v="21"/>
    <n v="18"/>
    <n v="1.1666666666666667"/>
    <n v="-2.25874348416495E-2"/>
    <n v="-0.89211139800000006"/>
    <n v="-1.0407966310000001"/>
  </r>
  <r>
    <x v="82"/>
    <x v="1"/>
    <n v="29"/>
    <n v="18"/>
    <n v="1.6111111111111112"/>
    <n v="0.16825686982118676"/>
    <n v="6.6454564170000001"/>
    <n v="10.706568671833335"/>
  </r>
  <r>
    <x v="82"/>
    <x v="2"/>
    <n v="48"/>
    <n v="18"/>
    <n v="2.6666666666666665"/>
    <n v="0.22077508456131531"/>
    <n v="8.7197103360000003"/>
    <n v="23.252560895999999"/>
  </r>
  <r>
    <x v="82"/>
    <x v="4"/>
    <n v="18"/>
    <n v="18"/>
    <n v="1"/>
    <n v="7.1367919558834175E-2"/>
    <n v="2.818739522"/>
    <n v="2.818739522"/>
  </r>
  <r>
    <x v="82"/>
    <x v="5"/>
    <n v="12"/>
    <n v="18"/>
    <n v="0.66666666666666663"/>
    <n v="0.12075109979145429"/>
    <n v="4.7691731370000001"/>
    <n v="3.1794487579999999"/>
  </r>
  <r>
    <x v="83"/>
    <x v="3"/>
    <n v="28"/>
    <n v="19"/>
    <n v="1.4736842105263157"/>
    <n v="-2.1211241258807211E-2"/>
    <n v="-0.83775727200000005"/>
    <n v="-1.234589664"/>
  </r>
  <r>
    <x v="83"/>
    <x v="0"/>
    <n v="42"/>
    <n v="19"/>
    <n v="2.2105263157894739"/>
    <n v="-2.25874348416495E-2"/>
    <n v="-0.89211139800000006"/>
    <n v="-1.9720357218947371"/>
  </r>
  <r>
    <x v="83"/>
    <x v="8"/>
    <n v="2"/>
    <n v="19"/>
    <n v="0.10526315789473684"/>
    <n v="-2.5318098231823929E-2"/>
    <n v="-0.99996082600000002"/>
    <n v="-0.10525903431578947"/>
  </r>
  <r>
    <x v="83"/>
    <x v="1"/>
    <n v="44"/>
    <n v="19"/>
    <n v="2.3157894736842106"/>
    <n v="0.16825686982118676"/>
    <n v="6.6454564170000001"/>
    <n v="15.38947801831579"/>
  </r>
  <r>
    <x v="83"/>
    <x v="2"/>
    <n v="92"/>
    <n v="19"/>
    <n v="4.8421052631578947"/>
    <n v="0.22077508456131531"/>
    <n v="8.7197103360000003"/>
    <n v="42.221755311157899"/>
  </r>
  <r>
    <x v="83"/>
    <x v="4"/>
    <n v="14"/>
    <n v="19"/>
    <n v="0.73684210526315785"/>
    <n v="7.1367919558834175E-2"/>
    <n v="2.818739522"/>
    <n v="2.0769659635789472"/>
  </r>
  <r>
    <x v="83"/>
    <x v="5"/>
    <n v="14"/>
    <n v="19"/>
    <n v="0.73684210526315785"/>
    <n v="0.12075109979145429"/>
    <n v="4.7691731370000001"/>
    <n v="3.514127574631579"/>
  </r>
  <r>
    <x v="83"/>
    <x v="6"/>
    <n v="7"/>
    <n v="19"/>
    <n v="0.36842105263157893"/>
    <n v="0.44239144638239253"/>
    <n v="17.472647129999999"/>
    <n v="6.4372910478947363"/>
  </r>
  <r>
    <x v="84"/>
    <x v="6"/>
    <n v="11"/>
    <n v="19"/>
    <n v="0.57894736842105265"/>
    <n v="0.44239144638239253"/>
    <n v="17.472647129999999"/>
    <n v="10.115743075263158"/>
  </r>
  <r>
    <x v="84"/>
    <x v="3"/>
    <n v="30"/>
    <n v="19"/>
    <n v="1.5789473684210527"/>
    <n v="-2.1211241258807211E-2"/>
    <n v="-0.83775727200000005"/>
    <n v="-1.32277464"/>
  </r>
  <r>
    <x v="84"/>
    <x v="9"/>
    <n v="1"/>
    <n v="19"/>
    <n v="5.2631578947368418E-2"/>
    <n v="2.5319085676165299E-2"/>
    <n v="1"/>
    <n v="5.2631578947368418E-2"/>
  </r>
  <r>
    <x v="84"/>
    <x v="0"/>
    <n v="46"/>
    <n v="19"/>
    <n v="2.4210526315789473"/>
    <n v="-2.25874348416495E-2"/>
    <n v="-0.89211139800000006"/>
    <n v="-2.1598486477894738"/>
  </r>
  <r>
    <x v="84"/>
    <x v="8"/>
    <n v="2"/>
    <n v="19"/>
    <n v="0.10526315789473684"/>
    <n v="-2.5318098231823929E-2"/>
    <n v="-0.99996082600000002"/>
    <n v="-0.10525903431578947"/>
  </r>
  <r>
    <x v="84"/>
    <x v="1"/>
    <n v="107"/>
    <n v="19"/>
    <n v="5.6315789473684212"/>
    <n v="0.16825686982118676"/>
    <n v="6.6454564170000001"/>
    <n v="37.424412453631582"/>
  </r>
  <r>
    <x v="84"/>
    <x v="2"/>
    <n v="137"/>
    <n v="19"/>
    <n v="7.2105263157894735"/>
    <n v="0.22077508456131531"/>
    <n v="8.7197103360000003"/>
    <n v="62.873700843789472"/>
  </r>
  <r>
    <x v="84"/>
    <x v="4"/>
    <n v="15"/>
    <n v="19"/>
    <n v="0.78947368421052633"/>
    <n v="7.1367919558834175E-2"/>
    <n v="2.818739522"/>
    <n v="2.2253206752631578"/>
  </r>
  <r>
    <x v="84"/>
    <x v="5"/>
    <n v="11"/>
    <n v="19"/>
    <n v="0.57894736842105265"/>
    <n v="0.12075109979145429"/>
    <n v="4.7691731370000001"/>
    <n v="2.7611002372105267"/>
  </r>
  <r>
    <x v="85"/>
    <x v="6"/>
    <n v="25"/>
    <n v="13"/>
    <n v="1.9230769230769231"/>
    <n v="0.44239144638239253"/>
    <n v="17.472647129999999"/>
    <n v="33.601244480769232"/>
  </r>
  <r>
    <x v="85"/>
    <x v="3"/>
    <n v="15"/>
    <n v="13"/>
    <n v="1.1538461538461537"/>
    <n v="-2.1211241258807211E-2"/>
    <n v="-0.83775727200000005"/>
    <n v="-0.96664300615384613"/>
  </r>
  <r>
    <x v="85"/>
    <x v="7"/>
    <n v="1"/>
    <n v="13"/>
    <n v="7.6923076923076927E-2"/>
    <n v="2.025526854093224E-2"/>
    <n v="0"/>
    <n v="0"/>
  </r>
  <r>
    <x v="85"/>
    <x v="0"/>
    <n v="29"/>
    <n v="13"/>
    <n v="2.2307692307692308"/>
    <n v="-2.25874348416495E-2"/>
    <n v="-0.89211139800000006"/>
    <n v="-1.9900946570769233"/>
  </r>
  <r>
    <x v="85"/>
    <x v="8"/>
    <n v="1"/>
    <n v="13"/>
    <n v="7.6923076923076927E-2"/>
    <n v="-2.5318098231823929E-2"/>
    <n v="-0.99996082600000002"/>
    <n v="-7.692006353846155E-2"/>
  </r>
  <r>
    <x v="85"/>
    <x v="1"/>
    <n v="73"/>
    <n v="13"/>
    <n v="5.615384615384615"/>
    <n v="0.16825686982118676"/>
    <n v="6.6454564170000001"/>
    <n v="37.31679372623077"/>
  </r>
  <r>
    <x v="85"/>
    <x v="2"/>
    <n v="53"/>
    <n v="13"/>
    <n v="4.0769230769230766"/>
    <n v="0.22077508456131531"/>
    <n v="8.7197103360000003"/>
    <n v="35.549588292923076"/>
  </r>
  <r>
    <x v="85"/>
    <x v="4"/>
    <n v="21"/>
    <n v="13"/>
    <n v="1.6153846153846154"/>
    <n v="7.1367919558834175E-2"/>
    <n v="2.818739522"/>
    <n v="4.5533484586153845"/>
  </r>
  <r>
    <x v="85"/>
    <x v="5"/>
    <n v="11"/>
    <n v="13"/>
    <n v="0.84615384615384615"/>
    <n v="0.12075109979145429"/>
    <n v="4.7691731370000001"/>
    <n v="4.0354541928461538"/>
  </r>
  <r>
    <x v="86"/>
    <x v="6"/>
    <n v="37"/>
    <n v="20"/>
    <n v="1.85"/>
    <n v="0.44239144638239253"/>
    <n v="17.472647129999999"/>
    <n v="32.324397190500001"/>
  </r>
  <r>
    <x v="86"/>
    <x v="3"/>
    <n v="26"/>
    <n v="20"/>
    <n v="1.3"/>
    <n v="-2.1211241258807211E-2"/>
    <n v="-0.83775727200000005"/>
    <n v="-1.0890844536000002"/>
  </r>
  <r>
    <x v="86"/>
    <x v="7"/>
    <n v="2"/>
    <n v="20"/>
    <n v="0.1"/>
    <n v="2.025526854093224E-2"/>
    <n v="0"/>
    <n v="0"/>
  </r>
  <r>
    <x v="86"/>
    <x v="9"/>
    <n v="1"/>
    <n v="20"/>
    <n v="0.05"/>
    <n v="2.5319085676165299E-2"/>
    <n v="1"/>
    <n v="0.05"/>
  </r>
  <r>
    <x v="86"/>
    <x v="0"/>
    <n v="28"/>
    <n v="20"/>
    <n v="1.4"/>
    <n v="-2.25874348416495E-2"/>
    <n v="-0.89211139800000006"/>
    <n v="-1.2489559572"/>
  </r>
  <r>
    <x v="86"/>
    <x v="8"/>
    <n v="2"/>
    <n v="20"/>
    <n v="0.1"/>
    <n v="-2.5318098231823929E-2"/>
    <n v="-0.99996082600000002"/>
    <n v="-9.9996082600000008E-2"/>
  </r>
  <r>
    <x v="86"/>
    <x v="1"/>
    <n v="31"/>
    <n v="20"/>
    <n v="1.55"/>
    <n v="0.16825686982118676"/>
    <n v="6.6454564170000001"/>
    <n v="10.30045744635"/>
  </r>
  <r>
    <x v="86"/>
    <x v="2"/>
    <n v="51"/>
    <n v="20"/>
    <n v="2.5499999999999998"/>
    <n v="0.22077508456131531"/>
    <n v="8.7197103360000003"/>
    <n v="22.235261356799999"/>
  </r>
  <r>
    <x v="86"/>
    <x v="4"/>
    <n v="24"/>
    <n v="20"/>
    <n v="1.2"/>
    <n v="7.1367919558834175E-2"/>
    <n v="2.818739522"/>
    <n v="3.3824874264"/>
  </r>
  <r>
    <x v="86"/>
    <x v="5"/>
    <n v="17"/>
    <n v="20"/>
    <n v="0.85"/>
    <n v="0.12075109979145429"/>
    <n v="4.7691731370000001"/>
    <n v="4.0537971664499999"/>
  </r>
  <r>
    <x v="87"/>
    <x v="6"/>
    <n v="58"/>
    <n v="19"/>
    <n v="3.0526315789473686"/>
    <n v="0.44239144638239253"/>
    <n v="17.472647129999999"/>
    <n v="53.337554396842101"/>
  </r>
  <r>
    <x v="87"/>
    <x v="3"/>
    <n v="19"/>
    <n v="19"/>
    <n v="1"/>
    <n v="-2.1211241258807211E-2"/>
    <n v="-0.83775727200000005"/>
    <n v="-0.83775727200000005"/>
  </r>
  <r>
    <x v="87"/>
    <x v="7"/>
    <n v="19"/>
    <n v="19"/>
    <n v="1"/>
    <n v="2.025526854093224E-2"/>
    <n v="0"/>
    <n v="0"/>
  </r>
  <r>
    <x v="87"/>
    <x v="9"/>
    <n v="5"/>
    <n v="19"/>
    <n v="0.26315789473684209"/>
    <n v="2.5319085676165299E-2"/>
    <n v="1"/>
    <n v="0.26315789473684209"/>
  </r>
  <r>
    <x v="87"/>
    <x v="0"/>
    <n v="44"/>
    <n v="19"/>
    <n v="2.3157894736842106"/>
    <n v="-2.25874348416495E-2"/>
    <n v="-0.89211139800000006"/>
    <n v="-2.0659421848421053"/>
  </r>
  <r>
    <x v="87"/>
    <x v="8"/>
    <n v="3"/>
    <n v="19"/>
    <n v="0.15789473684210525"/>
    <n v="-2.5318098231823929E-2"/>
    <n v="-0.99996082600000002"/>
    <n v="-0.15788855147368422"/>
  </r>
  <r>
    <x v="87"/>
    <x v="1"/>
    <n v="104"/>
    <n v="19"/>
    <n v="5.4736842105263159"/>
    <n v="0.16825686982118676"/>
    <n v="6.6454564170000001"/>
    <n v="36.375129861473688"/>
  </r>
  <r>
    <x v="87"/>
    <x v="2"/>
    <n v="102"/>
    <n v="19"/>
    <n v="5.3684210526315788"/>
    <n v="0.22077508456131531"/>
    <n v="8.7197103360000003"/>
    <n v="46.811076540631582"/>
  </r>
  <r>
    <x v="87"/>
    <x v="4"/>
    <n v="49"/>
    <n v="19"/>
    <n v="2.5789473684210527"/>
    <n v="7.1367919558834175E-2"/>
    <n v="2.818739522"/>
    <n v="7.269380872526316"/>
  </r>
  <r>
    <x v="87"/>
    <x v="5"/>
    <n v="19"/>
    <n v="19"/>
    <n v="1"/>
    <n v="0.12075109979145429"/>
    <n v="4.7691731370000001"/>
    <n v="4.7691731370000001"/>
  </r>
  <r>
    <x v="88"/>
    <x v="6"/>
    <n v="33"/>
    <n v="19"/>
    <n v="1.736842105263158"/>
    <n v="0.44239144638239253"/>
    <n v="17.472647129999999"/>
    <n v="30.347229225789473"/>
  </r>
  <r>
    <x v="88"/>
    <x v="3"/>
    <n v="35"/>
    <n v="19"/>
    <n v="1.8421052631578947"/>
    <n v="-2.1211241258807211E-2"/>
    <n v="-0.83775727200000005"/>
    <n v="-1.5432370800000001"/>
  </r>
  <r>
    <x v="88"/>
    <x v="7"/>
    <n v="13"/>
    <n v="19"/>
    <n v="0.68421052631578949"/>
    <n v="2.025526854093224E-2"/>
    <n v="0"/>
    <n v="0"/>
  </r>
  <r>
    <x v="88"/>
    <x v="0"/>
    <n v="37"/>
    <n v="19"/>
    <n v="1.9473684210526316"/>
    <n v="-2.25874348416495E-2"/>
    <n v="-0.89211139800000006"/>
    <n v="-1.7372695645263159"/>
  </r>
  <r>
    <x v="88"/>
    <x v="8"/>
    <n v="1"/>
    <n v="19"/>
    <n v="5.2631578947368418E-2"/>
    <n v="-2.5318098231823929E-2"/>
    <n v="-0.99996082600000002"/>
    <n v="-5.2629517157894733E-2"/>
  </r>
  <r>
    <x v="88"/>
    <x v="1"/>
    <n v="65"/>
    <n v="19"/>
    <n v="3.4210526315789473"/>
    <n v="0.16825686982118676"/>
    <n v="6.6454564170000001"/>
    <n v="22.734456163421054"/>
  </r>
  <r>
    <x v="88"/>
    <x v="2"/>
    <n v="90"/>
    <n v="19"/>
    <n v="4.7368421052631575"/>
    <n v="0.22077508456131531"/>
    <n v="8.7197103360000003"/>
    <n v="41.303891065263159"/>
  </r>
  <r>
    <x v="88"/>
    <x v="4"/>
    <n v="31"/>
    <n v="19"/>
    <n v="1.631578947368421"/>
    <n v="7.1367919558834175E-2"/>
    <n v="2.818739522"/>
    <n v="4.5989960622105261"/>
  </r>
  <r>
    <x v="88"/>
    <x v="5"/>
    <n v="23"/>
    <n v="19"/>
    <n v="1.2105263157894737"/>
    <n v="0.12075109979145429"/>
    <n v="4.7691731370000001"/>
    <n v="5.7732095868947368"/>
  </r>
  <r>
    <x v="89"/>
    <x v="6"/>
    <n v="10"/>
    <n v="16"/>
    <n v="0.625"/>
    <n v="0.44239144638239253"/>
    <n v="17.472647129999999"/>
    <n v="10.920404456249999"/>
  </r>
  <r>
    <x v="89"/>
    <x v="3"/>
    <n v="14"/>
    <n v="16"/>
    <n v="0.875"/>
    <n v="-2.1211241258807211E-2"/>
    <n v="-0.83775727200000005"/>
    <n v="-0.73303761300000003"/>
  </r>
  <r>
    <x v="89"/>
    <x v="7"/>
    <n v="13"/>
    <n v="16"/>
    <n v="0.8125"/>
    <n v="2.025526854093224E-2"/>
    <n v="0"/>
    <n v="0"/>
  </r>
  <r>
    <x v="89"/>
    <x v="0"/>
    <n v="19"/>
    <n v="16"/>
    <n v="1.1875"/>
    <n v="-2.25874348416495E-2"/>
    <n v="-0.89211139800000006"/>
    <n v="-1.0593822851250001"/>
  </r>
  <r>
    <x v="89"/>
    <x v="1"/>
    <n v="21"/>
    <n v="16"/>
    <n v="1.3125"/>
    <n v="0.16825686982118676"/>
    <n v="6.6454564170000001"/>
    <n v="8.7221615473125009"/>
  </r>
  <r>
    <x v="89"/>
    <x v="2"/>
    <n v="38"/>
    <n v="16"/>
    <n v="2.375"/>
    <n v="0.22077508456131531"/>
    <n v="8.7197103360000003"/>
    <n v="20.709312048000001"/>
  </r>
  <r>
    <x v="89"/>
    <x v="4"/>
    <n v="6"/>
    <n v="16"/>
    <n v="0.375"/>
    <n v="7.1367919558834175E-2"/>
    <n v="2.818739522"/>
    <n v="1.0570273207500001"/>
  </r>
  <r>
    <x v="89"/>
    <x v="5"/>
    <n v="9"/>
    <n v="16"/>
    <n v="0.5625"/>
    <n v="0.12075109979145429"/>
    <n v="4.7691731370000001"/>
    <n v="2.6826598895625002"/>
  </r>
  <r>
    <x v="90"/>
    <x v="6"/>
    <n v="9"/>
    <n v="6"/>
    <n v="1.5"/>
    <n v="0.44239144638239253"/>
    <n v="17.472647129999999"/>
    <n v="26.208970694999998"/>
  </r>
  <r>
    <x v="90"/>
    <x v="3"/>
    <n v="8"/>
    <n v="6"/>
    <n v="1.3333333333333333"/>
    <n v="-2.1211241258807211E-2"/>
    <n v="-0.83775727200000005"/>
    <n v="-1.117009696"/>
  </r>
  <r>
    <x v="90"/>
    <x v="0"/>
    <n v="13"/>
    <n v="6"/>
    <n v="2.1666666666666665"/>
    <n v="-2.25874348416495E-2"/>
    <n v="-0.89211139800000006"/>
    <n v="-1.932908029"/>
  </r>
  <r>
    <x v="90"/>
    <x v="8"/>
    <n v="2"/>
    <n v="6"/>
    <n v="0.33333333333333331"/>
    <n v="-2.5318098231823929E-2"/>
    <n v="-0.99996082600000002"/>
    <n v="-0.3333202753333333"/>
  </r>
  <r>
    <x v="90"/>
    <x v="1"/>
    <n v="22"/>
    <n v="6"/>
    <n v="3.6666666666666665"/>
    <n v="0.16825686982118676"/>
    <n v="6.6454564170000001"/>
    <n v="24.366673529"/>
  </r>
  <r>
    <x v="90"/>
    <x v="2"/>
    <n v="24"/>
    <n v="6"/>
    <n v="4"/>
    <n v="0.22077508456131531"/>
    <n v="8.7197103360000003"/>
    <n v="34.878841344000001"/>
  </r>
  <r>
    <x v="90"/>
    <x v="4"/>
    <n v="7"/>
    <n v="6"/>
    <n v="1.1666666666666667"/>
    <n v="7.1367919558834175E-2"/>
    <n v="2.818739522"/>
    <n v="3.2885294423333336"/>
  </r>
  <r>
    <x v="90"/>
    <x v="5"/>
    <n v="2"/>
    <n v="6"/>
    <n v="0.33333333333333331"/>
    <n v="0.12075109979145429"/>
    <n v="4.7691731370000001"/>
    <n v="1.589724379"/>
  </r>
  <r>
    <x v="91"/>
    <x v="6"/>
    <n v="9"/>
    <n v="12"/>
    <n v="0.75"/>
    <n v="0.44239144638239253"/>
    <n v="17.472647129999999"/>
    <n v="13.104485347499999"/>
  </r>
  <r>
    <x v="91"/>
    <x v="3"/>
    <n v="9"/>
    <n v="12"/>
    <n v="0.75"/>
    <n v="-2.1211241258807211E-2"/>
    <n v="-0.83775727200000005"/>
    <n v="-0.62831795400000001"/>
  </r>
  <r>
    <x v="91"/>
    <x v="7"/>
    <n v="1"/>
    <n v="12"/>
    <n v="8.3333333333333329E-2"/>
    <n v="2.025526854093224E-2"/>
    <n v="0"/>
    <n v="0"/>
  </r>
  <r>
    <x v="91"/>
    <x v="9"/>
    <n v="2"/>
    <n v="12"/>
    <n v="0.16666666666666666"/>
    <n v="2.5319085676165299E-2"/>
    <n v="1"/>
    <n v="0.16666666666666666"/>
  </r>
  <r>
    <x v="91"/>
    <x v="0"/>
    <n v="17"/>
    <n v="12"/>
    <n v="1.4166666666666667"/>
    <n v="-2.25874348416495E-2"/>
    <n v="-0.89211139800000006"/>
    <n v="-1.2638244805000001"/>
  </r>
  <r>
    <x v="91"/>
    <x v="8"/>
    <n v="3"/>
    <n v="12"/>
    <n v="0.25"/>
    <n v="-2.5318098231823929E-2"/>
    <n v="-0.99996082600000002"/>
    <n v="-0.24999020650000001"/>
  </r>
  <r>
    <x v="91"/>
    <x v="1"/>
    <n v="49"/>
    <n v="12"/>
    <n v="4.083333333333333"/>
    <n v="0.16825686982118676"/>
    <n v="6.6454564170000001"/>
    <n v="27.13561370275"/>
  </r>
  <r>
    <x v="91"/>
    <x v="2"/>
    <n v="48"/>
    <n v="12"/>
    <n v="4"/>
    <n v="0.22077508456131531"/>
    <n v="8.7197103360000003"/>
    <n v="34.878841344000001"/>
  </r>
  <r>
    <x v="91"/>
    <x v="4"/>
    <n v="17"/>
    <n v="12"/>
    <n v="1.4166666666666667"/>
    <n v="7.1367919558834175E-2"/>
    <n v="2.818739522"/>
    <n v="3.9932143228333334"/>
  </r>
  <r>
    <x v="91"/>
    <x v="5"/>
    <n v="13"/>
    <n v="12"/>
    <n v="1.0833333333333333"/>
    <n v="0.12075109979145429"/>
    <n v="4.7691731370000001"/>
    <n v="5.1666042317500001"/>
  </r>
  <r>
    <x v="92"/>
    <x v="3"/>
    <n v="22"/>
    <n v="21"/>
    <n v="1.0476190476190477"/>
    <n v="-2.1211241258807211E-2"/>
    <n v="-0.83775727200000005"/>
    <n v="-0.87765047542857155"/>
  </r>
  <r>
    <x v="92"/>
    <x v="0"/>
    <n v="53"/>
    <n v="21"/>
    <n v="2.5238095238095237"/>
    <n v="-2.25874348416495E-2"/>
    <n v="-0.89211139800000006"/>
    <n v="-2.2515192425714288"/>
  </r>
  <r>
    <x v="92"/>
    <x v="8"/>
    <n v="2"/>
    <n v="21"/>
    <n v="9.5238095238095233E-2"/>
    <n v="-2.5318098231823929E-2"/>
    <n v="-0.99996082600000002"/>
    <n v="-9.5234364380952383E-2"/>
  </r>
  <r>
    <x v="92"/>
    <x v="1"/>
    <n v="97"/>
    <n v="21"/>
    <n v="4.6190476190476186"/>
    <n v="0.16825686982118676"/>
    <n v="6.6454564170000001"/>
    <n v="30.695679640428569"/>
  </r>
  <r>
    <x v="92"/>
    <x v="2"/>
    <n v="135"/>
    <n v="21"/>
    <n v="6.4285714285714288"/>
    <n v="0.22077508456131531"/>
    <n v="8.7197103360000003"/>
    <n v="56.055280731428574"/>
  </r>
  <r>
    <x v="92"/>
    <x v="4"/>
    <n v="16"/>
    <n v="21"/>
    <n v="0.76190476190476186"/>
    <n v="7.1367919558834175E-2"/>
    <n v="2.818739522"/>
    <n v="2.1476110643809521"/>
  </r>
  <r>
    <x v="92"/>
    <x v="5"/>
    <n v="8"/>
    <n v="21"/>
    <n v="0.38095238095238093"/>
    <n v="0.12075109979145429"/>
    <n v="4.7691731370000001"/>
    <n v="1.8168278617142857"/>
  </r>
  <r>
    <x v="92"/>
    <x v="6"/>
    <n v="8"/>
    <n v="21"/>
    <n v="0.38095238095238093"/>
    <n v="0.44239144638239253"/>
    <n v="17.472647129999999"/>
    <n v="6.6562465257142849"/>
  </r>
  <r>
    <x v="93"/>
    <x v="6"/>
    <n v="9"/>
    <n v="9"/>
    <n v="1"/>
    <n v="0.44239144638239253"/>
    <n v="17.472647129999999"/>
    <n v="17.472647129999999"/>
  </r>
  <r>
    <x v="93"/>
    <x v="3"/>
    <n v="15"/>
    <n v="9"/>
    <n v="1.6666666666666667"/>
    <n v="-2.1211241258807211E-2"/>
    <n v="-0.83775727200000005"/>
    <n v="-1.3962621200000001"/>
  </r>
  <r>
    <x v="93"/>
    <x v="7"/>
    <n v="1"/>
    <n v="9"/>
    <n v="0.1111111111111111"/>
    <n v="2.025526854093224E-2"/>
    <n v="0"/>
    <n v="0"/>
  </r>
  <r>
    <x v="93"/>
    <x v="0"/>
    <n v="21"/>
    <n v="9"/>
    <n v="2.3333333333333335"/>
    <n v="-2.25874348416495E-2"/>
    <n v="-0.89211139800000006"/>
    <n v="-2.0815932620000002"/>
  </r>
  <r>
    <x v="93"/>
    <x v="1"/>
    <n v="29"/>
    <n v="9"/>
    <n v="3.2222222222222223"/>
    <n v="0.16825686982118676"/>
    <n v="6.6454564170000001"/>
    <n v="21.413137343666669"/>
  </r>
  <r>
    <x v="93"/>
    <x v="2"/>
    <n v="36"/>
    <n v="9"/>
    <n v="4"/>
    <n v="0.22077508456131531"/>
    <n v="8.7197103360000003"/>
    <n v="34.878841344000001"/>
  </r>
  <r>
    <x v="93"/>
    <x v="4"/>
    <n v="5"/>
    <n v="9"/>
    <n v="0.55555555555555558"/>
    <n v="7.1367919558834175E-2"/>
    <n v="2.818739522"/>
    <n v="1.5659664011111112"/>
  </r>
  <r>
    <x v="93"/>
    <x v="5"/>
    <n v="8"/>
    <n v="9"/>
    <n v="0.88888888888888884"/>
    <n v="0.12075109979145429"/>
    <n v="4.7691731370000001"/>
    <n v="4.2392650106666663"/>
  </r>
  <r>
    <x v="94"/>
    <x v="3"/>
    <n v="2"/>
    <n v="3"/>
    <n v="0.66666666666666663"/>
    <n v="-2.1211241258807211E-2"/>
    <n v="-0.83775727200000005"/>
    <n v="-0.558504848"/>
  </r>
  <r>
    <x v="94"/>
    <x v="0"/>
    <n v="2"/>
    <n v="3"/>
    <n v="0.66666666666666663"/>
    <n v="-2.25874348416495E-2"/>
    <n v="-0.89211139800000006"/>
    <n v="-0.594740932"/>
  </r>
  <r>
    <x v="94"/>
    <x v="1"/>
    <n v="6"/>
    <n v="3"/>
    <n v="2"/>
    <n v="0.16825686982118676"/>
    <n v="6.6454564170000001"/>
    <n v="13.290912834"/>
  </r>
  <r>
    <x v="94"/>
    <x v="2"/>
    <n v="11"/>
    <n v="3"/>
    <n v="3.6666666666666665"/>
    <n v="0.22077508456131531"/>
    <n v="8.7197103360000003"/>
    <n v="31.972271232000001"/>
  </r>
  <r>
    <x v="94"/>
    <x v="4"/>
    <n v="4"/>
    <n v="3"/>
    <n v="1.3333333333333333"/>
    <n v="7.1367919558834175E-2"/>
    <n v="2.818739522"/>
    <n v="3.7583193626666667"/>
  </r>
  <r>
    <x v="94"/>
    <x v="5"/>
    <n v="2"/>
    <n v="3"/>
    <n v="0.66666666666666663"/>
    <n v="0.12075109979145429"/>
    <n v="4.7691731370000001"/>
    <n v="3.1794487579999999"/>
  </r>
  <r>
    <x v="94"/>
    <x v="6"/>
    <n v="3"/>
    <n v="3"/>
    <n v="1"/>
    <n v="0.44239144638239253"/>
    <n v="17.472647129999999"/>
    <n v="17.472647129999999"/>
  </r>
  <r>
    <x v="95"/>
    <x v="6"/>
    <n v="14"/>
    <n v="9"/>
    <n v="1.5555555555555556"/>
    <n v="0.44239144638239253"/>
    <n v="17.472647129999999"/>
    <n v="27.179673313333332"/>
  </r>
  <r>
    <x v="95"/>
    <x v="3"/>
    <n v="18"/>
    <n v="9"/>
    <n v="2"/>
    <n v="-2.1211241258807211E-2"/>
    <n v="-0.83775727200000005"/>
    <n v="-1.6755145440000001"/>
  </r>
  <r>
    <x v="95"/>
    <x v="0"/>
    <n v="24"/>
    <n v="9"/>
    <n v="2.6666666666666665"/>
    <n v="-2.25874348416495E-2"/>
    <n v="-0.89211139800000006"/>
    <n v="-2.378963728"/>
  </r>
  <r>
    <x v="95"/>
    <x v="8"/>
    <n v="3"/>
    <n v="9"/>
    <n v="0.33333333333333331"/>
    <n v="-2.5318098231823929E-2"/>
    <n v="-0.99996082600000002"/>
    <n v="-0.3333202753333333"/>
  </r>
  <r>
    <x v="95"/>
    <x v="1"/>
    <n v="63"/>
    <n v="9"/>
    <n v="7"/>
    <n v="0.16825686982118676"/>
    <n v="6.6454564170000001"/>
    <n v="46.518194919000003"/>
  </r>
  <r>
    <x v="95"/>
    <x v="2"/>
    <n v="72"/>
    <n v="9"/>
    <n v="8"/>
    <n v="0.22077508456131531"/>
    <n v="8.7197103360000003"/>
    <n v="69.757682688000003"/>
  </r>
  <r>
    <x v="95"/>
    <x v="4"/>
    <n v="19"/>
    <n v="9"/>
    <n v="2.1111111111111112"/>
    <n v="7.1367919558834175E-2"/>
    <n v="2.818739522"/>
    <n v="5.9506723242222224"/>
  </r>
  <r>
    <x v="95"/>
    <x v="5"/>
    <n v="13"/>
    <n v="9"/>
    <n v="1.4444444444444444"/>
    <n v="0.12075109979145429"/>
    <n v="4.7691731370000001"/>
    <n v="6.8888056423333337"/>
  </r>
  <r>
    <x v="96"/>
    <x v="6"/>
    <n v="9"/>
    <n v="8"/>
    <n v="1.125"/>
    <n v="0.44239144638239253"/>
    <n v="17.472647129999999"/>
    <n v="19.656728021249997"/>
  </r>
  <r>
    <x v="96"/>
    <x v="3"/>
    <n v="12"/>
    <n v="8"/>
    <n v="1.5"/>
    <n v="-2.1211241258807211E-2"/>
    <n v="-0.83775727200000005"/>
    <n v="-1.256635908"/>
  </r>
  <r>
    <x v="96"/>
    <x v="7"/>
    <n v="2"/>
    <n v="8"/>
    <n v="0.25"/>
    <n v="2.025526854093224E-2"/>
    <n v="0"/>
    <n v="0"/>
  </r>
  <r>
    <x v="96"/>
    <x v="9"/>
    <n v="1"/>
    <n v="8"/>
    <n v="0.125"/>
    <n v="2.5319085676165299E-2"/>
    <n v="1"/>
    <n v="0.125"/>
  </r>
  <r>
    <x v="96"/>
    <x v="0"/>
    <n v="18"/>
    <n v="8"/>
    <n v="2.25"/>
    <n v="-2.25874348416495E-2"/>
    <n v="-0.89211139800000006"/>
    <n v="-2.0072506455000001"/>
  </r>
  <r>
    <x v="96"/>
    <x v="1"/>
    <n v="41"/>
    <n v="8"/>
    <n v="5.125"/>
    <n v="0.16825686982118676"/>
    <n v="6.6454564170000001"/>
    <n v="34.057964137124998"/>
  </r>
  <r>
    <x v="96"/>
    <x v="2"/>
    <n v="45"/>
    <n v="8"/>
    <n v="5.625"/>
    <n v="0.22077508456131531"/>
    <n v="8.7197103360000003"/>
    <n v="49.048370640000002"/>
  </r>
  <r>
    <x v="96"/>
    <x v="4"/>
    <n v="7"/>
    <n v="8"/>
    <n v="0.875"/>
    <n v="7.1367919558834175E-2"/>
    <n v="2.818739522"/>
    <n v="2.4663970817499998"/>
  </r>
  <r>
    <x v="96"/>
    <x v="5"/>
    <n v="5"/>
    <n v="8"/>
    <n v="0.625"/>
    <n v="0.12075109979145429"/>
    <n v="4.7691731370000001"/>
    <n v="2.980733210625"/>
  </r>
  <r>
    <x v="97"/>
    <x v="0"/>
    <n v="2"/>
    <n v="4"/>
    <n v="0.5"/>
    <n v="-2.25874348416495E-2"/>
    <n v="-0.89211139800000006"/>
    <n v="-0.44605569900000003"/>
  </r>
  <r>
    <x v="97"/>
    <x v="8"/>
    <n v="1"/>
    <n v="4"/>
    <n v="0.25"/>
    <n v="-2.5318098231823929E-2"/>
    <n v="-0.99996082600000002"/>
    <n v="-0.24999020650000001"/>
  </r>
  <r>
    <x v="97"/>
    <x v="1"/>
    <n v="5"/>
    <n v="4"/>
    <n v="1.25"/>
    <n v="0.16825686982118676"/>
    <n v="6.6454564170000001"/>
    <n v="8.3068205212499997"/>
  </r>
  <r>
    <x v="97"/>
    <x v="2"/>
    <n v="7"/>
    <n v="4"/>
    <n v="1.75"/>
    <n v="0.22077508456131531"/>
    <n v="8.7197103360000003"/>
    <n v="15.259493088000001"/>
  </r>
  <r>
    <x v="97"/>
    <x v="4"/>
    <n v="2"/>
    <n v="4"/>
    <n v="0.5"/>
    <n v="7.1367919558834175E-2"/>
    <n v="2.818739522"/>
    <n v="1.409369761"/>
  </r>
  <r>
    <x v="98"/>
    <x v="6"/>
    <n v="54"/>
    <n v="21"/>
    <n v="2.5714285714285716"/>
    <n v="0.44239144638239253"/>
    <n v="17.472647129999999"/>
    <n v="44.929664048571425"/>
  </r>
  <r>
    <x v="98"/>
    <x v="3"/>
    <n v="21"/>
    <n v="21"/>
    <n v="1"/>
    <n v="-2.1211241258807211E-2"/>
    <n v="-0.83775727200000005"/>
    <n v="-0.83775727200000005"/>
  </r>
  <r>
    <x v="98"/>
    <x v="7"/>
    <n v="5"/>
    <n v="21"/>
    <n v="0.23809523809523808"/>
    <n v="2.025526854093224E-2"/>
    <n v="0"/>
    <n v="0"/>
  </r>
  <r>
    <x v="98"/>
    <x v="9"/>
    <n v="4"/>
    <n v="21"/>
    <n v="0.19047619047619047"/>
    <n v="2.5319085676165299E-2"/>
    <n v="1"/>
    <n v="0.19047619047619047"/>
  </r>
  <r>
    <x v="98"/>
    <x v="0"/>
    <n v="48"/>
    <n v="21"/>
    <n v="2.2857142857142856"/>
    <n v="-2.25874348416495E-2"/>
    <n v="-0.89211139800000006"/>
    <n v="-2.0391117668571428"/>
  </r>
  <r>
    <x v="98"/>
    <x v="8"/>
    <n v="1"/>
    <n v="21"/>
    <n v="4.7619047619047616E-2"/>
    <n v="-2.5318098231823929E-2"/>
    <n v="-0.99996082600000002"/>
    <n v="-4.7617182190476191E-2"/>
  </r>
  <r>
    <x v="98"/>
    <x v="1"/>
    <n v="119"/>
    <n v="21"/>
    <n v="5.666666666666667"/>
    <n v="0.16825686982118676"/>
    <n v="6.6454564170000001"/>
    <n v="37.657586363"/>
  </r>
  <r>
    <x v="98"/>
    <x v="2"/>
    <n v="111"/>
    <n v="21"/>
    <n v="5.2857142857142856"/>
    <n v="0.22077508456131531"/>
    <n v="8.7197103360000003"/>
    <n v="46.089897490285715"/>
  </r>
  <r>
    <x v="98"/>
    <x v="4"/>
    <n v="34"/>
    <n v="21"/>
    <n v="1.6190476190476191"/>
    <n v="7.1367919558834175E-2"/>
    <n v="2.818739522"/>
    <n v="4.5636735118095242"/>
  </r>
  <r>
    <x v="98"/>
    <x v="5"/>
    <n v="18"/>
    <n v="21"/>
    <n v="0.8571428571428571"/>
    <n v="0.12075109979145429"/>
    <n v="4.7691731370000001"/>
    <n v="4.0878626888571423"/>
  </r>
  <r>
    <x v="99"/>
    <x v="1"/>
    <n v="10"/>
    <n v="4"/>
    <n v="2.5"/>
    <n v="0.16825686982118676"/>
    <n v="6.6454564170000001"/>
    <n v="16.613641042499999"/>
  </r>
  <r>
    <x v="99"/>
    <x v="2"/>
    <n v="10"/>
    <n v="4"/>
    <n v="2.5"/>
    <n v="0.22077508456131531"/>
    <n v="8.7197103360000003"/>
    <n v="21.79927584"/>
  </r>
  <r>
    <x v="100"/>
    <x v="6"/>
    <n v="14"/>
    <n v="9"/>
    <n v="1.5555555555555556"/>
    <n v="0.44239144638239253"/>
    <n v="17.472647129999999"/>
    <n v="27.179673313333332"/>
  </r>
  <r>
    <x v="100"/>
    <x v="3"/>
    <n v="27"/>
    <n v="9"/>
    <n v="3"/>
    <n v="-2.1211241258807211E-2"/>
    <n v="-0.83775727200000005"/>
    <n v="-2.513271816"/>
  </r>
  <r>
    <x v="100"/>
    <x v="0"/>
    <n v="38"/>
    <n v="9"/>
    <n v="4.2222222222222223"/>
    <n v="-2.25874348416495E-2"/>
    <n v="-0.89211139800000006"/>
    <n v="-3.7666925693333337"/>
  </r>
  <r>
    <x v="100"/>
    <x v="1"/>
    <n v="46"/>
    <n v="9"/>
    <n v="5.1111111111111107"/>
    <n v="0.16825686982118676"/>
    <n v="6.6454564170000001"/>
    <n v="33.965666131333329"/>
  </r>
  <r>
    <x v="100"/>
    <x v="2"/>
    <n v="82"/>
    <n v="9"/>
    <n v="9.1111111111111107"/>
    <n v="0.22077508456131531"/>
    <n v="8.7197103360000003"/>
    <n v="79.446249727999998"/>
  </r>
  <r>
    <x v="100"/>
    <x v="4"/>
    <n v="5"/>
    <n v="9"/>
    <n v="0.55555555555555558"/>
    <n v="7.1367919558834175E-2"/>
    <n v="2.818739522"/>
    <n v="1.5659664011111112"/>
  </r>
  <r>
    <x v="100"/>
    <x v="5"/>
    <n v="8"/>
    <n v="9"/>
    <n v="0.88888888888888884"/>
    <n v="0.12075109979145429"/>
    <n v="4.7691731370000001"/>
    <n v="4.2392650106666663"/>
  </r>
  <r>
    <x v="101"/>
    <x v="3"/>
    <n v="8"/>
    <n v="12"/>
    <n v="0.66666666666666663"/>
    <n v="-2.1211241258807211E-2"/>
    <n v="-0.83775727200000005"/>
    <n v="-0.558504848"/>
  </r>
  <r>
    <x v="101"/>
    <x v="7"/>
    <n v="1"/>
    <n v="12"/>
    <n v="8.3333333333333329E-2"/>
    <n v="2.025526854093224E-2"/>
    <n v="0"/>
    <n v="0"/>
  </r>
  <r>
    <x v="101"/>
    <x v="0"/>
    <n v="20"/>
    <n v="12"/>
    <n v="1.6666666666666667"/>
    <n v="-2.25874348416495E-2"/>
    <n v="-0.89211139800000006"/>
    <n v="-1.4868523300000001"/>
  </r>
  <r>
    <x v="101"/>
    <x v="8"/>
    <n v="1"/>
    <n v="12"/>
    <n v="8.3333333333333329E-2"/>
    <n v="-2.5318098231823929E-2"/>
    <n v="-0.99996082600000002"/>
    <n v="-8.3330068833333326E-2"/>
  </r>
  <r>
    <x v="101"/>
    <x v="1"/>
    <n v="27"/>
    <n v="12"/>
    <n v="2.25"/>
    <n v="0.16825686982118676"/>
    <n v="6.6454564170000001"/>
    <n v="14.95227693825"/>
  </r>
  <r>
    <x v="101"/>
    <x v="2"/>
    <n v="45"/>
    <n v="12"/>
    <n v="3.75"/>
    <n v="0.22077508456131531"/>
    <n v="8.7197103360000003"/>
    <n v="32.698913760000003"/>
  </r>
  <r>
    <x v="101"/>
    <x v="4"/>
    <n v="12"/>
    <n v="12"/>
    <n v="1"/>
    <n v="7.1367919558834175E-2"/>
    <n v="2.818739522"/>
    <n v="2.818739522"/>
  </r>
  <r>
    <x v="101"/>
    <x v="5"/>
    <n v="2"/>
    <n v="12"/>
    <n v="0.16666666666666666"/>
    <n v="0.12075109979145429"/>
    <n v="4.7691731370000001"/>
    <n v="0.79486218949999998"/>
  </r>
  <r>
    <x v="101"/>
    <x v="6"/>
    <n v="6"/>
    <n v="12"/>
    <n v="0.5"/>
    <n v="0.44239144638239253"/>
    <n v="17.472647129999999"/>
    <n v="8.7363235649999993"/>
  </r>
  <r>
    <x v="102"/>
    <x v="3"/>
    <n v="1"/>
    <n v="3"/>
    <n v="0.33333333333333331"/>
    <n v="-2.1211241258807211E-2"/>
    <n v="-0.83775727200000005"/>
    <n v="-0.279252424"/>
  </r>
  <r>
    <x v="102"/>
    <x v="7"/>
    <n v="3"/>
    <n v="3"/>
    <n v="1"/>
    <n v="2.025526854093224E-2"/>
    <n v="0"/>
    <n v="0"/>
  </r>
  <r>
    <x v="102"/>
    <x v="0"/>
    <n v="2"/>
    <n v="3"/>
    <n v="0.66666666666666663"/>
    <n v="-2.25874348416495E-2"/>
    <n v="-0.89211139800000006"/>
    <n v="-0.594740932"/>
  </r>
  <r>
    <x v="102"/>
    <x v="1"/>
    <n v="2"/>
    <n v="3"/>
    <n v="0.66666666666666663"/>
    <n v="0.16825686982118676"/>
    <n v="6.6454564170000001"/>
    <n v="4.4303042779999995"/>
  </r>
  <r>
    <x v="102"/>
    <x v="2"/>
    <n v="3"/>
    <n v="3"/>
    <n v="1"/>
    <n v="0.22077508456131531"/>
    <n v="8.7197103360000003"/>
    <n v="8.7197103360000003"/>
  </r>
  <r>
    <x v="102"/>
    <x v="4"/>
    <n v="2"/>
    <n v="3"/>
    <n v="0.66666666666666663"/>
    <n v="7.1367919558834175E-2"/>
    <n v="2.818739522"/>
    <n v="1.8791596813333333"/>
  </r>
  <r>
    <x v="102"/>
    <x v="5"/>
    <n v="2"/>
    <n v="3"/>
    <n v="0.66666666666666663"/>
    <n v="0.12075109979145429"/>
    <n v="4.7691731370000001"/>
    <n v="3.1794487579999999"/>
  </r>
  <r>
    <x v="102"/>
    <x v="6"/>
    <n v="1"/>
    <n v="3"/>
    <n v="0.33333333333333331"/>
    <n v="0.44239144638239253"/>
    <n v="17.472647129999999"/>
    <n v="5.8242157099999989"/>
  </r>
  <r>
    <x v="103"/>
    <x v="6"/>
    <n v="14"/>
    <n v="13"/>
    <n v="1.0769230769230769"/>
    <n v="0.44239144638239253"/>
    <n v="17.472647129999999"/>
    <n v="18.816696909230767"/>
  </r>
  <r>
    <x v="103"/>
    <x v="3"/>
    <n v="16"/>
    <n v="13"/>
    <n v="1.2307692307692308"/>
    <n v="-2.1211241258807211E-2"/>
    <n v="-0.83775727200000005"/>
    <n v="-1.0310858732307693"/>
  </r>
  <r>
    <x v="103"/>
    <x v="7"/>
    <n v="25"/>
    <n v="13"/>
    <n v="1.9230769230769231"/>
    <n v="2.025526854093224E-2"/>
    <n v="0"/>
    <n v="0"/>
  </r>
  <r>
    <x v="103"/>
    <x v="0"/>
    <n v="23"/>
    <n v="13"/>
    <n v="1.7692307692307692"/>
    <n v="-2.25874348416495E-2"/>
    <n v="-0.89211139800000006"/>
    <n v="-1.5783509349230769"/>
  </r>
  <r>
    <x v="103"/>
    <x v="1"/>
    <n v="23"/>
    <n v="13"/>
    <n v="1.7692307692307692"/>
    <n v="0.16825686982118676"/>
    <n v="6.6454564170000001"/>
    <n v="11.757345968538461"/>
  </r>
  <r>
    <x v="103"/>
    <x v="2"/>
    <n v="48"/>
    <n v="13"/>
    <n v="3.6923076923076925"/>
    <n v="0.22077508456131531"/>
    <n v="8.7197103360000003"/>
    <n v="32.195853548307696"/>
  </r>
  <r>
    <x v="103"/>
    <x v="4"/>
    <n v="12"/>
    <n v="13"/>
    <n v="0.92307692307692313"/>
    <n v="7.1367919558834175E-2"/>
    <n v="2.818739522"/>
    <n v="2.601913404923077"/>
  </r>
  <r>
    <x v="103"/>
    <x v="5"/>
    <n v="11"/>
    <n v="13"/>
    <n v="0.84615384615384615"/>
    <n v="0.12075109979145429"/>
    <n v="4.7691731370000001"/>
    <n v="4.0354541928461538"/>
  </r>
  <r>
    <x v="104"/>
    <x v="6"/>
    <n v="11"/>
    <n v="19"/>
    <n v="0.57894736842105265"/>
    <n v="0.44239144638239253"/>
    <n v="17.472647129999999"/>
    <n v="10.115743075263158"/>
  </r>
  <r>
    <x v="104"/>
    <x v="3"/>
    <n v="11"/>
    <n v="19"/>
    <n v="0.57894736842105265"/>
    <n v="-2.1211241258807211E-2"/>
    <n v="-0.83775727200000005"/>
    <n v="-0.48501736800000006"/>
  </r>
  <r>
    <x v="104"/>
    <x v="0"/>
    <n v="55"/>
    <n v="19"/>
    <n v="2.8947368421052633"/>
    <n v="-2.25874348416495E-2"/>
    <n v="-0.89211139800000006"/>
    <n v="-2.5824277310526318"/>
  </r>
  <r>
    <x v="104"/>
    <x v="8"/>
    <n v="1"/>
    <n v="19"/>
    <n v="5.2631578947368418E-2"/>
    <n v="-2.5318098231823929E-2"/>
    <n v="-0.99996082600000002"/>
    <n v="-5.2629517157894733E-2"/>
  </r>
  <r>
    <x v="104"/>
    <x v="1"/>
    <n v="158"/>
    <n v="19"/>
    <n v="8.3157894736842106"/>
    <n v="0.16825686982118676"/>
    <n v="6.6454564170000001"/>
    <n v="55.262216520315789"/>
  </r>
  <r>
    <x v="104"/>
    <x v="2"/>
    <n v="141"/>
    <n v="19"/>
    <n v="7.4210526315789478"/>
    <n v="0.22077508456131531"/>
    <n v="8.7197103360000003"/>
    <n v="64.70942933557896"/>
  </r>
  <r>
    <x v="104"/>
    <x v="4"/>
    <n v="17"/>
    <n v="19"/>
    <n v="0.89473684210526316"/>
    <n v="7.1367919558834175E-2"/>
    <n v="2.818739522"/>
    <n v="2.5220300986315789"/>
  </r>
  <r>
    <x v="104"/>
    <x v="5"/>
    <n v="11"/>
    <n v="19"/>
    <n v="0.57894736842105265"/>
    <n v="0.12075109979145429"/>
    <n v="4.7691731370000001"/>
    <n v="2.7611002372105267"/>
  </r>
  <r>
    <x v="105"/>
    <x v="6"/>
    <n v="34"/>
    <n v="18"/>
    <n v="1.8888888888888888"/>
    <n v="0.44239144638239253"/>
    <n v="17.472647129999999"/>
    <n v="33.003889023333329"/>
  </r>
  <r>
    <x v="105"/>
    <x v="3"/>
    <n v="17"/>
    <n v="18"/>
    <n v="0.94444444444444442"/>
    <n v="-2.1211241258807211E-2"/>
    <n v="-0.83775727200000005"/>
    <n v="-0.79121520133333334"/>
  </r>
  <r>
    <x v="105"/>
    <x v="7"/>
    <n v="2"/>
    <n v="18"/>
    <n v="0.1111111111111111"/>
    <n v="2.025526854093224E-2"/>
    <n v="0"/>
    <n v="0"/>
  </r>
  <r>
    <x v="105"/>
    <x v="9"/>
    <n v="1"/>
    <n v="18"/>
    <n v="5.5555555555555552E-2"/>
    <n v="2.5319085676165299E-2"/>
    <n v="1"/>
    <n v="5.5555555555555552E-2"/>
  </r>
  <r>
    <x v="105"/>
    <x v="0"/>
    <n v="38"/>
    <n v="18"/>
    <n v="2.1111111111111112"/>
    <n v="-2.25874348416495E-2"/>
    <n v="-0.89211139800000006"/>
    <n v="-1.8833462846666669"/>
  </r>
  <r>
    <x v="105"/>
    <x v="8"/>
    <n v="1"/>
    <n v="18"/>
    <n v="5.5555555555555552E-2"/>
    <n v="-2.5318098231823929E-2"/>
    <n v="-0.99996082600000002"/>
    <n v="-5.555337922222222E-2"/>
  </r>
  <r>
    <x v="105"/>
    <x v="1"/>
    <n v="56"/>
    <n v="18"/>
    <n v="3.1111111111111112"/>
    <n v="0.16825686982118676"/>
    <n v="6.6454564170000001"/>
    <n v="20.674753297333336"/>
  </r>
  <r>
    <x v="105"/>
    <x v="2"/>
    <n v="70"/>
    <n v="18"/>
    <n v="3.8888888888888888"/>
    <n v="0.22077508456131531"/>
    <n v="8.7197103360000003"/>
    <n v="33.909984639999998"/>
  </r>
  <r>
    <x v="105"/>
    <x v="4"/>
    <n v="42"/>
    <n v="18"/>
    <n v="2.3333333333333335"/>
    <n v="7.1367919558834175E-2"/>
    <n v="2.818739522"/>
    <n v="6.5770588846666671"/>
  </r>
  <r>
    <x v="105"/>
    <x v="5"/>
    <n v="13"/>
    <n v="18"/>
    <n v="0.72222222222222221"/>
    <n v="0.12075109979145429"/>
    <n v="4.7691731370000001"/>
    <n v="3.4444028211666669"/>
  </r>
  <r>
    <x v="106"/>
    <x v="3"/>
    <n v="18"/>
    <n v="9"/>
    <n v="2"/>
    <n v="-2.1211241258807211E-2"/>
    <n v="-0.83775727200000005"/>
    <n v="-1.6755145440000001"/>
  </r>
  <r>
    <x v="106"/>
    <x v="0"/>
    <n v="16"/>
    <n v="9"/>
    <n v="1.7777777777777777"/>
    <n v="-2.25874348416495E-2"/>
    <n v="-0.89211139800000006"/>
    <n v="-1.5859758186666666"/>
  </r>
  <r>
    <x v="106"/>
    <x v="1"/>
    <n v="46"/>
    <n v="9"/>
    <n v="5.1111111111111107"/>
    <n v="0.16825686982118676"/>
    <n v="6.6454564170000001"/>
    <n v="33.965666131333329"/>
  </r>
  <r>
    <x v="106"/>
    <x v="2"/>
    <n v="56"/>
    <n v="9"/>
    <n v="6.2222222222222223"/>
    <n v="0.22077508456131531"/>
    <n v="8.7197103360000003"/>
    <n v="54.255975424000006"/>
  </r>
  <r>
    <x v="106"/>
    <x v="4"/>
    <n v="7"/>
    <n v="9"/>
    <n v="0.77777777777777779"/>
    <n v="7.1367919558834175E-2"/>
    <n v="2.818739522"/>
    <n v="2.1923529615555557"/>
  </r>
  <r>
    <x v="106"/>
    <x v="5"/>
    <n v="5"/>
    <n v="9"/>
    <n v="0.55555555555555558"/>
    <n v="0.12075109979145429"/>
    <n v="4.7691731370000001"/>
    <n v="2.649540631666667"/>
  </r>
  <r>
    <x v="106"/>
    <x v="6"/>
    <n v="2"/>
    <n v="9"/>
    <n v="0.22222222222222221"/>
    <n v="0.44239144638239253"/>
    <n v="17.472647129999999"/>
    <n v="3.8828104733333326"/>
  </r>
  <r>
    <x v="107"/>
    <x v="6"/>
    <n v="6"/>
    <n v="13"/>
    <n v="0.46153846153846156"/>
    <n v="0.44239144638239253"/>
    <n v="17.472647129999999"/>
    <n v="8.0642986753846149"/>
  </r>
  <r>
    <x v="107"/>
    <x v="3"/>
    <n v="23"/>
    <n v="13"/>
    <n v="1.7692307692307692"/>
    <n v="-2.1211241258807211E-2"/>
    <n v="-0.83775727200000005"/>
    <n v="-1.4821859427692308"/>
  </r>
  <r>
    <x v="107"/>
    <x v="0"/>
    <n v="59"/>
    <n v="13"/>
    <n v="4.5384615384615383"/>
    <n v="-2.25874348416495E-2"/>
    <n v="-0.89211139800000006"/>
    <n v="-4.0488132678461541"/>
  </r>
  <r>
    <x v="107"/>
    <x v="1"/>
    <n v="99"/>
    <n v="13"/>
    <n v="7.615384615384615"/>
    <n v="0.16825686982118676"/>
    <n v="6.6454564170000001"/>
    <n v="50.607706560230767"/>
  </r>
  <r>
    <x v="107"/>
    <x v="2"/>
    <n v="125"/>
    <n v="13"/>
    <n v="9.615384615384615"/>
    <n v="0.22077508456131531"/>
    <n v="8.7197103360000003"/>
    <n v="83.84336861538462"/>
  </r>
  <r>
    <x v="107"/>
    <x v="4"/>
    <n v="19"/>
    <n v="13"/>
    <n v="1.4615384615384615"/>
    <n v="7.1367919558834175E-2"/>
    <n v="2.818739522"/>
    <n v="4.1196962244615385"/>
  </r>
  <r>
    <x v="107"/>
    <x v="5"/>
    <n v="17"/>
    <n v="13"/>
    <n v="1.3076923076923077"/>
    <n v="0.12075109979145429"/>
    <n v="4.7691731370000001"/>
    <n v="6.2366110253076927"/>
  </r>
  <r>
    <x v="108"/>
    <x v="6"/>
    <n v="37"/>
    <n v="19"/>
    <n v="1.9473684210526316"/>
    <n v="0.44239144638239253"/>
    <n v="17.472647129999999"/>
    <n v="34.025681253157892"/>
  </r>
  <r>
    <x v="108"/>
    <x v="3"/>
    <n v="25"/>
    <n v="19"/>
    <n v="1.3157894736842106"/>
    <n v="-2.1211241258807211E-2"/>
    <n v="-0.83775727200000005"/>
    <n v="-1.1023122000000001"/>
  </r>
  <r>
    <x v="108"/>
    <x v="7"/>
    <n v="79"/>
    <n v="19"/>
    <n v="4.1578947368421053"/>
    <n v="2.025526854093224E-2"/>
    <n v="0"/>
    <n v="0"/>
  </r>
  <r>
    <x v="108"/>
    <x v="0"/>
    <n v="63"/>
    <n v="19"/>
    <n v="3.3157894736842106"/>
    <n v="-2.25874348416495E-2"/>
    <n v="-0.89211139800000006"/>
    <n v="-2.9580535828421057"/>
  </r>
  <r>
    <x v="108"/>
    <x v="8"/>
    <n v="5"/>
    <n v="19"/>
    <n v="0.26315789473684209"/>
    <n v="-2.5318098231823929E-2"/>
    <n v="-0.99996082600000002"/>
    <n v="-0.26314758578947367"/>
  </r>
  <r>
    <x v="108"/>
    <x v="1"/>
    <n v="154"/>
    <n v="19"/>
    <n v="8.1052631578947363"/>
    <n v="0.16825686982118676"/>
    <n v="6.6454564170000001"/>
    <n v="53.863173064105261"/>
  </r>
  <r>
    <x v="108"/>
    <x v="2"/>
    <n v="141"/>
    <n v="19"/>
    <n v="7.4210526315789478"/>
    <n v="0.22077508456131531"/>
    <n v="8.7197103360000003"/>
    <n v="64.70942933557896"/>
  </r>
  <r>
    <x v="108"/>
    <x v="4"/>
    <n v="36"/>
    <n v="19"/>
    <n v="1.8947368421052631"/>
    <n v="7.1367919558834175E-2"/>
    <n v="2.818739522"/>
    <n v="5.3407696206315789"/>
  </r>
  <r>
    <x v="108"/>
    <x v="5"/>
    <n v="23"/>
    <n v="19"/>
    <n v="1.2105263157894737"/>
    <n v="0.12075109979145429"/>
    <n v="4.7691731370000001"/>
    <n v="5.7732095868947368"/>
  </r>
  <r>
    <x v="109"/>
    <x v="0"/>
    <n v="2"/>
    <n v="5"/>
    <n v="0.4"/>
    <n v="-2.25874348416495E-2"/>
    <n v="-0.89211139800000006"/>
    <n v="-0.35684455920000002"/>
  </r>
  <r>
    <x v="109"/>
    <x v="1"/>
    <n v="12"/>
    <n v="5"/>
    <n v="2.4"/>
    <n v="0.16825686982118676"/>
    <n v="6.6454564170000001"/>
    <n v="15.949095400799999"/>
  </r>
  <r>
    <x v="109"/>
    <x v="2"/>
    <n v="15"/>
    <n v="5"/>
    <n v="3"/>
    <n v="0.22077508456131531"/>
    <n v="8.7197103360000003"/>
    <n v="26.159131008000003"/>
  </r>
  <r>
    <x v="110"/>
    <x v="6"/>
    <n v="19"/>
    <n v="13"/>
    <n v="1.4615384615384615"/>
    <n v="0.44239144638239253"/>
    <n v="17.472647129999999"/>
    <n v="25.536945805384612"/>
  </r>
  <r>
    <x v="110"/>
    <x v="3"/>
    <n v="17"/>
    <n v="13"/>
    <n v="1.3076923076923077"/>
    <n v="-2.1211241258807211E-2"/>
    <n v="-0.83775727200000005"/>
    <n v="-1.0955287403076923"/>
  </r>
  <r>
    <x v="110"/>
    <x v="7"/>
    <n v="38"/>
    <n v="13"/>
    <n v="2.9230769230769229"/>
    <n v="2.025526854093224E-2"/>
    <n v="0"/>
    <n v="0"/>
  </r>
  <r>
    <x v="110"/>
    <x v="0"/>
    <n v="30"/>
    <n v="13"/>
    <n v="2.3076923076923075"/>
    <n v="-2.25874348416495E-2"/>
    <n v="-0.89211139800000006"/>
    <n v="-2.0587186107692306"/>
  </r>
  <r>
    <x v="110"/>
    <x v="1"/>
    <n v="69"/>
    <n v="13"/>
    <n v="5.3076923076923075"/>
    <n v="0.16825686982118676"/>
    <n v="6.6454564170000001"/>
    <n v="35.272037905615385"/>
  </r>
  <r>
    <x v="110"/>
    <x v="2"/>
    <n v="60"/>
    <n v="13"/>
    <n v="4.615384615384615"/>
    <n v="0.22077508456131531"/>
    <n v="8.7197103360000003"/>
    <n v="40.244816935384613"/>
  </r>
  <r>
    <x v="110"/>
    <x v="4"/>
    <n v="18"/>
    <n v="13"/>
    <n v="1.3846153846153846"/>
    <n v="7.1367919558834175E-2"/>
    <n v="2.818739522"/>
    <n v="3.9028701073846155"/>
  </r>
  <r>
    <x v="110"/>
    <x v="5"/>
    <n v="19"/>
    <n v="13"/>
    <n v="1.4615384615384615"/>
    <n v="0.12075109979145429"/>
    <n v="4.7691731370000001"/>
    <n v="6.9703299694615382"/>
  </r>
  <r>
    <x v="111"/>
    <x v="6"/>
    <n v="11"/>
    <n v="13"/>
    <n v="0.84615384615384615"/>
    <n v="0.44239144638239253"/>
    <n v="17.472647129999999"/>
    <n v="14.784547571538461"/>
  </r>
  <r>
    <x v="111"/>
    <x v="3"/>
    <n v="23"/>
    <n v="13"/>
    <n v="1.7692307692307692"/>
    <n v="-2.1211241258807211E-2"/>
    <n v="-0.83775727200000005"/>
    <n v="-1.4821859427692308"/>
  </r>
  <r>
    <x v="111"/>
    <x v="9"/>
    <n v="1"/>
    <n v="13"/>
    <n v="7.6923076923076927E-2"/>
    <n v="2.5319085676165299E-2"/>
    <n v="1"/>
    <n v="7.6923076923076927E-2"/>
  </r>
  <r>
    <x v="111"/>
    <x v="0"/>
    <n v="49"/>
    <n v="13"/>
    <n v="3.7692307692307692"/>
    <n v="-2.25874348416495E-2"/>
    <n v="-0.89211139800000006"/>
    <n v="-3.362573730923077"/>
  </r>
  <r>
    <x v="111"/>
    <x v="8"/>
    <n v="2"/>
    <n v="13"/>
    <n v="0.15384615384615385"/>
    <n v="-2.5318098231823929E-2"/>
    <n v="-0.99996082600000002"/>
    <n v="-0.1538401270769231"/>
  </r>
  <r>
    <x v="111"/>
    <x v="1"/>
    <n v="112"/>
    <n v="13"/>
    <n v="8.615384615384615"/>
    <n v="0.16825686982118676"/>
    <n v="6.6454564170000001"/>
    <n v="57.253162977230765"/>
  </r>
  <r>
    <x v="111"/>
    <x v="2"/>
    <n v="126"/>
    <n v="13"/>
    <n v="9.6923076923076916"/>
    <n v="0.22077508456131531"/>
    <n v="8.7197103360000003"/>
    <n v="84.514115564307687"/>
  </r>
  <r>
    <x v="111"/>
    <x v="4"/>
    <n v="32"/>
    <n v="13"/>
    <n v="2.4615384615384617"/>
    <n v="7.1367919558834175E-2"/>
    <n v="2.818739522"/>
    <n v="6.9384357464615389"/>
  </r>
  <r>
    <x v="111"/>
    <x v="5"/>
    <n v="21"/>
    <n v="13"/>
    <n v="1.6153846153846154"/>
    <n v="0.12075109979145429"/>
    <n v="4.7691731370000001"/>
    <n v="7.7040489136153854"/>
  </r>
  <r>
    <x v="112"/>
    <x v="3"/>
    <n v="21"/>
    <n v="13"/>
    <n v="1.6153846153846154"/>
    <n v="-2.1211241258807211E-2"/>
    <n v="-0.83775727200000005"/>
    <n v="-1.3533002086153847"/>
  </r>
  <r>
    <x v="112"/>
    <x v="0"/>
    <n v="39"/>
    <n v="13"/>
    <n v="3"/>
    <n v="-2.25874348416495E-2"/>
    <n v="-0.89211139800000006"/>
    <n v="-2.6763341940000003"/>
  </r>
  <r>
    <x v="112"/>
    <x v="1"/>
    <n v="48"/>
    <n v="13"/>
    <n v="3.6923076923076925"/>
    <n v="0.16825686982118676"/>
    <n v="6.6454564170000001"/>
    <n v="24.537069847384618"/>
  </r>
  <r>
    <x v="112"/>
    <x v="2"/>
    <n v="74"/>
    <n v="13"/>
    <n v="5.6923076923076925"/>
    <n v="0.22077508456131531"/>
    <n v="8.7197103360000003"/>
    <n v="49.635274220307693"/>
  </r>
  <r>
    <x v="112"/>
    <x v="4"/>
    <n v="10"/>
    <n v="13"/>
    <n v="0.76923076923076927"/>
    <n v="7.1367919558834175E-2"/>
    <n v="2.818739522"/>
    <n v="2.168261170769231"/>
  </r>
  <r>
    <x v="112"/>
    <x v="5"/>
    <n v="9"/>
    <n v="13"/>
    <n v="0.69230769230769229"/>
    <n v="0.12075109979145429"/>
    <n v="4.7691731370000001"/>
    <n v="3.3017352486923075"/>
  </r>
  <r>
    <x v="112"/>
    <x v="6"/>
    <n v="3"/>
    <n v="13"/>
    <n v="0.23076923076923078"/>
    <n v="0.44239144638239253"/>
    <n v="17.472647129999999"/>
    <n v="4.0321493376923074"/>
  </r>
  <r>
    <x v="113"/>
    <x v="6"/>
    <n v="23"/>
    <n v="21"/>
    <n v="1.0952380952380953"/>
    <n v="0.44239144638239253"/>
    <n v="17.472647129999999"/>
    <n v="19.136708761428572"/>
  </r>
  <r>
    <x v="113"/>
    <x v="3"/>
    <n v="29"/>
    <n v="21"/>
    <n v="1.3809523809523809"/>
    <n v="-2.1211241258807211E-2"/>
    <n v="-0.83775727200000005"/>
    <n v="-1.1569028994285715"/>
  </r>
  <r>
    <x v="113"/>
    <x v="0"/>
    <n v="54"/>
    <n v="21"/>
    <n v="2.5714285714285716"/>
    <n v="-2.25874348416495E-2"/>
    <n v="-0.89211139800000006"/>
    <n v="-2.2940007377142861"/>
  </r>
  <r>
    <x v="113"/>
    <x v="8"/>
    <n v="2"/>
    <n v="21"/>
    <n v="9.5238095238095233E-2"/>
    <n v="-2.5318098231823929E-2"/>
    <n v="-0.99996082600000002"/>
    <n v="-9.5234364380952383E-2"/>
  </r>
  <r>
    <x v="113"/>
    <x v="1"/>
    <n v="148"/>
    <n v="21"/>
    <n v="7.0476190476190474"/>
    <n v="0.16825686982118676"/>
    <n v="6.6454564170000001"/>
    <n v="46.834645224571432"/>
  </r>
  <r>
    <x v="113"/>
    <x v="2"/>
    <n v="156"/>
    <n v="21"/>
    <n v="7.4285714285714288"/>
    <n v="0.22077508456131531"/>
    <n v="8.7197103360000003"/>
    <n v="64.774991067428573"/>
  </r>
  <r>
    <x v="113"/>
    <x v="4"/>
    <n v="39"/>
    <n v="21"/>
    <n v="1.8571428571428572"/>
    <n v="7.1367919558834175E-2"/>
    <n v="2.818739522"/>
    <n v="5.2348019694285712"/>
  </r>
  <r>
    <x v="113"/>
    <x v="5"/>
    <n v="17"/>
    <n v="21"/>
    <n v="0.80952380952380953"/>
    <n v="0.12075109979145429"/>
    <n v="4.7691731370000001"/>
    <n v="3.8607592061428573"/>
  </r>
  <r>
    <x v="114"/>
    <x v="6"/>
    <n v="12"/>
    <n v="12"/>
    <n v="1"/>
    <n v="0.44239144638239253"/>
    <n v="17.472647129999999"/>
    <n v="17.472647129999999"/>
  </r>
  <r>
    <x v="114"/>
    <x v="3"/>
    <n v="18"/>
    <n v="12"/>
    <n v="1.5"/>
    <n v="-2.1211241258807211E-2"/>
    <n v="-0.83775727200000005"/>
    <n v="-1.256635908"/>
  </r>
  <r>
    <x v="114"/>
    <x v="7"/>
    <n v="6"/>
    <n v="12"/>
    <n v="0.5"/>
    <n v="2.025526854093224E-2"/>
    <n v="0"/>
    <n v="0"/>
  </r>
  <r>
    <x v="114"/>
    <x v="0"/>
    <n v="19"/>
    <n v="12"/>
    <n v="1.5833333333333333"/>
    <n v="-2.25874348416495E-2"/>
    <n v="-0.89211139800000006"/>
    <n v="-1.4125097135"/>
  </r>
  <r>
    <x v="114"/>
    <x v="8"/>
    <n v="4"/>
    <n v="12"/>
    <n v="0.33333333333333331"/>
    <n v="-2.5318098231823929E-2"/>
    <n v="-0.99996082600000002"/>
    <n v="-0.3333202753333333"/>
  </r>
  <r>
    <x v="114"/>
    <x v="1"/>
    <n v="28"/>
    <n v="12"/>
    <n v="2.3333333333333335"/>
    <n v="0.16825686982118676"/>
    <n v="6.6454564170000001"/>
    <n v="15.506064973000001"/>
  </r>
  <r>
    <x v="114"/>
    <x v="2"/>
    <n v="41"/>
    <n v="12"/>
    <n v="3.4166666666666665"/>
    <n v="0.22077508456131531"/>
    <n v="8.7197103360000003"/>
    <n v="29.792343647999999"/>
  </r>
  <r>
    <x v="114"/>
    <x v="4"/>
    <n v="15"/>
    <n v="12"/>
    <n v="1.25"/>
    <n v="7.1367919558834175E-2"/>
    <n v="2.818739522"/>
    <n v="3.5234244024999999"/>
  </r>
  <r>
    <x v="114"/>
    <x v="5"/>
    <n v="5"/>
    <n v="12"/>
    <n v="0.41666666666666669"/>
    <n v="0.12075109979145429"/>
    <n v="4.7691731370000001"/>
    <n v="1.9871554737500001"/>
  </r>
  <r>
    <x v="115"/>
    <x v="6"/>
    <n v="19"/>
    <n v="21"/>
    <n v="0.90476190476190477"/>
    <n v="0.44239144638239253"/>
    <n v="17.472647129999999"/>
    <n v="15.808585498571427"/>
  </r>
  <r>
    <x v="115"/>
    <x v="3"/>
    <n v="19"/>
    <n v="21"/>
    <n v="0.90476190476190477"/>
    <n v="-2.1211241258807211E-2"/>
    <n v="-0.83775727200000005"/>
    <n v="-0.75797086514285716"/>
  </r>
  <r>
    <x v="115"/>
    <x v="7"/>
    <n v="4"/>
    <n v="21"/>
    <n v="0.19047619047619047"/>
    <n v="2.025526854093224E-2"/>
    <n v="0"/>
    <n v="0"/>
  </r>
  <r>
    <x v="115"/>
    <x v="9"/>
    <n v="1"/>
    <n v="21"/>
    <n v="4.7619047619047616E-2"/>
    <n v="2.5319085676165299E-2"/>
    <n v="1"/>
    <n v="4.7619047619047616E-2"/>
  </r>
  <r>
    <x v="115"/>
    <x v="0"/>
    <n v="31"/>
    <n v="21"/>
    <n v="1.4761904761904763"/>
    <n v="-2.25874348416495E-2"/>
    <n v="-0.89211139800000006"/>
    <n v="-1.3169263494285717"/>
  </r>
  <r>
    <x v="115"/>
    <x v="8"/>
    <n v="3"/>
    <n v="21"/>
    <n v="0.14285714285714285"/>
    <n v="-2.5318098231823929E-2"/>
    <n v="-0.99996082600000002"/>
    <n v="-0.14285154657142857"/>
  </r>
  <r>
    <x v="115"/>
    <x v="1"/>
    <n v="92"/>
    <n v="21"/>
    <n v="4.3809523809523814"/>
    <n v="0.16825686982118676"/>
    <n v="6.6454564170000001"/>
    <n v="29.11342811257143"/>
  </r>
  <r>
    <x v="115"/>
    <x v="2"/>
    <n v="90"/>
    <n v="21"/>
    <n v="4.2857142857142856"/>
    <n v="0.22077508456131531"/>
    <n v="8.7197103360000003"/>
    <n v="37.370187154285716"/>
  </r>
  <r>
    <x v="115"/>
    <x v="4"/>
    <n v="36"/>
    <n v="21"/>
    <n v="1.7142857142857142"/>
    <n v="7.1367919558834175E-2"/>
    <n v="2.818739522"/>
    <n v="4.8321248948571425"/>
  </r>
  <r>
    <x v="115"/>
    <x v="5"/>
    <n v="9"/>
    <n v="21"/>
    <n v="0.42857142857142855"/>
    <n v="0.12075109979145429"/>
    <n v="4.7691731370000001"/>
    <n v="2.0439313444285712"/>
  </r>
  <r>
    <x v="116"/>
    <x v="6"/>
    <n v="30"/>
    <n v="19"/>
    <n v="1.5789473684210527"/>
    <n v="0.44239144638239253"/>
    <n v="17.472647129999999"/>
    <n v="27.588390205263156"/>
  </r>
  <r>
    <x v="116"/>
    <x v="3"/>
    <n v="31"/>
    <n v="19"/>
    <n v="1.631578947368421"/>
    <n v="-2.1211241258807211E-2"/>
    <n v="-0.83775727200000005"/>
    <n v="-1.366867128"/>
  </r>
  <r>
    <x v="116"/>
    <x v="7"/>
    <n v="2"/>
    <n v="19"/>
    <n v="0.10526315789473684"/>
    <n v="2.025526854093224E-2"/>
    <n v="0"/>
    <n v="0"/>
  </r>
  <r>
    <x v="116"/>
    <x v="9"/>
    <n v="4"/>
    <n v="19"/>
    <n v="0.21052631578947367"/>
    <n v="2.5319085676165299E-2"/>
    <n v="1"/>
    <n v="0.21052631578947367"/>
  </r>
  <r>
    <x v="116"/>
    <x v="0"/>
    <n v="46"/>
    <n v="19"/>
    <n v="2.4210526315789473"/>
    <n v="-2.25874348416495E-2"/>
    <n v="-0.89211139800000006"/>
    <n v="-2.1598486477894738"/>
  </r>
  <r>
    <x v="116"/>
    <x v="8"/>
    <n v="5"/>
    <n v="19"/>
    <n v="0.26315789473684209"/>
    <n v="-2.5318098231823929E-2"/>
    <n v="-0.99996082600000002"/>
    <n v="-0.26314758578947367"/>
  </r>
  <r>
    <x v="116"/>
    <x v="1"/>
    <n v="157"/>
    <n v="19"/>
    <n v="8.2631578947368425"/>
    <n v="0.16825686982118676"/>
    <n v="6.6454564170000001"/>
    <n v="54.912455656263162"/>
  </r>
  <r>
    <x v="116"/>
    <x v="2"/>
    <n v="175"/>
    <n v="19"/>
    <n v="9.2105263157894743"/>
    <n v="0.22077508456131531"/>
    <n v="8.7197103360000003"/>
    <n v="80.313121515789476"/>
  </r>
  <r>
    <x v="116"/>
    <x v="4"/>
    <n v="42"/>
    <n v="19"/>
    <n v="2.2105263157894739"/>
    <n v="7.1367919558834175E-2"/>
    <n v="2.818739522"/>
    <n v="6.2308978907368431"/>
  </r>
  <r>
    <x v="116"/>
    <x v="5"/>
    <n v="14"/>
    <n v="19"/>
    <n v="0.73684210526315785"/>
    <n v="0.12075109979145429"/>
    <n v="4.7691731370000001"/>
    <n v="3.514127574631579"/>
  </r>
  <r>
    <x v="117"/>
    <x v="6"/>
    <n v="25"/>
    <n v="18"/>
    <n v="1.3888888888888888"/>
    <n v="0.44239144638239253"/>
    <n v="17.472647129999999"/>
    <n v="24.26756545833333"/>
  </r>
  <r>
    <x v="117"/>
    <x v="3"/>
    <n v="14"/>
    <n v="18"/>
    <n v="0.77777777777777779"/>
    <n v="-2.1211241258807211E-2"/>
    <n v="-0.83775727200000005"/>
    <n v="-0.65158898933333342"/>
  </r>
  <r>
    <x v="117"/>
    <x v="7"/>
    <n v="18"/>
    <n v="18"/>
    <n v="1"/>
    <n v="2.025526854093224E-2"/>
    <n v="0"/>
    <n v="0"/>
  </r>
  <r>
    <x v="117"/>
    <x v="9"/>
    <n v="1"/>
    <n v="18"/>
    <n v="5.5555555555555552E-2"/>
    <n v="2.5319085676165299E-2"/>
    <n v="1"/>
    <n v="5.5555555555555552E-2"/>
  </r>
  <r>
    <x v="117"/>
    <x v="0"/>
    <n v="27"/>
    <n v="18"/>
    <n v="1.5"/>
    <n v="-2.25874348416495E-2"/>
    <n v="-0.89211139800000006"/>
    <n v="-1.3381670970000001"/>
  </r>
  <r>
    <x v="117"/>
    <x v="1"/>
    <n v="82"/>
    <n v="18"/>
    <n v="4.5555555555555554"/>
    <n v="0.16825686982118676"/>
    <n v="6.6454564170000001"/>
    <n v="30.273745899666665"/>
  </r>
  <r>
    <x v="117"/>
    <x v="2"/>
    <n v="67"/>
    <n v="18"/>
    <n v="3.7222222222222223"/>
    <n v="0.22077508456131531"/>
    <n v="8.7197103360000003"/>
    <n v="32.456699583999999"/>
  </r>
  <r>
    <x v="117"/>
    <x v="4"/>
    <n v="13"/>
    <n v="18"/>
    <n v="0.72222222222222221"/>
    <n v="7.1367919558834175E-2"/>
    <n v="2.818739522"/>
    <n v="2.0357563214444445"/>
  </r>
  <r>
    <x v="117"/>
    <x v="5"/>
    <n v="11"/>
    <n v="18"/>
    <n v="0.61111111111111116"/>
    <n v="0.12075109979145429"/>
    <n v="4.7691731370000001"/>
    <n v="2.9144946948333335"/>
  </r>
  <r>
    <x v="118"/>
    <x v="0"/>
    <n v="2"/>
    <n v="3"/>
    <n v="0.66666666666666663"/>
    <n v="-2.25874348416495E-2"/>
    <n v="-0.89211139800000006"/>
    <n v="-0.594740932"/>
  </r>
  <r>
    <x v="118"/>
    <x v="1"/>
    <n v="11"/>
    <n v="3"/>
    <n v="3.6666666666666665"/>
    <n v="0.16825686982118676"/>
    <n v="6.6454564170000001"/>
    <n v="24.366673529"/>
  </r>
  <r>
    <x v="118"/>
    <x v="2"/>
    <n v="13"/>
    <n v="3"/>
    <n v="4.333333333333333"/>
    <n v="0.22077508456131531"/>
    <n v="8.7197103360000003"/>
    <n v="37.785411455999999"/>
  </r>
  <r>
    <x v="119"/>
    <x v="6"/>
    <n v="62"/>
    <n v="21"/>
    <n v="2.9523809523809526"/>
    <n v="0.44239144638239253"/>
    <n v="17.472647129999999"/>
    <n v="51.585910574285712"/>
  </r>
  <r>
    <x v="119"/>
    <x v="3"/>
    <n v="5"/>
    <n v="21"/>
    <n v="0.23809523809523808"/>
    <n v="-2.1211241258807211E-2"/>
    <n v="-0.83775727200000005"/>
    <n v="-0.19946601714285714"/>
  </r>
  <r>
    <x v="119"/>
    <x v="7"/>
    <n v="51"/>
    <n v="21"/>
    <n v="2.4285714285714284"/>
    <n v="2.025526854093224E-2"/>
    <n v="0"/>
    <n v="0"/>
  </r>
  <r>
    <x v="119"/>
    <x v="0"/>
    <n v="35"/>
    <n v="21"/>
    <n v="1.6666666666666667"/>
    <n v="-2.25874348416495E-2"/>
    <n v="-0.89211139800000006"/>
    <n v="-1.4868523300000001"/>
  </r>
  <r>
    <x v="119"/>
    <x v="8"/>
    <n v="5"/>
    <n v="21"/>
    <n v="0.23809523809523808"/>
    <n v="-2.5318098231823929E-2"/>
    <n v="-0.99996082600000002"/>
    <n v="-0.23808591095238094"/>
  </r>
  <r>
    <x v="119"/>
    <x v="1"/>
    <n v="138"/>
    <n v="21"/>
    <n v="6.5714285714285712"/>
    <n v="0.16825686982118676"/>
    <n v="6.6454564170000001"/>
    <n v="43.67014216885714"/>
  </r>
  <r>
    <x v="119"/>
    <x v="2"/>
    <n v="116"/>
    <n v="21"/>
    <n v="5.5238095238095237"/>
    <n v="0.22077508456131531"/>
    <n v="8.7197103360000003"/>
    <n v="48.166018998857147"/>
  </r>
  <r>
    <x v="119"/>
    <x v="4"/>
    <n v="30"/>
    <n v="21"/>
    <n v="1.4285714285714286"/>
    <n v="7.1367919558834175E-2"/>
    <n v="2.818739522"/>
    <n v="4.0267707457142858"/>
  </r>
  <r>
    <x v="119"/>
    <x v="5"/>
    <n v="17"/>
    <n v="21"/>
    <n v="0.80952380952380953"/>
    <n v="0.12075109979145429"/>
    <n v="4.7691731370000001"/>
    <n v="3.8607592061428573"/>
  </r>
  <r>
    <x v="120"/>
    <x v="6"/>
    <n v="14"/>
    <n v="8"/>
    <n v="1.75"/>
    <n v="0.44239144638239253"/>
    <n v="17.472647129999999"/>
    <n v="30.577132477499998"/>
  </r>
  <r>
    <x v="120"/>
    <x v="3"/>
    <n v="5"/>
    <n v="8"/>
    <n v="0.625"/>
    <n v="-2.1211241258807211E-2"/>
    <n v="-0.83775727200000005"/>
    <n v="-0.52359829499999999"/>
  </r>
  <r>
    <x v="120"/>
    <x v="7"/>
    <n v="2"/>
    <n v="8"/>
    <n v="0.25"/>
    <n v="2.025526854093224E-2"/>
    <n v="0"/>
    <n v="0"/>
  </r>
  <r>
    <x v="120"/>
    <x v="9"/>
    <n v="1"/>
    <n v="8"/>
    <n v="0.125"/>
    <n v="2.5319085676165299E-2"/>
    <n v="1"/>
    <n v="0.125"/>
  </r>
  <r>
    <x v="120"/>
    <x v="0"/>
    <n v="10"/>
    <n v="8"/>
    <n v="1.25"/>
    <n v="-2.25874348416495E-2"/>
    <n v="-0.89211139800000006"/>
    <n v="-1.1151392475000002"/>
  </r>
  <r>
    <x v="120"/>
    <x v="1"/>
    <n v="36"/>
    <n v="8"/>
    <n v="4.5"/>
    <n v="0.16825686982118676"/>
    <n v="6.6454564170000001"/>
    <n v="29.9045538765"/>
  </r>
  <r>
    <x v="120"/>
    <x v="2"/>
    <n v="32"/>
    <n v="8"/>
    <n v="4"/>
    <n v="0.22077508456131531"/>
    <n v="8.7197103360000003"/>
    <n v="34.878841344000001"/>
  </r>
  <r>
    <x v="120"/>
    <x v="4"/>
    <n v="16"/>
    <n v="8"/>
    <n v="2"/>
    <n v="7.1367919558834175E-2"/>
    <n v="2.818739522"/>
    <n v="5.637479044"/>
  </r>
  <r>
    <x v="120"/>
    <x v="5"/>
    <n v="5"/>
    <n v="8"/>
    <n v="0.625"/>
    <n v="0.12075109979145429"/>
    <n v="4.7691731370000001"/>
    <n v="2.980733210625"/>
  </r>
  <r>
    <x v="121"/>
    <x v="6"/>
    <n v="9"/>
    <n v="10"/>
    <n v="0.9"/>
    <n v="0.44239144638239253"/>
    <n v="17.472647129999999"/>
    <n v="15.725382416999999"/>
  </r>
  <r>
    <x v="121"/>
    <x v="3"/>
    <n v="16"/>
    <n v="10"/>
    <n v="1.6"/>
    <n v="-2.1211241258807211E-2"/>
    <n v="-0.83775727200000005"/>
    <n v="-1.3404116352000002"/>
  </r>
  <r>
    <x v="121"/>
    <x v="9"/>
    <n v="1"/>
    <n v="10"/>
    <n v="0.1"/>
    <n v="2.5319085676165299E-2"/>
    <n v="1"/>
    <n v="0.1"/>
  </r>
  <r>
    <x v="121"/>
    <x v="0"/>
    <n v="35"/>
    <n v="10"/>
    <n v="3.5"/>
    <n v="-2.25874348416495E-2"/>
    <n v="-0.89211139800000006"/>
    <n v="-3.1223898930000002"/>
  </r>
  <r>
    <x v="121"/>
    <x v="1"/>
    <n v="74"/>
    <n v="10"/>
    <n v="7.4"/>
    <n v="0.16825686982118676"/>
    <n v="6.6454564170000001"/>
    <n v="49.176377485800003"/>
  </r>
  <r>
    <x v="121"/>
    <x v="2"/>
    <n v="90"/>
    <n v="10"/>
    <n v="9"/>
    <n v="0.22077508456131531"/>
    <n v="8.7197103360000003"/>
    <n v="78.477393024000008"/>
  </r>
  <r>
    <x v="121"/>
    <x v="4"/>
    <n v="13"/>
    <n v="10"/>
    <n v="1.3"/>
    <n v="7.1367919558834175E-2"/>
    <n v="2.818739522"/>
    <n v="3.6643613786000002"/>
  </r>
  <r>
    <x v="121"/>
    <x v="5"/>
    <n v="13"/>
    <n v="10"/>
    <n v="1.3"/>
    <n v="0.12075109979145429"/>
    <n v="4.7691731370000001"/>
    <n v="6.1999250781000006"/>
  </r>
  <r>
    <x v="122"/>
    <x v="6"/>
    <n v="21"/>
    <n v="20"/>
    <n v="1.05"/>
    <n v="0.44239144638239253"/>
    <n v="17.472647129999999"/>
    <n v="18.346279486499999"/>
  </r>
  <r>
    <x v="122"/>
    <x v="3"/>
    <n v="10"/>
    <n v="20"/>
    <n v="0.5"/>
    <n v="-2.1211241258807211E-2"/>
    <n v="-0.83775727200000005"/>
    <n v="-0.41887863600000003"/>
  </r>
  <r>
    <x v="122"/>
    <x v="7"/>
    <n v="1"/>
    <n v="20"/>
    <n v="0.05"/>
    <n v="2.025526854093224E-2"/>
    <n v="0"/>
    <n v="0"/>
  </r>
  <r>
    <x v="122"/>
    <x v="0"/>
    <n v="16"/>
    <n v="20"/>
    <n v="0.8"/>
    <n v="-2.25874348416495E-2"/>
    <n v="-0.89211139800000006"/>
    <n v="-0.71368911840000004"/>
  </r>
  <r>
    <x v="122"/>
    <x v="1"/>
    <n v="86"/>
    <n v="20"/>
    <n v="4.3"/>
    <n v="0.16825686982118676"/>
    <n v="6.6454564170000001"/>
    <n v="28.575462593099999"/>
  </r>
  <r>
    <x v="122"/>
    <x v="2"/>
    <n v="58"/>
    <n v="20"/>
    <n v="2.9"/>
    <n v="0.22077508456131531"/>
    <n v="8.7197103360000003"/>
    <n v="25.287159974400002"/>
  </r>
  <r>
    <x v="122"/>
    <x v="4"/>
    <n v="13"/>
    <n v="20"/>
    <n v="0.65"/>
    <n v="7.1367919558834175E-2"/>
    <n v="2.818739522"/>
    <n v="1.8321806893000001"/>
  </r>
  <r>
    <x v="122"/>
    <x v="5"/>
    <n v="14"/>
    <n v="20"/>
    <n v="0.7"/>
    <n v="0.12075109979145429"/>
    <n v="4.7691731370000001"/>
    <n v="3.3384211959000001"/>
  </r>
  <r>
    <x v="123"/>
    <x v="3"/>
    <n v="1"/>
    <n v="7"/>
    <n v="0.14285714285714285"/>
    <n v="-2.1211241258807211E-2"/>
    <n v="-0.83775727200000005"/>
    <n v="-0.11967961028571429"/>
  </r>
  <r>
    <x v="123"/>
    <x v="1"/>
    <n v="12"/>
    <n v="7"/>
    <n v="1.7142857142857142"/>
    <n v="0.16825686982118676"/>
    <n v="6.6454564170000001"/>
    <n v="11.392211000571429"/>
  </r>
  <r>
    <x v="123"/>
    <x v="2"/>
    <n v="12"/>
    <n v="7"/>
    <n v="1.7142857142857142"/>
    <n v="0.22077508456131531"/>
    <n v="8.7197103360000003"/>
    <n v="14.948074861714286"/>
  </r>
  <r>
    <x v="123"/>
    <x v="5"/>
    <n v="1"/>
    <n v="7"/>
    <n v="0.14285714285714285"/>
    <n v="0.12075109979145429"/>
    <n v="4.7691731370000001"/>
    <n v="0.68131044814285713"/>
  </r>
  <r>
    <x v="124"/>
    <x v="6"/>
    <n v="20"/>
    <n v="19"/>
    <n v="1.0526315789473684"/>
    <n v="0.44239144638239253"/>
    <n v="17.472647129999999"/>
    <n v="18.392260136842104"/>
  </r>
  <r>
    <x v="124"/>
    <x v="3"/>
    <n v="24"/>
    <n v="19"/>
    <n v="1.263157894736842"/>
    <n v="-2.1211241258807211E-2"/>
    <n v="-0.83775727200000005"/>
    <n v="-1.0582197120000001"/>
  </r>
  <r>
    <x v="124"/>
    <x v="0"/>
    <n v="51"/>
    <n v="19"/>
    <n v="2.6842105263157894"/>
    <n v="-2.25874348416495E-2"/>
    <n v="-0.89211139800000006"/>
    <n v="-2.3946148051578948"/>
  </r>
  <r>
    <x v="124"/>
    <x v="8"/>
    <n v="5"/>
    <n v="19"/>
    <n v="0.26315789473684209"/>
    <n v="-2.5318098231823929E-2"/>
    <n v="-0.99996082600000002"/>
    <n v="-0.26314758578947367"/>
  </r>
  <r>
    <x v="124"/>
    <x v="1"/>
    <n v="105"/>
    <n v="19"/>
    <n v="5.5263157894736841"/>
    <n v="0.16825686982118676"/>
    <n v="6.6454564170000001"/>
    <n v="36.724890725526315"/>
  </r>
  <r>
    <x v="124"/>
    <x v="2"/>
    <n v="149"/>
    <n v="19"/>
    <n v="7.8421052631578947"/>
    <n v="0.22077508456131531"/>
    <n v="8.7197103360000003"/>
    <n v="68.380886319157895"/>
  </r>
  <r>
    <x v="124"/>
    <x v="4"/>
    <n v="23"/>
    <n v="19"/>
    <n v="1.2105263157894737"/>
    <n v="7.1367919558834175E-2"/>
    <n v="2.818739522"/>
    <n v="3.4121583687368422"/>
  </r>
  <r>
    <x v="124"/>
    <x v="5"/>
    <n v="15"/>
    <n v="19"/>
    <n v="0.78947368421052633"/>
    <n v="0.12075109979145429"/>
    <n v="4.7691731370000001"/>
    <n v="3.7651366871052634"/>
  </r>
  <r>
    <x v="125"/>
    <x v="6"/>
    <n v="6"/>
    <n v="12"/>
    <n v="0.5"/>
    <n v="0.44239144638239253"/>
    <n v="17.472647129999999"/>
    <n v="8.7363235649999993"/>
  </r>
  <r>
    <x v="125"/>
    <x v="3"/>
    <n v="4"/>
    <n v="12"/>
    <n v="0.33333333333333331"/>
    <n v="-2.1211241258807211E-2"/>
    <n v="-0.83775727200000005"/>
    <n v="-0.279252424"/>
  </r>
  <r>
    <x v="125"/>
    <x v="9"/>
    <n v="1"/>
    <n v="12"/>
    <n v="8.3333333333333329E-2"/>
    <n v="2.5319085676165299E-2"/>
    <n v="1"/>
    <n v="8.3333333333333329E-2"/>
  </r>
  <r>
    <x v="125"/>
    <x v="0"/>
    <n v="20"/>
    <n v="12"/>
    <n v="1.6666666666666667"/>
    <n v="-2.25874348416495E-2"/>
    <n v="-0.89211139800000006"/>
    <n v="-1.4868523300000001"/>
  </r>
  <r>
    <x v="125"/>
    <x v="8"/>
    <n v="2"/>
    <n v="12"/>
    <n v="0.16666666666666666"/>
    <n v="-2.5318098231823929E-2"/>
    <n v="-0.99996082600000002"/>
    <n v="-0.16666013766666665"/>
  </r>
  <r>
    <x v="125"/>
    <x v="1"/>
    <n v="34"/>
    <n v="12"/>
    <n v="2.8333333333333335"/>
    <n v="0.16825686982118676"/>
    <n v="6.6454564170000001"/>
    <n v="18.8287931815"/>
  </r>
  <r>
    <x v="125"/>
    <x v="2"/>
    <n v="48"/>
    <n v="12"/>
    <n v="4"/>
    <n v="0.22077508456131531"/>
    <n v="8.7197103360000003"/>
    <n v="34.878841344000001"/>
  </r>
  <r>
    <x v="125"/>
    <x v="4"/>
    <n v="5"/>
    <n v="12"/>
    <n v="0.41666666666666669"/>
    <n v="7.1367919558834175E-2"/>
    <n v="2.818739522"/>
    <n v="1.1744748008333334"/>
  </r>
  <r>
    <x v="125"/>
    <x v="5"/>
    <n v="7"/>
    <n v="12"/>
    <n v="0.58333333333333337"/>
    <n v="0.12075109979145429"/>
    <n v="4.7691731370000001"/>
    <n v="2.7820176632500004"/>
  </r>
  <r>
    <x v="126"/>
    <x v="10"/>
    <m/>
    <m/>
    <m/>
    <m/>
    <m/>
    <m/>
  </r>
  <r>
    <x v="126"/>
    <x v="1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3170BF-E99F-46AD-A280-7350D5E7921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3" firstHeaderRow="1" firstDataRow="1" firstDataCol="1" rowPageCount="1" colPageCount="1"/>
  <pivotFields count="5">
    <pivotField axis="axisRow" showAll="0">
      <items count="1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axis="axisPage" multipleItemSelectionAllowed="1" showAll="0">
      <items count="12">
        <item h="1" x="3"/>
        <item h="1" x="7"/>
        <item h="1" x="9"/>
        <item h="1" x="0"/>
        <item x="8"/>
        <item h="1" x="1"/>
        <item h="1" x="2"/>
        <item h="1" x="4"/>
        <item h="1" x="5"/>
        <item h="1" x="6"/>
        <item h="1" x="10"/>
        <item t="default"/>
      </items>
    </pivotField>
    <pivotField showAll="0"/>
    <pivotField showAll="0"/>
    <pivotField dataField="1" showAll="0"/>
  </pivotFields>
  <rowFields count="1">
    <field x="0"/>
  </rowFields>
  <rowItems count="70">
    <i>
      <x v="2"/>
    </i>
    <i>
      <x v="3"/>
    </i>
    <i>
      <x v="4"/>
    </i>
    <i>
      <x v="7"/>
    </i>
    <i>
      <x v="8"/>
    </i>
    <i>
      <x v="10"/>
    </i>
    <i>
      <x v="11"/>
    </i>
    <i>
      <x v="14"/>
    </i>
    <i>
      <x v="18"/>
    </i>
    <i>
      <x v="19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8"/>
    </i>
    <i>
      <x v="39"/>
    </i>
    <i>
      <x v="40"/>
    </i>
    <i>
      <x v="41"/>
    </i>
    <i>
      <x v="43"/>
    </i>
    <i>
      <x v="47"/>
    </i>
    <i>
      <x v="48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0"/>
    </i>
    <i>
      <x v="62"/>
    </i>
    <i>
      <x v="63"/>
    </i>
    <i>
      <x v="64"/>
    </i>
    <i>
      <x v="65"/>
    </i>
    <i>
      <x v="71"/>
    </i>
    <i>
      <x v="72"/>
    </i>
    <i>
      <x v="80"/>
    </i>
    <i>
      <x v="83"/>
    </i>
    <i>
      <x v="84"/>
    </i>
    <i>
      <x v="85"/>
    </i>
    <i>
      <x v="86"/>
    </i>
    <i>
      <x v="87"/>
    </i>
    <i>
      <x v="88"/>
    </i>
    <i>
      <x v="90"/>
    </i>
    <i>
      <x v="91"/>
    </i>
    <i>
      <x v="92"/>
    </i>
    <i>
      <x v="95"/>
    </i>
    <i>
      <x v="97"/>
    </i>
    <i>
      <x v="98"/>
    </i>
    <i>
      <x v="101"/>
    </i>
    <i>
      <x v="104"/>
    </i>
    <i>
      <x v="105"/>
    </i>
    <i>
      <x v="108"/>
    </i>
    <i>
      <x v="111"/>
    </i>
    <i>
      <x v="113"/>
    </i>
    <i>
      <x v="114"/>
    </i>
    <i>
      <x v="115"/>
    </i>
    <i>
      <x v="116"/>
    </i>
    <i>
      <x v="119"/>
    </i>
    <i>
      <x v="124"/>
    </i>
    <i>
      <x v="125"/>
    </i>
    <i t="grand">
      <x/>
    </i>
  </rowItems>
  <colItems count="1">
    <i/>
  </colItems>
  <pageFields count="1">
    <pageField fld="1" hier="-1"/>
  </pageFields>
  <dataFields count="1">
    <dataField name="Sum of %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7CB543-DFAB-4EF3-A55D-262147A1DFDC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31" firstHeaderRow="1" firstDataRow="1" firstDataCol="1"/>
  <pivotFields count="6">
    <pivotField axis="axisRow" showAll="0">
      <items count="1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1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 t="grand">
      <x/>
    </i>
  </rowItems>
  <colItems count="1">
    <i/>
  </colItems>
  <dataFields count="1">
    <dataField name="Sum of LR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DF9E0-99BE-4EF7-979C-46C5714E5B11}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31" firstHeaderRow="1" firstDataRow="1" firstDataCol="1" rowPageCount="1" colPageCount="1"/>
  <pivotFields count="8">
    <pivotField axis="axisRow" showAll="0">
      <items count="1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axis="axisPage" multipleItemSelectionAllowed="1" showAll="0">
      <items count="12">
        <item x="3"/>
        <item h="1" x="7"/>
        <item h="1" x="9"/>
        <item x="0"/>
        <item x="8"/>
        <item x="1"/>
        <item x="2"/>
        <item x="4"/>
        <item x="5"/>
        <item x="6"/>
        <item x="1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 t="grand">
      <x/>
    </i>
  </rowItems>
  <colItems count="1">
    <i/>
  </colItems>
  <pageFields count="1">
    <pageField fld="1" hier="-1"/>
  </pageFields>
  <dataFields count="1">
    <dataField name="Sum of RO%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2516-A792-4D44-85F4-8B8A11C97C34}">
  <dimension ref="A1:B73"/>
  <sheetViews>
    <sheetView workbookViewId="0"/>
  </sheetViews>
  <sheetFormatPr defaultRowHeight="14.5" x14ac:dyDescent="0.35"/>
  <cols>
    <col min="1" max="1" width="22.36328125" bestFit="1" customWidth="1"/>
    <col min="2" max="2" width="14.54296875" bestFit="1" customWidth="1"/>
  </cols>
  <sheetData>
    <row r="1" spans="1:2" x14ac:dyDescent="0.35">
      <c r="A1" s="1" t="s">
        <v>1</v>
      </c>
      <c r="B1" t="s">
        <v>14</v>
      </c>
    </row>
    <row r="3" spans="1:2" x14ac:dyDescent="0.35">
      <c r="A3" s="1" t="s">
        <v>141</v>
      </c>
      <c r="B3" t="s">
        <v>144</v>
      </c>
    </row>
    <row r="4" spans="1:2" x14ac:dyDescent="0.35">
      <c r="A4" s="2" t="s">
        <v>12</v>
      </c>
      <c r="B4" s="3">
        <v>0.15384615384615385</v>
      </c>
    </row>
    <row r="5" spans="1:2" x14ac:dyDescent="0.35">
      <c r="A5" s="2" t="s">
        <v>15</v>
      </c>
      <c r="B5" s="3">
        <v>5.2631578947368418E-2</v>
      </c>
    </row>
    <row r="6" spans="1:2" x14ac:dyDescent="0.35">
      <c r="A6" s="2" t="s">
        <v>16</v>
      </c>
      <c r="B6" s="3">
        <v>0.23076923076923078</v>
      </c>
    </row>
    <row r="7" spans="1:2" x14ac:dyDescent="0.35">
      <c r="A7" s="2" t="s">
        <v>20</v>
      </c>
      <c r="B7" s="3">
        <v>0.1111111111111111</v>
      </c>
    </row>
    <row r="8" spans="1:2" x14ac:dyDescent="0.35">
      <c r="A8" s="2" t="s">
        <v>21</v>
      </c>
      <c r="B8" s="3">
        <v>7.6923076923076927E-2</v>
      </c>
    </row>
    <row r="9" spans="1:2" x14ac:dyDescent="0.35">
      <c r="A9" s="2" t="s">
        <v>23</v>
      </c>
      <c r="B9" s="3">
        <v>5.2631578947368418E-2</v>
      </c>
    </row>
    <row r="10" spans="1:2" x14ac:dyDescent="0.35">
      <c r="A10" s="2" t="s">
        <v>24</v>
      </c>
      <c r="B10" s="3">
        <v>6.6666666666666666E-2</v>
      </c>
    </row>
    <row r="11" spans="1:2" x14ac:dyDescent="0.35">
      <c r="A11" s="2" t="s">
        <v>27</v>
      </c>
      <c r="B11" s="3">
        <v>0.15384615384615385</v>
      </c>
    </row>
    <row r="12" spans="1:2" x14ac:dyDescent="0.35">
      <c r="A12" s="2" t="s">
        <v>31</v>
      </c>
      <c r="B12" s="3">
        <v>0.16666666666666666</v>
      </c>
    </row>
    <row r="13" spans="1:2" x14ac:dyDescent="0.35">
      <c r="A13" s="2" t="s">
        <v>32</v>
      </c>
      <c r="B13" s="3">
        <v>4.7619047619047616E-2</v>
      </c>
    </row>
    <row r="14" spans="1:2" x14ac:dyDescent="0.35">
      <c r="A14" s="2" t="s">
        <v>36</v>
      </c>
      <c r="B14" s="3">
        <v>0.23076923076923078</v>
      </c>
    </row>
    <row r="15" spans="1:2" x14ac:dyDescent="0.35">
      <c r="A15" s="2" t="s">
        <v>37</v>
      </c>
      <c r="B15" s="3">
        <v>4.7619047619047616E-2</v>
      </c>
    </row>
    <row r="16" spans="1:2" x14ac:dyDescent="0.35">
      <c r="A16" s="2" t="s">
        <v>38</v>
      </c>
      <c r="B16" s="3">
        <v>0.10526315789473684</v>
      </c>
    </row>
    <row r="17" spans="1:2" x14ac:dyDescent="0.35">
      <c r="A17" s="2" t="s">
        <v>40</v>
      </c>
      <c r="B17" s="3">
        <v>7.6923076923076927E-2</v>
      </c>
    </row>
    <row r="18" spans="1:2" x14ac:dyDescent="0.35">
      <c r="A18" s="2" t="s">
        <v>41</v>
      </c>
      <c r="B18" s="3">
        <v>0.1111111111111111</v>
      </c>
    </row>
    <row r="19" spans="1:2" x14ac:dyDescent="0.35">
      <c r="A19" s="2" t="s">
        <v>42</v>
      </c>
      <c r="B19" s="3">
        <v>0.1111111111111111</v>
      </c>
    </row>
    <row r="20" spans="1:2" x14ac:dyDescent="0.35">
      <c r="A20" s="2" t="s">
        <v>43</v>
      </c>
      <c r="B20" s="3">
        <v>0.10526315789473684</v>
      </c>
    </row>
    <row r="21" spans="1:2" x14ac:dyDescent="0.35">
      <c r="A21" s="2" t="s">
        <v>44</v>
      </c>
      <c r="B21" s="3">
        <v>0.41666666666666669</v>
      </c>
    </row>
    <row r="22" spans="1:2" x14ac:dyDescent="0.35">
      <c r="A22" s="2" t="s">
        <v>45</v>
      </c>
      <c r="B22" s="3">
        <v>7.6923076923076927E-2</v>
      </c>
    </row>
    <row r="23" spans="1:2" x14ac:dyDescent="0.35">
      <c r="A23" s="2" t="s">
        <v>47</v>
      </c>
      <c r="B23" s="3">
        <v>0.10526315789473684</v>
      </c>
    </row>
    <row r="24" spans="1:2" x14ac:dyDescent="0.35">
      <c r="A24" s="2" t="s">
        <v>48</v>
      </c>
      <c r="B24" s="3">
        <v>8.3333333333333329E-2</v>
      </c>
    </row>
    <row r="25" spans="1:2" x14ac:dyDescent="0.35">
      <c r="A25" s="2" t="s">
        <v>49</v>
      </c>
      <c r="B25" s="3">
        <v>7.6923076923076927E-2</v>
      </c>
    </row>
    <row r="26" spans="1:2" x14ac:dyDescent="0.35">
      <c r="A26" s="2" t="s">
        <v>51</v>
      </c>
      <c r="B26" s="3">
        <v>0.1111111111111111</v>
      </c>
    </row>
    <row r="27" spans="1:2" x14ac:dyDescent="0.35">
      <c r="A27" s="2" t="s">
        <v>52</v>
      </c>
      <c r="B27" s="3">
        <v>5.5555555555555552E-2</v>
      </c>
    </row>
    <row r="28" spans="1:2" x14ac:dyDescent="0.35">
      <c r="A28" s="2" t="s">
        <v>53</v>
      </c>
      <c r="B28" s="3">
        <v>0.11764705882352941</v>
      </c>
    </row>
    <row r="29" spans="1:2" x14ac:dyDescent="0.35">
      <c r="A29" s="2" t="s">
        <v>54</v>
      </c>
      <c r="B29" s="3">
        <v>0.15384615384615385</v>
      </c>
    </row>
    <row r="30" spans="1:2" x14ac:dyDescent="0.35">
      <c r="A30" s="2" t="s">
        <v>56</v>
      </c>
      <c r="B30" s="3">
        <v>0.16666666666666666</v>
      </c>
    </row>
    <row r="31" spans="1:2" x14ac:dyDescent="0.35">
      <c r="A31" s="2" t="s">
        <v>60</v>
      </c>
      <c r="B31" s="3">
        <v>0.1111111111111111</v>
      </c>
    </row>
    <row r="32" spans="1:2" x14ac:dyDescent="0.35">
      <c r="A32" s="2" t="s">
        <v>61</v>
      </c>
      <c r="B32" s="3">
        <v>0.23809523809523808</v>
      </c>
    </row>
    <row r="33" spans="1:2" x14ac:dyDescent="0.35">
      <c r="A33" s="2" t="s">
        <v>63</v>
      </c>
      <c r="B33" s="3">
        <v>0.16666666666666666</v>
      </c>
    </row>
    <row r="34" spans="1:2" x14ac:dyDescent="0.35">
      <c r="A34" s="2" t="s">
        <v>64</v>
      </c>
      <c r="B34" s="3">
        <v>0.15384615384615385</v>
      </c>
    </row>
    <row r="35" spans="1:2" x14ac:dyDescent="0.35">
      <c r="A35" s="2" t="s">
        <v>65</v>
      </c>
      <c r="B35" s="3">
        <v>0.2</v>
      </c>
    </row>
    <row r="36" spans="1:2" x14ac:dyDescent="0.35">
      <c r="A36" s="2" t="s">
        <v>66</v>
      </c>
      <c r="B36" s="3">
        <v>0.44444444444444442</v>
      </c>
    </row>
    <row r="37" spans="1:2" x14ac:dyDescent="0.35">
      <c r="A37" s="2" t="s">
        <v>67</v>
      </c>
      <c r="B37" s="3">
        <v>0.33333333333333331</v>
      </c>
    </row>
    <row r="38" spans="1:2" x14ac:dyDescent="0.35">
      <c r="A38" s="2" t="s">
        <v>68</v>
      </c>
      <c r="B38" s="3">
        <v>0.1111111111111111</v>
      </c>
    </row>
    <row r="39" spans="1:2" x14ac:dyDescent="0.35">
      <c r="A39" s="2" t="s">
        <v>70</v>
      </c>
      <c r="B39" s="3">
        <v>9.0909090909090912E-2</v>
      </c>
    </row>
    <row r="40" spans="1:2" x14ac:dyDescent="0.35">
      <c r="A40" s="2" t="s">
        <v>72</v>
      </c>
      <c r="B40" s="3">
        <v>0.16666666666666666</v>
      </c>
    </row>
    <row r="41" spans="1:2" x14ac:dyDescent="0.35">
      <c r="A41" s="2" t="s">
        <v>73</v>
      </c>
      <c r="B41" s="3">
        <v>0.14285714285714285</v>
      </c>
    </row>
    <row r="42" spans="1:2" x14ac:dyDescent="0.35">
      <c r="A42" s="2" t="s">
        <v>75</v>
      </c>
      <c r="B42" s="3">
        <v>0.27777777777777779</v>
      </c>
    </row>
    <row r="43" spans="1:2" x14ac:dyDescent="0.35">
      <c r="A43" s="2" t="s">
        <v>76</v>
      </c>
      <c r="B43" s="3">
        <v>4.7619047619047616E-2</v>
      </c>
    </row>
    <row r="44" spans="1:2" x14ac:dyDescent="0.35">
      <c r="A44" s="2" t="s">
        <v>77</v>
      </c>
      <c r="B44" s="3">
        <v>0.10526315789473684</v>
      </c>
    </row>
    <row r="45" spans="1:2" x14ac:dyDescent="0.35">
      <c r="A45" s="2" t="s">
        <v>78</v>
      </c>
      <c r="B45" s="3">
        <v>0.22222222222222221</v>
      </c>
    </row>
    <row r="46" spans="1:2" x14ac:dyDescent="0.35">
      <c r="A46" s="2" t="s">
        <v>84</v>
      </c>
      <c r="B46" s="3">
        <v>7.6923076923076927E-2</v>
      </c>
    </row>
    <row r="47" spans="1:2" x14ac:dyDescent="0.35">
      <c r="A47" s="2" t="s">
        <v>85</v>
      </c>
      <c r="B47" s="3">
        <v>0.22222222222222221</v>
      </c>
    </row>
    <row r="48" spans="1:2" x14ac:dyDescent="0.35">
      <c r="A48" s="2" t="s">
        <v>93</v>
      </c>
      <c r="B48" s="3">
        <v>9.5238095238095233E-2</v>
      </c>
    </row>
    <row r="49" spans="1:2" x14ac:dyDescent="0.35">
      <c r="A49" s="2" t="s">
        <v>96</v>
      </c>
      <c r="B49" s="3">
        <v>0.10526315789473684</v>
      </c>
    </row>
    <row r="50" spans="1:2" x14ac:dyDescent="0.35">
      <c r="A50" s="2" t="s">
        <v>97</v>
      </c>
      <c r="B50" s="3">
        <v>0.10526315789473684</v>
      </c>
    </row>
    <row r="51" spans="1:2" x14ac:dyDescent="0.35">
      <c r="A51" s="2" t="s">
        <v>98</v>
      </c>
      <c r="B51" s="3">
        <v>7.6923076923076927E-2</v>
      </c>
    </row>
    <row r="52" spans="1:2" x14ac:dyDescent="0.35">
      <c r="A52" s="2" t="s">
        <v>99</v>
      </c>
      <c r="B52" s="3">
        <v>0.1</v>
      </c>
    </row>
    <row r="53" spans="1:2" x14ac:dyDescent="0.35">
      <c r="A53" s="2" t="s">
        <v>100</v>
      </c>
      <c r="B53" s="3">
        <v>0.15789473684210525</v>
      </c>
    </row>
    <row r="54" spans="1:2" x14ac:dyDescent="0.35">
      <c r="A54" s="2" t="s">
        <v>101</v>
      </c>
      <c r="B54" s="3">
        <v>5.2631578947368418E-2</v>
      </c>
    </row>
    <row r="55" spans="1:2" x14ac:dyDescent="0.35">
      <c r="A55" s="2" t="s">
        <v>103</v>
      </c>
      <c r="B55" s="3">
        <v>0.33333333333333331</v>
      </c>
    </row>
    <row r="56" spans="1:2" x14ac:dyDescent="0.35">
      <c r="A56" s="2" t="s">
        <v>104</v>
      </c>
      <c r="B56" s="3">
        <v>0.25</v>
      </c>
    </row>
    <row r="57" spans="1:2" x14ac:dyDescent="0.35">
      <c r="A57" s="2" t="s">
        <v>105</v>
      </c>
      <c r="B57" s="3">
        <v>9.5238095238095233E-2</v>
      </c>
    </row>
    <row r="58" spans="1:2" x14ac:dyDescent="0.35">
      <c r="A58" s="2" t="s">
        <v>108</v>
      </c>
      <c r="B58" s="3">
        <v>0.33333333333333331</v>
      </c>
    </row>
    <row r="59" spans="1:2" x14ac:dyDescent="0.35">
      <c r="A59" s="2" t="s">
        <v>110</v>
      </c>
      <c r="B59" s="3">
        <v>0.25</v>
      </c>
    </row>
    <row r="60" spans="1:2" x14ac:dyDescent="0.35">
      <c r="A60" s="2" t="s">
        <v>111</v>
      </c>
      <c r="B60" s="3">
        <v>4.7619047619047616E-2</v>
      </c>
    </row>
    <row r="61" spans="1:2" x14ac:dyDescent="0.35">
      <c r="A61" s="2" t="s">
        <v>114</v>
      </c>
      <c r="B61" s="3">
        <v>8.3333333333333329E-2</v>
      </c>
    </row>
    <row r="62" spans="1:2" x14ac:dyDescent="0.35">
      <c r="A62" s="2" t="s">
        <v>117</v>
      </c>
      <c r="B62" s="3">
        <v>5.2631578947368418E-2</v>
      </c>
    </row>
    <row r="63" spans="1:2" x14ac:dyDescent="0.35">
      <c r="A63" s="2" t="s">
        <v>118</v>
      </c>
      <c r="B63" s="3">
        <v>5.5555555555555552E-2</v>
      </c>
    </row>
    <row r="64" spans="1:2" x14ac:dyDescent="0.35">
      <c r="A64" s="2" t="s">
        <v>121</v>
      </c>
      <c r="B64" s="3">
        <v>0.26315789473684209</v>
      </c>
    </row>
    <row r="65" spans="1:2" x14ac:dyDescent="0.35">
      <c r="A65" s="2" t="s">
        <v>124</v>
      </c>
      <c r="B65" s="3">
        <v>0.15384615384615385</v>
      </c>
    </row>
    <row r="66" spans="1:2" x14ac:dyDescent="0.35">
      <c r="A66" s="2" t="s">
        <v>126</v>
      </c>
      <c r="B66" s="3">
        <v>9.5238095238095233E-2</v>
      </c>
    </row>
    <row r="67" spans="1:2" x14ac:dyDescent="0.35">
      <c r="A67" s="2" t="s">
        <v>127</v>
      </c>
      <c r="B67" s="3">
        <v>0.33333333333333331</v>
      </c>
    </row>
    <row r="68" spans="1:2" x14ac:dyDescent="0.35">
      <c r="A68" s="2" t="s">
        <v>128</v>
      </c>
      <c r="B68" s="3">
        <v>0.14285714285714285</v>
      </c>
    </row>
    <row r="69" spans="1:2" x14ac:dyDescent="0.35">
      <c r="A69" s="2" t="s">
        <v>129</v>
      </c>
      <c r="B69" s="3">
        <v>0.26315789473684209</v>
      </c>
    </row>
    <row r="70" spans="1:2" x14ac:dyDescent="0.35">
      <c r="A70" s="2" t="s">
        <v>132</v>
      </c>
      <c r="B70" s="3">
        <v>0.23809523809523808</v>
      </c>
    </row>
    <row r="71" spans="1:2" x14ac:dyDescent="0.35">
      <c r="A71" s="2" t="s">
        <v>137</v>
      </c>
      <c r="B71" s="3">
        <v>0.26315789473684209</v>
      </c>
    </row>
    <row r="72" spans="1:2" x14ac:dyDescent="0.35">
      <c r="A72" s="2" t="s">
        <v>138</v>
      </c>
      <c r="B72" s="3">
        <v>0.16666666666666666</v>
      </c>
    </row>
    <row r="73" spans="1:2" x14ac:dyDescent="0.35">
      <c r="A73" s="2" t="s">
        <v>143</v>
      </c>
      <c r="B73" s="3">
        <v>10.489543875457185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D4A0-A3D0-46F9-A933-9960969B8DE5}">
  <dimension ref="A3:B131"/>
  <sheetViews>
    <sheetView workbookViewId="0"/>
  </sheetViews>
  <sheetFormatPr defaultRowHeight="14.5" x14ac:dyDescent="0.35"/>
  <cols>
    <col min="1" max="1" width="22.36328125" bestFit="1" customWidth="1"/>
    <col min="2" max="2" width="12" bestFit="1" customWidth="1"/>
  </cols>
  <sheetData>
    <row r="3" spans="1:2" x14ac:dyDescent="0.35">
      <c r="A3" s="1" t="s">
        <v>141</v>
      </c>
      <c r="B3" t="s">
        <v>146</v>
      </c>
    </row>
    <row r="4" spans="1:2" x14ac:dyDescent="0.35">
      <c r="A4" s="2" t="s">
        <v>3</v>
      </c>
      <c r="B4" s="3">
        <v>0.36644451954085255</v>
      </c>
    </row>
    <row r="5" spans="1:2" x14ac:dyDescent="0.35">
      <c r="A5" s="2" t="s">
        <v>7</v>
      </c>
      <c r="B5" s="3">
        <v>0.9797437440147263</v>
      </c>
    </row>
    <row r="6" spans="1:2" x14ac:dyDescent="0.35">
      <c r="A6" s="2" t="s">
        <v>12</v>
      </c>
      <c r="B6" s="3">
        <v>0.97468091432383464</v>
      </c>
    </row>
    <row r="7" spans="1:2" x14ac:dyDescent="0.35">
      <c r="A7" s="2" t="s">
        <v>15</v>
      </c>
      <c r="B7" s="3">
        <v>0.95442564578290234</v>
      </c>
    </row>
    <row r="8" spans="1:2" x14ac:dyDescent="0.35">
      <c r="A8" s="2" t="s">
        <v>16</v>
      </c>
      <c r="B8" s="3">
        <v>0.97974473145906771</v>
      </c>
    </row>
    <row r="9" spans="1:2" x14ac:dyDescent="0.35">
      <c r="A9" s="2" t="s">
        <v>18</v>
      </c>
      <c r="B9" s="3">
        <v>1.0050628296908917</v>
      </c>
    </row>
    <row r="10" spans="1:2" x14ac:dyDescent="0.35">
      <c r="A10" s="2" t="s">
        <v>19</v>
      </c>
      <c r="B10" s="3">
        <v>0.34523327828204536</v>
      </c>
    </row>
    <row r="11" spans="1:2" x14ac:dyDescent="0.35">
      <c r="A11" s="2" t="s">
        <v>20</v>
      </c>
      <c r="B11" s="3">
        <v>1</v>
      </c>
    </row>
    <row r="12" spans="1:2" x14ac:dyDescent="0.35">
      <c r="A12" s="2" t="s">
        <v>21</v>
      </c>
      <c r="B12" s="3">
        <v>1</v>
      </c>
    </row>
    <row r="13" spans="1:2" x14ac:dyDescent="0.35">
      <c r="A13" s="2" t="s">
        <v>22</v>
      </c>
      <c r="B13" s="3">
        <v>1.0050628296908917</v>
      </c>
    </row>
    <row r="14" spans="1:2" x14ac:dyDescent="0.35">
      <c r="A14" s="2" t="s">
        <v>23</v>
      </c>
      <c r="B14" s="3">
        <v>1</v>
      </c>
    </row>
    <row r="15" spans="1:2" x14ac:dyDescent="0.35">
      <c r="A15" s="2" t="s">
        <v>24</v>
      </c>
      <c r="B15" s="3">
        <v>0.95442564578290234</v>
      </c>
    </row>
    <row r="16" spans="1:2" x14ac:dyDescent="0.35">
      <c r="A16" s="2" t="s">
        <v>25</v>
      </c>
      <c r="B16" s="3">
        <v>0.9999990125556586</v>
      </c>
    </row>
    <row r="17" spans="1:2" x14ac:dyDescent="0.35">
      <c r="A17" s="2" t="s">
        <v>26</v>
      </c>
      <c r="B17" s="3">
        <v>0.92863109299682445</v>
      </c>
    </row>
    <row r="18" spans="1:2" x14ac:dyDescent="0.35">
      <c r="A18" s="2" t="s">
        <v>27</v>
      </c>
      <c r="B18" s="3">
        <v>1</v>
      </c>
    </row>
    <row r="19" spans="1:2" x14ac:dyDescent="0.35">
      <c r="A19" s="2" t="s">
        <v>28</v>
      </c>
      <c r="B19" s="3">
        <v>0.9999990125556586</v>
      </c>
    </row>
    <row r="20" spans="1:2" x14ac:dyDescent="0.35">
      <c r="A20" s="2" t="s">
        <v>29</v>
      </c>
      <c r="B20" s="3">
        <v>0.92863109299682445</v>
      </c>
    </row>
    <row r="21" spans="1:2" x14ac:dyDescent="0.35">
      <c r="A21" s="2" t="s">
        <v>30</v>
      </c>
      <c r="B21" s="3">
        <v>0.36644451954085255</v>
      </c>
    </row>
    <row r="22" spans="1:2" x14ac:dyDescent="0.35">
      <c r="A22" s="2" t="s">
        <v>31</v>
      </c>
      <c r="B22" s="3">
        <v>1</v>
      </c>
    </row>
    <row r="23" spans="1:2" x14ac:dyDescent="0.35">
      <c r="A23" s="2" t="s">
        <v>32</v>
      </c>
      <c r="B23" s="3">
        <v>0.97468091432383464</v>
      </c>
    </row>
    <row r="24" spans="1:2" x14ac:dyDescent="0.35">
      <c r="A24" s="2" t="s">
        <v>33</v>
      </c>
      <c r="B24" s="3">
        <v>0.46598437807349968</v>
      </c>
    </row>
    <row r="25" spans="1:2" x14ac:dyDescent="0.35">
      <c r="A25" s="2" t="s">
        <v>34</v>
      </c>
      <c r="B25" s="3">
        <v>0.9999990125556586</v>
      </c>
    </row>
    <row r="26" spans="1:2" x14ac:dyDescent="0.35">
      <c r="A26" s="2" t="s">
        <v>35</v>
      </c>
      <c r="B26" s="3">
        <v>0.38903195438250204</v>
      </c>
    </row>
    <row r="27" spans="1:2" x14ac:dyDescent="0.35">
      <c r="A27" s="2" t="s">
        <v>36</v>
      </c>
      <c r="B27" s="3">
        <v>0.95442564578290234</v>
      </c>
    </row>
    <row r="28" spans="1:2" x14ac:dyDescent="0.35">
      <c r="A28" s="2" t="s">
        <v>37</v>
      </c>
      <c r="B28" s="3">
        <v>1</v>
      </c>
    </row>
    <row r="29" spans="1:2" x14ac:dyDescent="0.35">
      <c r="A29" s="2" t="s">
        <v>38</v>
      </c>
      <c r="B29" s="3">
        <v>0.95442564578290234</v>
      </c>
    </row>
    <row r="30" spans="1:2" x14ac:dyDescent="0.35">
      <c r="A30" s="2" t="s">
        <v>39</v>
      </c>
      <c r="B30" s="3">
        <v>0.36644451954085255</v>
      </c>
    </row>
    <row r="31" spans="1:2" x14ac:dyDescent="0.35">
      <c r="A31" s="2" t="s">
        <v>40</v>
      </c>
      <c r="B31" s="3">
        <v>0.95442564578290234</v>
      </c>
    </row>
    <row r="32" spans="1:2" x14ac:dyDescent="0.35">
      <c r="A32" s="2" t="s">
        <v>41</v>
      </c>
      <c r="B32" s="3">
        <v>1</v>
      </c>
    </row>
    <row r="33" spans="1:2" x14ac:dyDescent="0.35">
      <c r="A33" s="2" t="s">
        <v>42</v>
      </c>
      <c r="B33" s="3">
        <v>1</v>
      </c>
    </row>
    <row r="34" spans="1:2" x14ac:dyDescent="0.35">
      <c r="A34" s="2" t="s">
        <v>43</v>
      </c>
      <c r="B34" s="3">
        <v>0.95442564578290234</v>
      </c>
    </row>
    <row r="35" spans="1:2" x14ac:dyDescent="0.35">
      <c r="A35" s="2" t="s">
        <v>44</v>
      </c>
      <c r="B35" s="3">
        <v>0.95442564578290234</v>
      </c>
    </row>
    <row r="36" spans="1:2" x14ac:dyDescent="0.35">
      <c r="A36" s="2" t="s">
        <v>45</v>
      </c>
      <c r="B36" s="3">
        <v>1</v>
      </c>
    </row>
    <row r="37" spans="1:2" x14ac:dyDescent="0.35">
      <c r="A37" s="2" t="s">
        <v>46</v>
      </c>
      <c r="B37" s="3">
        <v>0.9797437440147263</v>
      </c>
    </row>
    <row r="38" spans="1:2" x14ac:dyDescent="0.35">
      <c r="A38" s="2" t="s">
        <v>47</v>
      </c>
      <c r="B38" s="3">
        <v>0.95442564578290234</v>
      </c>
    </row>
    <row r="39" spans="1:2" x14ac:dyDescent="0.35">
      <c r="A39" s="2" t="s">
        <v>48</v>
      </c>
      <c r="B39" s="3">
        <v>0.95442564578290234</v>
      </c>
    </row>
    <row r="40" spans="1:2" x14ac:dyDescent="0.35">
      <c r="A40" s="2" t="s">
        <v>49</v>
      </c>
      <c r="B40" s="3">
        <v>1</v>
      </c>
    </row>
    <row r="41" spans="1:2" x14ac:dyDescent="0.35">
      <c r="A41" s="2" t="s">
        <v>50</v>
      </c>
      <c r="B41" s="3">
        <v>0.9797437440147263</v>
      </c>
    </row>
    <row r="42" spans="1:2" x14ac:dyDescent="0.35">
      <c r="A42" s="2" t="s">
        <v>51</v>
      </c>
      <c r="B42" s="3">
        <v>1</v>
      </c>
    </row>
    <row r="43" spans="1:2" x14ac:dyDescent="0.35">
      <c r="A43" s="2" t="s">
        <v>52</v>
      </c>
      <c r="B43" s="3">
        <v>0.97468091432383464</v>
      </c>
    </row>
    <row r="44" spans="1:2" x14ac:dyDescent="0.35">
      <c r="A44" s="2" t="s">
        <v>53</v>
      </c>
      <c r="B44" s="3">
        <v>0.97468091432383464</v>
      </c>
    </row>
    <row r="45" spans="1:2" x14ac:dyDescent="0.35">
      <c r="A45" s="2" t="s">
        <v>54</v>
      </c>
      <c r="B45" s="3">
        <v>0.97468091432383464</v>
      </c>
    </row>
    <row r="46" spans="1:2" x14ac:dyDescent="0.35">
      <c r="A46" s="2" t="s">
        <v>55</v>
      </c>
      <c r="B46" s="3">
        <v>0.85899264422327204</v>
      </c>
    </row>
    <row r="47" spans="1:2" x14ac:dyDescent="0.35">
      <c r="A47" s="2" t="s">
        <v>56</v>
      </c>
      <c r="B47" s="3">
        <v>0.95442564578290234</v>
      </c>
    </row>
    <row r="48" spans="1:2" x14ac:dyDescent="0.35">
      <c r="A48" s="2" t="s">
        <v>57</v>
      </c>
      <c r="B48" s="3">
        <v>1.025318098231824</v>
      </c>
    </row>
    <row r="49" spans="1:2" x14ac:dyDescent="0.35">
      <c r="A49" s="2" t="s">
        <v>58</v>
      </c>
      <c r="B49" s="3">
        <v>1.025318098231824</v>
      </c>
    </row>
    <row r="50" spans="1:2" x14ac:dyDescent="0.35">
      <c r="A50" s="2" t="s">
        <v>59</v>
      </c>
      <c r="B50" s="3">
        <v>1.025318098231824</v>
      </c>
    </row>
    <row r="51" spans="1:2" x14ac:dyDescent="0.35">
      <c r="A51" s="2" t="s">
        <v>60</v>
      </c>
      <c r="B51" s="3">
        <v>0.97468091432383464</v>
      </c>
    </row>
    <row r="52" spans="1:2" x14ac:dyDescent="0.35">
      <c r="A52" s="2" t="s">
        <v>61</v>
      </c>
      <c r="B52" s="3">
        <v>0.95442564578290234</v>
      </c>
    </row>
    <row r="53" spans="1:2" x14ac:dyDescent="0.35">
      <c r="A53" s="2" t="s">
        <v>62</v>
      </c>
      <c r="B53" s="3">
        <v>0.9797437440147263</v>
      </c>
    </row>
    <row r="54" spans="1:2" x14ac:dyDescent="0.35">
      <c r="A54" s="2" t="s">
        <v>63</v>
      </c>
      <c r="B54" s="3">
        <v>1</v>
      </c>
    </row>
    <row r="55" spans="1:2" x14ac:dyDescent="0.35">
      <c r="A55" s="2" t="s">
        <v>64</v>
      </c>
      <c r="B55" s="3">
        <v>1</v>
      </c>
    </row>
    <row r="56" spans="1:2" x14ac:dyDescent="0.35">
      <c r="A56" s="2" t="s">
        <v>65</v>
      </c>
      <c r="B56" s="3">
        <v>1</v>
      </c>
    </row>
    <row r="57" spans="1:2" x14ac:dyDescent="0.35">
      <c r="A57" s="2" t="s">
        <v>66</v>
      </c>
      <c r="B57" s="3">
        <v>0.97468091432383464</v>
      </c>
    </row>
    <row r="58" spans="1:2" x14ac:dyDescent="0.35">
      <c r="A58" s="2" t="s">
        <v>67</v>
      </c>
      <c r="B58" s="3">
        <v>0.97468091432383464</v>
      </c>
    </row>
    <row r="59" spans="1:2" x14ac:dyDescent="0.35">
      <c r="A59" s="2" t="s">
        <v>68</v>
      </c>
      <c r="B59" s="3">
        <v>0.97468091432383464</v>
      </c>
    </row>
    <row r="60" spans="1:2" x14ac:dyDescent="0.35">
      <c r="A60" s="2" t="s">
        <v>69</v>
      </c>
      <c r="B60" s="3">
        <v>0.9797437440147263</v>
      </c>
    </row>
    <row r="61" spans="1:2" x14ac:dyDescent="0.35">
      <c r="A61" s="2" t="s">
        <v>70</v>
      </c>
      <c r="B61" s="3">
        <v>0.95442564578290234</v>
      </c>
    </row>
    <row r="62" spans="1:2" x14ac:dyDescent="0.35">
      <c r="A62" s="2" t="s">
        <v>71</v>
      </c>
      <c r="B62" s="3">
        <v>1.025318098231824</v>
      </c>
    </row>
    <row r="63" spans="1:2" x14ac:dyDescent="0.35">
      <c r="A63" s="2" t="s">
        <v>72</v>
      </c>
      <c r="B63" s="3">
        <v>0.95442564578290234</v>
      </c>
    </row>
    <row r="64" spans="1:2" x14ac:dyDescent="0.35">
      <c r="A64" s="2" t="s">
        <v>73</v>
      </c>
      <c r="B64" s="3">
        <v>0.97974473145906771</v>
      </c>
    </row>
    <row r="65" spans="1:2" x14ac:dyDescent="0.35">
      <c r="A65" s="2" t="s">
        <v>74</v>
      </c>
      <c r="B65" s="3">
        <v>1.0050628296908917</v>
      </c>
    </row>
    <row r="66" spans="1:2" x14ac:dyDescent="0.35">
      <c r="A66" s="2" t="s">
        <v>75</v>
      </c>
      <c r="B66" s="3">
        <v>0.95442564578290234</v>
      </c>
    </row>
    <row r="67" spans="1:2" x14ac:dyDescent="0.35">
      <c r="A67" s="2" t="s">
        <v>76</v>
      </c>
      <c r="B67" s="3">
        <v>1</v>
      </c>
    </row>
    <row r="68" spans="1:2" x14ac:dyDescent="0.35">
      <c r="A68" s="2" t="s">
        <v>77</v>
      </c>
      <c r="B68" s="3">
        <v>0.97974473145906771</v>
      </c>
    </row>
    <row r="69" spans="1:2" x14ac:dyDescent="0.35">
      <c r="A69" s="2" t="s">
        <v>78</v>
      </c>
      <c r="B69" s="3">
        <v>0.97974473145906771</v>
      </c>
    </row>
    <row r="70" spans="1:2" x14ac:dyDescent="0.35">
      <c r="A70" s="2" t="s">
        <v>79</v>
      </c>
      <c r="B70" s="3">
        <v>0.36644451954085255</v>
      </c>
    </row>
    <row r="71" spans="1:2" x14ac:dyDescent="0.35">
      <c r="A71" s="2" t="s">
        <v>80</v>
      </c>
      <c r="B71" s="3">
        <v>0.9999990125556586</v>
      </c>
    </row>
    <row r="72" spans="1:2" x14ac:dyDescent="0.35">
      <c r="A72" s="2" t="s">
        <v>81</v>
      </c>
      <c r="B72" s="3">
        <v>0.9999990125556586</v>
      </c>
    </row>
    <row r="73" spans="1:2" x14ac:dyDescent="0.35">
      <c r="A73" s="2" t="s">
        <v>82</v>
      </c>
      <c r="B73" s="3">
        <v>1.025318098231824</v>
      </c>
    </row>
    <row r="74" spans="1:2" x14ac:dyDescent="0.35">
      <c r="A74" s="2" t="s">
        <v>83</v>
      </c>
      <c r="B74" s="3">
        <v>0.9797437440147263</v>
      </c>
    </row>
    <row r="75" spans="1:2" x14ac:dyDescent="0.35">
      <c r="A75" s="2" t="s">
        <v>84</v>
      </c>
      <c r="B75" s="3">
        <v>0.95442564578290234</v>
      </c>
    </row>
    <row r="76" spans="1:2" x14ac:dyDescent="0.35">
      <c r="A76" s="2" t="s">
        <v>85</v>
      </c>
      <c r="B76" s="3">
        <v>0.97468091432383464</v>
      </c>
    </row>
    <row r="77" spans="1:2" x14ac:dyDescent="0.35">
      <c r="A77" s="2" t="s">
        <v>86</v>
      </c>
      <c r="B77" s="3">
        <v>0.9797437440147263</v>
      </c>
    </row>
    <row r="78" spans="1:2" x14ac:dyDescent="0.35">
      <c r="A78" s="2" t="s">
        <v>87</v>
      </c>
      <c r="B78" s="3">
        <v>0.9797437440147263</v>
      </c>
    </row>
    <row r="79" spans="1:2" x14ac:dyDescent="0.35">
      <c r="A79" s="2" t="s">
        <v>88</v>
      </c>
      <c r="B79" s="3">
        <v>1.025318098231824</v>
      </c>
    </row>
    <row r="80" spans="1:2" x14ac:dyDescent="0.35">
      <c r="A80" s="2" t="s">
        <v>89</v>
      </c>
      <c r="B80" s="3">
        <v>1.0050628296908917</v>
      </c>
    </row>
    <row r="81" spans="1:2" x14ac:dyDescent="0.35">
      <c r="A81" s="2" t="s">
        <v>90</v>
      </c>
      <c r="B81" s="3">
        <v>0.36644451954085255</v>
      </c>
    </row>
    <row r="82" spans="1:2" x14ac:dyDescent="0.35">
      <c r="A82" s="2" t="s">
        <v>91</v>
      </c>
      <c r="B82" s="3">
        <v>0.9797437440147263</v>
      </c>
    </row>
    <row r="83" spans="1:2" x14ac:dyDescent="0.35">
      <c r="A83" s="2" t="s">
        <v>92</v>
      </c>
      <c r="B83" s="3">
        <v>0.9797437440147263</v>
      </c>
    </row>
    <row r="84" spans="1:2" x14ac:dyDescent="0.35">
      <c r="A84" s="2" t="s">
        <v>93</v>
      </c>
      <c r="B84" s="3">
        <v>1</v>
      </c>
    </row>
    <row r="85" spans="1:2" x14ac:dyDescent="0.35">
      <c r="A85" s="2" t="s">
        <v>94</v>
      </c>
      <c r="B85" s="3">
        <v>1.025318098231824</v>
      </c>
    </row>
    <row r="86" spans="1:2" x14ac:dyDescent="0.35">
      <c r="A86" s="2" t="s">
        <v>95</v>
      </c>
      <c r="B86" s="3">
        <v>1.0050628296908917</v>
      </c>
    </row>
    <row r="87" spans="1:2" x14ac:dyDescent="0.35">
      <c r="A87" s="2" t="s">
        <v>96</v>
      </c>
      <c r="B87" s="3">
        <v>0.95442564578290234</v>
      </c>
    </row>
    <row r="88" spans="1:2" x14ac:dyDescent="0.35">
      <c r="A88" s="2" t="s">
        <v>97</v>
      </c>
      <c r="B88" s="3">
        <v>0.97974473145906771</v>
      </c>
    </row>
    <row r="89" spans="1:2" x14ac:dyDescent="0.35">
      <c r="A89" s="2" t="s">
        <v>98</v>
      </c>
      <c r="B89" s="3">
        <v>0.97468091432383464</v>
      </c>
    </row>
    <row r="90" spans="1:2" x14ac:dyDescent="0.35">
      <c r="A90" s="2" t="s">
        <v>99</v>
      </c>
      <c r="B90" s="3">
        <v>1</v>
      </c>
    </row>
    <row r="91" spans="1:2" x14ac:dyDescent="0.35">
      <c r="A91" s="2" t="s">
        <v>100</v>
      </c>
      <c r="B91" s="3">
        <v>1</v>
      </c>
    </row>
    <row r="92" spans="1:2" x14ac:dyDescent="0.35">
      <c r="A92" s="2" t="s">
        <v>101</v>
      </c>
      <c r="B92" s="3">
        <v>0.97468091432383464</v>
      </c>
    </row>
    <row r="93" spans="1:2" x14ac:dyDescent="0.35">
      <c r="A93" s="2" t="s">
        <v>102</v>
      </c>
      <c r="B93" s="3">
        <v>0.9999990125556586</v>
      </c>
    </row>
    <row r="94" spans="1:2" x14ac:dyDescent="0.35">
      <c r="A94" s="2" t="s">
        <v>103</v>
      </c>
      <c r="B94" s="3">
        <v>0.95442564578290234</v>
      </c>
    </row>
    <row r="95" spans="1:2" x14ac:dyDescent="0.35">
      <c r="A95" s="2" t="s">
        <v>104</v>
      </c>
      <c r="B95" s="3">
        <v>1</v>
      </c>
    </row>
    <row r="96" spans="1:2" x14ac:dyDescent="0.35">
      <c r="A96" s="2" t="s">
        <v>105</v>
      </c>
      <c r="B96" s="3">
        <v>0.95442564578290234</v>
      </c>
    </row>
    <row r="97" spans="1:2" x14ac:dyDescent="0.35">
      <c r="A97" s="2" t="s">
        <v>106</v>
      </c>
      <c r="B97" s="3">
        <v>0.9999990125556586</v>
      </c>
    </row>
    <row r="98" spans="1:2" x14ac:dyDescent="0.35">
      <c r="A98" s="2" t="s">
        <v>107</v>
      </c>
      <c r="B98" s="3">
        <v>0.9797437440147263</v>
      </c>
    </row>
    <row r="99" spans="1:2" x14ac:dyDescent="0.35">
      <c r="A99" s="2" t="s">
        <v>108</v>
      </c>
      <c r="B99" s="3">
        <v>0.95442564578290234</v>
      </c>
    </row>
    <row r="100" spans="1:2" x14ac:dyDescent="0.35">
      <c r="A100" s="2" t="s">
        <v>109</v>
      </c>
      <c r="B100" s="3">
        <v>1.025318098231824</v>
      </c>
    </row>
    <row r="101" spans="1:2" x14ac:dyDescent="0.35">
      <c r="A101" s="2" t="s">
        <v>110</v>
      </c>
      <c r="B101" s="3">
        <v>0.41249434086786285</v>
      </c>
    </row>
    <row r="102" spans="1:2" x14ac:dyDescent="0.35">
      <c r="A102" s="2" t="s">
        <v>111</v>
      </c>
      <c r="B102" s="3">
        <v>1</v>
      </c>
    </row>
    <row r="103" spans="1:2" x14ac:dyDescent="0.35">
      <c r="A103" s="2" t="s">
        <v>112</v>
      </c>
      <c r="B103" s="3">
        <v>0.38903195438250204</v>
      </c>
    </row>
    <row r="104" spans="1:2" x14ac:dyDescent="0.35">
      <c r="A104" s="2" t="s">
        <v>113</v>
      </c>
      <c r="B104" s="3">
        <v>0.9797437440147263</v>
      </c>
    </row>
    <row r="105" spans="1:2" x14ac:dyDescent="0.35">
      <c r="A105" s="2" t="s">
        <v>114</v>
      </c>
      <c r="B105" s="3">
        <v>0.97468091432383464</v>
      </c>
    </row>
    <row r="106" spans="1:2" x14ac:dyDescent="0.35">
      <c r="A106" s="2" t="s">
        <v>115</v>
      </c>
      <c r="B106" s="3">
        <v>0.9999990125556586</v>
      </c>
    </row>
    <row r="107" spans="1:2" x14ac:dyDescent="0.35">
      <c r="A107" s="2" t="s">
        <v>116</v>
      </c>
      <c r="B107" s="3">
        <v>0.9999990125556586</v>
      </c>
    </row>
    <row r="108" spans="1:2" x14ac:dyDescent="0.35">
      <c r="A108" s="2" t="s">
        <v>117</v>
      </c>
      <c r="B108" s="3">
        <v>0.95442564578290234</v>
      </c>
    </row>
    <row r="109" spans="1:2" x14ac:dyDescent="0.35">
      <c r="A109" s="2" t="s">
        <v>118</v>
      </c>
      <c r="B109" s="3">
        <v>1</v>
      </c>
    </row>
    <row r="110" spans="1:2" x14ac:dyDescent="0.35">
      <c r="A110" s="2" t="s">
        <v>119</v>
      </c>
      <c r="B110" s="3">
        <v>0.9797437440147263</v>
      </c>
    </row>
    <row r="111" spans="1:2" x14ac:dyDescent="0.35">
      <c r="A111" s="2" t="s">
        <v>120</v>
      </c>
      <c r="B111" s="3">
        <v>0.9797437440147263</v>
      </c>
    </row>
    <row r="112" spans="1:2" x14ac:dyDescent="0.35">
      <c r="A112" s="2" t="s">
        <v>121</v>
      </c>
      <c r="B112" s="3">
        <v>0.97468091432383464</v>
      </c>
    </row>
    <row r="113" spans="1:2" x14ac:dyDescent="0.35">
      <c r="A113" s="2" t="s">
        <v>122</v>
      </c>
      <c r="B113" s="3">
        <v>0.36644451954085255</v>
      </c>
    </row>
    <row r="114" spans="1:2" x14ac:dyDescent="0.35">
      <c r="A114" s="2" t="s">
        <v>123</v>
      </c>
      <c r="B114" s="3">
        <v>0.9999990125556586</v>
      </c>
    </row>
    <row r="115" spans="1:2" x14ac:dyDescent="0.35">
      <c r="A115" s="2" t="s">
        <v>124</v>
      </c>
      <c r="B115" s="3">
        <v>0.97974473145906771</v>
      </c>
    </row>
    <row r="116" spans="1:2" x14ac:dyDescent="0.35">
      <c r="A116" s="2" t="s">
        <v>125</v>
      </c>
      <c r="B116" s="3">
        <v>0.9797437440147263</v>
      </c>
    </row>
    <row r="117" spans="1:2" x14ac:dyDescent="0.35">
      <c r="A117" s="2" t="s">
        <v>126</v>
      </c>
      <c r="B117" s="3">
        <v>0.95442564578290234</v>
      </c>
    </row>
    <row r="118" spans="1:2" x14ac:dyDescent="0.35">
      <c r="A118" s="2" t="s">
        <v>127</v>
      </c>
      <c r="B118" s="3">
        <v>0.97468091432383464</v>
      </c>
    </row>
    <row r="119" spans="1:2" x14ac:dyDescent="0.35">
      <c r="A119" s="2" t="s">
        <v>128</v>
      </c>
      <c r="B119" s="3">
        <v>1</v>
      </c>
    </row>
    <row r="120" spans="1:2" x14ac:dyDescent="0.35">
      <c r="A120" s="2" t="s">
        <v>129</v>
      </c>
      <c r="B120" s="3">
        <v>1</v>
      </c>
    </row>
    <row r="121" spans="1:2" x14ac:dyDescent="0.35">
      <c r="A121" s="2" t="s">
        <v>130</v>
      </c>
      <c r="B121" s="3">
        <v>1.025318098231824</v>
      </c>
    </row>
    <row r="122" spans="1:2" x14ac:dyDescent="0.35">
      <c r="A122" s="2" t="s">
        <v>131</v>
      </c>
      <c r="B122" s="3">
        <v>0.36644451954085255</v>
      </c>
    </row>
    <row r="123" spans="1:2" x14ac:dyDescent="0.35">
      <c r="A123" s="2" t="s">
        <v>132</v>
      </c>
      <c r="B123" s="3">
        <v>0.97468091432383464</v>
      </c>
    </row>
    <row r="124" spans="1:2" x14ac:dyDescent="0.35">
      <c r="A124" s="2" t="s">
        <v>133</v>
      </c>
      <c r="B124" s="3">
        <v>1.025318098231824</v>
      </c>
    </row>
    <row r="125" spans="1:2" x14ac:dyDescent="0.35">
      <c r="A125" s="2" t="s">
        <v>134</v>
      </c>
      <c r="B125" s="3">
        <v>1.0050628296908917</v>
      </c>
    </row>
    <row r="126" spans="1:2" x14ac:dyDescent="0.35">
      <c r="A126" s="2" t="s">
        <v>135</v>
      </c>
      <c r="B126" s="3">
        <v>0.9999990125556586</v>
      </c>
    </row>
    <row r="127" spans="1:2" x14ac:dyDescent="0.35">
      <c r="A127" s="2" t="s">
        <v>136</v>
      </c>
      <c r="B127" s="3">
        <v>0.48857181291514917</v>
      </c>
    </row>
    <row r="128" spans="1:2" x14ac:dyDescent="0.35">
      <c r="A128" s="2" t="s">
        <v>137</v>
      </c>
      <c r="B128" s="3">
        <v>0.95442564578290234</v>
      </c>
    </row>
    <row r="129" spans="1:2" x14ac:dyDescent="0.35">
      <c r="A129" s="2" t="s">
        <v>138</v>
      </c>
      <c r="B129" s="3">
        <v>0.97974473145906771</v>
      </c>
    </row>
    <row r="130" spans="1:2" x14ac:dyDescent="0.35">
      <c r="A130" s="2" t="s">
        <v>142</v>
      </c>
      <c r="B130" s="3"/>
    </row>
    <row r="131" spans="1:2" x14ac:dyDescent="0.35">
      <c r="A131" s="2" t="s">
        <v>143</v>
      </c>
      <c r="B131" s="3">
        <v>116.20188940132189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C92F-603A-4BC6-BCB6-2FFF84B52A3A}">
  <dimension ref="A1:B131"/>
  <sheetViews>
    <sheetView workbookViewId="0"/>
  </sheetViews>
  <sheetFormatPr defaultRowHeight="14.5" x14ac:dyDescent="0.35"/>
  <cols>
    <col min="1" max="1" width="22.36328125" bestFit="1" customWidth="1"/>
    <col min="2" max="2" width="16.08984375" bestFit="1" customWidth="1"/>
  </cols>
  <sheetData>
    <row r="1" spans="1:2" x14ac:dyDescent="0.35">
      <c r="A1" s="1" t="s">
        <v>1</v>
      </c>
      <c r="B1" t="s">
        <v>158</v>
      </c>
    </row>
    <row r="3" spans="1:2" x14ac:dyDescent="0.35">
      <c r="A3" s="1" t="s">
        <v>141</v>
      </c>
      <c r="B3" t="s">
        <v>153</v>
      </c>
    </row>
    <row r="4" spans="1:2" x14ac:dyDescent="0.35">
      <c r="A4" s="2" t="s">
        <v>3</v>
      </c>
      <c r="B4" s="3">
        <v>34.443528327374999</v>
      </c>
    </row>
    <row r="5" spans="1:2" x14ac:dyDescent="0.35">
      <c r="A5" s="2" t="s">
        <v>7</v>
      </c>
      <c r="B5" s="3">
        <v>56.998374199555556</v>
      </c>
    </row>
    <row r="6" spans="1:2" x14ac:dyDescent="0.35">
      <c r="A6" s="2" t="s">
        <v>12</v>
      </c>
      <c r="B6" s="3">
        <v>112.10539206761538</v>
      </c>
    </row>
    <row r="7" spans="1:2" x14ac:dyDescent="0.35">
      <c r="A7" s="2" t="s">
        <v>15</v>
      </c>
      <c r="B7" s="3">
        <v>136.22951353799999</v>
      </c>
    </row>
    <row r="8" spans="1:2" x14ac:dyDescent="0.35">
      <c r="A8" s="2" t="s">
        <v>16</v>
      </c>
      <c r="B8" s="3">
        <v>119.83712741192306</v>
      </c>
    </row>
    <row r="9" spans="1:2" x14ac:dyDescent="0.35">
      <c r="A9" s="2" t="s">
        <v>18</v>
      </c>
      <c r="B9" s="3">
        <v>43.966310553916671</v>
      </c>
    </row>
    <row r="10" spans="1:2" x14ac:dyDescent="0.35">
      <c r="A10" s="2" t="s">
        <v>19</v>
      </c>
      <c r="B10" s="3">
        <v>46.757306876181815</v>
      </c>
    </row>
    <row r="11" spans="1:2" x14ac:dyDescent="0.35">
      <c r="A11" s="2" t="s">
        <v>20</v>
      </c>
      <c r="B11" s="3">
        <v>42.948688366388886</v>
      </c>
    </row>
    <row r="12" spans="1:2" x14ac:dyDescent="0.35">
      <c r="A12" s="2" t="s">
        <v>21</v>
      </c>
      <c r="B12" s="3">
        <v>77.632890011076924</v>
      </c>
    </row>
    <row r="13" spans="1:2" x14ac:dyDescent="0.35">
      <c r="A13" s="2" t="s">
        <v>22</v>
      </c>
      <c r="B13" s="3">
        <v>91.457127863368413</v>
      </c>
    </row>
    <row r="14" spans="1:2" x14ac:dyDescent="0.35">
      <c r="A14" s="2" t="s">
        <v>23</v>
      </c>
      <c r="B14" s="3">
        <v>117.25408544610526</v>
      </c>
    </row>
    <row r="15" spans="1:2" x14ac:dyDescent="0.35">
      <c r="A15" s="2" t="s">
        <v>24</v>
      </c>
      <c r="B15" s="3">
        <v>93.508775070466669</v>
      </c>
    </row>
    <row r="16" spans="1:2" x14ac:dyDescent="0.35">
      <c r="A16" s="2" t="s">
        <v>25</v>
      </c>
      <c r="B16" s="3">
        <v>38.083172207352938</v>
      </c>
    </row>
    <row r="17" spans="1:2" x14ac:dyDescent="0.35">
      <c r="A17" s="2" t="s">
        <v>26</v>
      </c>
      <c r="B17" s="3">
        <v>48.189386950285716</v>
      </c>
    </row>
    <row r="18" spans="1:2" x14ac:dyDescent="0.35">
      <c r="A18" s="2" t="s">
        <v>27</v>
      </c>
      <c r="B18" s="3">
        <v>91.336238488461547</v>
      </c>
    </row>
    <row r="19" spans="1:2" x14ac:dyDescent="0.35">
      <c r="A19" s="2" t="s">
        <v>28</v>
      </c>
      <c r="B19" s="3">
        <v>80.973709913117645</v>
      </c>
    </row>
    <row r="20" spans="1:2" x14ac:dyDescent="0.35">
      <c r="A20" s="2" t="s">
        <v>29</v>
      </c>
      <c r="B20" s="3">
        <v>22.713489433874997</v>
      </c>
    </row>
    <row r="21" spans="1:2" x14ac:dyDescent="0.35">
      <c r="A21" s="2" t="s">
        <v>30</v>
      </c>
      <c r="B21" s="3">
        <v>53.826422156000007</v>
      </c>
    </row>
    <row r="22" spans="1:2" x14ac:dyDescent="0.35">
      <c r="A22" s="2" t="s">
        <v>31</v>
      </c>
      <c r="B22" s="3">
        <v>58.117948475166664</v>
      </c>
    </row>
    <row r="23" spans="1:2" x14ac:dyDescent="0.35">
      <c r="A23" s="2" t="s">
        <v>32</v>
      </c>
      <c r="B23" s="3">
        <v>65.363873462428572</v>
      </c>
    </row>
    <row r="24" spans="1:2" x14ac:dyDescent="0.35">
      <c r="A24" s="2" t="s">
        <v>33</v>
      </c>
      <c r="B24" s="3">
        <v>48.052763073882353</v>
      </c>
    </row>
    <row r="25" spans="1:2" x14ac:dyDescent="0.35">
      <c r="A25" s="2" t="s">
        <v>34</v>
      </c>
      <c r="B25" s="3">
        <v>103.65468505731579</v>
      </c>
    </row>
    <row r="26" spans="1:2" x14ac:dyDescent="0.35">
      <c r="A26" s="2" t="s">
        <v>35</v>
      </c>
      <c r="B26" s="3">
        <v>15.365166753</v>
      </c>
    </row>
    <row r="27" spans="1:2" x14ac:dyDescent="0.35">
      <c r="A27" s="2" t="s">
        <v>36</v>
      </c>
      <c r="B27" s="3">
        <v>70.819489416230766</v>
      </c>
    </row>
    <row r="28" spans="1:2" x14ac:dyDescent="0.35">
      <c r="A28" s="2" t="s">
        <v>37</v>
      </c>
      <c r="B28" s="3">
        <v>112.78195998704763</v>
      </c>
    </row>
    <row r="29" spans="1:2" x14ac:dyDescent="0.35">
      <c r="A29" s="2" t="s">
        <v>38</v>
      </c>
      <c r="B29" s="3">
        <v>130.787909856</v>
      </c>
    </row>
    <row r="30" spans="1:2" x14ac:dyDescent="0.35">
      <c r="A30" s="2" t="s">
        <v>39</v>
      </c>
      <c r="B30" s="3">
        <v>40.2954740005</v>
      </c>
    </row>
    <row r="31" spans="1:2" x14ac:dyDescent="0.35">
      <c r="A31" s="2" t="s">
        <v>40</v>
      </c>
      <c r="B31" s="3">
        <v>79.663699300769224</v>
      </c>
    </row>
    <row r="32" spans="1:2" x14ac:dyDescent="0.35">
      <c r="A32" s="2" t="s">
        <v>41</v>
      </c>
      <c r="B32" s="3">
        <v>52.327018508444446</v>
      </c>
    </row>
    <row r="33" spans="1:2" x14ac:dyDescent="0.35">
      <c r="A33" s="2" t="s">
        <v>42</v>
      </c>
      <c r="B33" s="3">
        <v>90.865261757666673</v>
      </c>
    </row>
    <row r="34" spans="1:2" x14ac:dyDescent="0.35">
      <c r="A34" s="2" t="s">
        <v>43</v>
      </c>
      <c r="B34" s="3">
        <v>89.082662693631562</v>
      </c>
    </row>
    <row r="35" spans="1:2" x14ac:dyDescent="0.35">
      <c r="A35" s="2" t="s">
        <v>44</v>
      </c>
      <c r="B35" s="3">
        <v>109.94214436866666</v>
      </c>
    </row>
    <row r="36" spans="1:2" x14ac:dyDescent="0.35">
      <c r="A36" s="2" t="s">
        <v>45</v>
      </c>
      <c r="B36" s="3">
        <v>93.61600413107692</v>
      </c>
    </row>
    <row r="37" spans="1:2" x14ac:dyDescent="0.35">
      <c r="A37" s="2" t="s">
        <v>46</v>
      </c>
      <c r="B37" s="3">
        <v>131.86180042607691</v>
      </c>
    </row>
    <row r="38" spans="1:2" x14ac:dyDescent="0.35">
      <c r="A38" s="2" t="s">
        <v>47</v>
      </c>
      <c r="B38" s="3">
        <v>96.137780933421055</v>
      </c>
    </row>
    <row r="39" spans="1:2" x14ac:dyDescent="0.35">
      <c r="A39" s="2" t="s">
        <v>48</v>
      </c>
      <c r="B39" s="3">
        <v>48.887947228499996</v>
      </c>
    </row>
    <row r="40" spans="1:2" x14ac:dyDescent="0.35">
      <c r="A40" s="2" t="s">
        <v>49</v>
      </c>
      <c r="B40" s="3">
        <v>114.70557206892308</v>
      </c>
    </row>
    <row r="41" spans="1:2" x14ac:dyDescent="0.35">
      <c r="A41" s="2" t="s">
        <v>50</v>
      </c>
      <c r="B41" s="3">
        <v>109.08160213807692</v>
      </c>
    </row>
    <row r="42" spans="1:2" x14ac:dyDescent="0.35">
      <c r="A42" s="2" t="s">
        <v>51</v>
      </c>
      <c r="B42" s="3">
        <v>70.08722552322223</v>
      </c>
    </row>
    <row r="43" spans="1:2" x14ac:dyDescent="0.35">
      <c r="A43" s="2" t="s">
        <v>52</v>
      </c>
      <c r="B43" s="3">
        <v>32.85119406622222</v>
      </c>
    </row>
    <row r="44" spans="1:2" x14ac:dyDescent="0.35">
      <c r="A44" s="2" t="s">
        <v>53</v>
      </c>
      <c r="B44" s="3">
        <v>54.026772932705882</v>
      </c>
    </row>
    <row r="45" spans="1:2" x14ac:dyDescent="0.35">
      <c r="A45" s="2" t="s">
        <v>54</v>
      </c>
      <c r="B45" s="3">
        <v>95.173317166769237</v>
      </c>
    </row>
    <row r="46" spans="1:2" x14ac:dyDescent="0.35">
      <c r="A46" s="2" t="s">
        <v>55</v>
      </c>
      <c r="B46" s="3">
        <v>24.95660400225</v>
      </c>
    </row>
    <row r="47" spans="1:2" x14ac:dyDescent="0.35">
      <c r="A47" s="2" t="s">
        <v>56</v>
      </c>
      <c r="B47" s="3">
        <v>77.137980470166681</v>
      </c>
    </row>
    <row r="48" spans="1:2" x14ac:dyDescent="0.35">
      <c r="A48" s="2" t="s">
        <v>57</v>
      </c>
      <c r="B48" s="3">
        <v>90.195218195333325</v>
      </c>
    </row>
    <row r="49" spans="1:2" x14ac:dyDescent="0.35">
      <c r="A49" s="2" t="s">
        <v>58</v>
      </c>
      <c r="B49" s="3">
        <v>125.7045954466923</v>
      </c>
    </row>
    <row r="50" spans="1:2" x14ac:dyDescent="0.35">
      <c r="A50" s="2" t="s">
        <v>59</v>
      </c>
      <c r="B50" s="3">
        <v>110.57291121605263</v>
      </c>
    </row>
    <row r="51" spans="1:2" x14ac:dyDescent="0.35">
      <c r="A51" s="2" t="s">
        <v>60</v>
      </c>
      <c r="B51" s="3">
        <v>34.598551774222223</v>
      </c>
    </row>
    <row r="52" spans="1:2" x14ac:dyDescent="0.35">
      <c r="A52" s="2" t="s">
        <v>61</v>
      </c>
      <c r="B52" s="3">
        <v>195.23368381304763</v>
      </c>
    </row>
    <row r="53" spans="1:2" x14ac:dyDescent="0.35">
      <c r="A53" s="2" t="s">
        <v>62</v>
      </c>
      <c r="B53" s="3">
        <v>132.87129391322225</v>
      </c>
    </row>
    <row r="54" spans="1:2" x14ac:dyDescent="0.35">
      <c r="A54" s="2" t="s">
        <v>63</v>
      </c>
      <c r="B54" s="3">
        <v>100.17625879541667</v>
      </c>
    </row>
    <row r="55" spans="1:2" x14ac:dyDescent="0.35">
      <c r="A55" s="2" t="s">
        <v>64</v>
      </c>
      <c r="B55" s="3">
        <v>51.30666218623076</v>
      </c>
    </row>
    <row r="56" spans="1:2" x14ac:dyDescent="0.35">
      <c r="A56" s="2" t="s">
        <v>65</v>
      </c>
      <c r="B56" s="3">
        <v>108.3052755959</v>
      </c>
    </row>
    <row r="57" spans="1:2" x14ac:dyDescent="0.35">
      <c r="A57" s="2" t="s">
        <v>66</v>
      </c>
      <c r="B57" s="3">
        <v>43.836480656000006</v>
      </c>
    </row>
    <row r="58" spans="1:2" x14ac:dyDescent="0.35">
      <c r="A58" s="2" t="s">
        <v>67</v>
      </c>
      <c r="B58" s="3">
        <v>100.63641459344444</v>
      </c>
    </row>
    <row r="59" spans="1:2" x14ac:dyDescent="0.35">
      <c r="A59" s="2" t="s">
        <v>68</v>
      </c>
      <c r="B59" s="3">
        <v>110.86184858933335</v>
      </c>
    </row>
    <row r="60" spans="1:2" x14ac:dyDescent="0.35">
      <c r="A60" s="2" t="s">
        <v>69</v>
      </c>
      <c r="B60" s="3">
        <v>180.45320690677775</v>
      </c>
    </row>
    <row r="61" spans="1:2" x14ac:dyDescent="0.35">
      <c r="A61" s="2" t="s">
        <v>70</v>
      </c>
      <c r="B61" s="3">
        <v>99.191990586090895</v>
      </c>
    </row>
    <row r="62" spans="1:2" x14ac:dyDescent="0.35">
      <c r="A62" s="2" t="s">
        <v>71</v>
      </c>
      <c r="B62" s="3">
        <v>105.66139357500001</v>
      </c>
    </row>
    <row r="63" spans="1:2" x14ac:dyDescent="0.35">
      <c r="A63" s="2" t="s">
        <v>72</v>
      </c>
      <c r="B63" s="3">
        <v>56.526487367333338</v>
      </c>
    </row>
    <row r="64" spans="1:2" x14ac:dyDescent="0.35">
      <c r="A64" s="2" t="s">
        <v>73</v>
      </c>
      <c r="B64" s="3">
        <v>138.72848540614288</v>
      </c>
    </row>
    <row r="65" spans="1:2" x14ac:dyDescent="0.35">
      <c r="A65" s="2" t="s">
        <v>74</v>
      </c>
      <c r="B65" s="3">
        <v>91.801111008444451</v>
      </c>
    </row>
    <row r="66" spans="1:2" x14ac:dyDescent="0.35">
      <c r="A66" s="2" t="s">
        <v>75</v>
      </c>
      <c r="B66" s="3">
        <v>73.527262182055551</v>
      </c>
    </row>
    <row r="67" spans="1:2" x14ac:dyDescent="0.35">
      <c r="A67" s="2" t="s">
        <v>76</v>
      </c>
      <c r="B67" s="3">
        <v>78.457751295428579</v>
      </c>
    </row>
    <row r="68" spans="1:2" x14ac:dyDescent="0.35">
      <c r="A68" s="2" t="s">
        <v>77</v>
      </c>
      <c r="B68" s="3">
        <v>140.25411397489475</v>
      </c>
    </row>
    <row r="69" spans="1:2" x14ac:dyDescent="0.35">
      <c r="A69" s="2" t="s">
        <v>78</v>
      </c>
      <c r="B69" s="3">
        <v>104.73768701577779</v>
      </c>
    </row>
    <row r="70" spans="1:2" x14ac:dyDescent="0.35">
      <c r="A70" s="2" t="s">
        <v>79</v>
      </c>
      <c r="B70" s="3">
        <v>34.378701358500003</v>
      </c>
    </row>
    <row r="71" spans="1:2" x14ac:dyDescent="0.35">
      <c r="A71" s="2" t="s">
        <v>80</v>
      </c>
      <c r="B71" s="3">
        <v>22.604167051857143</v>
      </c>
    </row>
    <row r="72" spans="1:2" x14ac:dyDescent="0.35">
      <c r="A72" s="2" t="s">
        <v>81</v>
      </c>
      <c r="B72" s="3">
        <v>101.87383885811111</v>
      </c>
    </row>
    <row r="73" spans="1:2" x14ac:dyDescent="0.35">
      <c r="A73" s="2" t="s">
        <v>82</v>
      </c>
      <c r="B73" s="3">
        <v>95.788571095473685</v>
      </c>
    </row>
    <row r="74" spans="1:2" x14ac:dyDescent="0.35">
      <c r="A74" s="2" t="s">
        <v>83</v>
      </c>
      <c r="B74" s="3">
        <v>36.145168767800001</v>
      </c>
    </row>
    <row r="75" spans="1:2" x14ac:dyDescent="0.35">
      <c r="A75" s="2" t="s">
        <v>84</v>
      </c>
      <c r="B75" s="3">
        <v>122.03102523030769</v>
      </c>
    </row>
    <row r="76" spans="1:2" x14ac:dyDescent="0.35">
      <c r="A76" s="2" t="s">
        <v>85</v>
      </c>
      <c r="B76" s="3">
        <v>156.55974960211111</v>
      </c>
    </row>
    <row r="77" spans="1:2" x14ac:dyDescent="0.35">
      <c r="A77" s="2" t="s">
        <v>86</v>
      </c>
      <c r="B77" s="3">
        <v>27.813033722666667</v>
      </c>
    </row>
    <row r="78" spans="1:2" x14ac:dyDescent="0.35">
      <c r="A78" s="2" t="s">
        <v>87</v>
      </c>
      <c r="B78" s="3">
        <v>140.85198082423076</v>
      </c>
    </row>
    <row r="79" spans="1:2" x14ac:dyDescent="0.35">
      <c r="A79" s="2" t="s">
        <v>88</v>
      </c>
      <c r="B79" s="3">
        <v>82.549164889749989</v>
      </c>
    </row>
    <row r="80" spans="1:2" x14ac:dyDescent="0.35">
      <c r="A80" s="2" t="s">
        <v>89</v>
      </c>
      <c r="B80" s="3">
        <v>156.38525795776192</v>
      </c>
    </row>
    <row r="81" spans="1:2" x14ac:dyDescent="0.35">
      <c r="A81" s="2" t="s">
        <v>90</v>
      </c>
      <c r="B81" s="3">
        <v>53.923099196999999</v>
      </c>
    </row>
    <row r="82" spans="1:2" x14ac:dyDescent="0.35">
      <c r="A82" s="2" t="s">
        <v>91</v>
      </c>
      <c r="B82" s="3">
        <v>135.29987535689472</v>
      </c>
    </row>
    <row r="83" spans="1:2" x14ac:dyDescent="0.35">
      <c r="A83" s="2" t="s">
        <v>92</v>
      </c>
      <c r="B83" s="3">
        <v>70.549984109166658</v>
      </c>
    </row>
    <row r="84" spans="1:2" x14ac:dyDescent="0.35">
      <c r="A84" s="2" t="s">
        <v>93</v>
      </c>
      <c r="B84" s="3">
        <v>143.26263107699998</v>
      </c>
    </row>
    <row r="85" spans="1:2" x14ac:dyDescent="0.35">
      <c r="A85" s="2" t="s">
        <v>94</v>
      </c>
      <c r="B85" s="3">
        <v>82.211884111583331</v>
      </c>
    </row>
    <row r="86" spans="1:2" x14ac:dyDescent="0.35">
      <c r="A86" s="2" t="s">
        <v>95</v>
      </c>
      <c r="B86" s="3">
        <v>63.549742374833329</v>
      </c>
    </row>
    <row r="87" spans="1:2" x14ac:dyDescent="0.35">
      <c r="A87" s="2" t="s">
        <v>96</v>
      </c>
      <c r="B87" s="3">
        <v>66.32773349536842</v>
      </c>
    </row>
    <row r="88" spans="1:2" x14ac:dyDescent="0.35">
      <c r="A88" s="2" t="s">
        <v>97</v>
      </c>
      <c r="B88" s="3">
        <v>111.81239496305264</v>
      </c>
    </row>
    <row r="89" spans="1:2" x14ac:dyDescent="0.35">
      <c r="A89" s="2" t="s">
        <v>98</v>
      </c>
      <c r="B89" s="3">
        <v>112.0227714246154</v>
      </c>
    </row>
    <row r="90" spans="1:2" x14ac:dyDescent="0.35">
      <c r="A90" s="2" t="s">
        <v>99</v>
      </c>
      <c r="B90" s="3">
        <v>69.858364093099993</v>
      </c>
    </row>
    <row r="91" spans="1:2" x14ac:dyDescent="0.35">
      <c r="A91" s="2" t="s">
        <v>100</v>
      </c>
      <c r="B91" s="3">
        <v>145.50072680015788</v>
      </c>
    </row>
    <row r="92" spans="1:2" x14ac:dyDescent="0.35">
      <c r="A92" s="2" t="s">
        <v>101</v>
      </c>
      <c r="B92" s="3">
        <v>101.42464594189474</v>
      </c>
    </row>
    <row r="93" spans="1:2" x14ac:dyDescent="0.35">
      <c r="A93" s="2" t="s">
        <v>102</v>
      </c>
      <c r="B93" s="3">
        <v>42.299145363750007</v>
      </c>
    </row>
    <row r="94" spans="1:2" x14ac:dyDescent="0.35">
      <c r="A94" s="2" t="s">
        <v>103</v>
      </c>
      <c r="B94" s="3">
        <v>86.949501388999991</v>
      </c>
    </row>
    <row r="95" spans="1:2" x14ac:dyDescent="0.35">
      <c r="A95" s="2" t="s">
        <v>104</v>
      </c>
      <c r="B95" s="3">
        <v>82.136626307833339</v>
      </c>
    </row>
    <row r="96" spans="1:2" x14ac:dyDescent="0.35">
      <c r="A96" s="2" t="s">
        <v>105</v>
      </c>
      <c r="B96" s="3">
        <v>94.147241741285711</v>
      </c>
    </row>
    <row r="97" spans="1:2" x14ac:dyDescent="0.35">
      <c r="A97" s="2" t="s">
        <v>106</v>
      </c>
      <c r="B97" s="3">
        <v>76.09200184744445</v>
      </c>
    </row>
    <row r="98" spans="1:2" x14ac:dyDescent="0.35">
      <c r="A98" s="2" t="s">
        <v>107</v>
      </c>
      <c r="B98" s="3">
        <v>68.520353536666676</v>
      </c>
    </row>
    <row r="99" spans="1:2" x14ac:dyDescent="0.35">
      <c r="A99" s="2" t="s">
        <v>108</v>
      </c>
      <c r="B99" s="3">
        <v>151.90723033955555</v>
      </c>
    </row>
    <row r="100" spans="1:2" x14ac:dyDescent="0.35">
      <c r="A100" s="2" t="s">
        <v>109</v>
      </c>
      <c r="B100" s="3">
        <v>104.94630653725001</v>
      </c>
    </row>
    <row r="101" spans="1:2" x14ac:dyDescent="0.35">
      <c r="A101" s="2" t="s">
        <v>110</v>
      </c>
      <c r="B101" s="3">
        <v>24.279637464750003</v>
      </c>
    </row>
    <row r="102" spans="1:2" x14ac:dyDescent="0.35">
      <c r="A102" s="2" t="s">
        <v>111</v>
      </c>
      <c r="B102" s="3">
        <v>134.40419788147619</v>
      </c>
    </row>
    <row r="103" spans="1:2" x14ac:dyDescent="0.35">
      <c r="A103" s="2" t="s">
        <v>112</v>
      </c>
      <c r="B103" s="3">
        <v>38.412916882499999</v>
      </c>
    </row>
    <row r="104" spans="1:2" x14ac:dyDescent="0.35">
      <c r="A104" s="2" t="s">
        <v>113</v>
      </c>
      <c r="B104" s="3">
        <v>140.11685619911108</v>
      </c>
    </row>
    <row r="105" spans="1:2" x14ac:dyDescent="0.35">
      <c r="A105" s="2" t="s">
        <v>114</v>
      </c>
      <c r="B105" s="3">
        <v>57.87242872791667</v>
      </c>
    </row>
    <row r="106" spans="1:2" x14ac:dyDescent="0.35">
      <c r="A106" s="2" t="s">
        <v>115</v>
      </c>
      <c r="B106" s="3">
        <v>23.158845407333331</v>
      </c>
    </row>
    <row r="107" spans="1:2" x14ac:dyDescent="0.35">
      <c r="A107" s="2" t="s">
        <v>116</v>
      </c>
      <c r="B107" s="3">
        <v>66.797827215692308</v>
      </c>
    </row>
    <row r="108" spans="1:2" x14ac:dyDescent="0.35">
      <c r="A108" s="2" t="s">
        <v>117</v>
      </c>
      <c r="B108" s="3">
        <v>132.25044465078946</v>
      </c>
    </row>
    <row r="109" spans="1:2" x14ac:dyDescent="0.35">
      <c r="A109" s="2" t="s">
        <v>118</v>
      </c>
      <c r="B109" s="3">
        <v>94.879973801277771</v>
      </c>
    </row>
    <row r="110" spans="1:2" x14ac:dyDescent="0.35">
      <c r="A110" s="2" t="s">
        <v>119</v>
      </c>
      <c r="B110" s="3">
        <v>93.684855259222232</v>
      </c>
    </row>
    <row r="111" spans="1:2" x14ac:dyDescent="0.35">
      <c r="A111" s="2" t="s">
        <v>120</v>
      </c>
      <c r="B111" s="3">
        <v>147.34068189015383</v>
      </c>
    </row>
    <row r="112" spans="1:2" x14ac:dyDescent="0.35">
      <c r="A112" s="2" t="s">
        <v>121</v>
      </c>
      <c r="B112" s="3">
        <v>159.38874949173686</v>
      </c>
    </row>
    <row r="113" spans="1:2" x14ac:dyDescent="0.35">
      <c r="A113" s="2" t="s">
        <v>122</v>
      </c>
      <c r="B113" s="3">
        <v>41.751381849600001</v>
      </c>
    </row>
    <row r="114" spans="1:2" x14ac:dyDescent="0.35">
      <c r="A114" s="2" t="s">
        <v>123</v>
      </c>
      <c r="B114" s="3">
        <v>108.77275337215386</v>
      </c>
    </row>
    <row r="115" spans="1:2" x14ac:dyDescent="0.35">
      <c r="A115" s="2" t="s">
        <v>124</v>
      </c>
      <c r="B115" s="3">
        <v>166.19571097238463</v>
      </c>
    </row>
    <row r="116" spans="1:2" x14ac:dyDescent="0.35">
      <c r="A116" s="2" t="s">
        <v>125</v>
      </c>
      <c r="B116" s="3">
        <v>79.644855422230762</v>
      </c>
    </row>
    <row r="117" spans="1:2" x14ac:dyDescent="0.35">
      <c r="A117" s="2" t="s">
        <v>126</v>
      </c>
      <c r="B117" s="3">
        <v>136.2957682274762</v>
      </c>
    </row>
    <row r="118" spans="1:2" x14ac:dyDescent="0.35">
      <c r="A118" s="2" t="s">
        <v>127</v>
      </c>
      <c r="B118" s="3">
        <v>65.279169730416669</v>
      </c>
    </row>
    <row r="119" spans="1:2" x14ac:dyDescent="0.35">
      <c r="A119" s="2" t="s">
        <v>128</v>
      </c>
      <c r="B119" s="3">
        <v>86.950508243571434</v>
      </c>
    </row>
    <row r="120" spans="1:2" x14ac:dyDescent="0.35">
      <c r="A120" s="2" t="s">
        <v>129</v>
      </c>
      <c r="B120" s="3">
        <v>168.76912948110527</v>
      </c>
    </row>
    <row r="121" spans="1:2" x14ac:dyDescent="0.35">
      <c r="A121" s="2" t="s">
        <v>130</v>
      </c>
      <c r="B121" s="3">
        <v>89.958505871944453</v>
      </c>
    </row>
    <row r="122" spans="1:2" x14ac:dyDescent="0.35">
      <c r="A122" s="2" t="s">
        <v>131</v>
      </c>
      <c r="B122" s="3">
        <v>61.557344053000001</v>
      </c>
    </row>
    <row r="123" spans="1:2" x14ac:dyDescent="0.35">
      <c r="A123" s="2" t="s">
        <v>132</v>
      </c>
      <c r="B123" s="3">
        <v>149.38519743576191</v>
      </c>
    </row>
    <row r="124" spans="1:2" x14ac:dyDescent="0.35">
      <c r="A124" s="2" t="s">
        <v>133</v>
      </c>
      <c r="B124" s="3">
        <v>102.34000241012501</v>
      </c>
    </row>
    <row r="125" spans="1:2" x14ac:dyDescent="0.35">
      <c r="A125" s="2" t="s">
        <v>134</v>
      </c>
      <c r="B125" s="3">
        <v>148.7806378553</v>
      </c>
    </row>
    <row r="126" spans="1:2" x14ac:dyDescent="0.35">
      <c r="A126" s="2" t="s">
        <v>135</v>
      </c>
      <c r="B126" s="3">
        <v>76.246936184799992</v>
      </c>
    </row>
    <row r="127" spans="1:2" x14ac:dyDescent="0.35">
      <c r="A127" s="2" t="s">
        <v>136</v>
      </c>
      <c r="B127" s="3">
        <v>26.901916700142856</v>
      </c>
    </row>
    <row r="128" spans="1:2" x14ac:dyDescent="0.35">
      <c r="A128" s="2" t="s">
        <v>137</v>
      </c>
      <c r="B128" s="3">
        <v>126.95935013442104</v>
      </c>
    </row>
    <row r="129" spans="1:2" x14ac:dyDescent="0.35">
      <c r="A129" s="2" t="s">
        <v>138</v>
      </c>
      <c r="B129" s="3">
        <v>64.467685662916665</v>
      </c>
    </row>
    <row r="130" spans="1:2" x14ac:dyDescent="0.35">
      <c r="A130" s="2" t="s">
        <v>142</v>
      </c>
      <c r="B130" s="3"/>
    </row>
    <row r="131" spans="1:2" x14ac:dyDescent="0.35">
      <c r="A131" s="2" t="s">
        <v>143</v>
      </c>
      <c r="B131" s="3">
        <v>11250.111268617398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9769-2149-4D79-84B4-10EFFE0B5847}">
  <sheetPr filterMode="1"/>
  <dimension ref="A1:Y129"/>
  <sheetViews>
    <sheetView workbookViewId="0"/>
  </sheetViews>
  <sheetFormatPr defaultColWidth="0" defaultRowHeight="14.5" x14ac:dyDescent="0.35"/>
  <cols>
    <col min="1" max="1" width="22.36328125" bestFit="1" customWidth="1"/>
    <col min="2" max="2" width="7.90625" bestFit="1" customWidth="1"/>
    <col min="3" max="3" width="11.81640625" bestFit="1" customWidth="1"/>
    <col min="4" max="4" width="8" bestFit="1" customWidth="1"/>
    <col min="5" max="5" width="11.81640625" bestFit="1" customWidth="1"/>
    <col min="6" max="6" width="8" bestFit="1" customWidth="1"/>
    <col min="7" max="7" width="10.81640625" bestFit="1" customWidth="1"/>
    <col min="8" max="8" width="9.1796875" hidden="1" customWidth="1"/>
    <col min="9" max="10" width="8.7265625" customWidth="1"/>
    <col min="11" max="12" width="18.36328125" bestFit="1" customWidth="1"/>
    <col min="13" max="17" width="14.6328125" customWidth="1"/>
    <col min="18" max="18" width="14.6328125" hidden="1"/>
    <col min="19" max="20" width="8.7265625" hidden="1"/>
    <col min="26" max="16384" width="8.7265625" hidden="1"/>
  </cols>
  <sheetData>
    <row r="1" spans="1:18" x14ac:dyDescent="0.35">
      <c r="A1" t="s">
        <v>175</v>
      </c>
      <c r="B1" t="s">
        <v>173</v>
      </c>
      <c r="C1">
        <f>_xlfn.STDEV.P(C4:C129)</f>
        <v>5.3898238897116411</v>
      </c>
      <c r="D1">
        <f t="shared" ref="D1:G1" si="0">_xlfn.STDEV.P(D4:D129)</f>
        <v>2.1807627293102136</v>
      </c>
      <c r="E1">
        <f t="shared" si="0"/>
        <v>6.1904630390138611E-2</v>
      </c>
      <c r="F1">
        <f t="shared" si="0"/>
        <v>0.41813563835314788</v>
      </c>
      <c r="G1">
        <f t="shared" si="0"/>
        <v>0.19728712936712545</v>
      </c>
    </row>
    <row r="2" spans="1:18" x14ac:dyDescent="0.35">
      <c r="A2">
        <v>1</v>
      </c>
      <c r="B2" t="s">
        <v>174</v>
      </c>
      <c r="C2">
        <f>AVERAGE(C4:C129)+$A$2*C1</f>
        <v>18.61998261987037</v>
      </c>
      <c r="D2">
        <f t="shared" ref="D2:G2" si="1">AVERAGE(D4:D129)+$A$2*D1</f>
        <v>6.2375948566117119</v>
      </c>
      <c r="E2">
        <f t="shared" si="1"/>
        <v>0.10272905357671716</v>
      </c>
      <c r="F2">
        <f t="shared" si="1"/>
        <v>1.0907579111679981</v>
      </c>
      <c r="G2">
        <f t="shared" si="1"/>
        <v>0.28529125358643592</v>
      </c>
    </row>
    <row r="3" spans="1:18" x14ac:dyDescent="0.35">
      <c r="A3" s="4" t="s">
        <v>141</v>
      </c>
      <c r="B3" s="4" t="s">
        <v>156</v>
      </c>
      <c r="C3" t="s">
        <v>155</v>
      </c>
      <c r="D3" t="s">
        <v>5</v>
      </c>
      <c r="E3" t="s">
        <v>17</v>
      </c>
      <c r="F3" t="s">
        <v>10</v>
      </c>
      <c r="G3" t="s">
        <v>170</v>
      </c>
      <c r="H3" t="s">
        <v>172</v>
      </c>
    </row>
    <row r="4" spans="1:18" x14ac:dyDescent="0.35">
      <c r="A4" s="2" t="s">
        <v>61</v>
      </c>
      <c r="B4" s="3">
        <v>195.23368381304763</v>
      </c>
      <c r="C4">
        <f>VLOOKUP(A4,Den!$A:$B,2,FALSE)</f>
        <v>21</v>
      </c>
      <c r="D4">
        <f>VLOOKUP(A4,Play!$A:$B,2,FALSE)</f>
        <v>11.523809523809524</v>
      </c>
      <c r="E4">
        <v>0</v>
      </c>
      <c r="F4">
        <v>0.76190476190476186</v>
      </c>
      <c r="G4">
        <v>0</v>
      </c>
      <c r="H4">
        <v>0.23809523809523808</v>
      </c>
      <c r="K4" s="2"/>
      <c r="L4" s="2"/>
      <c r="M4" s="2"/>
      <c r="N4" s="2"/>
      <c r="O4" s="2"/>
      <c r="P4" s="2"/>
      <c r="Q4" s="2"/>
      <c r="R4" s="2"/>
    </row>
    <row r="5" spans="1:18" hidden="1" x14ac:dyDescent="0.35">
      <c r="A5" s="2" t="s">
        <v>69</v>
      </c>
      <c r="B5" s="3">
        <v>180.45320690677775</v>
      </c>
      <c r="C5">
        <f>VLOOKUP(A5,Den!$A:$B,2,FALSE)</f>
        <v>9</v>
      </c>
      <c r="D5">
        <f>VLOOKUP(A5,Play!$A:$B,2,FALSE)</f>
        <v>10.111111111111111</v>
      </c>
      <c r="E5">
        <v>0</v>
      </c>
      <c r="F5">
        <v>0.88888888888888884</v>
      </c>
      <c r="G5">
        <v>0</v>
      </c>
      <c r="H5" s="7">
        <v>0</v>
      </c>
      <c r="K5" s="2"/>
      <c r="L5" s="2"/>
      <c r="M5" s="2"/>
      <c r="N5" s="2"/>
      <c r="O5" s="2"/>
      <c r="P5" s="2"/>
      <c r="Q5" s="2"/>
      <c r="R5" s="2"/>
    </row>
    <row r="6" spans="1:18" x14ac:dyDescent="0.35">
      <c r="A6" s="6" t="s">
        <v>129</v>
      </c>
      <c r="B6" s="3">
        <v>168.97965579689475</v>
      </c>
      <c r="C6">
        <f>VLOOKUP(A6,Den!$A:$B,2,FALSE)</f>
        <v>19</v>
      </c>
      <c r="D6">
        <f>VLOOKUP(A6,Play!$A:$B,2,FALSE)</f>
        <v>8.2631578947368425</v>
      </c>
      <c r="E6">
        <v>0.21052631578947367</v>
      </c>
      <c r="F6">
        <v>0.73684210526315785</v>
      </c>
      <c r="G6">
        <v>0</v>
      </c>
      <c r="H6">
        <v>0.26315789473684209</v>
      </c>
      <c r="K6" s="2"/>
      <c r="L6" s="2"/>
      <c r="M6" s="2"/>
      <c r="N6" s="2"/>
      <c r="O6" s="2"/>
      <c r="P6" s="2"/>
      <c r="Q6" s="2"/>
      <c r="R6" s="2"/>
    </row>
    <row r="7" spans="1:18" hidden="1" x14ac:dyDescent="0.35">
      <c r="A7" s="2" t="s">
        <v>124</v>
      </c>
      <c r="B7" s="3">
        <v>166.2726340493077</v>
      </c>
      <c r="C7">
        <f>VLOOKUP(A7,Den!$A:$B,2,FALSE)</f>
        <v>13</v>
      </c>
      <c r="D7">
        <f>VLOOKUP(A7,Play!$A:$B,2,FALSE)</f>
        <v>8.615384615384615</v>
      </c>
      <c r="E7">
        <v>7.6923076923076927E-2</v>
      </c>
      <c r="F7">
        <v>1.6153846153846154</v>
      </c>
      <c r="G7">
        <v>0</v>
      </c>
      <c r="H7">
        <v>0.15384615384615385</v>
      </c>
      <c r="K7" s="8"/>
      <c r="L7" s="2"/>
      <c r="M7" s="2"/>
      <c r="N7" s="2"/>
      <c r="O7" s="2"/>
      <c r="P7" s="2"/>
      <c r="Q7" s="2"/>
      <c r="R7" s="2"/>
    </row>
    <row r="8" spans="1:18" x14ac:dyDescent="0.35">
      <c r="A8" s="2" t="s">
        <v>121</v>
      </c>
      <c r="B8" s="3">
        <v>159.38874949173686</v>
      </c>
      <c r="C8">
        <f>VLOOKUP(A8,Den!$A:$B,2,FALSE)</f>
        <v>19</v>
      </c>
      <c r="D8">
        <f>VLOOKUP(A8,Play!$A:$B,2,FALSE)</f>
        <v>8.1052631578947363</v>
      </c>
      <c r="E8">
        <v>0</v>
      </c>
      <c r="F8">
        <v>1.2105263157894737</v>
      </c>
      <c r="G8">
        <v>0.63200000000000001</v>
      </c>
      <c r="H8">
        <v>0.26315789473684209</v>
      </c>
      <c r="K8" s="2"/>
      <c r="L8" s="2"/>
      <c r="M8" s="2"/>
      <c r="N8" s="2"/>
      <c r="O8" s="2"/>
      <c r="P8" s="2"/>
      <c r="Q8" s="2"/>
      <c r="R8" s="2"/>
    </row>
    <row r="9" spans="1:18" hidden="1" x14ac:dyDescent="0.35">
      <c r="A9" s="2" t="s">
        <v>85</v>
      </c>
      <c r="B9" s="3">
        <v>156.55974960211111</v>
      </c>
      <c r="C9">
        <f>VLOOKUP(A9,Den!$A:$B,2,FALSE)</f>
        <v>9</v>
      </c>
      <c r="D9">
        <f>VLOOKUP(A9,Play!$A:$B,2,FALSE)</f>
        <v>8.2222222222222214</v>
      </c>
      <c r="E9">
        <v>0</v>
      </c>
      <c r="F9">
        <v>1.6666666666666667</v>
      </c>
      <c r="G9">
        <v>0</v>
      </c>
      <c r="H9">
        <v>0.22222222222222221</v>
      </c>
      <c r="K9" s="2"/>
      <c r="L9" s="2"/>
      <c r="M9" s="2"/>
      <c r="N9" s="2"/>
      <c r="O9" s="2"/>
      <c r="P9" s="2"/>
      <c r="Q9" s="2"/>
      <c r="R9" s="2"/>
    </row>
    <row r="10" spans="1:18" x14ac:dyDescent="0.35">
      <c r="A10" s="2" t="s">
        <v>89</v>
      </c>
      <c r="B10" s="3">
        <v>156.52811510061903</v>
      </c>
      <c r="C10">
        <f>VLOOKUP(A10,Den!$A:$B,2,FALSE)</f>
        <v>21</v>
      </c>
      <c r="D10">
        <f>VLOOKUP(A10,Play!$A:$B,2,FALSE)</f>
        <v>8.3333333333333339</v>
      </c>
      <c r="E10">
        <v>0.14285714285714285</v>
      </c>
      <c r="F10">
        <v>1.0476190476190477</v>
      </c>
      <c r="G10">
        <v>0</v>
      </c>
      <c r="H10" s="7">
        <v>0</v>
      </c>
      <c r="K10" s="2"/>
      <c r="L10" s="2"/>
      <c r="M10" s="2"/>
      <c r="N10" s="2"/>
      <c r="O10" s="2"/>
      <c r="P10" s="2"/>
      <c r="Q10" s="2"/>
      <c r="R10" s="2"/>
    </row>
    <row r="11" spans="1:18" hidden="1" x14ac:dyDescent="0.35">
      <c r="A11" s="2" t="s">
        <v>108</v>
      </c>
      <c r="B11" s="3">
        <v>151.90723033955555</v>
      </c>
      <c r="C11">
        <f>VLOOKUP(A11,Den!$A:$B,2,FALSE)</f>
        <v>9</v>
      </c>
      <c r="D11">
        <f>VLOOKUP(A11,Play!$A:$B,2,FALSE)</f>
        <v>7</v>
      </c>
      <c r="E11">
        <v>0</v>
      </c>
      <c r="F11">
        <v>1.4444444444444444</v>
      </c>
      <c r="G11">
        <v>0</v>
      </c>
      <c r="H11">
        <v>0.33333333333333331</v>
      </c>
    </row>
    <row r="12" spans="1:18" x14ac:dyDescent="0.35">
      <c r="A12" s="2" t="s">
        <v>132</v>
      </c>
      <c r="B12" s="3">
        <v>149.38519743576191</v>
      </c>
      <c r="C12">
        <f>VLOOKUP(A12,Den!$A:$B,2,FALSE)</f>
        <v>21</v>
      </c>
      <c r="D12">
        <f>VLOOKUP(A12,Play!$A:$B,2,FALSE)</f>
        <v>6.5714285714285712</v>
      </c>
      <c r="E12">
        <v>0</v>
      </c>
      <c r="F12">
        <v>0.80952380952380953</v>
      </c>
      <c r="G12">
        <v>0.66233766233766234</v>
      </c>
      <c r="H12">
        <v>0.23809523809523808</v>
      </c>
    </row>
    <row r="13" spans="1:18" hidden="1" x14ac:dyDescent="0.35">
      <c r="A13" s="2" t="s">
        <v>134</v>
      </c>
      <c r="B13" s="3">
        <v>148.88063785530002</v>
      </c>
      <c r="C13">
        <f>VLOOKUP(A13,Den!$A:$B,2,FALSE)</f>
        <v>10</v>
      </c>
      <c r="D13">
        <f>VLOOKUP(A13,Play!$A:$B,2,FALSE)</f>
        <v>7.4</v>
      </c>
      <c r="E13">
        <v>0.1</v>
      </c>
      <c r="F13">
        <v>1.3</v>
      </c>
      <c r="G13">
        <v>0</v>
      </c>
      <c r="H13" s="7">
        <v>0</v>
      </c>
    </row>
    <row r="14" spans="1:18" hidden="1" x14ac:dyDescent="0.35">
      <c r="A14" s="2" t="s">
        <v>120</v>
      </c>
      <c r="B14" s="3">
        <v>147.34068189015383</v>
      </c>
      <c r="C14">
        <f>VLOOKUP(A14,Den!$A:$B,2,FALSE)</f>
        <v>13</v>
      </c>
      <c r="D14">
        <f>VLOOKUP(A14,Play!$A:$B,2,FALSE)</f>
        <v>7.615384615384615</v>
      </c>
      <c r="E14">
        <v>0</v>
      </c>
      <c r="F14">
        <v>1.3076923076923077</v>
      </c>
      <c r="G14">
        <v>0</v>
      </c>
      <c r="H14" s="7">
        <v>0</v>
      </c>
    </row>
    <row r="15" spans="1:18" x14ac:dyDescent="0.35">
      <c r="A15" s="6" t="s">
        <v>100</v>
      </c>
      <c r="B15" s="3">
        <v>145.76388469489473</v>
      </c>
      <c r="C15">
        <f>VLOOKUP(A15,Den!$A:$B,2,FALSE)</f>
        <v>19</v>
      </c>
      <c r="D15">
        <f>VLOOKUP(A15,Play!$A:$B,2,FALSE)</f>
        <v>5.4736842105263159</v>
      </c>
      <c r="E15">
        <v>0.26315789473684209</v>
      </c>
      <c r="F15">
        <v>1</v>
      </c>
      <c r="G15">
        <v>0.54285714285714282</v>
      </c>
      <c r="H15">
        <v>0.15789473684210525</v>
      </c>
    </row>
    <row r="16" spans="1:18" x14ac:dyDescent="0.35">
      <c r="A16" s="2" t="s">
        <v>93</v>
      </c>
      <c r="B16" s="3">
        <v>143.40548821985712</v>
      </c>
      <c r="C16">
        <f>VLOOKUP(A16,Den!$A:$B,2,FALSE)</f>
        <v>21</v>
      </c>
      <c r="D16">
        <f>VLOOKUP(A16,Play!$A:$B,2,FALSE)</f>
        <v>6.7619047619047619</v>
      </c>
      <c r="E16">
        <v>0.14285714285714285</v>
      </c>
      <c r="F16">
        <v>0.33333333333333331</v>
      </c>
      <c r="G16">
        <v>0</v>
      </c>
      <c r="H16">
        <v>9.5238095238095233E-2</v>
      </c>
    </row>
    <row r="17" spans="1:8" hidden="1" x14ac:dyDescent="0.35">
      <c r="A17" s="2" t="s">
        <v>87</v>
      </c>
      <c r="B17" s="3">
        <v>140.85198082423076</v>
      </c>
      <c r="C17">
        <f>VLOOKUP(A17,Den!$A:$B,2,FALSE)</f>
        <v>13</v>
      </c>
      <c r="D17">
        <f>VLOOKUP(A17,Play!$A:$B,2,FALSE)</f>
        <v>6.8461538461538458</v>
      </c>
      <c r="E17">
        <v>0</v>
      </c>
      <c r="F17">
        <v>1.2307692307692308</v>
      </c>
      <c r="G17">
        <v>0</v>
      </c>
      <c r="H17" s="7">
        <v>0</v>
      </c>
    </row>
    <row r="18" spans="1:8" x14ac:dyDescent="0.35">
      <c r="A18" s="2" t="s">
        <v>77</v>
      </c>
      <c r="B18" s="3">
        <v>140.30674555384212</v>
      </c>
      <c r="C18">
        <f>VLOOKUP(A18,Den!$A:$B,2,FALSE)</f>
        <v>19</v>
      </c>
      <c r="D18">
        <f>VLOOKUP(A18,Play!$A:$B,2,FALSE)</f>
        <v>7.8947368421052628</v>
      </c>
      <c r="E18">
        <v>5.2631578947368418E-2</v>
      </c>
      <c r="F18">
        <v>0.89473684210526316</v>
      </c>
      <c r="G18">
        <v>0</v>
      </c>
      <c r="H18">
        <v>0.10526315789473684</v>
      </c>
    </row>
    <row r="19" spans="1:8" hidden="1" x14ac:dyDescent="0.35">
      <c r="A19" s="2" t="s">
        <v>113</v>
      </c>
      <c r="B19" s="3">
        <v>140.11685619911108</v>
      </c>
      <c r="C19">
        <f>VLOOKUP(A19,Den!$A:$B,2,FALSE)</f>
        <v>9</v>
      </c>
      <c r="D19">
        <f>VLOOKUP(A19,Play!$A:$B,2,FALSE)</f>
        <v>5.1111111111111107</v>
      </c>
      <c r="E19">
        <v>0</v>
      </c>
      <c r="F19">
        <v>0.88888888888888884</v>
      </c>
      <c r="G19">
        <v>0</v>
      </c>
      <c r="H19">
        <v>0</v>
      </c>
    </row>
    <row r="20" spans="1:8" x14ac:dyDescent="0.35">
      <c r="A20" s="2" t="s">
        <v>73</v>
      </c>
      <c r="B20" s="3">
        <v>138.82372350138095</v>
      </c>
      <c r="C20">
        <f>VLOOKUP(A20,Den!$A:$B,2,FALSE)</f>
        <v>21</v>
      </c>
      <c r="D20">
        <f>VLOOKUP(A20,Play!$A:$B,2,FALSE)</f>
        <v>6.7619047619047619</v>
      </c>
      <c r="E20">
        <v>9.5238095238095233E-2</v>
      </c>
      <c r="F20">
        <v>0.90476190476190477</v>
      </c>
      <c r="G20">
        <v>0</v>
      </c>
      <c r="H20">
        <v>0.14285714285714285</v>
      </c>
    </row>
    <row r="21" spans="1:8" x14ac:dyDescent="0.35">
      <c r="A21" s="2" t="s">
        <v>126</v>
      </c>
      <c r="B21" s="3">
        <v>136.2957682274762</v>
      </c>
      <c r="C21">
        <f>VLOOKUP(A21,Den!$A:$B,2,FALSE)</f>
        <v>21</v>
      </c>
      <c r="D21">
        <f>VLOOKUP(A21,Play!$A:$B,2,FALSE)</f>
        <v>7.0476190476190474</v>
      </c>
      <c r="E21">
        <v>0</v>
      </c>
      <c r="F21">
        <v>0.80952380952380953</v>
      </c>
      <c r="G21">
        <v>0</v>
      </c>
      <c r="H21">
        <v>9.5238095238095233E-2</v>
      </c>
    </row>
    <row r="22" spans="1:8" x14ac:dyDescent="0.35">
      <c r="A22" s="2" t="s">
        <v>15</v>
      </c>
      <c r="B22" s="3">
        <v>136.22951353799999</v>
      </c>
      <c r="C22">
        <f>VLOOKUP(A22,Den!$A:$B,2,FALSE)</f>
        <v>19</v>
      </c>
      <c r="D22">
        <f>VLOOKUP(A22,Play!$A:$B,2,FALSE)</f>
        <v>6.8421052631578947</v>
      </c>
      <c r="E22">
        <v>0</v>
      </c>
      <c r="F22">
        <v>1.4736842105263157</v>
      </c>
      <c r="G22">
        <v>0</v>
      </c>
      <c r="H22">
        <v>5.2631578947368418E-2</v>
      </c>
    </row>
    <row r="23" spans="1:8" x14ac:dyDescent="0.35">
      <c r="A23" s="2" t="s">
        <v>91</v>
      </c>
      <c r="B23" s="3">
        <v>135.29987535689472</v>
      </c>
      <c r="C23">
        <f>VLOOKUP(A23,Den!$A:$B,2,FALSE)</f>
        <v>19</v>
      </c>
      <c r="D23">
        <f>VLOOKUP(A23,Play!$A:$B,2,FALSE)</f>
        <v>6.8947368421052628</v>
      </c>
      <c r="E23">
        <v>0</v>
      </c>
      <c r="F23">
        <v>1.263157894736842</v>
      </c>
      <c r="G23">
        <v>0</v>
      </c>
      <c r="H23">
        <v>0</v>
      </c>
    </row>
    <row r="24" spans="1:8" x14ac:dyDescent="0.35">
      <c r="A24" s="2" t="s">
        <v>111</v>
      </c>
      <c r="B24" s="3">
        <v>134.5946740719524</v>
      </c>
      <c r="C24">
        <f>VLOOKUP(A24,Den!$A:$B,2,FALSE)</f>
        <v>21</v>
      </c>
      <c r="D24">
        <f>VLOOKUP(A24,Play!$A:$B,2,FALSE)</f>
        <v>5.666666666666667</v>
      </c>
      <c r="E24">
        <v>0.19047619047619047</v>
      </c>
      <c r="F24">
        <v>0.8571428571428571</v>
      </c>
      <c r="G24">
        <v>0</v>
      </c>
      <c r="H24">
        <v>4.7619047619047616E-2</v>
      </c>
    </row>
    <row r="25" spans="1:8" hidden="1" x14ac:dyDescent="0.35">
      <c r="A25" s="2" t="s">
        <v>62</v>
      </c>
      <c r="B25" s="3">
        <v>132.87129391322225</v>
      </c>
      <c r="C25">
        <f>VLOOKUP(A25,Den!$A:$B,2,FALSE)</f>
        <v>9</v>
      </c>
      <c r="D25">
        <f>VLOOKUP(A25,Play!$A:$B,2,FALSE)</f>
        <v>6</v>
      </c>
      <c r="E25">
        <v>0</v>
      </c>
      <c r="F25">
        <v>0.55555555555555558</v>
      </c>
      <c r="G25">
        <v>0</v>
      </c>
      <c r="H25">
        <v>0</v>
      </c>
    </row>
    <row r="26" spans="1:8" x14ac:dyDescent="0.35">
      <c r="A26" s="2" t="s">
        <v>117</v>
      </c>
      <c r="B26" s="3">
        <v>132.25044465078946</v>
      </c>
      <c r="C26">
        <f>VLOOKUP(A26,Den!$A:$B,2,FALSE)</f>
        <v>19</v>
      </c>
      <c r="D26">
        <f>VLOOKUP(A26,Play!$A:$B,2,FALSE)</f>
        <v>8.3157894736842106</v>
      </c>
      <c r="E26">
        <v>0</v>
      </c>
      <c r="F26">
        <v>0.57894736842105265</v>
      </c>
      <c r="G26">
        <v>0</v>
      </c>
      <c r="H26">
        <v>5.2631578947368418E-2</v>
      </c>
    </row>
    <row r="27" spans="1:8" hidden="1" x14ac:dyDescent="0.35">
      <c r="A27" s="2" t="s">
        <v>46</v>
      </c>
      <c r="B27" s="3">
        <v>131.86180042607691</v>
      </c>
      <c r="C27">
        <f>VLOOKUP(A27,Den!$A:$B,2,FALSE)</f>
        <v>13</v>
      </c>
      <c r="D27">
        <f>VLOOKUP(A27,Play!$A:$B,2,FALSE)</f>
        <v>7.615384615384615</v>
      </c>
      <c r="E27">
        <v>0</v>
      </c>
      <c r="F27">
        <v>0.92307692307692313</v>
      </c>
      <c r="G27">
        <v>0</v>
      </c>
      <c r="H27">
        <v>0</v>
      </c>
    </row>
    <row r="28" spans="1:8" x14ac:dyDescent="0.35">
      <c r="A28" s="2" t="s">
        <v>38</v>
      </c>
      <c r="B28" s="3">
        <v>130.787909856</v>
      </c>
      <c r="C28">
        <f>VLOOKUP(A28,Den!$A:$B,2,FALSE)</f>
        <v>19</v>
      </c>
      <c r="D28">
        <f>VLOOKUP(A28,Play!$A:$B,2,FALSE)</f>
        <v>5.2105263157894735</v>
      </c>
      <c r="E28">
        <v>0</v>
      </c>
      <c r="F28">
        <v>1.5263157894736843</v>
      </c>
      <c r="G28">
        <v>0</v>
      </c>
      <c r="H28">
        <v>0.10526315789473684</v>
      </c>
    </row>
    <row r="29" spans="1:8" x14ac:dyDescent="0.35">
      <c r="A29" s="2" t="s">
        <v>137</v>
      </c>
      <c r="B29" s="3">
        <v>126.95935013442106</v>
      </c>
      <c r="C29">
        <f>VLOOKUP(A29,Den!$A:$B,2,FALSE)</f>
        <v>19</v>
      </c>
      <c r="D29">
        <f>VLOOKUP(A29,Play!$A:$B,2,FALSE)</f>
        <v>5.5263157894736841</v>
      </c>
      <c r="E29">
        <v>0</v>
      </c>
      <c r="F29">
        <v>0.78947368421052633</v>
      </c>
      <c r="G29">
        <v>0</v>
      </c>
      <c r="H29">
        <v>0.26315789473684209</v>
      </c>
    </row>
    <row r="30" spans="1:8" hidden="1" x14ac:dyDescent="0.35">
      <c r="A30" s="2" t="s">
        <v>58</v>
      </c>
      <c r="B30" s="3">
        <v>125.78151852361539</v>
      </c>
      <c r="C30">
        <f>VLOOKUP(A30,Den!$A:$B,2,FALSE)</f>
        <v>13</v>
      </c>
      <c r="D30">
        <f>VLOOKUP(A30,Play!$A:$B,2,FALSE)</f>
        <v>4.384615384615385</v>
      </c>
      <c r="E30">
        <v>7.6923076923076927E-2</v>
      </c>
      <c r="F30">
        <v>0.76923076923076927</v>
      </c>
      <c r="G30">
        <v>0.41935483870967744</v>
      </c>
      <c r="H30">
        <v>0</v>
      </c>
    </row>
    <row r="31" spans="1:8" hidden="1" x14ac:dyDescent="0.35">
      <c r="A31" s="2" t="s">
        <v>84</v>
      </c>
      <c r="B31" s="3">
        <v>122.03102523030769</v>
      </c>
      <c r="C31">
        <f>VLOOKUP(A31,Den!$A:$B,2,FALSE)</f>
        <v>13</v>
      </c>
      <c r="D31">
        <f>VLOOKUP(A31,Play!$A:$B,2,FALSE)</f>
        <v>6.1538461538461542</v>
      </c>
      <c r="E31">
        <v>0</v>
      </c>
      <c r="F31">
        <v>0.92307692307692313</v>
      </c>
      <c r="G31">
        <v>0</v>
      </c>
      <c r="H31">
        <v>7.6923076923076927E-2</v>
      </c>
    </row>
    <row r="32" spans="1:8" hidden="1" x14ac:dyDescent="0.35">
      <c r="A32" s="2" t="s">
        <v>16</v>
      </c>
      <c r="B32" s="3">
        <v>119.91405048884616</v>
      </c>
      <c r="C32">
        <f>VLOOKUP(A32,Den!$A:$B,2,FALSE)</f>
        <v>13</v>
      </c>
      <c r="D32">
        <f>VLOOKUP(A32,Play!$A:$B,2,FALSE)</f>
        <v>6.6923076923076925</v>
      </c>
      <c r="E32">
        <v>7.6923076923076927E-2</v>
      </c>
      <c r="F32">
        <v>0.61538461538461542</v>
      </c>
      <c r="G32">
        <v>0</v>
      </c>
      <c r="H32">
        <v>0.23076923076923078</v>
      </c>
    </row>
    <row r="33" spans="1:8" x14ac:dyDescent="0.35">
      <c r="A33" s="2" t="s">
        <v>23</v>
      </c>
      <c r="B33" s="3">
        <v>117.359348604</v>
      </c>
      <c r="C33">
        <f>VLOOKUP(A33,Den!$A:$B,2,FALSE)</f>
        <v>19</v>
      </c>
      <c r="D33">
        <f>VLOOKUP(A33,Play!$A:$B,2,FALSE)</f>
        <v>5</v>
      </c>
      <c r="E33">
        <v>0.10526315789473684</v>
      </c>
      <c r="F33">
        <v>1.3157894736842106</v>
      </c>
      <c r="G33">
        <v>0.58441558441558439</v>
      </c>
      <c r="H33">
        <v>5.2631578947368418E-2</v>
      </c>
    </row>
    <row r="34" spans="1:8" hidden="1" x14ac:dyDescent="0.35">
      <c r="A34" s="2" t="s">
        <v>49</v>
      </c>
      <c r="B34" s="3">
        <v>114.85941822276924</v>
      </c>
      <c r="C34">
        <f>VLOOKUP(A34,Den!$A:$B,2,FALSE)</f>
        <v>13</v>
      </c>
      <c r="D34">
        <f>VLOOKUP(A34,Play!$A:$B,2,FALSE)</f>
        <v>4.7692307692307692</v>
      </c>
      <c r="E34">
        <v>0.15384615384615385</v>
      </c>
      <c r="F34">
        <v>0.30769230769230771</v>
      </c>
      <c r="G34">
        <v>0</v>
      </c>
      <c r="H34">
        <v>7.6923076923076927E-2</v>
      </c>
    </row>
    <row r="35" spans="1:8" x14ac:dyDescent="0.35">
      <c r="A35" s="2" t="s">
        <v>37</v>
      </c>
      <c r="B35" s="3">
        <v>112.87719808228572</v>
      </c>
      <c r="C35">
        <f>VLOOKUP(A35,Den!$A:$B,2,FALSE)</f>
        <v>21</v>
      </c>
      <c r="D35">
        <f>VLOOKUP(A35,Play!$A:$B,2,FALSE)</f>
        <v>4.666666666666667</v>
      </c>
      <c r="E35">
        <v>9.5238095238095233E-2</v>
      </c>
      <c r="F35">
        <v>0.66666666666666663</v>
      </c>
      <c r="G35">
        <v>0</v>
      </c>
      <c r="H35">
        <v>4.7619047619047616E-2</v>
      </c>
    </row>
    <row r="36" spans="1:8" hidden="1" x14ac:dyDescent="0.35">
      <c r="A36" s="2" t="s">
        <v>12</v>
      </c>
      <c r="B36" s="3">
        <v>112.10539206761538</v>
      </c>
      <c r="C36">
        <f>VLOOKUP(A36,Den!$A:$B,2,FALSE)</f>
        <v>13</v>
      </c>
      <c r="D36">
        <f>VLOOKUP(A36,Play!$A:$B,2,FALSE)</f>
        <v>3.4615384615384617</v>
      </c>
      <c r="E36">
        <v>0</v>
      </c>
      <c r="F36">
        <v>1.0769230769230769</v>
      </c>
      <c r="G36">
        <v>0</v>
      </c>
      <c r="H36">
        <v>0.15384615384615385</v>
      </c>
    </row>
    <row r="37" spans="1:8" hidden="1" x14ac:dyDescent="0.35">
      <c r="A37" s="2" t="s">
        <v>98</v>
      </c>
      <c r="B37" s="3">
        <v>112.0227714246154</v>
      </c>
      <c r="C37">
        <f>VLOOKUP(A37,Den!$A:$B,2,FALSE)</f>
        <v>13</v>
      </c>
      <c r="D37">
        <f>VLOOKUP(A37,Play!$A:$B,2,FALSE)</f>
        <v>5.615384615384615</v>
      </c>
      <c r="E37">
        <v>0</v>
      </c>
      <c r="F37">
        <v>0.84615384615384615</v>
      </c>
      <c r="G37">
        <v>0</v>
      </c>
      <c r="H37">
        <v>7.6923076923076927E-2</v>
      </c>
    </row>
    <row r="38" spans="1:8" x14ac:dyDescent="0.35">
      <c r="A38" s="2" t="s">
        <v>97</v>
      </c>
      <c r="B38" s="3">
        <v>111.865026542</v>
      </c>
      <c r="C38">
        <f>VLOOKUP(A38,Den!$A:$B,2,FALSE)</f>
        <v>19</v>
      </c>
      <c r="D38">
        <f>VLOOKUP(A38,Play!$A:$B,2,FALSE)</f>
        <v>5.6315789473684212</v>
      </c>
      <c r="E38">
        <v>5.2631578947368418E-2</v>
      </c>
      <c r="F38">
        <v>0.57894736842105265</v>
      </c>
      <c r="G38">
        <v>0</v>
      </c>
      <c r="H38">
        <v>0.10526315789473684</v>
      </c>
    </row>
    <row r="39" spans="1:8" hidden="1" x14ac:dyDescent="0.35">
      <c r="A39" s="2" t="s">
        <v>68</v>
      </c>
      <c r="B39" s="3">
        <v>110.86184858933335</v>
      </c>
      <c r="C39">
        <f>VLOOKUP(A39,Den!$A:$B,2,FALSE)</f>
        <v>9</v>
      </c>
      <c r="D39">
        <f>VLOOKUP(A39,Play!$A:$B,2,FALSE)</f>
        <v>3.4444444444444446</v>
      </c>
      <c r="E39">
        <v>0</v>
      </c>
      <c r="F39">
        <v>0.55555555555555558</v>
      </c>
      <c r="G39">
        <v>0</v>
      </c>
      <c r="H39">
        <v>0.1111111111111111</v>
      </c>
    </row>
    <row r="40" spans="1:8" x14ac:dyDescent="0.35">
      <c r="A40" s="2" t="s">
        <v>59</v>
      </c>
      <c r="B40" s="3">
        <v>110.625542795</v>
      </c>
      <c r="C40">
        <f>VLOOKUP(A40,Den!$A:$B,2,FALSE)</f>
        <v>19</v>
      </c>
      <c r="D40">
        <f>VLOOKUP(A40,Play!$A:$B,2,FALSE)</f>
        <v>4</v>
      </c>
      <c r="E40">
        <v>5.2631578947368418E-2</v>
      </c>
      <c r="F40">
        <v>1.1052631578947369</v>
      </c>
      <c r="G40">
        <v>0.40163934426229508</v>
      </c>
      <c r="H40">
        <v>0</v>
      </c>
    </row>
    <row r="41" spans="1:8" hidden="1" x14ac:dyDescent="0.35">
      <c r="A41" s="2" t="s">
        <v>44</v>
      </c>
      <c r="B41" s="3">
        <v>109.94214436866666</v>
      </c>
      <c r="C41">
        <f>VLOOKUP(A41,Den!$A:$B,2,FALSE)</f>
        <v>12</v>
      </c>
      <c r="D41">
        <f>VLOOKUP(A41,Play!$A:$B,2,FALSE)</f>
        <v>5.833333333333333</v>
      </c>
      <c r="E41">
        <v>0</v>
      </c>
      <c r="F41">
        <v>0.5</v>
      </c>
      <c r="G41">
        <v>0</v>
      </c>
      <c r="H41">
        <v>0.41666666666666669</v>
      </c>
    </row>
    <row r="42" spans="1:8" hidden="1" x14ac:dyDescent="0.35">
      <c r="A42" s="2" t="s">
        <v>50</v>
      </c>
      <c r="B42" s="3">
        <v>109.08160213807692</v>
      </c>
      <c r="C42">
        <f>VLOOKUP(A42,Den!$A:$B,2,FALSE)</f>
        <v>13</v>
      </c>
      <c r="D42">
        <f>VLOOKUP(A42,Play!$A:$B,2,FALSE)</f>
        <v>4</v>
      </c>
      <c r="E42">
        <v>0</v>
      </c>
      <c r="F42">
        <v>1.1538461538461537</v>
      </c>
      <c r="G42">
        <v>0</v>
      </c>
      <c r="H42">
        <v>0</v>
      </c>
    </row>
    <row r="43" spans="1:8" hidden="1" x14ac:dyDescent="0.35">
      <c r="A43" s="2" t="s">
        <v>123</v>
      </c>
      <c r="B43" s="3">
        <v>108.77275337215386</v>
      </c>
      <c r="C43">
        <f>VLOOKUP(A43,Den!$A:$B,2,FALSE)</f>
        <v>13</v>
      </c>
      <c r="D43">
        <f>VLOOKUP(A43,Play!$A:$B,2,FALSE)</f>
        <v>5.3076923076923075</v>
      </c>
      <c r="E43">
        <v>0</v>
      </c>
      <c r="F43">
        <v>1.4615384615384615</v>
      </c>
      <c r="G43">
        <v>0.42222222222222222</v>
      </c>
      <c r="H43">
        <v>0</v>
      </c>
    </row>
    <row r="44" spans="1:8" hidden="1" x14ac:dyDescent="0.35">
      <c r="A44" s="2" t="s">
        <v>65</v>
      </c>
      <c r="B44" s="3">
        <v>108.40527559589999</v>
      </c>
      <c r="C44">
        <f>VLOOKUP(A44,Den!$A:$B,2,FALSE)</f>
        <v>10</v>
      </c>
      <c r="D44">
        <f>VLOOKUP(A44,Play!$A:$B,2,FALSE)</f>
        <v>3.6</v>
      </c>
      <c r="E44">
        <v>0.1</v>
      </c>
      <c r="F44">
        <v>1.1000000000000001</v>
      </c>
      <c r="G44">
        <v>0.50819672131147542</v>
      </c>
      <c r="H44">
        <v>0.2</v>
      </c>
    </row>
    <row r="45" spans="1:8" x14ac:dyDescent="0.35">
      <c r="A45" s="2" t="s">
        <v>71</v>
      </c>
      <c r="B45" s="3">
        <v>105.76665673289475</v>
      </c>
      <c r="C45">
        <f>VLOOKUP(A45,Den!$A:$B,2,FALSE)</f>
        <v>19</v>
      </c>
      <c r="D45">
        <f>VLOOKUP(A45,Play!$A:$B,2,FALSE)</f>
        <v>4.3157894736842106</v>
      </c>
      <c r="E45">
        <v>0.10526315789473684</v>
      </c>
      <c r="F45">
        <v>0.89473684210526316</v>
      </c>
      <c r="G45">
        <v>0</v>
      </c>
      <c r="H45">
        <v>0</v>
      </c>
    </row>
    <row r="46" spans="1:8" hidden="1" x14ac:dyDescent="0.35">
      <c r="A46" s="2" t="s">
        <v>109</v>
      </c>
      <c r="B46" s="3">
        <v>105.07130653725001</v>
      </c>
      <c r="C46">
        <f>VLOOKUP(A46,Den!$A:$B,2,FALSE)</f>
        <v>8</v>
      </c>
      <c r="D46">
        <f>VLOOKUP(A46,Play!$A:$B,2,FALSE)</f>
        <v>5.125</v>
      </c>
      <c r="E46">
        <v>0.125</v>
      </c>
      <c r="F46">
        <v>0.625</v>
      </c>
      <c r="G46">
        <v>0</v>
      </c>
      <c r="H46">
        <v>0</v>
      </c>
    </row>
    <row r="47" spans="1:8" hidden="1" x14ac:dyDescent="0.35">
      <c r="A47" s="2" t="s">
        <v>78</v>
      </c>
      <c r="B47" s="3">
        <v>104.84879812688891</v>
      </c>
      <c r="C47">
        <f>VLOOKUP(A47,Den!$A:$B,2,FALSE)</f>
        <v>9</v>
      </c>
      <c r="D47">
        <f>VLOOKUP(A47,Play!$A:$B,2,FALSE)</f>
        <v>5.1111111111111107</v>
      </c>
      <c r="E47">
        <v>0.1111111111111111</v>
      </c>
      <c r="F47">
        <v>0.88888888888888884</v>
      </c>
      <c r="G47">
        <v>0</v>
      </c>
      <c r="H47">
        <v>0.22222222222222221</v>
      </c>
    </row>
    <row r="48" spans="1:8" x14ac:dyDescent="0.35">
      <c r="A48" s="2" t="s">
        <v>34</v>
      </c>
      <c r="B48" s="3">
        <v>103.65468505731579</v>
      </c>
      <c r="C48">
        <f>VLOOKUP(A48,Den!$A:$B,2,FALSE)</f>
        <v>19</v>
      </c>
      <c r="D48">
        <f>VLOOKUP(A48,Play!$A:$B,2,FALSE)</f>
        <v>4.3684210526315788</v>
      </c>
      <c r="E48">
        <v>0</v>
      </c>
      <c r="F48">
        <v>1.0526315789473684</v>
      </c>
      <c r="G48">
        <v>0.43678160919540232</v>
      </c>
      <c r="H48">
        <v>0</v>
      </c>
    </row>
    <row r="49" spans="1:8" hidden="1" x14ac:dyDescent="0.35">
      <c r="A49" s="2" t="s">
        <v>133</v>
      </c>
      <c r="B49" s="3">
        <v>102.46500241012501</v>
      </c>
      <c r="C49">
        <f>VLOOKUP(A49,Den!$A:$B,2,FALSE)</f>
        <v>8</v>
      </c>
      <c r="D49">
        <f>VLOOKUP(A49,Play!$A:$B,2,FALSE)</f>
        <v>4.5</v>
      </c>
      <c r="E49">
        <v>0.125</v>
      </c>
      <c r="F49">
        <v>0.625</v>
      </c>
      <c r="G49">
        <v>0</v>
      </c>
      <c r="H49">
        <v>0</v>
      </c>
    </row>
    <row r="50" spans="1:8" hidden="1" x14ac:dyDescent="0.35">
      <c r="A50" s="2" t="s">
        <v>81</v>
      </c>
      <c r="B50" s="3">
        <v>101.87383885811111</v>
      </c>
      <c r="C50">
        <f>VLOOKUP(A50,Den!$A:$B,2,FALSE)</f>
        <v>9</v>
      </c>
      <c r="D50">
        <f>VLOOKUP(A50,Play!$A:$B,2,FALSE)</f>
        <v>4.4444444444444446</v>
      </c>
      <c r="E50">
        <v>0</v>
      </c>
      <c r="F50">
        <v>0.33333333333333331</v>
      </c>
      <c r="G50">
        <v>0.32142857142857145</v>
      </c>
      <c r="H50">
        <v>0</v>
      </c>
    </row>
    <row r="51" spans="1:8" x14ac:dyDescent="0.35">
      <c r="A51" s="2" t="s">
        <v>101</v>
      </c>
      <c r="B51" s="3">
        <v>101.42464594189474</v>
      </c>
      <c r="C51">
        <f>VLOOKUP(A51,Den!$A:$B,2,FALSE)</f>
        <v>19</v>
      </c>
      <c r="D51">
        <f>VLOOKUP(A51,Play!$A:$B,2,FALSE)</f>
        <v>3.4210526315789473</v>
      </c>
      <c r="E51">
        <v>0</v>
      </c>
      <c r="F51">
        <v>1.2105263157894737</v>
      </c>
      <c r="G51">
        <v>0.4642857142857143</v>
      </c>
      <c r="H51">
        <v>5.2631578947368418E-2</v>
      </c>
    </row>
    <row r="52" spans="1:8" hidden="1" x14ac:dyDescent="0.35">
      <c r="A52" s="2" t="s">
        <v>67</v>
      </c>
      <c r="B52" s="3">
        <v>100.63641459344444</v>
      </c>
      <c r="C52">
        <f>VLOOKUP(A52,Den!$A:$B,2,FALSE)</f>
        <v>9</v>
      </c>
      <c r="D52">
        <f>VLOOKUP(A52,Play!$A:$B,2,FALSE)</f>
        <v>3.7777777777777777</v>
      </c>
      <c r="E52">
        <v>0</v>
      </c>
      <c r="F52">
        <v>1</v>
      </c>
      <c r="G52">
        <v>0.43636363636363634</v>
      </c>
      <c r="H52">
        <v>0.33333333333333331</v>
      </c>
    </row>
    <row r="53" spans="1:8" hidden="1" x14ac:dyDescent="0.35">
      <c r="A53" s="2" t="s">
        <v>63</v>
      </c>
      <c r="B53" s="3">
        <v>100.34292546208334</v>
      </c>
      <c r="C53">
        <f>VLOOKUP(A53,Den!$A:$B,2,FALSE)</f>
        <v>12</v>
      </c>
      <c r="D53">
        <f>VLOOKUP(A53,Play!$A:$B,2,FALSE)</f>
        <v>3.3333333333333335</v>
      </c>
      <c r="E53">
        <v>0.16666666666666666</v>
      </c>
      <c r="F53">
        <v>0.91666666666666663</v>
      </c>
      <c r="G53">
        <v>0</v>
      </c>
      <c r="H53">
        <v>0.16666666666666666</v>
      </c>
    </row>
    <row r="54" spans="1:8" hidden="1" x14ac:dyDescent="0.35">
      <c r="A54" s="2" t="s">
        <v>70</v>
      </c>
      <c r="B54" s="3">
        <v>99.191990586090895</v>
      </c>
      <c r="C54">
        <f>VLOOKUP(A54,Den!$A:$B,2,FALSE)</f>
        <v>11</v>
      </c>
      <c r="D54">
        <f>VLOOKUP(A54,Play!$A:$B,2,FALSE)</f>
        <v>5.8181818181818183</v>
      </c>
      <c r="E54">
        <v>0</v>
      </c>
      <c r="F54">
        <v>0.81818181818181823</v>
      </c>
      <c r="G54">
        <v>0</v>
      </c>
      <c r="H54">
        <v>9.0909090909090912E-2</v>
      </c>
    </row>
    <row r="55" spans="1:8" x14ac:dyDescent="0.35">
      <c r="A55" s="2" t="s">
        <v>47</v>
      </c>
      <c r="B55" s="3">
        <v>96.137780933421055</v>
      </c>
      <c r="C55">
        <f>VLOOKUP(A55,Den!$A:$B,2,FALSE)</f>
        <v>19</v>
      </c>
      <c r="D55">
        <f>VLOOKUP(A55,Play!$A:$B,2,FALSE)</f>
        <v>3.5263157894736841</v>
      </c>
      <c r="E55">
        <v>0</v>
      </c>
      <c r="F55">
        <v>0.73684210526315785</v>
      </c>
      <c r="G55">
        <v>0</v>
      </c>
      <c r="H55">
        <v>0.10526315789473684</v>
      </c>
    </row>
    <row r="56" spans="1:8" x14ac:dyDescent="0.35">
      <c r="A56" s="2" t="s">
        <v>82</v>
      </c>
      <c r="B56" s="3">
        <v>95.893834253368425</v>
      </c>
      <c r="C56">
        <f>VLOOKUP(A56,Den!$A:$B,2,FALSE)</f>
        <v>19</v>
      </c>
      <c r="D56">
        <f>VLOOKUP(A56,Play!$A:$B,2,FALSE)</f>
        <v>2.4736842105263159</v>
      </c>
      <c r="E56">
        <v>0.10526315789473684</v>
      </c>
      <c r="F56">
        <v>0.78947368421052633</v>
      </c>
      <c r="G56">
        <v>0</v>
      </c>
      <c r="H56">
        <v>0</v>
      </c>
    </row>
    <row r="57" spans="1:8" hidden="1" x14ac:dyDescent="0.35">
      <c r="A57" s="2" t="s">
        <v>54</v>
      </c>
      <c r="B57" s="3">
        <v>95.173317166769237</v>
      </c>
      <c r="C57">
        <f>VLOOKUP(A57,Den!$A:$B,2,FALSE)</f>
        <v>13</v>
      </c>
      <c r="D57">
        <f>VLOOKUP(A57,Play!$A:$B,2,FALSE)</f>
        <v>3.6923076923076925</v>
      </c>
      <c r="E57">
        <v>0</v>
      </c>
      <c r="F57">
        <v>0.61538461538461542</v>
      </c>
      <c r="G57">
        <v>0</v>
      </c>
      <c r="H57">
        <v>0.15384615384615385</v>
      </c>
    </row>
    <row r="58" spans="1:8" hidden="1" x14ac:dyDescent="0.35">
      <c r="A58" s="2" t="s">
        <v>118</v>
      </c>
      <c r="B58" s="3">
        <v>94.935529356833342</v>
      </c>
      <c r="C58">
        <f>VLOOKUP(A58,Den!$A:$B,2,FALSE)</f>
        <v>18</v>
      </c>
      <c r="D58">
        <f>VLOOKUP(A58,Play!$A:$B,2,FALSE)</f>
        <v>3.1111111111111112</v>
      </c>
      <c r="E58">
        <v>5.5555555555555552E-2</v>
      </c>
      <c r="F58">
        <v>0.72222222222222221</v>
      </c>
      <c r="G58">
        <v>0</v>
      </c>
      <c r="H58">
        <v>5.5555555555555552E-2</v>
      </c>
    </row>
    <row r="59" spans="1:8" x14ac:dyDescent="0.35">
      <c r="A59" s="2" t="s">
        <v>105</v>
      </c>
      <c r="B59" s="3">
        <v>94.147241741285711</v>
      </c>
      <c r="C59">
        <f>VLOOKUP(A59,Den!$A:$B,2,FALSE)</f>
        <v>21</v>
      </c>
      <c r="D59">
        <f>VLOOKUP(A59,Play!$A:$B,2,FALSE)</f>
        <v>4.6190476190476186</v>
      </c>
      <c r="E59">
        <v>0</v>
      </c>
      <c r="F59">
        <v>0.38095238095238093</v>
      </c>
      <c r="G59">
        <v>0</v>
      </c>
      <c r="H59">
        <v>9.5238095238095233E-2</v>
      </c>
    </row>
    <row r="60" spans="1:8" hidden="1" x14ac:dyDescent="0.35">
      <c r="A60" s="2" t="s">
        <v>45</v>
      </c>
      <c r="B60" s="3">
        <v>93.692927207999986</v>
      </c>
      <c r="C60">
        <f>VLOOKUP(A60,Den!$A:$B,2,FALSE)</f>
        <v>13</v>
      </c>
      <c r="D60">
        <f>VLOOKUP(A60,Play!$A:$B,2,FALSE)</f>
        <v>4.4615384615384617</v>
      </c>
      <c r="E60">
        <v>7.6923076923076927E-2</v>
      </c>
      <c r="F60">
        <v>0.92307692307692313</v>
      </c>
      <c r="G60">
        <v>0.57692307692307687</v>
      </c>
      <c r="H60">
        <v>7.6923076923076927E-2</v>
      </c>
    </row>
    <row r="61" spans="1:8" hidden="1" x14ac:dyDescent="0.35">
      <c r="A61" s="2" t="s">
        <v>119</v>
      </c>
      <c r="B61" s="3">
        <v>93.684855259222232</v>
      </c>
      <c r="C61">
        <f>VLOOKUP(A61,Den!$A:$B,2,FALSE)</f>
        <v>9</v>
      </c>
      <c r="D61">
        <f>VLOOKUP(A61,Play!$A:$B,2,FALSE)</f>
        <v>5.1111111111111107</v>
      </c>
      <c r="E61">
        <v>0</v>
      </c>
      <c r="F61">
        <v>0.55555555555555558</v>
      </c>
      <c r="G61">
        <v>0</v>
      </c>
      <c r="H61">
        <v>0</v>
      </c>
    </row>
    <row r="62" spans="1:8" hidden="1" x14ac:dyDescent="0.35">
      <c r="A62" s="2" t="s">
        <v>24</v>
      </c>
      <c r="B62" s="3">
        <v>93.508775070466669</v>
      </c>
      <c r="C62">
        <f>VLOOKUP(A62,Den!$A:$B,2,FALSE)</f>
        <v>15</v>
      </c>
      <c r="D62">
        <f>VLOOKUP(A62,Play!$A:$B,2,FALSE)</f>
        <v>4.5999999999999996</v>
      </c>
      <c r="E62">
        <v>0</v>
      </c>
      <c r="F62">
        <v>0.4</v>
      </c>
      <c r="G62">
        <v>0</v>
      </c>
      <c r="H62">
        <v>6.6666666666666666E-2</v>
      </c>
    </row>
    <row r="63" spans="1:8" hidden="1" x14ac:dyDescent="0.35">
      <c r="A63" s="2" t="s">
        <v>74</v>
      </c>
      <c r="B63" s="3">
        <v>92.023333230666665</v>
      </c>
      <c r="C63">
        <f>VLOOKUP(A63,Den!$A:$B,2,FALSE)</f>
        <v>9</v>
      </c>
      <c r="D63">
        <f>VLOOKUP(A63,Play!$A:$B,2,FALSE)</f>
        <v>5.2222222222222223</v>
      </c>
      <c r="E63">
        <v>0.22222222222222221</v>
      </c>
      <c r="F63">
        <v>1.6666666666666667</v>
      </c>
      <c r="G63">
        <v>0</v>
      </c>
      <c r="H63">
        <v>0</v>
      </c>
    </row>
    <row r="64" spans="1:8" x14ac:dyDescent="0.35">
      <c r="A64" s="2" t="s">
        <v>22</v>
      </c>
      <c r="B64" s="3">
        <v>91.615022600210523</v>
      </c>
      <c r="C64">
        <f>VLOOKUP(A64,Den!$A:$B,2,FALSE)</f>
        <v>19</v>
      </c>
      <c r="D64">
        <f>VLOOKUP(A64,Play!$A:$B,2,FALSE)</f>
        <v>3.736842105263158</v>
      </c>
      <c r="E64">
        <v>0.15789473684210525</v>
      </c>
      <c r="F64">
        <v>0.36842105263157893</v>
      </c>
      <c r="G64">
        <v>0</v>
      </c>
      <c r="H64">
        <v>0</v>
      </c>
    </row>
    <row r="65" spans="1:8" hidden="1" x14ac:dyDescent="0.35">
      <c r="A65" s="2" t="s">
        <v>27</v>
      </c>
      <c r="B65" s="3">
        <v>91.490084642307707</v>
      </c>
      <c r="C65">
        <f>VLOOKUP(A65,Den!$A:$B,2,FALSE)</f>
        <v>13</v>
      </c>
      <c r="D65">
        <f>VLOOKUP(A65,Play!$A:$B,2,FALSE)</f>
        <v>5.4615384615384617</v>
      </c>
      <c r="E65">
        <v>0.15384615384615385</v>
      </c>
      <c r="F65">
        <v>0.23076923076923078</v>
      </c>
      <c r="G65">
        <v>0</v>
      </c>
      <c r="H65">
        <v>0.15384615384615385</v>
      </c>
    </row>
    <row r="66" spans="1:8" hidden="1" x14ac:dyDescent="0.35">
      <c r="A66" s="2" t="s">
        <v>42</v>
      </c>
      <c r="B66" s="3">
        <v>90.976372868777787</v>
      </c>
      <c r="C66">
        <f>VLOOKUP(A66,Den!$A:$B,2,FALSE)</f>
        <v>9</v>
      </c>
      <c r="D66">
        <f>VLOOKUP(A66,Play!$A:$B,2,FALSE)</f>
        <v>3.3333333333333335</v>
      </c>
      <c r="E66">
        <v>0.1111111111111111</v>
      </c>
      <c r="F66">
        <v>1.4444444444444444</v>
      </c>
      <c r="G66">
        <v>0.32692307692307693</v>
      </c>
      <c r="H66">
        <v>0.1111111111111111</v>
      </c>
    </row>
    <row r="67" spans="1:8" hidden="1" x14ac:dyDescent="0.35">
      <c r="A67" s="2" t="s">
        <v>57</v>
      </c>
      <c r="B67" s="3">
        <v>90.361884862000011</v>
      </c>
      <c r="C67">
        <f>VLOOKUP(A67,Den!$A:$B,2,FALSE)</f>
        <v>18</v>
      </c>
      <c r="D67">
        <f>VLOOKUP(A67,Play!$A:$B,2,FALSE)</f>
        <v>4.4444444444444446</v>
      </c>
      <c r="E67">
        <v>0.16666666666666666</v>
      </c>
      <c r="F67">
        <v>1.2222222222222223</v>
      </c>
      <c r="G67">
        <v>0.72164948453608246</v>
      </c>
      <c r="H67">
        <v>0</v>
      </c>
    </row>
    <row r="68" spans="1:8" hidden="1" x14ac:dyDescent="0.35">
      <c r="A68" s="2" t="s">
        <v>130</v>
      </c>
      <c r="B68" s="3">
        <v>90.014061427499996</v>
      </c>
      <c r="C68">
        <f>VLOOKUP(A68,Den!$A:$B,2,FALSE)</f>
        <v>18</v>
      </c>
      <c r="D68">
        <f>VLOOKUP(A68,Play!$A:$B,2,FALSE)</f>
        <v>4.5555555555555554</v>
      </c>
      <c r="E68">
        <v>5.5555555555555552E-2</v>
      </c>
      <c r="F68">
        <v>0.61111111111111116</v>
      </c>
      <c r="G68">
        <v>0.6428571428571429</v>
      </c>
      <c r="H68">
        <v>0</v>
      </c>
    </row>
    <row r="69" spans="1:8" x14ac:dyDescent="0.35">
      <c r="A69" s="2" t="s">
        <v>43</v>
      </c>
      <c r="B69" s="3">
        <v>89.082662693631562</v>
      </c>
      <c r="C69">
        <f>VLOOKUP(A69,Den!$A:$B,2,FALSE)</f>
        <v>19</v>
      </c>
      <c r="D69">
        <f>VLOOKUP(A69,Play!$A:$B,2,FALSE)</f>
        <v>3.5263157894736841</v>
      </c>
      <c r="E69">
        <v>0</v>
      </c>
      <c r="F69">
        <v>0.73684210526315785</v>
      </c>
      <c r="G69">
        <v>0</v>
      </c>
      <c r="H69">
        <v>0.10526315789473684</v>
      </c>
    </row>
    <row r="70" spans="1:8" x14ac:dyDescent="0.35">
      <c r="A70" s="2" t="s">
        <v>128</v>
      </c>
      <c r="B70" s="3">
        <v>86.998127291190471</v>
      </c>
      <c r="C70">
        <f>VLOOKUP(A70,Den!$A:$B,2,FALSE)</f>
        <v>21</v>
      </c>
      <c r="D70">
        <f>VLOOKUP(A70,Play!$A:$B,2,FALSE)</f>
        <v>4.3809523809523814</v>
      </c>
      <c r="E70">
        <v>4.7619047619047616E-2</v>
      </c>
      <c r="F70">
        <v>0.42857142857142855</v>
      </c>
      <c r="G70">
        <v>0</v>
      </c>
      <c r="H70">
        <v>0.14285714285714285</v>
      </c>
    </row>
    <row r="71" spans="1:8" hidden="1" x14ac:dyDescent="0.35">
      <c r="A71" s="2" t="s">
        <v>103</v>
      </c>
      <c r="B71" s="3">
        <v>86.949501388999991</v>
      </c>
      <c r="C71">
        <f>VLOOKUP(A71,Den!$A:$B,2,FALSE)</f>
        <v>6</v>
      </c>
      <c r="D71">
        <f>VLOOKUP(A71,Play!$A:$B,2,FALSE)</f>
        <v>3.6666666666666665</v>
      </c>
      <c r="E71">
        <v>0</v>
      </c>
      <c r="F71">
        <v>0.33333333333333331</v>
      </c>
      <c r="G71">
        <v>0</v>
      </c>
      <c r="H71">
        <v>0.33333333333333331</v>
      </c>
    </row>
    <row r="72" spans="1:8" hidden="1" x14ac:dyDescent="0.35">
      <c r="A72" s="2" t="s">
        <v>88</v>
      </c>
      <c r="B72" s="3">
        <v>82.674164889749989</v>
      </c>
      <c r="C72">
        <f>VLOOKUP(A72,Den!$A:$B,2,FALSE)</f>
        <v>8</v>
      </c>
      <c r="D72">
        <f>VLOOKUP(A72,Play!$A:$B,2,FALSE)</f>
        <v>4.125</v>
      </c>
      <c r="E72">
        <v>0.125</v>
      </c>
      <c r="F72">
        <v>0.375</v>
      </c>
      <c r="G72">
        <v>0</v>
      </c>
      <c r="H72">
        <v>0</v>
      </c>
    </row>
    <row r="73" spans="1:8" hidden="1" x14ac:dyDescent="0.35">
      <c r="A73" s="2" t="s">
        <v>104</v>
      </c>
      <c r="B73" s="3">
        <v>82.303292974499996</v>
      </c>
      <c r="C73">
        <f>VLOOKUP(A73,Den!$A:$B,2,FALSE)</f>
        <v>12</v>
      </c>
      <c r="D73">
        <f>VLOOKUP(A73,Play!$A:$B,2,FALSE)</f>
        <v>4.083333333333333</v>
      </c>
      <c r="E73">
        <v>0.16666666666666666</v>
      </c>
      <c r="F73">
        <v>1.0833333333333333</v>
      </c>
      <c r="G73">
        <v>0</v>
      </c>
      <c r="H73">
        <v>0.25</v>
      </c>
    </row>
    <row r="74" spans="1:8" hidden="1" x14ac:dyDescent="0.35">
      <c r="A74" s="2" t="s">
        <v>94</v>
      </c>
      <c r="B74" s="3">
        <v>82.295217444916659</v>
      </c>
      <c r="C74">
        <f>VLOOKUP(A74,Den!$A:$B,2,FALSE)</f>
        <v>12</v>
      </c>
      <c r="D74">
        <f>VLOOKUP(A74,Play!$A:$B,2,FALSE)</f>
        <v>4.833333333333333</v>
      </c>
      <c r="E74">
        <v>8.3333333333333329E-2</v>
      </c>
      <c r="F74">
        <v>0.75</v>
      </c>
      <c r="G74">
        <v>0</v>
      </c>
      <c r="H74">
        <v>0</v>
      </c>
    </row>
    <row r="75" spans="1:8" hidden="1" x14ac:dyDescent="0.35">
      <c r="A75" s="2" t="s">
        <v>28</v>
      </c>
      <c r="B75" s="3">
        <v>80.973709913117645</v>
      </c>
      <c r="C75">
        <f>VLOOKUP(A75,Den!$A:$B,2,FALSE)</f>
        <v>17</v>
      </c>
      <c r="D75">
        <f>VLOOKUP(A75,Play!$A:$B,2,FALSE)</f>
        <v>3.4117647058823528</v>
      </c>
      <c r="E75">
        <v>0</v>
      </c>
      <c r="F75">
        <v>0.41176470588235292</v>
      </c>
      <c r="G75">
        <v>0</v>
      </c>
      <c r="H75">
        <v>0</v>
      </c>
    </row>
    <row r="76" spans="1:8" hidden="1" x14ac:dyDescent="0.35">
      <c r="A76" s="2" t="s">
        <v>40</v>
      </c>
      <c r="B76" s="3">
        <v>79.663699300769224</v>
      </c>
      <c r="C76">
        <f>VLOOKUP(A76,Den!$A:$B,2,FALSE)</f>
        <v>13</v>
      </c>
      <c r="D76">
        <f>VLOOKUP(A76,Play!$A:$B,2,FALSE)</f>
        <v>3.4615384615384617</v>
      </c>
      <c r="E76">
        <v>0</v>
      </c>
      <c r="F76">
        <v>0.53846153846153844</v>
      </c>
      <c r="G76">
        <v>0</v>
      </c>
      <c r="H76">
        <v>7.6923076923076927E-2</v>
      </c>
    </row>
    <row r="77" spans="1:8" hidden="1" x14ac:dyDescent="0.35">
      <c r="A77" s="2" t="s">
        <v>125</v>
      </c>
      <c r="B77" s="3">
        <v>79.644855422230762</v>
      </c>
      <c r="C77">
        <f>VLOOKUP(A77,Den!$A:$B,2,FALSE)</f>
        <v>13</v>
      </c>
      <c r="D77">
        <f>VLOOKUP(A77,Play!$A:$B,2,FALSE)</f>
        <v>3.6923076923076925</v>
      </c>
      <c r="E77">
        <v>0</v>
      </c>
      <c r="F77">
        <v>0.69230769230769229</v>
      </c>
      <c r="G77">
        <v>0</v>
      </c>
      <c r="H77">
        <v>0</v>
      </c>
    </row>
    <row r="78" spans="1:8" x14ac:dyDescent="0.35">
      <c r="A78" s="2" t="s">
        <v>76</v>
      </c>
      <c r="B78" s="3">
        <v>78.50537034304763</v>
      </c>
      <c r="C78">
        <f>VLOOKUP(A78,Den!$A:$B,2,FALSE)</f>
        <v>21</v>
      </c>
      <c r="D78">
        <f>VLOOKUP(A78,Play!$A:$B,2,FALSE)</f>
        <v>3.5714285714285716</v>
      </c>
      <c r="E78">
        <v>4.7619047619047616E-2</v>
      </c>
      <c r="F78">
        <v>0.80952380952380953</v>
      </c>
      <c r="G78">
        <v>0.58510638297872342</v>
      </c>
      <c r="H78">
        <v>4.7619047619047616E-2</v>
      </c>
    </row>
    <row r="79" spans="1:8" hidden="1" x14ac:dyDescent="0.35">
      <c r="A79" s="2" t="s">
        <v>21</v>
      </c>
      <c r="B79" s="3">
        <v>77.78673616492307</v>
      </c>
      <c r="C79">
        <f>VLOOKUP(A79,Den!$A:$B,2,FALSE)</f>
        <v>13</v>
      </c>
      <c r="D79">
        <f>VLOOKUP(A79,Play!$A:$B,2,FALSE)</f>
        <v>2.0769230769230771</v>
      </c>
      <c r="E79">
        <v>0.15384615384615385</v>
      </c>
      <c r="F79">
        <v>0.38461538461538464</v>
      </c>
      <c r="G79">
        <v>0</v>
      </c>
      <c r="H79">
        <v>7.6923076923076927E-2</v>
      </c>
    </row>
    <row r="80" spans="1:8" hidden="1" x14ac:dyDescent="0.35">
      <c r="A80" s="2" t="s">
        <v>56</v>
      </c>
      <c r="B80" s="3">
        <v>77.137980470166681</v>
      </c>
      <c r="C80">
        <f>VLOOKUP(A80,Den!$A:$B,2,FALSE)</f>
        <v>6</v>
      </c>
      <c r="D80">
        <f>VLOOKUP(A80,Play!$A:$B,2,FALSE)</f>
        <v>3.5</v>
      </c>
      <c r="E80">
        <v>0</v>
      </c>
      <c r="F80">
        <v>0.66666666666666663</v>
      </c>
      <c r="G80">
        <v>0</v>
      </c>
      <c r="H80">
        <v>0.16666666666666666</v>
      </c>
    </row>
    <row r="81" spans="1:8" x14ac:dyDescent="0.35">
      <c r="A81" s="2" t="s">
        <v>135</v>
      </c>
      <c r="B81" s="3">
        <v>76.246936184799992</v>
      </c>
      <c r="C81">
        <f>VLOOKUP(A81,Den!$A:$B,2,FALSE)</f>
        <v>20</v>
      </c>
      <c r="D81">
        <f>VLOOKUP(A81,Play!$A:$B,2,FALSE)</f>
        <v>4.3</v>
      </c>
      <c r="E81">
        <v>0</v>
      </c>
      <c r="F81">
        <v>0.7</v>
      </c>
      <c r="G81">
        <v>0</v>
      </c>
      <c r="H81">
        <v>0</v>
      </c>
    </row>
    <row r="82" spans="1:8" hidden="1" x14ac:dyDescent="0.35">
      <c r="A82" s="2" t="s">
        <v>106</v>
      </c>
      <c r="B82" s="3">
        <v>76.09200184744445</v>
      </c>
      <c r="C82">
        <f>VLOOKUP(A82,Den!$A:$B,2,FALSE)</f>
        <v>9</v>
      </c>
      <c r="D82">
        <f>VLOOKUP(A82,Play!$A:$B,2,FALSE)</f>
        <v>3.2222222222222223</v>
      </c>
      <c r="E82">
        <v>0</v>
      </c>
      <c r="F82">
        <v>0.88888888888888884</v>
      </c>
      <c r="G82">
        <v>0</v>
      </c>
      <c r="H82">
        <v>0</v>
      </c>
    </row>
    <row r="83" spans="1:8" hidden="1" x14ac:dyDescent="0.35">
      <c r="A83" s="2" t="s">
        <v>75</v>
      </c>
      <c r="B83" s="3">
        <v>73.527262182055551</v>
      </c>
      <c r="C83">
        <f>VLOOKUP(A83,Den!$A:$B,2,FALSE)</f>
        <v>18</v>
      </c>
      <c r="D83">
        <f>VLOOKUP(A83,Play!$A:$B,2,FALSE)</f>
        <v>2.7777777777777777</v>
      </c>
      <c r="E83">
        <v>0</v>
      </c>
      <c r="F83">
        <v>1.1666666666666667</v>
      </c>
      <c r="G83">
        <v>0</v>
      </c>
      <c r="H83">
        <v>0.27777777777777779</v>
      </c>
    </row>
    <row r="84" spans="1:8" hidden="1" x14ac:dyDescent="0.35">
      <c r="A84" s="2" t="s">
        <v>36</v>
      </c>
      <c r="B84" s="3">
        <v>70.819489416230766</v>
      </c>
      <c r="C84">
        <f>VLOOKUP(A84,Den!$A:$B,2,FALSE)</f>
        <v>13</v>
      </c>
      <c r="D84">
        <f>VLOOKUP(A84,Play!$A:$B,2,FALSE)</f>
        <v>2.5384615384615383</v>
      </c>
      <c r="E84">
        <v>0</v>
      </c>
      <c r="F84">
        <v>0.30769230769230771</v>
      </c>
      <c r="G84">
        <v>0</v>
      </c>
      <c r="H84">
        <v>0.23076923076923078</v>
      </c>
    </row>
    <row r="85" spans="1:8" hidden="1" x14ac:dyDescent="0.35">
      <c r="A85" s="2" t="s">
        <v>92</v>
      </c>
      <c r="B85" s="3">
        <v>70.549984109166658</v>
      </c>
      <c r="C85">
        <f>VLOOKUP(A85,Den!$A:$B,2,FALSE)</f>
        <v>12</v>
      </c>
      <c r="D85">
        <f>VLOOKUP(A85,Play!$A:$B,2,FALSE)</f>
        <v>2.8333333333333335</v>
      </c>
      <c r="E85">
        <v>0</v>
      </c>
      <c r="F85">
        <v>0.5</v>
      </c>
      <c r="G85">
        <v>0</v>
      </c>
      <c r="H85">
        <v>0</v>
      </c>
    </row>
    <row r="86" spans="1:8" hidden="1" x14ac:dyDescent="0.35">
      <c r="A86" s="2" t="s">
        <v>51</v>
      </c>
      <c r="B86" s="3">
        <v>70.198336634333344</v>
      </c>
      <c r="C86">
        <f>VLOOKUP(A86,Den!$A:$B,2,FALSE)</f>
        <v>9</v>
      </c>
      <c r="D86">
        <f>VLOOKUP(A86,Play!$A:$B,2,FALSE)</f>
        <v>2.7777777777777777</v>
      </c>
      <c r="E86">
        <v>0.1111111111111111</v>
      </c>
      <c r="F86">
        <v>1.1111111111111112</v>
      </c>
      <c r="G86">
        <v>0.39285714285714285</v>
      </c>
      <c r="H86">
        <v>0.1111111111111111</v>
      </c>
    </row>
    <row r="87" spans="1:8" x14ac:dyDescent="0.35">
      <c r="A87" s="2" t="s">
        <v>99</v>
      </c>
      <c r="B87" s="3">
        <v>69.908364093100005</v>
      </c>
      <c r="C87">
        <f>VLOOKUP(A87,Den!$A:$B,2,FALSE)</f>
        <v>20</v>
      </c>
      <c r="D87">
        <f>VLOOKUP(A87,Play!$A:$B,2,FALSE)</f>
        <v>1.55</v>
      </c>
      <c r="E87">
        <v>0.05</v>
      </c>
      <c r="F87">
        <v>0.85</v>
      </c>
      <c r="G87">
        <v>0</v>
      </c>
      <c r="H87">
        <v>0.1</v>
      </c>
    </row>
    <row r="88" spans="1:8" hidden="1" x14ac:dyDescent="0.35">
      <c r="A88" s="2" t="s">
        <v>107</v>
      </c>
      <c r="B88" s="3">
        <v>68.520353536666676</v>
      </c>
      <c r="C88">
        <f>VLOOKUP(A88,Den!$A:$B,2,FALSE)</f>
        <v>3</v>
      </c>
      <c r="D88">
        <f>VLOOKUP(A88,Play!$A:$B,2,FALSE)</f>
        <v>2</v>
      </c>
      <c r="E88">
        <v>0</v>
      </c>
      <c r="F88">
        <v>0.66666666666666663</v>
      </c>
      <c r="G88">
        <v>0</v>
      </c>
      <c r="H88">
        <v>0</v>
      </c>
    </row>
    <row r="89" spans="1:8" hidden="1" x14ac:dyDescent="0.35">
      <c r="A89" s="2" t="s">
        <v>116</v>
      </c>
      <c r="B89" s="3">
        <v>66.797827215692308</v>
      </c>
      <c r="C89">
        <f>VLOOKUP(A89,Den!$A:$B,2,FALSE)</f>
        <v>13</v>
      </c>
      <c r="D89">
        <f>VLOOKUP(A89,Play!$A:$B,2,FALSE)</f>
        <v>1.7692307692307692</v>
      </c>
      <c r="E89">
        <v>0</v>
      </c>
      <c r="F89">
        <v>0.84615384615384615</v>
      </c>
      <c r="G89">
        <v>0.52083333333333337</v>
      </c>
      <c r="H89">
        <v>0</v>
      </c>
    </row>
    <row r="90" spans="1:8" x14ac:dyDescent="0.35">
      <c r="A90" s="2" t="s">
        <v>96</v>
      </c>
      <c r="B90" s="3">
        <v>66.32773349536842</v>
      </c>
      <c r="C90">
        <f>VLOOKUP(A90,Den!$A:$B,2,FALSE)</f>
        <v>19</v>
      </c>
      <c r="D90">
        <f>VLOOKUP(A90,Play!$A:$B,2,FALSE)</f>
        <v>2.3157894736842106</v>
      </c>
      <c r="E90">
        <v>0</v>
      </c>
      <c r="F90">
        <v>0.73684210526315785</v>
      </c>
      <c r="G90">
        <v>0</v>
      </c>
      <c r="H90">
        <v>0.10526315789473684</v>
      </c>
    </row>
    <row r="91" spans="1:8" x14ac:dyDescent="0.35">
      <c r="A91" s="2" t="s">
        <v>32</v>
      </c>
      <c r="B91" s="3">
        <v>65.363873462428572</v>
      </c>
      <c r="C91">
        <f>VLOOKUP(A91,Den!$A:$B,2,FALSE)</f>
        <v>21</v>
      </c>
      <c r="D91">
        <f>VLOOKUP(A91,Play!$A:$B,2,FALSE)</f>
        <v>2.7142857142857144</v>
      </c>
      <c r="E91">
        <v>0</v>
      </c>
      <c r="F91">
        <v>0.66666666666666663</v>
      </c>
      <c r="G91">
        <v>0.55172413793103448</v>
      </c>
      <c r="H91">
        <v>4.7619047619047616E-2</v>
      </c>
    </row>
    <row r="92" spans="1:8" hidden="1" x14ac:dyDescent="0.35">
      <c r="A92" s="2" t="s">
        <v>127</v>
      </c>
      <c r="B92" s="3">
        <v>65.279169730416655</v>
      </c>
      <c r="C92">
        <f>VLOOKUP(A92,Den!$A:$B,2,FALSE)</f>
        <v>12</v>
      </c>
      <c r="D92">
        <f>VLOOKUP(A92,Play!$A:$B,2,FALSE)</f>
        <v>2.3333333333333335</v>
      </c>
      <c r="E92">
        <v>0</v>
      </c>
      <c r="F92">
        <v>0.41666666666666669</v>
      </c>
      <c r="G92">
        <v>0</v>
      </c>
      <c r="H92">
        <v>0.33333333333333331</v>
      </c>
    </row>
    <row r="93" spans="1:8" hidden="1" x14ac:dyDescent="0.35">
      <c r="A93" s="2" t="s">
        <v>138</v>
      </c>
      <c r="B93" s="3">
        <v>64.551018996249994</v>
      </c>
      <c r="C93">
        <f>VLOOKUP(A93,Den!$A:$B,2,FALSE)</f>
        <v>12</v>
      </c>
      <c r="D93">
        <f>VLOOKUP(A93,Play!$A:$B,2,FALSE)</f>
        <v>2.8333333333333335</v>
      </c>
      <c r="E93">
        <v>8.3333333333333329E-2</v>
      </c>
      <c r="F93">
        <v>0.58333333333333337</v>
      </c>
      <c r="G93">
        <v>0</v>
      </c>
      <c r="H93">
        <v>0.16666666666666666</v>
      </c>
    </row>
    <row r="94" spans="1:8" hidden="1" x14ac:dyDescent="0.35">
      <c r="A94" s="2" t="s">
        <v>95</v>
      </c>
      <c r="B94" s="3">
        <v>63.660853485944443</v>
      </c>
      <c r="C94">
        <f>VLOOKUP(A94,Den!$A:$B,2,FALSE)</f>
        <v>18</v>
      </c>
      <c r="D94">
        <f>VLOOKUP(A94,Play!$A:$B,2,FALSE)</f>
        <v>1.6111111111111112</v>
      </c>
      <c r="E94">
        <v>0.1111111111111111</v>
      </c>
      <c r="F94">
        <v>0.66666666666666663</v>
      </c>
      <c r="G94">
        <v>0</v>
      </c>
      <c r="H94">
        <v>0</v>
      </c>
    </row>
    <row r="95" spans="1:8" hidden="1" x14ac:dyDescent="0.35">
      <c r="A95" s="2" t="s">
        <v>131</v>
      </c>
      <c r="B95" s="3">
        <v>61.557344052999994</v>
      </c>
      <c r="C95">
        <f>VLOOKUP(A95,Den!$A:$B,2,FALSE)</f>
        <v>3</v>
      </c>
      <c r="D95">
        <f>VLOOKUP(A95,Play!$A:$B,2,FALSE)</f>
        <v>3.6666666666666665</v>
      </c>
      <c r="E95">
        <v>0</v>
      </c>
      <c r="F95">
        <v>0</v>
      </c>
      <c r="G95">
        <v>0</v>
      </c>
      <c r="H95">
        <v>0</v>
      </c>
    </row>
    <row r="96" spans="1:8" hidden="1" x14ac:dyDescent="0.35">
      <c r="A96" s="2" t="s">
        <v>31</v>
      </c>
      <c r="B96" s="3">
        <v>58.284615141833335</v>
      </c>
      <c r="C96">
        <f>VLOOKUP(A96,Den!$A:$B,2,FALSE)</f>
        <v>6</v>
      </c>
      <c r="D96">
        <f>VLOOKUP(A96,Play!$A:$B,2,FALSE)</f>
        <v>2.5</v>
      </c>
      <c r="E96">
        <v>0.16666666666666666</v>
      </c>
      <c r="F96">
        <v>1.3333333333333333</v>
      </c>
      <c r="G96">
        <v>0.62068965517241381</v>
      </c>
      <c r="H96">
        <v>0.16666666666666666</v>
      </c>
    </row>
    <row r="97" spans="1:8" hidden="1" x14ac:dyDescent="0.35">
      <c r="A97" s="2" t="s">
        <v>114</v>
      </c>
      <c r="B97" s="3">
        <v>57.87242872791667</v>
      </c>
      <c r="C97">
        <f>VLOOKUP(A97,Den!$A:$B,2,FALSE)</f>
        <v>12</v>
      </c>
      <c r="D97">
        <f>VLOOKUP(A97,Play!$A:$B,2,FALSE)</f>
        <v>2.25</v>
      </c>
      <c r="E97">
        <v>0</v>
      </c>
      <c r="F97">
        <v>0.16666666666666666</v>
      </c>
      <c r="G97">
        <v>0</v>
      </c>
      <c r="H97">
        <v>8.3333333333333329E-2</v>
      </c>
    </row>
    <row r="98" spans="1:8" hidden="1" x14ac:dyDescent="0.35">
      <c r="A98" s="2" t="s">
        <v>7</v>
      </c>
      <c r="B98" s="3">
        <v>56.998374199555556</v>
      </c>
      <c r="C98">
        <f>VLOOKUP(A98,Den!$A:$B,2,FALSE)</f>
        <v>9</v>
      </c>
      <c r="D98">
        <f>VLOOKUP(A98,Play!$A:$B,2,FALSE)</f>
        <v>2.5555555555555554</v>
      </c>
      <c r="E98">
        <v>0</v>
      </c>
      <c r="F98">
        <v>0.55555555555555558</v>
      </c>
      <c r="G98">
        <v>0</v>
      </c>
      <c r="H98">
        <v>0</v>
      </c>
    </row>
    <row r="99" spans="1:8" hidden="1" x14ac:dyDescent="0.35">
      <c r="A99" s="2" t="s">
        <v>72</v>
      </c>
      <c r="B99" s="3">
        <v>56.526487367333338</v>
      </c>
      <c r="C99">
        <f>VLOOKUP(A99,Den!$A:$B,2,FALSE)</f>
        <v>6</v>
      </c>
      <c r="D99">
        <f>VLOOKUP(A99,Play!$A:$B,2,FALSE)</f>
        <v>2.3333333333333335</v>
      </c>
      <c r="E99">
        <v>0</v>
      </c>
      <c r="F99">
        <v>0.33333333333333331</v>
      </c>
      <c r="G99">
        <v>0</v>
      </c>
      <c r="H99">
        <v>0.16666666666666666</v>
      </c>
    </row>
    <row r="100" spans="1:8" hidden="1" x14ac:dyDescent="0.35">
      <c r="A100" s="2" t="s">
        <v>53</v>
      </c>
      <c r="B100" s="3">
        <v>54.026772932705882</v>
      </c>
      <c r="C100">
        <f>VLOOKUP(A100,Den!$A:$B,2,FALSE)</f>
        <v>17</v>
      </c>
      <c r="D100">
        <f>VLOOKUP(A100,Play!$A:$B,2,FALSE)</f>
        <v>1.7058823529411764</v>
      </c>
      <c r="E100">
        <v>0</v>
      </c>
      <c r="F100">
        <v>0.29411764705882354</v>
      </c>
      <c r="G100">
        <v>0</v>
      </c>
      <c r="H100">
        <v>0.11764705882352941</v>
      </c>
    </row>
    <row r="101" spans="1:8" hidden="1" x14ac:dyDescent="0.35">
      <c r="A101" s="2" t="s">
        <v>90</v>
      </c>
      <c r="B101" s="3">
        <v>53.923099196999999</v>
      </c>
      <c r="C101">
        <f>VLOOKUP(A101,Den!$A:$B,2,FALSE)</f>
        <v>1</v>
      </c>
      <c r="D101">
        <f>VLOOKUP(A101,Play!$A:$B,2,FALSE)</f>
        <v>3</v>
      </c>
      <c r="E101">
        <v>0</v>
      </c>
      <c r="F101">
        <v>0</v>
      </c>
      <c r="G101">
        <v>0</v>
      </c>
      <c r="H101">
        <v>0</v>
      </c>
    </row>
    <row r="102" spans="1:8" hidden="1" x14ac:dyDescent="0.35">
      <c r="A102" s="2" t="s">
        <v>30</v>
      </c>
      <c r="B102" s="3">
        <v>53.826422156000007</v>
      </c>
      <c r="C102">
        <f>VLOOKUP(A102,Den!$A:$B,2,FALSE)</f>
        <v>3</v>
      </c>
      <c r="D102">
        <f>VLOOKUP(A102,Play!$A:$B,2,FALSE)</f>
        <v>3.3333333333333335</v>
      </c>
      <c r="E102">
        <v>0</v>
      </c>
      <c r="F102">
        <v>0</v>
      </c>
      <c r="G102">
        <v>0</v>
      </c>
      <c r="H102">
        <v>0</v>
      </c>
    </row>
    <row r="103" spans="1:8" hidden="1" x14ac:dyDescent="0.35">
      <c r="A103" s="2" t="s">
        <v>41</v>
      </c>
      <c r="B103" s="3">
        <v>52.382574064000003</v>
      </c>
      <c r="C103">
        <f>VLOOKUP(A103,Den!$A:$B,2,FALSE)</f>
        <v>18</v>
      </c>
      <c r="D103">
        <f>VLOOKUP(A103,Play!$A:$B,2,FALSE)</f>
        <v>1.8888888888888888</v>
      </c>
      <c r="E103">
        <v>5.5555555555555552E-2</v>
      </c>
      <c r="F103">
        <v>0.44444444444444442</v>
      </c>
      <c r="G103">
        <v>0</v>
      </c>
      <c r="H103">
        <v>0.1111111111111111</v>
      </c>
    </row>
    <row r="104" spans="1:8" hidden="1" x14ac:dyDescent="0.35">
      <c r="A104" s="2" t="s">
        <v>64</v>
      </c>
      <c r="B104" s="3">
        <v>51.38358526315384</v>
      </c>
      <c r="C104">
        <f>VLOOKUP(A104,Den!$A:$B,2,FALSE)</f>
        <v>13</v>
      </c>
      <c r="D104">
        <f>VLOOKUP(A104,Play!$A:$B,2,FALSE)</f>
        <v>1.3846153846153846</v>
      </c>
      <c r="E104">
        <v>7.6923076923076927E-2</v>
      </c>
      <c r="F104">
        <v>0.23076923076923078</v>
      </c>
      <c r="G104">
        <v>0</v>
      </c>
      <c r="H104">
        <v>0.15384615384615385</v>
      </c>
    </row>
    <row r="105" spans="1:8" hidden="1" x14ac:dyDescent="0.35">
      <c r="A105" s="2" t="s">
        <v>48</v>
      </c>
      <c r="B105" s="3">
        <v>48.887947228499996</v>
      </c>
      <c r="C105">
        <f>VLOOKUP(A105,Den!$A:$B,2,FALSE)</f>
        <v>12</v>
      </c>
      <c r="D105">
        <f>VLOOKUP(A105,Play!$A:$B,2,FALSE)</f>
        <v>1.8333333333333333</v>
      </c>
      <c r="E105">
        <v>0</v>
      </c>
      <c r="F105">
        <v>0.33333333333333331</v>
      </c>
      <c r="G105">
        <v>0</v>
      </c>
      <c r="H105">
        <v>8.3333333333333329E-2</v>
      </c>
    </row>
    <row r="106" spans="1:8" hidden="1" x14ac:dyDescent="0.35">
      <c r="A106" s="2" t="s">
        <v>26</v>
      </c>
      <c r="B106" s="3">
        <v>48.189386950285716</v>
      </c>
      <c r="C106">
        <f>VLOOKUP(A106,Den!$A:$B,2,FALSE)</f>
        <v>7</v>
      </c>
      <c r="D106">
        <f>VLOOKUP(A106,Play!$A:$B,2,FALSE)</f>
        <v>3.1428571428571428</v>
      </c>
      <c r="E106">
        <v>0</v>
      </c>
      <c r="F106">
        <v>0.2857142857142857</v>
      </c>
      <c r="G106">
        <v>0</v>
      </c>
      <c r="H106">
        <v>0</v>
      </c>
    </row>
    <row r="107" spans="1:8" hidden="1" x14ac:dyDescent="0.35">
      <c r="A107" s="2" t="s">
        <v>33</v>
      </c>
      <c r="B107" s="3">
        <v>48.052763073882353</v>
      </c>
      <c r="C107">
        <f>VLOOKUP(A107,Den!$A:$B,2,FALSE)</f>
        <v>17</v>
      </c>
      <c r="D107">
        <f>VLOOKUP(A107,Play!$A:$B,2,FALSE)</f>
        <v>2.8823529411764706</v>
      </c>
      <c r="E107">
        <v>0</v>
      </c>
      <c r="F107">
        <v>0.17647058823529413</v>
      </c>
      <c r="G107">
        <v>0</v>
      </c>
      <c r="H107">
        <v>0</v>
      </c>
    </row>
    <row r="108" spans="1:8" hidden="1" x14ac:dyDescent="0.35">
      <c r="A108" s="2" t="s">
        <v>19</v>
      </c>
      <c r="B108" s="3">
        <v>46.757306876181815</v>
      </c>
      <c r="C108">
        <f>VLOOKUP(A108,Den!$A:$B,2,FALSE)</f>
        <v>11</v>
      </c>
      <c r="D108">
        <f>VLOOKUP(A108,Play!$A:$B,2,FALSE)</f>
        <v>2.9090909090909092</v>
      </c>
      <c r="E108">
        <v>0</v>
      </c>
      <c r="F108">
        <v>0</v>
      </c>
      <c r="G108">
        <v>0</v>
      </c>
      <c r="H108">
        <v>0</v>
      </c>
    </row>
    <row r="109" spans="1:8" hidden="1" x14ac:dyDescent="0.35">
      <c r="A109" s="2" t="s">
        <v>18</v>
      </c>
      <c r="B109" s="3">
        <v>44.049643887249999</v>
      </c>
      <c r="C109">
        <f>VLOOKUP(A109,Den!$A:$B,2,FALSE)</f>
        <v>12</v>
      </c>
      <c r="D109">
        <f>VLOOKUP(A109,Play!$A:$B,2,FALSE)</f>
        <v>1.5</v>
      </c>
      <c r="E109">
        <v>8.3333333333333329E-2</v>
      </c>
      <c r="F109">
        <v>0.25</v>
      </c>
      <c r="G109">
        <v>0</v>
      </c>
      <c r="H109">
        <v>0</v>
      </c>
    </row>
    <row r="110" spans="1:8" hidden="1" x14ac:dyDescent="0.35">
      <c r="A110" s="2" t="s">
        <v>66</v>
      </c>
      <c r="B110" s="3">
        <v>43.836480656000006</v>
      </c>
      <c r="C110">
        <f>VLOOKUP(A110,Den!$A:$B,2,FALSE)</f>
        <v>9</v>
      </c>
      <c r="D110">
        <f>VLOOKUP(A110,Play!$A:$B,2,FALSE)</f>
        <v>1.3333333333333333</v>
      </c>
      <c r="E110">
        <v>0</v>
      </c>
      <c r="F110">
        <v>0.22222222222222221</v>
      </c>
      <c r="G110">
        <v>0</v>
      </c>
      <c r="H110">
        <v>0.44444444444444442</v>
      </c>
    </row>
    <row r="111" spans="1:8" hidden="1" x14ac:dyDescent="0.35">
      <c r="A111" s="2" t="s">
        <v>20</v>
      </c>
      <c r="B111" s="3">
        <v>43.004243921944443</v>
      </c>
      <c r="C111">
        <f>VLOOKUP(A111,Den!$A:$B,2,FALSE)</f>
        <v>18</v>
      </c>
      <c r="D111">
        <f>VLOOKUP(A111,Play!$A:$B,2,FALSE)</f>
        <v>2.1666666666666665</v>
      </c>
      <c r="E111">
        <v>5.5555555555555552E-2</v>
      </c>
      <c r="F111">
        <v>0.22222222222222221</v>
      </c>
      <c r="G111">
        <v>0</v>
      </c>
      <c r="H111">
        <v>0.1111111111111111</v>
      </c>
    </row>
    <row r="112" spans="1:8" hidden="1" x14ac:dyDescent="0.35">
      <c r="A112" s="2" t="s">
        <v>102</v>
      </c>
      <c r="B112" s="3">
        <v>42.299145363750007</v>
      </c>
      <c r="C112">
        <f>VLOOKUP(A112,Den!$A:$B,2,FALSE)</f>
        <v>16</v>
      </c>
      <c r="D112">
        <f>VLOOKUP(A112,Play!$A:$B,2,FALSE)</f>
        <v>1.3125</v>
      </c>
      <c r="E112">
        <v>0</v>
      </c>
      <c r="F112">
        <v>0.5625</v>
      </c>
      <c r="G112">
        <v>0.31707317073170732</v>
      </c>
      <c r="H112">
        <v>0</v>
      </c>
    </row>
    <row r="113" spans="1:8" hidden="1" x14ac:dyDescent="0.35">
      <c r="A113" s="2" t="s">
        <v>122</v>
      </c>
      <c r="B113" s="3">
        <v>41.751381849600001</v>
      </c>
      <c r="C113">
        <f>VLOOKUP(A113,Den!$A:$B,2,FALSE)</f>
        <v>5</v>
      </c>
      <c r="D113">
        <f>VLOOKUP(A113,Play!$A:$B,2,FALSE)</f>
        <v>2.4</v>
      </c>
      <c r="E113">
        <v>0</v>
      </c>
      <c r="F113">
        <v>0</v>
      </c>
      <c r="G113">
        <v>0</v>
      </c>
      <c r="H113">
        <v>0</v>
      </c>
    </row>
    <row r="114" spans="1:8" hidden="1" x14ac:dyDescent="0.35">
      <c r="A114" s="2" t="s">
        <v>39</v>
      </c>
      <c r="B114" s="3">
        <v>40.2954740005</v>
      </c>
      <c r="C114">
        <f>VLOOKUP(A114,Den!$A:$B,2,FALSE)</f>
        <v>12</v>
      </c>
      <c r="D114">
        <f>VLOOKUP(A114,Play!$A:$B,2,FALSE)</f>
        <v>2.5</v>
      </c>
      <c r="E114">
        <v>0</v>
      </c>
      <c r="F114">
        <v>0</v>
      </c>
      <c r="G114">
        <v>0</v>
      </c>
      <c r="H114">
        <v>0</v>
      </c>
    </row>
    <row r="115" spans="1:8" hidden="1" x14ac:dyDescent="0.35">
      <c r="A115" s="2" t="s">
        <v>112</v>
      </c>
      <c r="B115" s="3">
        <v>38.412916882499999</v>
      </c>
      <c r="C115">
        <f>VLOOKUP(A115,Den!$A:$B,2,FALSE)</f>
        <v>4</v>
      </c>
      <c r="D115">
        <f>VLOOKUP(A115,Play!$A:$B,2,FALSE)</f>
        <v>2.5</v>
      </c>
      <c r="E115">
        <v>0</v>
      </c>
      <c r="F115">
        <v>0</v>
      </c>
      <c r="G115">
        <v>0</v>
      </c>
      <c r="H115">
        <v>0</v>
      </c>
    </row>
    <row r="116" spans="1:8" hidden="1" x14ac:dyDescent="0.35">
      <c r="A116" s="2" t="s">
        <v>25</v>
      </c>
      <c r="B116" s="3">
        <v>38.083172207352938</v>
      </c>
      <c r="C116">
        <f>VLOOKUP(A116,Den!$A:$B,2,FALSE)</f>
        <v>17</v>
      </c>
      <c r="D116">
        <f>VLOOKUP(A116,Play!$A:$B,2,FALSE)</f>
        <v>1.0588235294117647</v>
      </c>
      <c r="E116">
        <v>0</v>
      </c>
      <c r="F116">
        <v>0.29411764705882354</v>
      </c>
      <c r="G116">
        <v>0</v>
      </c>
      <c r="H116">
        <v>0</v>
      </c>
    </row>
    <row r="117" spans="1:8" hidden="1" x14ac:dyDescent="0.35">
      <c r="A117" s="2" t="s">
        <v>83</v>
      </c>
      <c r="B117" s="3">
        <v>36.145168767800001</v>
      </c>
      <c r="C117">
        <f>VLOOKUP(A117,Den!$A:$B,2,FALSE)</f>
        <v>10</v>
      </c>
      <c r="D117">
        <f>VLOOKUP(A117,Play!$A:$B,2,FALSE)</f>
        <v>1.3</v>
      </c>
      <c r="E117">
        <v>0</v>
      </c>
      <c r="F117">
        <v>0.5</v>
      </c>
      <c r="G117">
        <v>0</v>
      </c>
      <c r="H117">
        <v>0</v>
      </c>
    </row>
    <row r="118" spans="1:8" hidden="1" x14ac:dyDescent="0.35">
      <c r="A118" s="2" t="s">
        <v>60</v>
      </c>
      <c r="B118" s="3">
        <v>34.598551774222223</v>
      </c>
      <c r="C118">
        <f>VLOOKUP(A118,Den!$A:$B,2,FALSE)</f>
        <v>18</v>
      </c>
      <c r="D118">
        <f>VLOOKUP(A118,Play!$A:$B,2,FALSE)</f>
        <v>1.7777777777777777</v>
      </c>
      <c r="E118">
        <v>0</v>
      </c>
      <c r="F118">
        <v>0.55555555555555558</v>
      </c>
      <c r="G118">
        <v>0</v>
      </c>
      <c r="H118">
        <v>0.1111111111111111</v>
      </c>
    </row>
    <row r="119" spans="1:8" hidden="1" x14ac:dyDescent="0.35">
      <c r="A119" s="2" t="s">
        <v>3</v>
      </c>
      <c r="B119" s="3">
        <v>34.443528327374999</v>
      </c>
      <c r="C119">
        <f>VLOOKUP(A119,Den!$A:$B,2,FALSE)</f>
        <v>8</v>
      </c>
      <c r="D119">
        <f>VLOOKUP(A119,Play!$A:$B,2,FALSE)</f>
        <v>1.625</v>
      </c>
      <c r="E119">
        <v>0</v>
      </c>
      <c r="F119">
        <v>0</v>
      </c>
      <c r="G119">
        <v>0</v>
      </c>
      <c r="H119">
        <v>0</v>
      </c>
    </row>
    <row r="120" spans="1:8" hidden="1" x14ac:dyDescent="0.35">
      <c r="A120" s="2" t="s">
        <v>79</v>
      </c>
      <c r="B120" s="3">
        <v>34.378701358500003</v>
      </c>
      <c r="C120">
        <f>VLOOKUP(A120,Den!$A:$B,2,FALSE)</f>
        <v>10</v>
      </c>
      <c r="D120">
        <f>VLOOKUP(A120,Play!$A:$B,2,FALSE)</f>
        <v>2.2999999999999998</v>
      </c>
      <c r="E120">
        <v>0</v>
      </c>
      <c r="F120">
        <v>0</v>
      </c>
      <c r="G120">
        <v>0</v>
      </c>
      <c r="H120">
        <v>0</v>
      </c>
    </row>
    <row r="121" spans="1:8" hidden="1" x14ac:dyDescent="0.35">
      <c r="A121" s="2" t="s">
        <v>52</v>
      </c>
      <c r="B121" s="3">
        <v>32.85119406622222</v>
      </c>
      <c r="C121">
        <f>VLOOKUP(A121,Den!$A:$B,2,FALSE)</f>
        <v>18</v>
      </c>
      <c r="D121">
        <f>VLOOKUP(A121,Play!$A:$B,2,FALSE)</f>
        <v>1.0555555555555556</v>
      </c>
      <c r="E121">
        <v>0</v>
      </c>
      <c r="F121">
        <v>0.16666666666666666</v>
      </c>
      <c r="G121">
        <v>0</v>
      </c>
      <c r="H121">
        <v>5.5555555555555552E-2</v>
      </c>
    </row>
    <row r="122" spans="1:8" hidden="1" x14ac:dyDescent="0.35">
      <c r="A122" s="2" t="s">
        <v>86</v>
      </c>
      <c r="B122" s="3">
        <v>27.813033722666667</v>
      </c>
      <c r="C122">
        <f>VLOOKUP(A122,Den!$A:$B,2,FALSE)</f>
        <v>3</v>
      </c>
      <c r="D122">
        <f>VLOOKUP(A122,Play!$A:$B,2,FALSE)</f>
        <v>1</v>
      </c>
      <c r="E122">
        <v>0</v>
      </c>
      <c r="F122">
        <v>0.33333333333333331</v>
      </c>
      <c r="G122">
        <v>0</v>
      </c>
      <c r="H122">
        <v>0</v>
      </c>
    </row>
    <row r="123" spans="1:8" hidden="1" x14ac:dyDescent="0.35">
      <c r="A123" s="2" t="s">
        <v>136</v>
      </c>
      <c r="B123" s="3">
        <v>26.901916700142856</v>
      </c>
      <c r="C123">
        <f>VLOOKUP(A123,Den!$A:$B,2,FALSE)</f>
        <v>7</v>
      </c>
      <c r="D123">
        <f>VLOOKUP(A123,Play!$A:$B,2,FALSE)</f>
        <v>1.7142857142857142</v>
      </c>
      <c r="E123">
        <v>0</v>
      </c>
      <c r="F123">
        <v>0.14285714285714285</v>
      </c>
      <c r="G123">
        <v>0</v>
      </c>
      <c r="H123">
        <v>0</v>
      </c>
    </row>
    <row r="124" spans="1:8" hidden="1" x14ac:dyDescent="0.35">
      <c r="A124" s="2" t="s">
        <v>55</v>
      </c>
      <c r="B124" s="3">
        <v>24.95660400225</v>
      </c>
      <c r="C124">
        <f>VLOOKUP(A124,Den!$A:$B,2,FALSE)</f>
        <v>8</v>
      </c>
      <c r="D124">
        <f>VLOOKUP(A124,Play!$A:$B,2,FALSE)</f>
        <v>1.25</v>
      </c>
      <c r="E124">
        <v>0</v>
      </c>
      <c r="F124">
        <v>0</v>
      </c>
      <c r="G124">
        <v>0</v>
      </c>
      <c r="H124">
        <v>0</v>
      </c>
    </row>
    <row r="125" spans="1:8" hidden="1" x14ac:dyDescent="0.35">
      <c r="A125" s="2" t="s">
        <v>110</v>
      </c>
      <c r="B125" s="3">
        <v>24.279637464750003</v>
      </c>
      <c r="C125">
        <f>VLOOKUP(A125,Den!$A:$B,2,FALSE)</f>
        <v>4</v>
      </c>
      <c r="D125">
        <f>VLOOKUP(A125,Play!$A:$B,2,FALSE)</f>
        <v>1.25</v>
      </c>
      <c r="E125">
        <v>0</v>
      </c>
      <c r="F125">
        <v>0</v>
      </c>
      <c r="G125">
        <v>0</v>
      </c>
      <c r="H125">
        <v>0.25</v>
      </c>
    </row>
    <row r="126" spans="1:8" hidden="1" x14ac:dyDescent="0.35">
      <c r="A126" s="2" t="s">
        <v>115</v>
      </c>
      <c r="B126" s="3">
        <v>23.158845407333331</v>
      </c>
      <c r="C126">
        <f>VLOOKUP(A126,Den!$A:$B,2,FALSE)</f>
        <v>3</v>
      </c>
      <c r="D126">
        <f>VLOOKUP(A126,Play!$A:$B,2,FALSE)</f>
        <v>0.66666666666666663</v>
      </c>
      <c r="E126">
        <v>0</v>
      </c>
      <c r="F126">
        <v>0.66666666666666663</v>
      </c>
      <c r="G126">
        <v>0</v>
      </c>
      <c r="H126">
        <v>0</v>
      </c>
    </row>
    <row r="127" spans="1:8" hidden="1" x14ac:dyDescent="0.35">
      <c r="A127" s="2" t="s">
        <v>29</v>
      </c>
      <c r="B127" s="3">
        <v>22.713489433874997</v>
      </c>
      <c r="C127">
        <f>VLOOKUP(A127,Den!$A:$B,2,FALSE)</f>
        <v>8</v>
      </c>
      <c r="D127">
        <f>VLOOKUP(A127,Play!$A:$B,2,FALSE)</f>
        <v>0.875</v>
      </c>
      <c r="E127">
        <v>0</v>
      </c>
      <c r="F127">
        <v>0.25</v>
      </c>
      <c r="G127">
        <v>0</v>
      </c>
      <c r="H127">
        <v>0</v>
      </c>
    </row>
    <row r="128" spans="1:8" hidden="1" x14ac:dyDescent="0.35">
      <c r="A128" s="2" t="s">
        <v>80</v>
      </c>
      <c r="B128" s="3">
        <v>22.604167051857143</v>
      </c>
      <c r="C128">
        <f>VLOOKUP(A128,Den!$A:$B,2,FALSE)</f>
        <v>7</v>
      </c>
      <c r="D128">
        <f>VLOOKUP(A128,Play!$A:$B,2,FALSE)</f>
        <v>0.42857142857142855</v>
      </c>
      <c r="E128">
        <v>0</v>
      </c>
      <c r="F128">
        <v>0.2857142857142857</v>
      </c>
      <c r="G128">
        <v>0</v>
      </c>
      <c r="H128">
        <v>0</v>
      </c>
    </row>
    <row r="129" spans="1:8" hidden="1" x14ac:dyDescent="0.35">
      <c r="A129" s="2" t="s">
        <v>35</v>
      </c>
      <c r="B129" s="3">
        <v>15.365166753</v>
      </c>
      <c r="C129">
        <f>VLOOKUP(A129,Den!$A:$B,2,FALSE)</f>
        <v>1</v>
      </c>
      <c r="D129">
        <f>VLOOKUP(A129,Play!$A:$B,2,FALSE)</f>
        <v>1</v>
      </c>
      <c r="E129">
        <v>0</v>
      </c>
      <c r="F129">
        <v>0</v>
      </c>
      <c r="G129">
        <v>0</v>
      </c>
      <c r="H129">
        <v>0</v>
      </c>
    </row>
  </sheetData>
  <autoFilter ref="A3:H129" xr:uid="{78939769-2149-4D79-84B4-10EFFE0B5847}">
    <filterColumn colId="2">
      <customFilters>
        <customFilter operator="greaterThanOrEqual" val="19"/>
      </customFilters>
    </filterColumn>
    <sortState xmlns:xlrd2="http://schemas.microsoft.com/office/spreadsheetml/2017/richdata2" ref="A4:H129">
      <sortCondition descending="1" ref="B3"/>
    </sortState>
  </autoFilter>
  <conditionalFormatting sqref="C3 C130:C1048576">
    <cfRule type="aboveAverage" dxfId="6" priority="10" aboveAverage="0"/>
  </conditionalFormatting>
  <conditionalFormatting sqref="E3 E130:E1048576">
    <cfRule type="aboveAverage" dxfId="5" priority="8" aboveAverage="0"/>
  </conditionalFormatting>
  <conditionalFormatting sqref="D3 D130:D1048576">
    <cfRule type="aboveAverage" dxfId="4" priority="7" aboveAverage="0"/>
  </conditionalFormatting>
  <conditionalFormatting sqref="F3 F130:F1048576">
    <cfRule type="aboveAverage" dxfId="3" priority="5" aboveAverage="0"/>
  </conditionalFormatting>
  <conditionalFormatting sqref="G3 G130:G1048576">
    <cfRule type="aboveAverage" dxfId="2" priority="4" aboveAverage="0"/>
  </conditionalFormatting>
  <conditionalFormatting sqref="H1:H1048576">
    <cfRule type="aboveAverage" dxfId="1" priority="2"/>
  </conditionalFormatting>
  <conditionalFormatting sqref="C4:G129">
    <cfRule type="cellIs" dxfId="0" priority="1" operator="lessThan">
      <formula>C$2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C4FB-CDAA-4065-8E09-08902BBD07BF}">
  <dimension ref="A1:C18"/>
  <sheetViews>
    <sheetView tabSelected="1" workbookViewId="0">
      <selection activeCell="B6" sqref="B6"/>
    </sheetView>
  </sheetViews>
  <sheetFormatPr defaultRowHeight="14.5" x14ac:dyDescent="0.35"/>
  <cols>
    <col min="2" max="3" width="18" bestFit="1" customWidth="1"/>
  </cols>
  <sheetData>
    <row r="1" spans="1:3" x14ac:dyDescent="0.35">
      <c r="B1" t="s">
        <v>179</v>
      </c>
    </row>
    <row r="2" spans="1:3" x14ac:dyDescent="0.35">
      <c r="A2" t="s">
        <v>1</v>
      </c>
      <c r="B2">
        <v>1</v>
      </c>
      <c r="C2">
        <v>2</v>
      </c>
    </row>
    <row r="3" spans="1:3" x14ac:dyDescent="0.35">
      <c r="A3" t="s">
        <v>171</v>
      </c>
      <c r="B3" t="s">
        <v>129</v>
      </c>
      <c r="C3" s="9" t="s">
        <v>129</v>
      </c>
    </row>
    <row r="4" spans="1:3" x14ac:dyDescent="0.35">
      <c r="A4" t="s">
        <v>171</v>
      </c>
      <c r="B4" t="s">
        <v>89</v>
      </c>
      <c r="C4" s="9" t="s">
        <v>89</v>
      </c>
    </row>
    <row r="5" spans="1:3" x14ac:dyDescent="0.35">
      <c r="A5" t="s">
        <v>171</v>
      </c>
      <c r="B5" t="s">
        <v>100</v>
      </c>
      <c r="C5" s="9" t="s">
        <v>100</v>
      </c>
    </row>
    <row r="6" spans="1:3" x14ac:dyDescent="0.35">
      <c r="A6" t="s">
        <v>176</v>
      </c>
      <c r="B6" s="10" t="s">
        <v>61</v>
      </c>
      <c r="C6" s="9" t="s">
        <v>121</v>
      </c>
    </row>
    <row r="7" spans="1:3" x14ac:dyDescent="0.35">
      <c r="A7" t="s">
        <v>176</v>
      </c>
      <c r="B7" t="s">
        <v>129</v>
      </c>
      <c r="C7" s="9" t="s">
        <v>129</v>
      </c>
    </row>
    <row r="8" spans="1:3" x14ac:dyDescent="0.35">
      <c r="A8" t="s">
        <v>177</v>
      </c>
      <c r="B8" t="s">
        <v>121</v>
      </c>
      <c r="C8" s="9" t="s">
        <v>121</v>
      </c>
    </row>
    <row r="9" spans="1:3" x14ac:dyDescent="0.35">
      <c r="A9" t="s">
        <v>177</v>
      </c>
      <c r="B9" t="s">
        <v>132</v>
      </c>
      <c r="C9" s="9" t="s">
        <v>132</v>
      </c>
    </row>
    <row r="10" spans="1:3" x14ac:dyDescent="0.35">
      <c r="A10" t="s">
        <v>178</v>
      </c>
      <c r="B10" t="s">
        <v>121</v>
      </c>
      <c r="C10" s="9" t="s">
        <v>121</v>
      </c>
    </row>
    <row r="12" spans="1:3" x14ac:dyDescent="0.35">
      <c r="A12" t="s">
        <v>180</v>
      </c>
      <c r="B12">
        <f>COUNTA(_xlfn.UNIQUE(B3:B10,,FALSE))</f>
        <v>6</v>
      </c>
      <c r="C12" s="5">
        <f>COUNTA(_xlfn.UNIQUE(C3:C10,,FALSE))</f>
        <v>5</v>
      </c>
    </row>
    <row r="14" spans="1:3" x14ac:dyDescent="0.35">
      <c r="C14" t="str" cm="1">
        <f t="array" ref="C14:C18">_xlfn.UNIQUE(C3:C10)</f>
        <v>Taylor Woods</v>
      </c>
    </row>
    <row r="15" spans="1:3" x14ac:dyDescent="0.35">
      <c r="C15" t="str">
        <v>Mallory Souliotis</v>
      </c>
    </row>
    <row r="16" spans="1:3" x14ac:dyDescent="0.35">
      <c r="C16" t="str">
        <v>Mikyla Grant-Mentis</v>
      </c>
    </row>
    <row r="17" spans="3:3" x14ac:dyDescent="0.35">
      <c r="C17" t="str">
        <v>Shiann Darkangelo</v>
      </c>
    </row>
    <row r="18" spans="3:3" x14ac:dyDescent="0.35">
      <c r="C18" t="str">
        <v>Tereza Vanisova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C2C8-D4A6-4DE6-8C90-EAA8A8D21FB1}">
  <dimension ref="A1:B127"/>
  <sheetViews>
    <sheetView workbookViewId="0"/>
  </sheetViews>
  <sheetFormatPr defaultRowHeight="14.5" x14ac:dyDescent="0.35"/>
  <cols>
    <col min="1" max="1" width="22.36328125" bestFit="1" customWidth="1"/>
    <col min="2" max="2" width="13.54296875" bestFit="1" customWidth="1"/>
  </cols>
  <sheetData>
    <row r="1" spans="1:2" x14ac:dyDescent="0.35">
      <c r="A1" s="4" t="s">
        <v>141</v>
      </c>
      <c r="B1" s="4" t="s">
        <v>153</v>
      </c>
    </row>
    <row r="2" spans="1:2" x14ac:dyDescent="0.35">
      <c r="A2" s="2" t="s">
        <v>61</v>
      </c>
      <c r="B2" s="3">
        <v>200.93072562742859</v>
      </c>
    </row>
    <row r="3" spans="1:2" x14ac:dyDescent="0.35">
      <c r="A3" s="2" t="s">
        <v>69</v>
      </c>
      <c r="B3" s="3">
        <v>185.31275178277775</v>
      </c>
    </row>
    <row r="4" spans="1:2" x14ac:dyDescent="0.35">
      <c r="A4" s="2" t="s">
        <v>129</v>
      </c>
      <c r="B4" s="3">
        <v>172.55899284268421</v>
      </c>
    </row>
    <row r="5" spans="1:2" x14ac:dyDescent="0.35">
      <c r="A5" s="2" t="s">
        <v>124</v>
      </c>
      <c r="B5" s="3">
        <v>171.19431077315386</v>
      </c>
    </row>
    <row r="6" spans="1:2" x14ac:dyDescent="0.35">
      <c r="A6" s="2" t="s">
        <v>121</v>
      </c>
      <c r="B6" s="3">
        <v>163.71226286036844</v>
      </c>
    </row>
    <row r="7" spans="1:2" x14ac:dyDescent="0.35">
      <c r="A7" s="2" t="s">
        <v>89</v>
      </c>
      <c r="B7" s="3">
        <v>161.03082004233335</v>
      </c>
    </row>
    <row r="8" spans="1:2" x14ac:dyDescent="0.35">
      <c r="A8" s="2" t="s">
        <v>85</v>
      </c>
      <c r="B8" s="3">
        <v>160.37102068433333</v>
      </c>
    </row>
    <row r="9" spans="1:2" x14ac:dyDescent="0.35">
      <c r="A9" s="2" t="s">
        <v>108</v>
      </c>
      <c r="B9" s="3">
        <v>156.29502888688887</v>
      </c>
    </row>
    <row r="10" spans="1:2" x14ac:dyDescent="0.35">
      <c r="A10" s="2" t="s">
        <v>134</v>
      </c>
      <c r="B10" s="3">
        <v>153.2434393835</v>
      </c>
    </row>
    <row r="11" spans="1:2" x14ac:dyDescent="0.35">
      <c r="A11" s="2" t="s">
        <v>120</v>
      </c>
      <c r="B11" s="3">
        <v>152.87168110076922</v>
      </c>
    </row>
    <row r="12" spans="1:2" x14ac:dyDescent="0.35">
      <c r="A12" s="2" t="s">
        <v>132</v>
      </c>
      <c r="B12" s="3">
        <v>151.30960169385713</v>
      </c>
    </row>
    <row r="13" spans="1:2" x14ac:dyDescent="0.35">
      <c r="A13" s="2" t="s">
        <v>100</v>
      </c>
      <c r="B13" s="3">
        <v>148.5623148084737</v>
      </c>
    </row>
    <row r="14" spans="1:2" x14ac:dyDescent="0.35">
      <c r="A14" s="2" t="s">
        <v>113</v>
      </c>
      <c r="B14" s="3">
        <v>146.39682058444444</v>
      </c>
    </row>
    <row r="15" spans="1:2" x14ac:dyDescent="0.35">
      <c r="A15" s="2" t="s">
        <v>93</v>
      </c>
      <c r="B15" s="3">
        <v>145.75967315852381</v>
      </c>
    </row>
    <row r="16" spans="1:2" x14ac:dyDescent="0.35">
      <c r="A16" s="2" t="s">
        <v>87</v>
      </c>
      <c r="B16" s="3">
        <v>144.70501097207693</v>
      </c>
    </row>
    <row r="17" spans="1:2" x14ac:dyDescent="0.35">
      <c r="A17" s="2" t="s">
        <v>77</v>
      </c>
      <c r="B17" s="3">
        <v>144.70431892436844</v>
      </c>
    </row>
    <row r="18" spans="1:2" x14ac:dyDescent="0.35">
      <c r="A18" s="2" t="s">
        <v>73</v>
      </c>
      <c r="B18" s="3">
        <v>143.77803341928572</v>
      </c>
    </row>
    <row r="19" spans="1:2" x14ac:dyDescent="0.35">
      <c r="A19" s="2" t="s">
        <v>126</v>
      </c>
      <c r="B19" s="3">
        <v>139.84190622900002</v>
      </c>
    </row>
    <row r="20" spans="1:2" x14ac:dyDescent="0.35">
      <c r="A20" s="2" t="s">
        <v>91</v>
      </c>
      <c r="B20" s="3">
        <v>139.59904937647369</v>
      </c>
    </row>
    <row r="21" spans="1:2" x14ac:dyDescent="0.35">
      <c r="A21" s="2" t="s">
        <v>15</v>
      </c>
      <c r="B21" s="3">
        <v>139.46470115736844</v>
      </c>
    </row>
    <row r="22" spans="1:2" x14ac:dyDescent="0.35">
      <c r="A22" s="2" t="s">
        <v>111</v>
      </c>
      <c r="B22" s="3">
        <v>137.32868410252379</v>
      </c>
    </row>
    <row r="23" spans="1:2" x14ac:dyDescent="0.35">
      <c r="A23" s="2" t="s">
        <v>62</v>
      </c>
      <c r="B23" s="3">
        <v>135.83541380988891</v>
      </c>
    </row>
    <row r="24" spans="1:2" x14ac:dyDescent="0.35">
      <c r="A24" s="2" t="s">
        <v>117</v>
      </c>
      <c r="B24" s="3">
        <v>135.37051926700002</v>
      </c>
    </row>
    <row r="25" spans="1:2" x14ac:dyDescent="0.35">
      <c r="A25" s="2" t="s">
        <v>38</v>
      </c>
      <c r="B25" s="3">
        <v>135.20378588378949</v>
      </c>
    </row>
    <row r="26" spans="1:2" x14ac:dyDescent="0.35">
      <c r="A26" s="2" t="s">
        <v>46</v>
      </c>
      <c r="B26" s="3">
        <v>134.93488056361537</v>
      </c>
    </row>
    <row r="27" spans="1:2" x14ac:dyDescent="0.35">
      <c r="A27" s="2" t="s">
        <v>137</v>
      </c>
      <c r="B27" s="3">
        <v>130.67533223736842</v>
      </c>
    </row>
    <row r="28" spans="1:2" x14ac:dyDescent="0.35">
      <c r="A28" s="2" t="s">
        <v>58</v>
      </c>
      <c r="B28" s="3">
        <v>129.79031054315382</v>
      </c>
    </row>
    <row r="29" spans="1:2" x14ac:dyDescent="0.35">
      <c r="A29" s="2" t="s">
        <v>84</v>
      </c>
      <c r="B29" s="3">
        <v>125.96097544169231</v>
      </c>
    </row>
    <row r="30" spans="1:2" x14ac:dyDescent="0.35">
      <c r="A30" s="2" t="s">
        <v>16</v>
      </c>
      <c r="B30" s="3">
        <v>122.43627728884616</v>
      </c>
    </row>
    <row r="31" spans="1:2" x14ac:dyDescent="0.35">
      <c r="A31" s="2" t="s">
        <v>23</v>
      </c>
      <c r="B31" s="3">
        <v>119.87602031284212</v>
      </c>
    </row>
    <row r="32" spans="1:2" x14ac:dyDescent="0.35">
      <c r="A32" s="2" t="s">
        <v>49</v>
      </c>
      <c r="B32" s="3">
        <v>117.21950577246153</v>
      </c>
    </row>
    <row r="33" spans="1:2" x14ac:dyDescent="0.35">
      <c r="A33" s="2" t="s">
        <v>37</v>
      </c>
      <c r="B33" s="3">
        <v>115.62407150952383</v>
      </c>
    </row>
    <row r="34" spans="1:2" x14ac:dyDescent="0.35">
      <c r="A34" s="2" t="s">
        <v>12</v>
      </c>
      <c r="B34" s="3">
        <v>115.45283589315385</v>
      </c>
    </row>
    <row r="35" spans="1:2" x14ac:dyDescent="0.35">
      <c r="A35" s="2" t="s">
        <v>97</v>
      </c>
      <c r="B35" s="3">
        <v>115.40027728515788</v>
      </c>
    </row>
    <row r="36" spans="1:2" x14ac:dyDescent="0.35">
      <c r="A36" s="2" t="s">
        <v>98</v>
      </c>
      <c r="B36" s="3">
        <v>115.05642915138461</v>
      </c>
    </row>
    <row r="37" spans="1:2" x14ac:dyDescent="0.35">
      <c r="A37" s="2" t="s">
        <v>68</v>
      </c>
      <c r="B37" s="3">
        <v>114.32149050444444</v>
      </c>
    </row>
    <row r="38" spans="1:2" x14ac:dyDescent="0.35">
      <c r="A38" s="2" t="s">
        <v>44</v>
      </c>
      <c r="B38" s="3">
        <v>114.24006975083331</v>
      </c>
    </row>
    <row r="39" spans="1:2" x14ac:dyDescent="0.35">
      <c r="A39" s="2" t="s">
        <v>59</v>
      </c>
      <c r="B39" s="3">
        <v>113.77953660194737</v>
      </c>
    </row>
    <row r="40" spans="1:2" x14ac:dyDescent="0.35">
      <c r="A40" s="2" t="s">
        <v>50</v>
      </c>
      <c r="B40" s="3">
        <v>113.64350382376924</v>
      </c>
    </row>
    <row r="41" spans="1:2" x14ac:dyDescent="0.35">
      <c r="A41" s="2" t="s">
        <v>65</v>
      </c>
      <c r="B41" s="3">
        <v>112.43280245049999</v>
      </c>
    </row>
    <row r="42" spans="1:2" x14ac:dyDescent="0.35">
      <c r="A42" s="2" t="s">
        <v>123</v>
      </c>
      <c r="B42" s="3">
        <v>111.92700072323078</v>
      </c>
    </row>
    <row r="43" spans="1:2" x14ac:dyDescent="0.35">
      <c r="A43" s="2" t="s">
        <v>78</v>
      </c>
      <c r="B43" s="3">
        <v>108.85840725866669</v>
      </c>
    </row>
    <row r="44" spans="1:2" x14ac:dyDescent="0.35">
      <c r="A44" s="2" t="s">
        <v>71</v>
      </c>
      <c r="B44" s="3">
        <v>108.6389742904737</v>
      </c>
    </row>
    <row r="45" spans="1:2" x14ac:dyDescent="0.35">
      <c r="A45" s="2" t="s">
        <v>109</v>
      </c>
      <c r="B45" s="3">
        <v>108.21019309074998</v>
      </c>
    </row>
    <row r="46" spans="1:2" x14ac:dyDescent="0.35">
      <c r="A46" s="2" t="s">
        <v>34</v>
      </c>
      <c r="B46" s="3">
        <v>106.67921900426315</v>
      </c>
    </row>
    <row r="47" spans="1:2" x14ac:dyDescent="0.35">
      <c r="A47" s="2" t="s">
        <v>101</v>
      </c>
      <c r="B47" s="3">
        <v>104.75778210357895</v>
      </c>
    </row>
    <row r="48" spans="1:2" x14ac:dyDescent="0.35">
      <c r="A48" s="2" t="s">
        <v>81</v>
      </c>
      <c r="B48" s="3">
        <v>104.39065609011112</v>
      </c>
    </row>
    <row r="49" spans="1:2" x14ac:dyDescent="0.35">
      <c r="A49" s="2" t="s">
        <v>133</v>
      </c>
      <c r="B49" s="3">
        <v>103.97873995262501</v>
      </c>
    </row>
    <row r="50" spans="1:2" x14ac:dyDescent="0.35">
      <c r="A50" s="2" t="s">
        <v>63</v>
      </c>
      <c r="B50" s="3">
        <v>103.89964644208334</v>
      </c>
    </row>
    <row r="51" spans="1:2" x14ac:dyDescent="0.35">
      <c r="A51" s="2" t="s">
        <v>67</v>
      </c>
      <c r="B51" s="3">
        <v>103.11421553544443</v>
      </c>
    </row>
    <row r="52" spans="1:2" x14ac:dyDescent="0.35">
      <c r="A52" s="2" t="s">
        <v>70</v>
      </c>
      <c r="B52" s="3">
        <v>101.45285895590908</v>
      </c>
    </row>
    <row r="53" spans="1:2" x14ac:dyDescent="0.35">
      <c r="A53" s="2" t="s">
        <v>47</v>
      </c>
      <c r="B53" s="3">
        <v>99.89631172057895</v>
      </c>
    </row>
    <row r="54" spans="1:2" x14ac:dyDescent="0.35">
      <c r="A54" s="2" t="s">
        <v>82</v>
      </c>
      <c r="B54" s="3">
        <v>98.481571678631582</v>
      </c>
    </row>
    <row r="55" spans="1:2" x14ac:dyDescent="0.35">
      <c r="A55" s="2" t="s">
        <v>54</v>
      </c>
      <c r="B55" s="3">
        <v>98.202727743538446</v>
      </c>
    </row>
    <row r="56" spans="1:2" x14ac:dyDescent="0.35">
      <c r="A56" s="2" t="s">
        <v>118</v>
      </c>
      <c r="B56" s="3">
        <v>97.61008866649999</v>
      </c>
    </row>
    <row r="57" spans="1:2" x14ac:dyDescent="0.35">
      <c r="A57" s="2" t="s">
        <v>105</v>
      </c>
      <c r="B57" s="3">
        <v>97.371645823666668</v>
      </c>
    </row>
    <row r="58" spans="1:2" x14ac:dyDescent="0.35">
      <c r="A58" s="2" t="s">
        <v>119</v>
      </c>
      <c r="B58" s="3">
        <v>96.946345621888895</v>
      </c>
    </row>
    <row r="59" spans="1:2" x14ac:dyDescent="0.35">
      <c r="A59" s="2" t="s">
        <v>24</v>
      </c>
      <c r="B59" s="3">
        <v>96.543392927533333</v>
      </c>
    </row>
    <row r="60" spans="1:2" x14ac:dyDescent="0.35">
      <c r="A60" s="2" t="s">
        <v>45</v>
      </c>
      <c r="B60" s="3">
        <v>96.362622783230762</v>
      </c>
    </row>
    <row r="61" spans="1:2" x14ac:dyDescent="0.35">
      <c r="A61" s="2" t="s">
        <v>22</v>
      </c>
      <c r="B61" s="3">
        <v>94.945472638105272</v>
      </c>
    </row>
    <row r="62" spans="1:2" x14ac:dyDescent="0.35">
      <c r="A62" s="2" t="s">
        <v>74</v>
      </c>
      <c r="B62" s="3">
        <v>94.621338053777777</v>
      </c>
    </row>
    <row r="63" spans="1:2" x14ac:dyDescent="0.35">
      <c r="A63" s="2" t="s">
        <v>27</v>
      </c>
      <c r="B63" s="3">
        <v>94.261849850769252</v>
      </c>
    </row>
    <row r="64" spans="1:2" x14ac:dyDescent="0.35">
      <c r="A64" s="2" t="s">
        <v>42</v>
      </c>
      <c r="B64" s="3">
        <v>93.60438793144445</v>
      </c>
    </row>
    <row r="65" spans="1:2" x14ac:dyDescent="0.35">
      <c r="A65" s="2" t="s">
        <v>43</v>
      </c>
      <c r="B65" s="3">
        <v>93.280937024894726</v>
      </c>
    </row>
    <row r="66" spans="1:2" x14ac:dyDescent="0.35">
      <c r="A66" s="2" t="s">
        <v>57</v>
      </c>
      <c r="B66" s="3">
        <v>92.444861698000011</v>
      </c>
    </row>
    <row r="67" spans="1:2" x14ac:dyDescent="0.35">
      <c r="A67" s="2" t="s">
        <v>130</v>
      </c>
      <c r="B67" s="3">
        <v>91.948261958277783</v>
      </c>
    </row>
    <row r="68" spans="1:2" x14ac:dyDescent="0.35">
      <c r="A68" s="2" t="s">
        <v>103</v>
      </c>
      <c r="B68" s="3">
        <v>90.332739389333341</v>
      </c>
    </row>
    <row r="69" spans="1:2" x14ac:dyDescent="0.35">
      <c r="A69" s="2" t="s">
        <v>128</v>
      </c>
      <c r="B69" s="3">
        <v>89.168257004714292</v>
      </c>
    </row>
    <row r="70" spans="1:2" x14ac:dyDescent="0.35">
      <c r="A70" s="2" t="s">
        <v>88</v>
      </c>
      <c r="B70" s="3">
        <v>85.080013830249996</v>
      </c>
    </row>
    <row r="71" spans="1:2" x14ac:dyDescent="0.35">
      <c r="A71" s="2" t="s">
        <v>104</v>
      </c>
      <c r="B71" s="3">
        <v>84.278758948833342</v>
      </c>
    </row>
    <row r="72" spans="1:2" x14ac:dyDescent="0.35">
      <c r="A72" s="2" t="s">
        <v>94</v>
      </c>
      <c r="B72" s="3">
        <v>84.108556056583339</v>
      </c>
    </row>
    <row r="73" spans="1:2" x14ac:dyDescent="0.35">
      <c r="A73" s="2" t="s">
        <v>125</v>
      </c>
      <c r="B73" s="3">
        <v>83.674489824846162</v>
      </c>
    </row>
    <row r="74" spans="1:2" x14ac:dyDescent="0.35">
      <c r="A74" s="2" t="s">
        <v>28</v>
      </c>
      <c r="B74" s="3">
        <v>83.549607443117651</v>
      </c>
    </row>
    <row r="75" spans="1:2" x14ac:dyDescent="0.35">
      <c r="A75" s="2" t="s">
        <v>40</v>
      </c>
      <c r="B75" s="3">
        <v>83.225443223999989</v>
      </c>
    </row>
    <row r="76" spans="1:2" x14ac:dyDescent="0.35">
      <c r="A76" s="2" t="s">
        <v>76</v>
      </c>
      <c r="B76" s="3">
        <v>81.377060933047616</v>
      </c>
    </row>
    <row r="77" spans="1:2" x14ac:dyDescent="0.35">
      <c r="A77" s="2" t="s">
        <v>21</v>
      </c>
      <c r="B77" s="3">
        <v>81.10510454753846</v>
      </c>
    </row>
    <row r="78" spans="1:2" x14ac:dyDescent="0.35">
      <c r="A78" s="2" t="s">
        <v>106</v>
      </c>
      <c r="B78" s="3">
        <v>79.569857229444438</v>
      </c>
    </row>
    <row r="79" spans="1:2" x14ac:dyDescent="0.35">
      <c r="A79" s="2" t="s">
        <v>56</v>
      </c>
      <c r="B79" s="3">
        <v>79.210371573833342</v>
      </c>
    </row>
    <row r="80" spans="1:2" x14ac:dyDescent="0.35">
      <c r="A80" s="2" t="s">
        <v>135</v>
      </c>
      <c r="B80" s="3">
        <v>77.379503939199992</v>
      </c>
    </row>
    <row r="81" spans="1:2" x14ac:dyDescent="0.35">
      <c r="A81" s="2" t="s">
        <v>75</v>
      </c>
      <c r="B81" s="3">
        <v>76.767902009166676</v>
      </c>
    </row>
    <row r="82" spans="1:2" x14ac:dyDescent="0.35">
      <c r="A82" s="2" t="s">
        <v>36</v>
      </c>
      <c r="B82" s="3">
        <v>73.998625096846155</v>
      </c>
    </row>
    <row r="83" spans="1:2" x14ac:dyDescent="0.35">
      <c r="A83" s="2" t="s">
        <v>99</v>
      </c>
      <c r="B83" s="3">
        <v>72.296400586499999</v>
      </c>
    </row>
    <row r="84" spans="1:2" x14ac:dyDescent="0.35">
      <c r="A84" s="2" t="s">
        <v>92</v>
      </c>
      <c r="B84" s="3">
        <v>72.288911800166659</v>
      </c>
    </row>
    <row r="85" spans="1:2" x14ac:dyDescent="0.35">
      <c r="A85" s="2" t="s">
        <v>51</v>
      </c>
      <c r="B85" s="3">
        <v>72.150605318333334</v>
      </c>
    </row>
    <row r="86" spans="1:2" x14ac:dyDescent="0.35">
      <c r="A86" s="2" t="s">
        <v>107</v>
      </c>
      <c r="B86" s="3">
        <v>69.673599316666667</v>
      </c>
    </row>
    <row r="87" spans="1:2" x14ac:dyDescent="0.35">
      <c r="A87" s="2" t="s">
        <v>96</v>
      </c>
      <c r="B87" s="3">
        <v>69.639617915578953</v>
      </c>
    </row>
    <row r="88" spans="1:2" x14ac:dyDescent="0.35">
      <c r="A88" s="2" t="s">
        <v>116</v>
      </c>
      <c r="B88" s="3">
        <v>69.407264023846153</v>
      </c>
    </row>
    <row r="89" spans="1:2" x14ac:dyDescent="0.35">
      <c r="A89" s="2" t="s">
        <v>127</v>
      </c>
      <c r="B89" s="3">
        <v>68.281635627249997</v>
      </c>
    </row>
    <row r="90" spans="1:2" x14ac:dyDescent="0.35">
      <c r="A90" s="2" t="s">
        <v>32</v>
      </c>
      <c r="B90" s="3">
        <v>67.104054402904765</v>
      </c>
    </row>
    <row r="91" spans="1:2" x14ac:dyDescent="0.35">
      <c r="A91" s="2" t="s">
        <v>138</v>
      </c>
      <c r="B91" s="3">
        <v>66.40045055458333</v>
      </c>
    </row>
    <row r="92" spans="1:2" x14ac:dyDescent="0.35">
      <c r="A92" s="2" t="s">
        <v>95</v>
      </c>
      <c r="B92" s="3">
        <v>65.195585924499994</v>
      </c>
    </row>
    <row r="93" spans="1:2" x14ac:dyDescent="0.35">
      <c r="A93" s="2" t="s">
        <v>131</v>
      </c>
      <c r="B93" s="3">
        <v>62.152084985000002</v>
      </c>
    </row>
    <row r="94" spans="1:2" x14ac:dyDescent="0.35">
      <c r="A94" s="2" t="s">
        <v>31</v>
      </c>
      <c r="B94" s="3">
        <v>61.194900125833335</v>
      </c>
    </row>
    <row r="95" spans="1:2" x14ac:dyDescent="0.35">
      <c r="A95" s="2" t="s">
        <v>114</v>
      </c>
      <c r="B95" s="3">
        <v>60.00111597475</v>
      </c>
    </row>
    <row r="96" spans="1:2" x14ac:dyDescent="0.35">
      <c r="A96" s="2" t="s">
        <v>72</v>
      </c>
      <c r="B96" s="3">
        <v>59.202678424000005</v>
      </c>
    </row>
    <row r="97" spans="1:2" x14ac:dyDescent="0.35">
      <c r="A97" s="2" t="s">
        <v>7</v>
      </c>
      <c r="B97" s="3">
        <v>58.62308003355556</v>
      </c>
    </row>
    <row r="98" spans="1:2" x14ac:dyDescent="0.35">
      <c r="A98" s="2" t="s">
        <v>53</v>
      </c>
      <c r="B98" s="3">
        <v>56.306890387411762</v>
      </c>
    </row>
    <row r="99" spans="1:2" x14ac:dyDescent="0.35">
      <c r="A99" s="2" t="s">
        <v>90</v>
      </c>
      <c r="B99" s="3">
        <v>54.815210595000003</v>
      </c>
    </row>
    <row r="100" spans="1:2" x14ac:dyDescent="0.35">
      <c r="A100" s="2" t="s">
        <v>41</v>
      </c>
      <c r="B100" s="3">
        <v>54.211516333888895</v>
      </c>
    </row>
    <row r="101" spans="1:2" x14ac:dyDescent="0.35">
      <c r="A101" s="2" t="s">
        <v>30</v>
      </c>
      <c r="B101" s="3">
        <v>54.123792622000003</v>
      </c>
    </row>
    <row r="102" spans="1:2" x14ac:dyDescent="0.35">
      <c r="A102" s="2" t="s">
        <v>64</v>
      </c>
      <c r="B102" s="3">
        <v>53.610476878692303</v>
      </c>
    </row>
    <row r="103" spans="1:2" x14ac:dyDescent="0.35">
      <c r="A103" s="2" t="s">
        <v>48</v>
      </c>
      <c r="B103" s="3">
        <v>50.561519755333336</v>
      </c>
    </row>
    <row r="104" spans="1:2" x14ac:dyDescent="0.35">
      <c r="A104" s="2" t="s">
        <v>26</v>
      </c>
      <c r="B104" s="3">
        <v>49.672131524571427</v>
      </c>
    </row>
    <row r="105" spans="1:2" x14ac:dyDescent="0.35">
      <c r="A105" s="2" t="s">
        <v>33</v>
      </c>
      <c r="B105" s="3">
        <v>48.206997195529411</v>
      </c>
    </row>
    <row r="106" spans="1:2" x14ac:dyDescent="0.35">
      <c r="A106" s="2" t="s">
        <v>19</v>
      </c>
      <c r="B106" s="3">
        <v>47.076769736727272</v>
      </c>
    </row>
    <row r="107" spans="1:2" x14ac:dyDescent="0.35">
      <c r="A107" s="2" t="s">
        <v>66</v>
      </c>
      <c r="B107" s="3">
        <v>46.431427703777779</v>
      </c>
    </row>
    <row r="108" spans="1:2" x14ac:dyDescent="0.35">
      <c r="A108" s="2" t="s">
        <v>18</v>
      </c>
      <c r="B108" s="3">
        <v>45.509387458416668</v>
      </c>
    </row>
    <row r="109" spans="1:2" x14ac:dyDescent="0.35">
      <c r="A109" s="2" t="s">
        <v>102</v>
      </c>
      <c r="B109" s="3">
        <v>44.091565261874997</v>
      </c>
    </row>
    <row r="110" spans="1:2" x14ac:dyDescent="0.35">
      <c r="A110" s="2" t="s">
        <v>20</v>
      </c>
      <c r="B110" s="3">
        <v>44.017813601166665</v>
      </c>
    </row>
    <row r="111" spans="1:2" x14ac:dyDescent="0.35">
      <c r="A111" s="2" t="s">
        <v>122</v>
      </c>
      <c r="B111" s="3">
        <v>42.1082264088</v>
      </c>
    </row>
    <row r="112" spans="1:2" x14ac:dyDescent="0.35">
      <c r="A112" s="2" t="s">
        <v>39</v>
      </c>
      <c r="B112" s="3">
        <v>40.592844466499997</v>
      </c>
    </row>
    <row r="113" spans="1:2" x14ac:dyDescent="0.35">
      <c r="A113" s="2" t="s">
        <v>25</v>
      </c>
      <c r="B113" s="3">
        <v>39.045067570647056</v>
      </c>
    </row>
    <row r="114" spans="1:2" x14ac:dyDescent="0.35">
      <c r="A114" s="2" t="s">
        <v>112</v>
      </c>
      <c r="B114" s="3">
        <v>38.412916882499999</v>
      </c>
    </row>
    <row r="115" spans="1:2" x14ac:dyDescent="0.35">
      <c r="A115" s="2" t="s">
        <v>83</v>
      </c>
      <c r="B115" s="3">
        <v>37.461594214400002</v>
      </c>
    </row>
    <row r="116" spans="1:2" x14ac:dyDescent="0.35">
      <c r="A116" s="2" t="s">
        <v>60</v>
      </c>
      <c r="B116" s="3">
        <v>36.259398267333331</v>
      </c>
    </row>
    <row r="117" spans="1:2" x14ac:dyDescent="0.35">
      <c r="A117" s="2" t="s">
        <v>3</v>
      </c>
      <c r="B117" s="3">
        <v>34.778070101625005</v>
      </c>
    </row>
    <row r="118" spans="1:2" x14ac:dyDescent="0.35">
      <c r="A118" s="2" t="s">
        <v>79</v>
      </c>
      <c r="B118" s="3">
        <v>34.467912498300002</v>
      </c>
    </row>
    <row r="119" spans="1:2" x14ac:dyDescent="0.35">
      <c r="A119" s="2" t="s">
        <v>52</v>
      </c>
      <c r="B119" s="3">
        <v>34.112574643444447</v>
      </c>
    </row>
    <row r="120" spans="1:2" x14ac:dyDescent="0.35">
      <c r="A120" s="2" t="s">
        <v>86</v>
      </c>
      <c r="B120" s="3">
        <v>29.542902392666662</v>
      </c>
    </row>
    <row r="121" spans="1:2" x14ac:dyDescent="0.35">
      <c r="A121" s="2" t="s">
        <v>136</v>
      </c>
      <c r="B121" s="3">
        <v>27.021596310428571</v>
      </c>
    </row>
    <row r="122" spans="1:2" x14ac:dyDescent="0.35">
      <c r="A122" s="2" t="s">
        <v>55</v>
      </c>
      <c r="B122" s="3">
        <v>26.811575128499999</v>
      </c>
    </row>
    <row r="123" spans="1:2" x14ac:dyDescent="0.35">
      <c r="A123" s="2" t="s">
        <v>110</v>
      </c>
      <c r="B123" s="3">
        <v>24.97568337025</v>
      </c>
    </row>
    <row r="124" spans="1:2" x14ac:dyDescent="0.35">
      <c r="A124" s="2" t="s">
        <v>115</v>
      </c>
      <c r="B124" s="3">
        <v>24.032838763333331</v>
      </c>
    </row>
    <row r="125" spans="1:2" x14ac:dyDescent="0.35">
      <c r="A125" s="2" t="s">
        <v>80</v>
      </c>
      <c r="B125" s="3">
        <v>23.720107920142858</v>
      </c>
    </row>
    <row r="126" spans="1:2" x14ac:dyDescent="0.35">
      <c r="A126" s="2" t="s">
        <v>29</v>
      </c>
      <c r="B126" s="3">
        <v>23.368984450874997</v>
      </c>
    </row>
    <row r="127" spans="1:2" x14ac:dyDescent="0.35">
      <c r="A127" s="2" t="s">
        <v>35</v>
      </c>
      <c r="B127" s="3">
        <v>15.365166753</v>
      </c>
    </row>
  </sheetData>
  <autoFilter ref="A1:B127" xr:uid="{BC73C2C8-D4A6-4DE6-8C90-EAA8A8D21FB1}">
    <sortState xmlns:xlrd2="http://schemas.microsoft.com/office/spreadsheetml/2017/richdata2" ref="A2:B127">
      <sortCondition descending="1" ref="B1:B12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8AB3-84CE-4D78-9A34-59ECCAA6B0A8}">
  <sheetPr filterMode="1"/>
  <dimension ref="A1:Q127"/>
  <sheetViews>
    <sheetView workbookViewId="0"/>
  </sheetViews>
  <sheetFormatPr defaultRowHeight="14.5" x14ac:dyDescent="0.35"/>
  <cols>
    <col min="1" max="1" width="22.36328125" bestFit="1" customWidth="1"/>
    <col min="2" max="2" width="13.54296875" bestFit="1" customWidth="1"/>
    <col min="3" max="3" width="8.453125" bestFit="1" customWidth="1"/>
    <col min="5" max="5" width="12.08984375" bestFit="1" customWidth="1"/>
    <col min="6" max="6" width="12.81640625" bestFit="1" customWidth="1"/>
    <col min="14" max="14" width="12.08984375" bestFit="1" customWidth="1"/>
    <col min="15" max="15" width="12.81640625" bestFit="1" customWidth="1"/>
  </cols>
  <sheetData>
    <row r="1" spans="1:17" x14ac:dyDescent="0.35">
      <c r="A1" s="4" t="s">
        <v>141</v>
      </c>
      <c r="B1" s="4" t="s">
        <v>153</v>
      </c>
      <c r="C1" t="s">
        <v>165</v>
      </c>
    </row>
    <row r="2" spans="1:17" x14ac:dyDescent="0.35">
      <c r="A2" s="2" t="s">
        <v>61</v>
      </c>
      <c r="B2" s="3">
        <v>195.23368381304763</v>
      </c>
      <c r="C2">
        <f>VLOOKUP(A2,Den!$A:$B,2,FALSE)</f>
        <v>21</v>
      </c>
    </row>
    <row r="3" spans="1:17" hidden="1" x14ac:dyDescent="0.35">
      <c r="A3" s="2" t="s">
        <v>69</v>
      </c>
      <c r="B3" s="3">
        <v>180.45320690677775</v>
      </c>
      <c r="C3">
        <f>VLOOKUP(A3,Den!$A:$B,2,FALSE)</f>
        <v>9</v>
      </c>
    </row>
    <row r="4" spans="1:17" x14ac:dyDescent="0.35">
      <c r="A4" s="2" t="s">
        <v>129</v>
      </c>
      <c r="B4" s="3">
        <v>168.76912948110527</v>
      </c>
      <c r="C4">
        <f>VLOOKUP(A4,Den!$A:$B,2,FALSE)</f>
        <v>19</v>
      </c>
      <c r="M4" t="s">
        <v>166</v>
      </c>
    </row>
    <row r="5" spans="1:17" x14ac:dyDescent="0.35">
      <c r="A5" s="2" t="s">
        <v>124</v>
      </c>
      <c r="B5" s="3">
        <v>166.19571097238463</v>
      </c>
      <c r="C5">
        <f>VLOOKUP(A5,Den!$A:$B,2,FALSE)</f>
        <v>13</v>
      </c>
      <c r="M5">
        <v>1</v>
      </c>
      <c r="N5" t="s">
        <v>162</v>
      </c>
      <c r="O5" t="s">
        <v>154</v>
      </c>
      <c r="P5" s="2" t="s">
        <v>160</v>
      </c>
      <c r="Q5" t="s">
        <v>163</v>
      </c>
    </row>
    <row r="6" spans="1:17" x14ac:dyDescent="0.35">
      <c r="A6" s="2" t="s">
        <v>121</v>
      </c>
      <c r="B6" s="3">
        <v>159.38874949173686</v>
      </c>
      <c r="C6">
        <f>VLOOKUP(A6,Den!$A:$B,2,FALSE)</f>
        <v>19</v>
      </c>
      <c r="M6">
        <v>2</v>
      </c>
      <c r="N6" t="s">
        <v>162</v>
      </c>
      <c r="O6" t="s">
        <v>159</v>
      </c>
      <c r="P6" t="s">
        <v>160</v>
      </c>
      <c r="Q6" t="s">
        <v>164</v>
      </c>
    </row>
    <row r="7" spans="1:17" hidden="1" x14ac:dyDescent="0.35">
      <c r="A7" s="2" t="s">
        <v>85</v>
      </c>
      <c r="B7" s="3">
        <v>156.55974960211111</v>
      </c>
      <c r="C7">
        <f>VLOOKUP(A7,Den!$A:$B,2,FALSE)</f>
        <v>9</v>
      </c>
      <c r="O7" s="2" t="s">
        <v>61</v>
      </c>
      <c r="P7" t="s">
        <v>161</v>
      </c>
    </row>
    <row r="8" spans="1:17" x14ac:dyDescent="0.35">
      <c r="A8" s="2" t="s">
        <v>89</v>
      </c>
      <c r="B8" s="3">
        <v>156.38525795776192</v>
      </c>
      <c r="C8">
        <f>VLOOKUP(A8,Den!$A:$B,2,FALSE)</f>
        <v>21</v>
      </c>
      <c r="M8">
        <v>3</v>
      </c>
      <c r="O8" s="2" t="s">
        <v>61</v>
      </c>
    </row>
    <row r="9" spans="1:17" hidden="1" x14ac:dyDescent="0.35">
      <c r="A9" s="2" t="s">
        <v>108</v>
      </c>
      <c r="B9" s="3">
        <v>151.90723033955555</v>
      </c>
      <c r="C9">
        <f>VLOOKUP(A9,Den!$A:$B,2,FALSE)</f>
        <v>9</v>
      </c>
      <c r="F9" s="2"/>
    </row>
    <row r="10" spans="1:17" x14ac:dyDescent="0.35">
      <c r="A10" s="2" t="s">
        <v>132</v>
      </c>
      <c r="B10" s="3">
        <v>149.38519743576191</v>
      </c>
      <c r="C10">
        <f>VLOOKUP(A10,Den!$A:$B,2,FALSE)</f>
        <v>21</v>
      </c>
      <c r="M10">
        <v>4</v>
      </c>
    </row>
    <row r="11" spans="1:17" hidden="1" x14ac:dyDescent="0.35">
      <c r="A11" s="2" t="s">
        <v>134</v>
      </c>
      <c r="B11" s="3">
        <v>148.7806378553</v>
      </c>
      <c r="C11">
        <f>VLOOKUP(A11,Den!$A:$B,2,FALSE)</f>
        <v>10</v>
      </c>
    </row>
    <row r="12" spans="1:17" x14ac:dyDescent="0.35">
      <c r="A12" s="2" t="s">
        <v>120</v>
      </c>
      <c r="B12" s="3">
        <v>147.34068189015383</v>
      </c>
      <c r="C12">
        <f>VLOOKUP(A12,Den!$A:$B,2,FALSE)</f>
        <v>13</v>
      </c>
      <c r="M12">
        <v>5</v>
      </c>
    </row>
    <row r="13" spans="1:17" x14ac:dyDescent="0.35">
      <c r="A13" s="2" t="s">
        <v>100</v>
      </c>
      <c r="B13" s="3">
        <v>145.50072680015788</v>
      </c>
      <c r="C13">
        <f>VLOOKUP(A13,Den!$A:$B,2,FALSE)</f>
        <v>19</v>
      </c>
    </row>
    <row r="14" spans="1:17" x14ac:dyDescent="0.35">
      <c r="A14" s="2" t="s">
        <v>93</v>
      </c>
      <c r="B14" s="3">
        <v>143.26263107699998</v>
      </c>
      <c r="C14">
        <f>VLOOKUP(A14,Den!$A:$B,2,FALSE)</f>
        <v>21</v>
      </c>
    </row>
    <row r="15" spans="1:17" x14ac:dyDescent="0.35">
      <c r="A15" s="2" t="s">
        <v>87</v>
      </c>
      <c r="B15" s="3">
        <v>140.85198082423076</v>
      </c>
      <c r="C15">
        <f>VLOOKUP(A15,Den!$A:$B,2,FALSE)</f>
        <v>13</v>
      </c>
    </row>
    <row r="16" spans="1:17" x14ac:dyDescent="0.35">
      <c r="A16" s="2" t="s">
        <v>77</v>
      </c>
      <c r="B16" s="3">
        <v>140.25411397489475</v>
      </c>
      <c r="C16">
        <f>VLOOKUP(A16,Den!$A:$B,2,FALSE)</f>
        <v>19</v>
      </c>
    </row>
    <row r="17" spans="1:3" hidden="1" x14ac:dyDescent="0.35">
      <c r="A17" s="2" t="s">
        <v>113</v>
      </c>
      <c r="B17" s="3">
        <v>140.11685619911108</v>
      </c>
      <c r="C17">
        <f>VLOOKUP(A17,Den!$A:$B,2,FALSE)</f>
        <v>9</v>
      </c>
    </row>
    <row r="18" spans="1:3" x14ac:dyDescent="0.35">
      <c r="A18" s="2" t="s">
        <v>73</v>
      </c>
      <c r="B18" s="3">
        <v>138.72848540614288</v>
      </c>
      <c r="C18">
        <f>VLOOKUP(A18,Den!$A:$B,2,FALSE)</f>
        <v>21</v>
      </c>
    </row>
    <row r="19" spans="1:3" x14ac:dyDescent="0.35">
      <c r="A19" s="2" t="s">
        <v>126</v>
      </c>
      <c r="B19" s="3">
        <v>136.2957682274762</v>
      </c>
      <c r="C19">
        <f>VLOOKUP(A19,Den!$A:$B,2,FALSE)</f>
        <v>21</v>
      </c>
    </row>
    <row r="20" spans="1:3" x14ac:dyDescent="0.35">
      <c r="A20" s="2" t="s">
        <v>15</v>
      </c>
      <c r="B20" s="3">
        <v>136.22951353799999</v>
      </c>
      <c r="C20">
        <f>VLOOKUP(A20,Den!$A:$B,2,FALSE)</f>
        <v>19</v>
      </c>
    </row>
    <row r="21" spans="1:3" x14ac:dyDescent="0.35">
      <c r="A21" s="2" t="s">
        <v>91</v>
      </c>
      <c r="B21" s="3">
        <v>135.29987535689472</v>
      </c>
      <c r="C21">
        <f>VLOOKUP(A21,Den!$A:$B,2,FALSE)</f>
        <v>19</v>
      </c>
    </row>
    <row r="22" spans="1:3" x14ac:dyDescent="0.35">
      <c r="A22" s="2" t="s">
        <v>111</v>
      </c>
      <c r="B22" s="3">
        <v>134.40419788147619</v>
      </c>
      <c r="C22">
        <f>VLOOKUP(A22,Den!$A:$B,2,FALSE)</f>
        <v>21</v>
      </c>
    </row>
    <row r="23" spans="1:3" hidden="1" x14ac:dyDescent="0.35">
      <c r="A23" s="2" t="s">
        <v>62</v>
      </c>
      <c r="B23" s="3">
        <v>132.87129391322225</v>
      </c>
      <c r="C23">
        <f>VLOOKUP(A23,Den!$A:$B,2,FALSE)</f>
        <v>9</v>
      </c>
    </row>
    <row r="24" spans="1:3" x14ac:dyDescent="0.35">
      <c r="A24" s="2" t="s">
        <v>117</v>
      </c>
      <c r="B24" s="3">
        <v>132.25044465078946</v>
      </c>
      <c r="C24">
        <f>VLOOKUP(A24,Den!$A:$B,2,FALSE)</f>
        <v>19</v>
      </c>
    </row>
    <row r="25" spans="1:3" x14ac:dyDescent="0.35">
      <c r="A25" s="2" t="s">
        <v>46</v>
      </c>
      <c r="B25" s="3">
        <v>131.86180042607691</v>
      </c>
      <c r="C25">
        <f>VLOOKUP(A25,Den!$A:$B,2,FALSE)</f>
        <v>13</v>
      </c>
    </row>
    <row r="26" spans="1:3" x14ac:dyDescent="0.35">
      <c r="A26" s="2" t="s">
        <v>38</v>
      </c>
      <c r="B26" s="3">
        <v>130.787909856</v>
      </c>
      <c r="C26">
        <f>VLOOKUP(A26,Den!$A:$B,2,FALSE)</f>
        <v>19</v>
      </c>
    </row>
    <row r="27" spans="1:3" x14ac:dyDescent="0.35">
      <c r="A27" s="2" t="s">
        <v>137</v>
      </c>
      <c r="B27" s="3">
        <v>126.95935013442104</v>
      </c>
      <c r="C27">
        <f>VLOOKUP(A27,Den!$A:$B,2,FALSE)</f>
        <v>19</v>
      </c>
    </row>
    <row r="28" spans="1:3" x14ac:dyDescent="0.35">
      <c r="A28" s="2" t="s">
        <v>58</v>
      </c>
      <c r="B28" s="3">
        <v>125.7045954466923</v>
      </c>
      <c r="C28">
        <f>VLOOKUP(A28,Den!$A:$B,2,FALSE)</f>
        <v>13</v>
      </c>
    </row>
    <row r="29" spans="1:3" x14ac:dyDescent="0.35">
      <c r="A29" s="2" t="s">
        <v>84</v>
      </c>
      <c r="B29" s="3">
        <v>122.03102523030769</v>
      </c>
      <c r="C29">
        <f>VLOOKUP(A29,Den!$A:$B,2,FALSE)</f>
        <v>13</v>
      </c>
    </row>
    <row r="30" spans="1:3" x14ac:dyDescent="0.35">
      <c r="A30" s="2" t="s">
        <v>16</v>
      </c>
      <c r="B30" s="3">
        <v>119.83712741192306</v>
      </c>
      <c r="C30">
        <f>VLOOKUP(A30,Den!$A:$B,2,FALSE)</f>
        <v>13</v>
      </c>
    </row>
    <row r="31" spans="1:3" x14ac:dyDescent="0.35">
      <c r="A31" s="2" t="s">
        <v>23</v>
      </c>
      <c r="B31" s="3">
        <v>117.25408544610526</v>
      </c>
      <c r="C31">
        <f>VLOOKUP(A31,Den!$A:$B,2,FALSE)</f>
        <v>19</v>
      </c>
    </row>
    <row r="32" spans="1:3" x14ac:dyDescent="0.35">
      <c r="A32" s="2" t="s">
        <v>49</v>
      </c>
      <c r="B32" s="3">
        <v>114.70557206892308</v>
      </c>
      <c r="C32">
        <f>VLOOKUP(A32,Den!$A:$B,2,FALSE)</f>
        <v>13</v>
      </c>
    </row>
    <row r="33" spans="1:3" x14ac:dyDescent="0.35">
      <c r="A33" s="2" t="s">
        <v>37</v>
      </c>
      <c r="B33" s="3">
        <v>112.78195998704763</v>
      </c>
      <c r="C33">
        <f>VLOOKUP(A33,Den!$A:$B,2,FALSE)</f>
        <v>21</v>
      </c>
    </row>
    <row r="34" spans="1:3" x14ac:dyDescent="0.35">
      <c r="A34" s="2" t="s">
        <v>12</v>
      </c>
      <c r="B34" s="3">
        <v>112.10539206761538</v>
      </c>
      <c r="C34">
        <f>VLOOKUP(A34,Den!$A:$B,2,FALSE)</f>
        <v>13</v>
      </c>
    </row>
    <row r="35" spans="1:3" x14ac:dyDescent="0.35">
      <c r="A35" s="2" t="s">
        <v>98</v>
      </c>
      <c r="B35" s="3">
        <v>112.0227714246154</v>
      </c>
      <c r="C35">
        <f>VLOOKUP(A35,Den!$A:$B,2,FALSE)</f>
        <v>13</v>
      </c>
    </row>
    <row r="36" spans="1:3" x14ac:dyDescent="0.35">
      <c r="A36" s="2" t="s">
        <v>97</v>
      </c>
      <c r="B36" s="3">
        <v>111.81239496305264</v>
      </c>
      <c r="C36">
        <f>VLOOKUP(A36,Den!$A:$B,2,FALSE)</f>
        <v>19</v>
      </c>
    </row>
    <row r="37" spans="1:3" hidden="1" x14ac:dyDescent="0.35">
      <c r="A37" s="2" t="s">
        <v>68</v>
      </c>
      <c r="B37" s="3">
        <v>110.86184858933335</v>
      </c>
      <c r="C37">
        <f>VLOOKUP(A37,Den!$A:$B,2,FALSE)</f>
        <v>9</v>
      </c>
    </row>
    <row r="38" spans="1:3" x14ac:dyDescent="0.35">
      <c r="A38" s="2" t="s">
        <v>59</v>
      </c>
      <c r="B38" s="3">
        <v>110.57291121605263</v>
      </c>
      <c r="C38">
        <f>VLOOKUP(A38,Den!$A:$B,2,FALSE)</f>
        <v>19</v>
      </c>
    </row>
    <row r="39" spans="1:3" hidden="1" x14ac:dyDescent="0.35">
      <c r="A39" s="2" t="s">
        <v>44</v>
      </c>
      <c r="B39" s="3">
        <v>109.94214436866666</v>
      </c>
      <c r="C39">
        <f>VLOOKUP(A39,Den!$A:$B,2,FALSE)</f>
        <v>12</v>
      </c>
    </row>
    <row r="40" spans="1:3" x14ac:dyDescent="0.35">
      <c r="A40" s="2" t="s">
        <v>50</v>
      </c>
      <c r="B40" s="3">
        <v>109.08160213807692</v>
      </c>
      <c r="C40">
        <f>VLOOKUP(A40,Den!$A:$B,2,FALSE)</f>
        <v>13</v>
      </c>
    </row>
    <row r="41" spans="1:3" x14ac:dyDescent="0.35">
      <c r="A41" s="2" t="s">
        <v>123</v>
      </c>
      <c r="B41" s="3">
        <v>108.77275337215386</v>
      </c>
      <c r="C41">
        <f>VLOOKUP(A41,Den!$A:$B,2,FALSE)</f>
        <v>13</v>
      </c>
    </row>
    <row r="42" spans="1:3" hidden="1" x14ac:dyDescent="0.35">
      <c r="A42" s="2" t="s">
        <v>65</v>
      </c>
      <c r="B42" s="3">
        <v>108.3052755959</v>
      </c>
      <c r="C42">
        <f>VLOOKUP(A42,Den!$A:$B,2,FALSE)</f>
        <v>10</v>
      </c>
    </row>
    <row r="43" spans="1:3" x14ac:dyDescent="0.35">
      <c r="A43" s="2" t="s">
        <v>71</v>
      </c>
      <c r="B43" s="3">
        <v>105.66139357500001</v>
      </c>
      <c r="C43">
        <f>VLOOKUP(A43,Den!$A:$B,2,FALSE)</f>
        <v>19</v>
      </c>
    </row>
    <row r="44" spans="1:3" hidden="1" x14ac:dyDescent="0.35">
      <c r="A44" s="2" t="s">
        <v>109</v>
      </c>
      <c r="B44" s="3">
        <v>104.94630653725001</v>
      </c>
      <c r="C44">
        <f>VLOOKUP(A44,Den!$A:$B,2,FALSE)</f>
        <v>8</v>
      </c>
    </row>
    <row r="45" spans="1:3" hidden="1" x14ac:dyDescent="0.35">
      <c r="A45" s="2" t="s">
        <v>78</v>
      </c>
      <c r="B45" s="3">
        <v>104.73768701577779</v>
      </c>
      <c r="C45">
        <f>VLOOKUP(A45,Den!$A:$B,2,FALSE)</f>
        <v>9</v>
      </c>
    </row>
    <row r="46" spans="1:3" x14ac:dyDescent="0.35">
      <c r="A46" s="2" t="s">
        <v>34</v>
      </c>
      <c r="B46" s="3">
        <v>103.65468505731579</v>
      </c>
      <c r="C46">
        <f>VLOOKUP(A46,Den!$A:$B,2,FALSE)</f>
        <v>19</v>
      </c>
    </row>
    <row r="47" spans="1:3" hidden="1" x14ac:dyDescent="0.35">
      <c r="A47" s="2" t="s">
        <v>133</v>
      </c>
      <c r="B47" s="3">
        <v>102.34000241012501</v>
      </c>
      <c r="C47">
        <f>VLOOKUP(A47,Den!$A:$B,2,FALSE)</f>
        <v>8</v>
      </c>
    </row>
    <row r="48" spans="1:3" hidden="1" x14ac:dyDescent="0.35">
      <c r="A48" s="2" t="s">
        <v>81</v>
      </c>
      <c r="B48" s="3">
        <v>101.87383885811111</v>
      </c>
      <c r="C48">
        <f>VLOOKUP(A48,Den!$A:$B,2,FALSE)</f>
        <v>9</v>
      </c>
    </row>
    <row r="49" spans="1:3" x14ac:dyDescent="0.35">
      <c r="A49" s="2" t="s">
        <v>101</v>
      </c>
      <c r="B49" s="3">
        <v>101.42464594189474</v>
      </c>
      <c r="C49">
        <f>VLOOKUP(A49,Den!$A:$B,2,FALSE)</f>
        <v>19</v>
      </c>
    </row>
    <row r="50" spans="1:3" hidden="1" x14ac:dyDescent="0.35">
      <c r="A50" s="2" t="s">
        <v>67</v>
      </c>
      <c r="B50" s="3">
        <v>100.63641459344444</v>
      </c>
      <c r="C50">
        <f>VLOOKUP(A50,Den!$A:$B,2,FALSE)</f>
        <v>9</v>
      </c>
    </row>
    <row r="51" spans="1:3" hidden="1" x14ac:dyDescent="0.35">
      <c r="A51" s="2" t="s">
        <v>63</v>
      </c>
      <c r="B51" s="3">
        <v>100.17625879541667</v>
      </c>
      <c r="C51">
        <f>VLOOKUP(A51,Den!$A:$B,2,FALSE)</f>
        <v>12</v>
      </c>
    </row>
    <row r="52" spans="1:3" hidden="1" x14ac:dyDescent="0.35">
      <c r="A52" s="2" t="s">
        <v>70</v>
      </c>
      <c r="B52" s="3">
        <v>99.191990586090895</v>
      </c>
      <c r="C52">
        <f>VLOOKUP(A52,Den!$A:$B,2,FALSE)</f>
        <v>11</v>
      </c>
    </row>
    <row r="53" spans="1:3" x14ac:dyDescent="0.35">
      <c r="A53" s="2" t="s">
        <v>47</v>
      </c>
      <c r="B53" s="3">
        <v>96.137780933421055</v>
      </c>
      <c r="C53">
        <f>VLOOKUP(A53,Den!$A:$B,2,FALSE)</f>
        <v>19</v>
      </c>
    </row>
    <row r="54" spans="1:3" x14ac:dyDescent="0.35">
      <c r="A54" s="2" t="s">
        <v>82</v>
      </c>
      <c r="B54" s="3">
        <v>95.788571095473685</v>
      </c>
      <c r="C54">
        <f>VLOOKUP(A54,Den!$A:$B,2,FALSE)</f>
        <v>19</v>
      </c>
    </row>
    <row r="55" spans="1:3" x14ac:dyDescent="0.35">
      <c r="A55" s="2" t="s">
        <v>54</v>
      </c>
      <c r="B55" s="3">
        <v>95.173317166769237</v>
      </c>
      <c r="C55">
        <f>VLOOKUP(A55,Den!$A:$B,2,FALSE)</f>
        <v>13</v>
      </c>
    </row>
    <row r="56" spans="1:3" x14ac:dyDescent="0.35">
      <c r="A56" s="2" t="s">
        <v>118</v>
      </c>
      <c r="B56" s="3">
        <v>94.879973801277771</v>
      </c>
      <c r="C56">
        <f>VLOOKUP(A56,Den!$A:$B,2,FALSE)</f>
        <v>18</v>
      </c>
    </row>
    <row r="57" spans="1:3" x14ac:dyDescent="0.35">
      <c r="A57" s="2" t="s">
        <v>105</v>
      </c>
      <c r="B57" s="3">
        <v>94.147241741285711</v>
      </c>
      <c r="C57">
        <f>VLOOKUP(A57,Den!$A:$B,2,FALSE)</f>
        <v>21</v>
      </c>
    </row>
    <row r="58" spans="1:3" hidden="1" x14ac:dyDescent="0.35">
      <c r="A58" s="2" t="s">
        <v>119</v>
      </c>
      <c r="B58" s="3">
        <v>93.684855259222232</v>
      </c>
      <c r="C58">
        <f>VLOOKUP(A58,Den!$A:$B,2,FALSE)</f>
        <v>9</v>
      </c>
    </row>
    <row r="59" spans="1:3" x14ac:dyDescent="0.35">
      <c r="A59" s="2" t="s">
        <v>45</v>
      </c>
      <c r="B59" s="3">
        <v>93.61600413107692</v>
      </c>
      <c r="C59">
        <f>VLOOKUP(A59,Den!$A:$B,2,FALSE)</f>
        <v>13</v>
      </c>
    </row>
    <row r="60" spans="1:3" x14ac:dyDescent="0.35">
      <c r="A60" s="2" t="s">
        <v>24</v>
      </c>
      <c r="B60" s="3">
        <v>93.508775070466669</v>
      </c>
      <c r="C60">
        <f>VLOOKUP(A60,Den!$A:$B,2,FALSE)</f>
        <v>15</v>
      </c>
    </row>
    <row r="61" spans="1:3" hidden="1" x14ac:dyDescent="0.35">
      <c r="A61" s="2" t="s">
        <v>74</v>
      </c>
      <c r="B61" s="3">
        <v>91.801111008444451</v>
      </c>
      <c r="C61">
        <f>VLOOKUP(A61,Den!$A:$B,2,FALSE)</f>
        <v>9</v>
      </c>
    </row>
    <row r="62" spans="1:3" x14ac:dyDescent="0.35">
      <c r="A62" s="2" t="s">
        <v>22</v>
      </c>
      <c r="B62" s="3">
        <v>91.457127863368413</v>
      </c>
      <c r="C62">
        <f>VLOOKUP(A62,Den!$A:$B,2,FALSE)</f>
        <v>19</v>
      </c>
    </row>
    <row r="63" spans="1:3" x14ac:dyDescent="0.35">
      <c r="A63" s="2" t="s">
        <v>27</v>
      </c>
      <c r="B63" s="3">
        <v>91.336238488461547</v>
      </c>
      <c r="C63">
        <f>VLOOKUP(A63,Den!$A:$B,2,FALSE)</f>
        <v>13</v>
      </c>
    </row>
    <row r="64" spans="1:3" hidden="1" x14ac:dyDescent="0.35">
      <c r="A64" s="2" t="s">
        <v>42</v>
      </c>
      <c r="B64" s="3">
        <v>90.865261757666673</v>
      </c>
      <c r="C64">
        <f>VLOOKUP(A64,Den!$A:$B,2,FALSE)</f>
        <v>9</v>
      </c>
    </row>
    <row r="65" spans="1:3" x14ac:dyDescent="0.35">
      <c r="A65" s="2" t="s">
        <v>57</v>
      </c>
      <c r="B65" s="3">
        <v>90.195218195333325</v>
      </c>
      <c r="C65">
        <f>VLOOKUP(A65,Den!$A:$B,2,FALSE)</f>
        <v>18</v>
      </c>
    </row>
    <row r="66" spans="1:3" x14ac:dyDescent="0.35">
      <c r="A66" s="2" t="s">
        <v>130</v>
      </c>
      <c r="B66" s="3">
        <v>89.958505871944453</v>
      </c>
      <c r="C66">
        <f>VLOOKUP(A66,Den!$A:$B,2,FALSE)</f>
        <v>18</v>
      </c>
    </row>
    <row r="67" spans="1:3" x14ac:dyDescent="0.35">
      <c r="A67" s="2" t="s">
        <v>43</v>
      </c>
      <c r="B67" s="3">
        <v>89.082662693631562</v>
      </c>
      <c r="C67">
        <f>VLOOKUP(A67,Den!$A:$B,2,FALSE)</f>
        <v>19</v>
      </c>
    </row>
    <row r="68" spans="1:3" x14ac:dyDescent="0.35">
      <c r="A68" s="2" t="s">
        <v>128</v>
      </c>
      <c r="B68" s="3">
        <v>86.950508243571434</v>
      </c>
      <c r="C68">
        <f>VLOOKUP(A68,Den!$A:$B,2,FALSE)</f>
        <v>21</v>
      </c>
    </row>
    <row r="69" spans="1:3" hidden="1" x14ac:dyDescent="0.35">
      <c r="A69" s="2" t="s">
        <v>103</v>
      </c>
      <c r="B69" s="3">
        <v>86.949501388999991</v>
      </c>
      <c r="C69">
        <f>VLOOKUP(A69,Den!$A:$B,2,FALSE)</f>
        <v>6</v>
      </c>
    </row>
    <row r="70" spans="1:3" hidden="1" x14ac:dyDescent="0.35">
      <c r="A70" s="2" t="s">
        <v>88</v>
      </c>
      <c r="B70" s="3">
        <v>82.549164889749989</v>
      </c>
      <c r="C70">
        <f>VLOOKUP(A70,Den!$A:$B,2,FALSE)</f>
        <v>8</v>
      </c>
    </row>
    <row r="71" spans="1:3" hidden="1" x14ac:dyDescent="0.35">
      <c r="A71" s="2" t="s">
        <v>94</v>
      </c>
      <c r="B71" s="3">
        <v>82.211884111583331</v>
      </c>
      <c r="C71">
        <f>VLOOKUP(A71,Den!$A:$B,2,FALSE)</f>
        <v>12</v>
      </c>
    </row>
    <row r="72" spans="1:3" hidden="1" x14ac:dyDescent="0.35">
      <c r="A72" s="2" t="s">
        <v>104</v>
      </c>
      <c r="B72" s="3">
        <v>82.136626307833339</v>
      </c>
      <c r="C72">
        <f>VLOOKUP(A72,Den!$A:$B,2,FALSE)</f>
        <v>12</v>
      </c>
    </row>
    <row r="73" spans="1:3" x14ac:dyDescent="0.35">
      <c r="A73" s="2" t="s">
        <v>28</v>
      </c>
      <c r="B73" s="3">
        <v>80.973709913117645</v>
      </c>
      <c r="C73">
        <f>VLOOKUP(A73,Den!$A:$B,2,FALSE)</f>
        <v>17</v>
      </c>
    </row>
    <row r="74" spans="1:3" x14ac:dyDescent="0.35">
      <c r="A74" s="2" t="s">
        <v>40</v>
      </c>
      <c r="B74" s="3">
        <v>79.663699300769224</v>
      </c>
      <c r="C74">
        <f>VLOOKUP(A74,Den!$A:$B,2,FALSE)</f>
        <v>13</v>
      </c>
    </row>
    <row r="75" spans="1:3" x14ac:dyDescent="0.35">
      <c r="A75" s="2" t="s">
        <v>125</v>
      </c>
      <c r="B75" s="3">
        <v>79.644855422230762</v>
      </c>
      <c r="C75">
        <f>VLOOKUP(A75,Den!$A:$B,2,FALSE)</f>
        <v>13</v>
      </c>
    </row>
    <row r="76" spans="1:3" x14ac:dyDescent="0.35">
      <c r="A76" s="2" t="s">
        <v>76</v>
      </c>
      <c r="B76" s="3">
        <v>78.457751295428579</v>
      </c>
      <c r="C76">
        <f>VLOOKUP(A76,Den!$A:$B,2,FALSE)</f>
        <v>21</v>
      </c>
    </row>
    <row r="77" spans="1:3" x14ac:dyDescent="0.35">
      <c r="A77" s="2" t="s">
        <v>21</v>
      </c>
      <c r="B77" s="3">
        <v>77.632890011076924</v>
      </c>
      <c r="C77">
        <f>VLOOKUP(A77,Den!$A:$B,2,FALSE)</f>
        <v>13</v>
      </c>
    </row>
    <row r="78" spans="1:3" hidden="1" x14ac:dyDescent="0.35">
      <c r="A78" s="2" t="s">
        <v>56</v>
      </c>
      <c r="B78" s="3">
        <v>77.137980470166681</v>
      </c>
      <c r="C78">
        <f>VLOOKUP(A78,Den!$A:$B,2,FALSE)</f>
        <v>6</v>
      </c>
    </row>
    <row r="79" spans="1:3" x14ac:dyDescent="0.35">
      <c r="A79" s="2" t="s">
        <v>135</v>
      </c>
      <c r="B79" s="3">
        <v>76.246936184799992</v>
      </c>
      <c r="C79">
        <f>VLOOKUP(A79,Den!$A:$B,2,FALSE)</f>
        <v>20</v>
      </c>
    </row>
    <row r="80" spans="1:3" hidden="1" x14ac:dyDescent="0.35">
      <c r="A80" s="2" t="s">
        <v>106</v>
      </c>
      <c r="B80" s="3">
        <v>76.09200184744445</v>
      </c>
      <c r="C80">
        <f>VLOOKUP(A80,Den!$A:$B,2,FALSE)</f>
        <v>9</v>
      </c>
    </row>
    <row r="81" spans="1:3" x14ac:dyDescent="0.35">
      <c r="A81" s="2" t="s">
        <v>75</v>
      </c>
      <c r="B81" s="3">
        <v>73.527262182055551</v>
      </c>
      <c r="C81">
        <f>VLOOKUP(A81,Den!$A:$B,2,FALSE)</f>
        <v>18</v>
      </c>
    </row>
    <row r="82" spans="1:3" x14ac:dyDescent="0.35">
      <c r="A82" s="2" t="s">
        <v>36</v>
      </c>
      <c r="B82" s="3">
        <v>70.819489416230766</v>
      </c>
      <c r="C82">
        <f>VLOOKUP(A82,Den!$A:$B,2,FALSE)</f>
        <v>13</v>
      </c>
    </row>
    <row r="83" spans="1:3" hidden="1" x14ac:dyDescent="0.35">
      <c r="A83" s="2" t="s">
        <v>92</v>
      </c>
      <c r="B83" s="3">
        <v>70.549984109166658</v>
      </c>
      <c r="C83">
        <f>VLOOKUP(A83,Den!$A:$B,2,FALSE)</f>
        <v>12</v>
      </c>
    </row>
    <row r="84" spans="1:3" hidden="1" x14ac:dyDescent="0.35">
      <c r="A84" s="2" t="s">
        <v>51</v>
      </c>
      <c r="B84" s="3">
        <v>70.08722552322223</v>
      </c>
      <c r="C84">
        <f>VLOOKUP(A84,Den!$A:$B,2,FALSE)</f>
        <v>9</v>
      </c>
    </row>
    <row r="85" spans="1:3" x14ac:dyDescent="0.35">
      <c r="A85" s="2" t="s">
        <v>99</v>
      </c>
      <c r="B85" s="3">
        <v>69.858364093099993</v>
      </c>
      <c r="C85">
        <f>VLOOKUP(A85,Den!$A:$B,2,FALSE)</f>
        <v>20</v>
      </c>
    </row>
    <row r="86" spans="1:3" hidden="1" x14ac:dyDescent="0.35">
      <c r="A86" s="2" t="s">
        <v>107</v>
      </c>
      <c r="B86" s="3">
        <v>68.520353536666676</v>
      </c>
      <c r="C86">
        <f>VLOOKUP(A86,Den!$A:$B,2,FALSE)</f>
        <v>3</v>
      </c>
    </row>
    <row r="87" spans="1:3" x14ac:dyDescent="0.35">
      <c r="A87" s="2" t="s">
        <v>116</v>
      </c>
      <c r="B87" s="3">
        <v>66.797827215692308</v>
      </c>
      <c r="C87">
        <f>VLOOKUP(A87,Den!$A:$B,2,FALSE)</f>
        <v>13</v>
      </c>
    </row>
    <row r="88" spans="1:3" x14ac:dyDescent="0.35">
      <c r="A88" s="2" t="s">
        <v>96</v>
      </c>
      <c r="B88" s="3">
        <v>66.32773349536842</v>
      </c>
      <c r="C88">
        <f>VLOOKUP(A88,Den!$A:$B,2,FALSE)</f>
        <v>19</v>
      </c>
    </row>
    <row r="89" spans="1:3" x14ac:dyDescent="0.35">
      <c r="A89" s="2" t="s">
        <v>32</v>
      </c>
      <c r="B89" s="3">
        <v>65.363873462428572</v>
      </c>
      <c r="C89">
        <f>VLOOKUP(A89,Den!$A:$B,2,FALSE)</f>
        <v>21</v>
      </c>
    </row>
    <row r="90" spans="1:3" hidden="1" x14ac:dyDescent="0.35">
      <c r="A90" s="2" t="s">
        <v>127</v>
      </c>
      <c r="B90" s="3">
        <v>65.279169730416669</v>
      </c>
      <c r="C90">
        <f>VLOOKUP(A90,Den!$A:$B,2,FALSE)</f>
        <v>12</v>
      </c>
    </row>
    <row r="91" spans="1:3" hidden="1" x14ac:dyDescent="0.35">
      <c r="A91" s="2" t="s">
        <v>138</v>
      </c>
      <c r="B91" s="3">
        <v>64.467685662916665</v>
      </c>
      <c r="C91">
        <f>VLOOKUP(A91,Den!$A:$B,2,FALSE)</f>
        <v>12</v>
      </c>
    </row>
    <row r="92" spans="1:3" x14ac:dyDescent="0.35">
      <c r="A92" s="2" t="s">
        <v>95</v>
      </c>
      <c r="B92" s="3">
        <v>63.549742374833329</v>
      </c>
      <c r="C92">
        <f>VLOOKUP(A92,Den!$A:$B,2,FALSE)</f>
        <v>18</v>
      </c>
    </row>
    <row r="93" spans="1:3" hidden="1" x14ac:dyDescent="0.35">
      <c r="A93" s="2" t="s">
        <v>131</v>
      </c>
      <c r="B93" s="3">
        <v>61.557344053000001</v>
      </c>
      <c r="C93">
        <f>VLOOKUP(A93,Den!$A:$B,2,FALSE)</f>
        <v>3</v>
      </c>
    </row>
    <row r="94" spans="1:3" hidden="1" x14ac:dyDescent="0.35">
      <c r="A94" s="2" t="s">
        <v>31</v>
      </c>
      <c r="B94" s="3">
        <v>58.117948475166664</v>
      </c>
      <c r="C94">
        <f>VLOOKUP(A94,Den!$A:$B,2,FALSE)</f>
        <v>6</v>
      </c>
    </row>
    <row r="95" spans="1:3" hidden="1" x14ac:dyDescent="0.35">
      <c r="A95" s="2" t="s">
        <v>114</v>
      </c>
      <c r="B95" s="3">
        <v>57.87242872791667</v>
      </c>
      <c r="C95">
        <f>VLOOKUP(A95,Den!$A:$B,2,FALSE)</f>
        <v>12</v>
      </c>
    </row>
    <row r="96" spans="1:3" hidden="1" x14ac:dyDescent="0.35">
      <c r="A96" s="2" t="s">
        <v>7</v>
      </c>
      <c r="B96" s="3">
        <v>56.998374199555556</v>
      </c>
      <c r="C96">
        <f>VLOOKUP(A96,Den!$A:$B,2,FALSE)</f>
        <v>9</v>
      </c>
    </row>
    <row r="97" spans="1:3" hidden="1" x14ac:dyDescent="0.35">
      <c r="A97" s="2" t="s">
        <v>72</v>
      </c>
      <c r="B97" s="3">
        <v>56.526487367333338</v>
      </c>
      <c r="C97">
        <f>VLOOKUP(A97,Den!$A:$B,2,FALSE)</f>
        <v>6</v>
      </c>
    </row>
    <row r="98" spans="1:3" x14ac:dyDescent="0.35">
      <c r="A98" s="2" t="s">
        <v>53</v>
      </c>
      <c r="B98" s="3">
        <v>54.026772932705882</v>
      </c>
      <c r="C98">
        <f>VLOOKUP(A98,Den!$A:$B,2,FALSE)</f>
        <v>17</v>
      </c>
    </row>
    <row r="99" spans="1:3" hidden="1" x14ac:dyDescent="0.35">
      <c r="A99" s="2" t="s">
        <v>90</v>
      </c>
      <c r="B99" s="3">
        <v>53.923099196999999</v>
      </c>
      <c r="C99">
        <f>VLOOKUP(A99,Den!$A:$B,2,FALSE)</f>
        <v>1</v>
      </c>
    </row>
    <row r="100" spans="1:3" hidden="1" x14ac:dyDescent="0.35">
      <c r="A100" s="2" t="s">
        <v>30</v>
      </c>
      <c r="B100" s="3">
        <v>53.826422156000007</v>
      </c>
      <c r="C100">
        <f>VLOOKUP(A100,Den!$A:$B,2,FALSE)</f>
        <v>3</v>
      </c>
    </row>
    <row r="101" spans="1:3" x14ac:dyDescent="0.35">
      <c r="A101" s="2" t="s">
        <v>41</v>
      </c>
      <c r="B101" s="3">
        <v>52.327018508444446</v>
      </c>
      <c r="C101">
        <f>VLOOKUP(A101,Den!$A:$B,2,FALSE)</f>
        <v>18</v>
      </c>
    </row>
    <row r="102" spans="1:3" x14ac:dyDescent="0.35">
      <c r="A102" s="2" t="s">
        <v>64</v>
      </c>
      <c r="B102" s="3">
        <v>51.30666218623076</v>
      </c>
      <c r="C102">
        <f>VLOOKUP(A102,Den!$A:$B,2,FALSE)</f>
        <v>13</v>
      </c>
    </row>
    <row r="103" spans="1:3" hidden="1" x14ac:dyDescent="0.35">
      <c r="A103" s="2" t="s">
        <v>48</v>
      </c>
      <c r="B103" s="3">
        <v>48.887947228499996</v>
      </c>
      <c r="C103">
        <f>VLOOKUP(A103,Den!$A:$B,2,FALSE)</f>
        <v>12</v>
      </c>
    </row>
    <row r="104" spans="1:3" hidden="1" x14ac:dyDescent="0.35">
      <c r="A104" s="2" t="s">
        <v>26</v>
      </c>
      <c r="B104" s="3">
        <v>48.189386950285716</v>
      </c>
      <c r="C104">
        <f>VLOOKUP(A104,Den!$A:$B,2,FALSE)</f>
        <v>7</v>
      </c>
    </row>
    <row r="105" spans="1:3" x14ac:dyDescent="0.35">
      <c r="A105" s="2" t="s">
        <v>33</v>
      </c>
      <c r="B105" s="3">
        <v>48.052763073882353</v>
      </c>
      <c r="C105">
        <f>VLOOKUP(A105,Den!$A:$B,2,FALSE)</f>
        <v>17</v>
      </c>
    </row>
    <row r="106" spans="1:3" hidden="1" x14ac:dyDescent="0.35">
      <c r="A106" s="2" t="s">
        <v>19</v>
      </c>
      <c r="B106" s="3">
        <v>46.757306876181815</v>
      </c>
      <c r="C106">
        <f>VLOOKUP(A106,Den!$A:$B,2,FALSE)</f>
        <v>11</v>
      </c>
    </row>
    <row r="107" spans="1:3" hidden="1" x14ac:dyDescent="0.35">
      <c r="A107" s="2" t="s">
        <v>18</v>
      </c>
      <c r="B107" s="3">
        <v>43.966310553916671</v>
      </c>
      <c r="C107">
        <f>VLOOKUP(A107,Den!$A:$B,2,FALSE)</f>
        <v>12</v>
      </c>
    </row>
    <row r="108" spans="1:3" hidden="1" x14ac:dyDescent="0.35">
      <c r="A108" s="2" t="s">
        <v>66</v>
      </c>
      <c r="B108" s="3">
        <v>43.836480656000006</v>
      </c>
      <c r="C108">
        <f>VLOOKUP(A108,Den!$A:$B,2,FALSE)</f>
        <v>9</v>
      </c>
    </row>
    <row r="109" spans="1:3" x14ac:dyDescent="0.35">
      <c r="A109" s="2" t="s">
        <v>20</v>
      </c>
      <c r="B109" s="3">
        <v>42.948688366388886</v>
      </c>
      <c r="C109">
        <f>VLOOKUP(A109,Den!$A:$B,2,FALSE)</f>
        <v>18</v>
      </c>
    </row>
    <row r="110" spans="1:3" x14ac:dyDescent="0.35">
      <c r="A110" s="2" t="s">
        <v>102</v>
      </c>
      <c r="B110" s="3">
        <v>42.299145363750007</v>
      </c>
      <c r="C110">
        <f>VLOOKUP(A110,Den!$A:$B,2,FALSE)</f>
        <v>16</v>
      </c>
    </row>
    <row r="111" spans="1:3" hidden="1" x14ac:dyDescent="0.35">
      <c r="A111" s="2" t="s">
        <v>122</v>
      </c>
      <c r="B111" s="3">
        <v>41.751381849600001</v>
      </c>
      <c r="C111">
        <f>VLOOKUP(A111,Den!$A:$B,2,FALSE)</f>
        <v>5</v>
      </c>
    </row>
    <row r="112" spans="1:3" hidden="1" x14ac:dyDescent="0.35">
      <c r="A112" s="2" t="s">
        <v>39</v>
      </c>
      <c r="B112" s="3">
        <v>40.2954740005</v>
      </c>
      <c r="C112">
        <f>VLOOKUP(A112,Den!$A:$B,2,FALSE)</f>
        <v>12</v>
      </c>
    </row>
    <row r="113" spans="1:3" hidden="1" x14ac:dyDescent="0.35">
      <c r="A113" s="2" t="s">
        <v>112</v>
      </c>
      <c r="B113" s="3">
        <v>38.412916882499999</v>
      </c>
      <c r="C113">
        <f>VLOOKUP(A113,Den!$A:$B,2,FALSE)</f>
        <v>4</v>
      </c>
    </row>
    <row r="114" spans="1:3" x14ac:dyDescent="0.35">
      <c r="A114" s="2" t="s">
        <v>25</v>
      </c>
      <c r="B114" s="3">
        <v>38.083172207352938</v>
      </c>
      <c r="C114">
        <f>VLOOKUP(A114,Den!$A:$B,2,FALSE)</f>
        <v>17</v>
      </c>
    </row>
    <row r="115" spans="1:3" hidden="1" x14ac:dyDescent="0.35">
      <c r="A115" s="2" t="s">
        <v>83</v>
      </c>
      <c r="B115" s="3">
        <v>36.145168767800001</v>
      </c>
      <c r="C115">
        <f>VLOOKUP(A115,Den!$A:$B,2,FALSE)</f>
        <v>10</v>
      </c>
    </row>
    <row r="116" spans="1:3" x14ac:dyDescent="0.35">
      <c r="A116" s="2" t="s">
        <v>60</v>
      </c>
      <c r="B116" s="3">
        <v>34.598551774222223</v>
      </c>
      <c r="C116">
        <f>VLOOKUP(A116,Den!$A:$B,2,FALSE)</f>
        <v>18</v>
      </c>
    </row>
    <row r="117" spans="1:3" hidden="1" x14ac:dyDescent="0.35">
      <c r="A117" s="2" t="s">
        <v>3</v>
      </c>
      <c r="B117" s="3">
        <v>34.443528327374999</v>
      </c>
      <c r="C117">
        <f>VLOOKUP(A117,Den!$A:$B,2,FALSE)</f>
        <v>8</v>
      </c>
    </row>
    <row r="118" spans="1:3" hidden="1" x14ac:dyDescent="0.35">
      <c r="A118" s="2" t="s">
        <v>79</v>
      </c>
      <c r="B118" s="3">
        <v>34.378701358500003</v>
      </c>
      <c r="C118">
        <f>VLOOKUP(A118,Den!$A:$B,2,FALSE)</f>
        <v>10</v>
      </c>
    </row>
    <row r="119" spans="1:3" x14ac:dyDescent="0.35">
      <c r="A119" s="2" t="s">
        <v>52</v>
      </c>
      <c r="B119" s="3">
        <v>32.85119406622222</v>
      </c>
      <c r="C119">
        <f>VLOOKUP(A119,Den!$A:$B,2,FALSE)</f>
        <v>18</v>
      </c>
    </row>
    <row r="120" spans="1:3" hidden="1" x14ac:dyDescent="0.35">
      <c r="A120" s="2" t="s">
        <v>86</v>
      </c>
      <c r="B120" s="3">
        <v>27.813033722666667</v>
      </c>
      <c r="C120">
        <f>VLOOKUP(A120,Den!$A:$B,2,FALSE)</f>
        <v>3</v>
      </c>
    </row>
    <row r="121" spans="1:3" hidden="1" x14ac:dyDescent="0.35">
      <c r="A121" s="2" t="s">
        <v>136</v>
      </c>
      <c r="B121" s="3">
        <v>26.901916700142856</v>
      </c>
      <c r="C121">
        <f>VLOOKUP(A121,Den!$A:$B,2,FALSE)</f>
        <v>7</v>
      </c>
    </row>
    <row r="122" spans="1:3" hidden="1" x14ac:dyDescent="0.35">
      <c r="A122" s="2" t="s">
        <v>55</v>
      </c>
      <c r="B122" s="3">
        <v>24.95660400225</v>
      </c>
      <c r="C122">
        <f>VLOOKUP(A122,Den!$A:$B,2,FALSE)</f>
        <v>8</v>
      </c>
    </row>
    <row r="123" spans="1:3" hidden="1" x14ac:dyDescent="0.35">
      <c r="A123" s="2" t="s">
        <v>110</v>
      </c>
      <c r="B123" s="3">
        <v>24.279637464750003</v>
      </c>
      <c r="C123">
        <f>VLOOKUP(A123,Den!$A:$B,2,FALSE)</f>
        <v>4</v>
      </c>
    </row>
    <row r="124" spans="1:3" hidden="1" x14ac:dyDescent="0.35">
      <c r="A124" s="2" t="s">
        <v>115</v>
      </c>
      <c r="B124" s="3">
        <v>23.158845407333331</v>
      </c>
      <c r="C124">
        <f>VLOOKUP(A124,Den!$A:$B,2,FALSE)</f>
        <v>3</v>
      </c>
    </row>
    <row r="125" spans="1:3" hidden="1" x14ac:dyDescent="0.35">
      <c r="A125" s="2" t="s">
        <v>29</v>
      </c>
      <c r="B125" s="3">
        <v>22.713489433874997</v>
      </c>
      <c r="C125">
        <f>VLOOKUP(A125,Den!$A:$B,2,FALSE)</f>
        <v>8</v>
      </c>
    </row>
    <row r="126" spans="1:3" hidden="1" x14ac:dyDescent="0.35">
      <c r="A126" s="2" t="s">
        <v>80</v>
      </c>
      <c r="B126" s="3">
        <v>22.604167051857143</v>
      </c>
      <c r="C126">
        <f>VLOOKUP(A126,Den!$A:$B,2,FALSE)</f>
        <v>7</v>
      </c>
    </row>
    <row r="127" spans="1:3" hidden="1" x14ac:dyDescent="0.35">
      <c r="A127" s="2" t="s">
        <v>35</v>
      </c>
      <c r="B127" s="3">
        <v>15.365166753</v>
      </c>
      <c r="C127">
        <f>VLOOKUP(A127,Den!$A:$B,2,FALSE)</f>
        <v>1</v>
      </c>
    </row>
  </sheetData>
  <autoFilter ref="A1:C127" xr:uid="{6D7A8AB3-84CE-4D78-9A34-59ECCAA6B0A8}">
    <filterColumn colId="2">
      <customFilters>
        <customFilter operator="greaterThanOrEqual" val="13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00D9-F3D4-43C1-BCE6-C8A03552FA6C}">
  <dimension ref="A1:M1008"/>
  <sheetViews>
    <sheetView workbookViewId="0"/>
  </sheetViews>
  <sheetFormatPr defaultRowHeight="14.5" x14ac:dyDescent="0.35"/>
  <cols>
    <col min="1" max="1" width="14.81640625" customWidth="1"/>
    <col min="2" max="2" width="14.08984375" bestFit="1" customWidth="1"/>
    <col min="3" max="3" width="12.36328125" bestFit="1" customWidth="1"/>
    <col min="4" max="4" width="6.453125" bestFit="1" customWidth="1"/>
    <col min="5" max="5" width="12" bestFit="1" customWidth="1"/>
    <col min="6" max="6" width="12.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145</v>
      </c>
      <c r="G1" t="s">
        <v>151</v>
      </c>
      <c r="H1" t="s">
        <v>152</v>
      </c>
    </row>
    <row r="2" spans="1:13" x14ac:dyDescent="0.35">
      <c r="A2" t="s">
        <v>3</v>
      </c>
      <c r="B2" t="s">
        <v>4</v>
      </c>
      <c r="C2">
        <v>3</v>
      </c>
      <c r="D2">
        <f>VLOOKUP(A2,Den!$A:$B,2,FALSE)</f>
        <v>8</v>
      </c>
      <c r="E2">
        <f t="shared" ref="E2:E65" si="0">C2/D2</f>
        <v>0.375</v>
      </c>
      <c r="F2">
        <f>VLOOKUP(B2,LR!$A:$C,3,FALSE)</f>
        <v>-2.25874348416495E-2</v>
      </c>
      <c r="G2">
        <f>VLOOKUP(B2,'New LR'!$A:$C,3,FALSE)</f>
        <v>-0.89211139800000006</v>
      </c>
      <c r="H2">
        <f>G2*E2</f>
        <v>-0.33454177425000003</v>
      </c>
    </row>
    <row r="3" spans="1:13" x14ac:dyDescent="0.35">
      <c r="A3" t="s">
        <v>3</v>
      </c>
      <c r="B3" t="s">
        <v>5</v>
      </c>
      <c r="C3">
        <v>13</v>
      </c>
      <c r="D3">
        <f>VLOOKUP(A3,Den!$A:$B,2,FALSE)</f>
        <v>8</v>
      </c>
      <c r="E3">
        <f t="shared" si="0"/>
        <v>1.625</v>
      </c>
      <c r="F3">
        <f>VLOOKUP(B3,LR!$A:$C,3,FALSE)</f>
        <v>0.16825686982118676</v>
      </c>
      <c r="G3">
        <f>VLOOKUP(B3,'New LR'!$A:$C,3,FALSE)</f>
        <v>6.6454564170000001</v>
      </c>
      <c r="H3">
        <f t="shared" ref="H3:H66" si="1">G3*E3</f>
        <v>10.798866677625</v>
      </c>
    </row>
    <row r="4" spans="1:13" x14ac:dyDescent="0.35">
      <c r="A4" t="s">
        <v>3</v>
      </c>
      <c r="B4" t="s">
        <v>6</v>
      </c>
      <c r="C4">
        <v>22</v>
      </c>
      <c r="D4">
        <f>VLOOKUP(A4,Den!$A:$B,2,FALSE)</f>
        <v>8</v>
      </c>
      <c r="E4">
        <f t="shared" si="0"/>
        <v>2.75</v>
      </c>
      <c r="F4">
        <f>VLOOKUP(B4,LR!$A:$C,3,FALSE)</f>
        <v>0.22077508456131531</v>
      </c>
      <c r="G4">
        <f>VLOOKUP(B4,'New LR'!$A:$C,3,FALSE)</f>
        <v>8.7197103360000003</v>
      </c>
      <c r="H4">
        <f t="shared" si="1"/>
        <v>23.979203424000001</v>
      </c>
    </row>
    <row r="5" spans="1:13" x14ac:dyDescent="0.35">
      <c r="A5" t="s">
        <v>7</v>
      </c>
      <c r="B5" t="s">
        <v>8</v>
      </c>
      <c r="C5">
        <v>10</v>
      </c>
      <c r="D5">
        <f>VLOOKUP(A5,Den!$A:$B,2,FALSE)</f>
        <v>9</v>
      </c>
      <c r="E5">
        <f t="shared" si="0"/>
        <v>1.1111111111111112</v>
      </c>
      <c r="F5">
        <f>VLOOKUP(B5,LR!$A:$C,3,FALSE)</f>
        <v>-2.1211241258807211E-2</v>
      </c>
      <c r="G5">
        <f>VLOOKUP(B5,'New LR'!$A:$C,3,FALSE)</f>
        <v>-0.83775727200000005</v>
      </c>
      <c r="H5">
        <f t="shared" si="1"/>
        <v>-0.93084141333333348</v>
      </c>
    </row>
    <row r="6" spans="1:13" x14ac:dyDescent="0.35">
      <c r="A6" t="s">
        <v>7</v>
      </c>
      <c r="B6" t="s">
        <v>4</v>
      </c>
      <c r="C6">
        <v>7</v>
      </c>
      <c r="D6">
        <f>VLOOKUP(A6,Den!$A:$B,2,FALSE)</f>
        <v>9</v>
      </c>
      <c r="E6">
        <f t="shared" si="0"/>
        <v>0.77777777777777779</v>
      </c>
      <c r="F6">
        <f>VLOOKUP(B6,LR!$A:$C,3,FALSE)</f>
        <v>-2.25874348416495E-2</v>
      </c>
      <c r="G6">
        <f>VLOOKUP(B6,'New LR'!$A:$C,3,FALSE)</f>
        <v>-0.89211139800000006</v>
      </c>
      <c r="H6">
        <f t="shared" si="1"/>
        <v>-0.69386442066666676</v>
      </c>
    </row>
    <row r="7" spans="1:13" x14ac:dyDescent="0.35">
      <c r="A7" t="s">
        <v>7</v>
      </c>
      <c r="B7" t="s">
        <v>5</v>
      </c>
      <c r="C7">
        <v>23</v>
      </c>
      <c r="D7">
        <f>VLOOKUP(A7,Den!$A:$B,2,FALSE)</f>
        <v>9</v>
      </c>
      <c r="E7">
        <f t="shared" si="0"/>
        <v>2.5555555555555554</v>
      </c>
      <c r="F7">
        <f>VLOOKUP(B7,LR!$A:$C,3,FALSE)</f>
        <v>0.16825686982118676</v>
      </c>
      <c r="G7">
        <f>VLOOKUP(B7,'New LR'!$A:$C,3,FALSE)</f>
        <v>6.6454564170000001</v>
      </c>
      <c r="H7">
        <f t="shared" si="1"/>
        <v>16.982833065666664</v>
      </c>
      <c r="M7" t="s">
        <v>157</v>
      </c>
    </row>
    <row r="8" spans="1:13" x14ac:dyDescent="0.35">
      <c r="A8" t="s">
        <v>7</v>
      </c>
      <c r="B8" t="s">
        <v>6</v>
      </c>
      <c r="C8">
        <v>31</v>
      </c>
      <c r="D8">
        <f>VLOOKUP(A8,Den!$A:$B,2,FALSE)</f>
        <v>9</v>
      </c>
      <c r="E8">
        <f t="shared" si="0"/>
        <v>3.4444444444444446</v>
      </c>
      <c r="F8">
        <f>VLOOKUP(B8,LR!$A:$C,3,FALSE)</f>
        <v>0.22077508456131531</v>
      </c>
      <c r="G8">
        <f>VLOOKUP(B8,'New LR'!$A:$C,3,FALSE)</f>
        <v>8.7197103360000003</v>
      </c>
      <c r="H8">
        <f t="shared" si="1"/>
        <v>30.034557824000004</v>
      </c>
    </row>
    <row r="9" spans="1:13" x14ac:dyDescent="0.35">
      <c r="A9" t="s">
        <v>7</v>
      </c>
      <c r="B9" t="s">
        <v>9</v>
      </c>
      <c r="C9">
        <v>10</v>
      </c>
      <c r="D9">
        <f>VLOOKUP(A9,Den!$A:$B,2,FALSE)</f>
        <v>9</v>
      </c>
      <c r="E9">
        <f t="shared" si="0"/>
        <v>1.1111111111111112</v>
      </c>
      <c r="F9">
        <f>VLOOKUP(B9,LR!$A:$C,3,FALSE)</f>
        <v>7.1367919558834175E-2</v>
      </c>
      <c r="G9">
        <f>VLOOKUP(B9,'New LR'!$A:$C,3,FALSE)</f>
        <v>2.818739522</v>
      </c>
      <c r="H9">
        <f t="shared" si="1"/>
        <v>3.1319328022222224</v>
      </c>
    </row>
    <row r="10" spans="1:13" x14ac:dyDescent="0.35">
      <c r="A10" t="s">
        <v>7</v>
      </c>
      <c r="B10" t="s">
        <v>10</v>
      </c>
      <c r="C10">
        <v>5</v>
      </c>
      <c r="D10">
        <f>VLOOKUP(A10,Den!$A:$B,2,FALSE)</f>
        <v>9</v>
      </c>
      <c r="E10">
        <f t="shared" si="0"/>
        <v>0.55555555555555558</v>
      </c>
      <c r="F10">
        <f>VLOOKUP(B10,LR!$A:$C,3,FALSE)</f>
        <v>0.12075109979145429</v>
      </c>
      <c r="G10">
        <f>VLOOKUP(B10,'New LR'!$A:$C,3,FALSE)</f>
        <v>4.7691731370000001</v>
      </c>
      <c r="H10">
        <f t="shared" si="1"/>
        <v>2.649540631666667</v>
      </c>
    </row>
    <row r="11" spans="1:13" x14ac:dyDescent="0.35">
      <c r="A11" t="s">
        <v>7</v>
      </c>
      <c r="B11" t="s">
        <v>11</v>
      </c>
      <c r="C11">
        <v>3</v>
      </c>
      <c r="D11">
        <f>VLOOKUP(A11,Den!$A:$B,2,FALSE)</f>
        <v>9</v>
      </c>
      <c r="E11">
        <f t="shared" si="0"/>
        <v>0.33333333333333331</v>
      </c>
      <c r="F11">
        <f>VLOOKUP(B11,LR!$A:$C,3,FALSE)</f>
        <v>0.44239144638239253</v>
      </c>
      <c r="G11">
        <f>VLOOKUP(B11,'New LR'!$A:$C,3,FALSE)</f>
        <v>17.472647129999999</v>
      </c>
      <c r="H11">
        <f t="shared" si="1"/>
        <v>5.8242157099999989</v>
      </c>
    </row>
    <row r="12" spans="1:13" x14ac:dyDescent="0.35">
      <c r="A12" t="s">
        <v>12</v>
      </c>
      <c r="B12" t="s">
        <v>8</v>
      </c>
      <c r="C12">
        <v>24</v>
      </c>
      <c r="D12">
        <f>VLOOKUP(A12,Den!$A:$B,2,FALSE)</f>
        <v>13</v>
      </c>
      <c r="E12">
        <f t="shared" si="0"/>
        <v>1.8461538461538463</v>
      </c>
      <c r="F12">
        <f>VLOOKUP(B12,LR!$A:$C,3,FALSE)</f>
        <v>-2.1211241258807211E-2</v>
      </c>
      <c r="G12">
        <f>VLOOKUP(B12,'New LR'!$A:$C,3,FALSE)</f>
        <v>-0.83775727200000005</v>
      </c>
      <c r="H12">
        <f t="shared" si="1"/>
        <v>-1.546628809846154</v>
      </c>
    </row>
    <row r="13" spans="1:13" x14ac:dyDescent="0.35">
      <c r="A13" t="s">
        <v>12</v>
      </c>
      <c r="B13" t="s">
        <v>13</v>
      </c>
      <c r="C13">
        <v>1</v>
      </c>
      <c r="D13">
        <f>VLOOKUP(A13,Den!$A:$B,2,FALSE)</f>
        <v>13</v>
      </c>
      <c r="E13">
        <f t="shared" si="0"/>
        <v>7.6923076923076927E-2</v>
      </c>
      <c r="F13">
        <f>VLOOKUP(B13,LR!$A:$C,3,FALSE)</f>
        <v>2.025526854093224E-2</v>
      </c>
      <c r="G13">
        <f>VLOOKUP(B13,'New LR'!$A:$C,3,FALSE)</f>
        <v>0</v>
      </c>
      <c r="H13">
        <f t="shared" si="1"/>
        <v>0</v>
      </c>
    </row>
    <row r="14" spans="1:13" x14ac:dyDescent="0.35">
      <c r="A14" t="s">
        <v>12</v>
      </c>
      <c r="B14" t="s">
        <v>4</v>
      </c>
      <c r="C14">
        <v>24</v>
      </c>
      <c r="D14">
        <f>VLOOKUP(A14,Den!$A:$B,2,FALSE)</f>
        <v>13</v>
      </c>
      <c r="E14">
        <f t="shared" si="0"/>
        <v>1.8461538461538463</v>
      </c>
      <c r="F14">
        <f>VLOOKUP(B14,LR!$A:$C,3,FALSE)</f>
        <v>-2.25874348416495E-2</v>
      </c>
      <c r="G14">
        <f>VLOOKUP(B14,'New LR'!$A:$C,3,FALSE)</f>
        <v>-0.89211139800000006</v>
      </c>
      <c r="H14">
        <f t="shared" si="1"/>
        <v>-1.6469748886153848</v>
      </c>
    </row>
    <row r="15" spans="1:13" x14ac:dyDescent="0.35">
      <c r="A15" t="s">
        <v>12</v>
      </c>
      <c r="B15" t="s">
        <v>14</v>
      </c>
      <c r="C15">
        <v>2</v>
      </c>
      <c r="D15">
        <f>VLOOKUP(A15,Den!$A:$B,2,FALSE)</f>
        <v>13</v>
      </c>
      <c r="E15">
        <f t="shared" si="0"/>
        <v>0.15384615384615385</v>
      </c>
      <c r="F15">
        <f>VLOOKUP(B15,LR!$A:$C,3,FALSE)</f>
        <v>-2.5318098231823929E-2</v>
      </c>
      <c r="G15">
        <f>VLOOKUP(B15,'New LR'!$A:$C,3,FALSE)</f>
        <v>-0.99996082600000002</v>
      </c>
      <c r="H15">
        <f t="shared" si="1"/>
        <v>-0.1538401270769231</v>
      </c>
    </row>
    <row r="16" spans="1:13" x14ac:dyDescent="0.35">
      <c r="A16" t="s">
        <v>12</v>
      </c>
      <c r="B16" t="s">
        <v>5</v>
      </c>
      <c r="C16">
        <v>45</v>
      </c>
      <c r="D16">
        <f>VLOOKUP(A16,Den!$A:$B,2,FALSE)</f>
        <v>13</v>
      </c>
      <c r="E16">
        <f t="shared" si="0"/>
        <v>3.4615384615384617</v>
      </c>
      <c r="F16">
        <f>VLOOKUP(B16,LR!$A:$C,3,FALSE)</f>
        <v>0.16825686982118676</v>
      </c>
      <c r="G16">
        <f>VLOOKUP(B16,'New LR'!$A:$C,3,FALSE)</f>
        <v>6.6454564170000001</v>
      </c>
      <c r="H16">
        <f t="shared" si="1"/>
        <v>23.003502981923077</v>
      </c>
    </row>
    <row r="17" spans="1:8" x14ac:dyDescent="0.35">
      <c r="A17" t="s">
        <v>12</v>
      </c>
      <c r="B17" t="s">
        <v>6</v>
      </c>
      <c r="C17">
        <v>57</v>
      </c>
      <c r="D17">
        <f>VLOOKUP(A17,Den!$A:$B,2,FALSE)</f>
        <v>13</v>
      </c>
      <c r="E17">
        <f t="shared" si="0"/>
        <v>4.384615384615385</v>
      </c>
      <c r="F17">
        <f>VLOOKUP(B17,LR!$A:$C,3,FALSE)</f>
        <v>0.22077508456131531</v>
      </c>
      <c r="G17">
        <f>VLOOKUP(B17,'New LR'!$A:$C,3,FALSE)</f>
        <v>8.7197103360000003</v>
      </c>
      <c r="H17">
        <f t="shared" si="1"/>
        <v>38.232576088615389</v>
      </c>
    </row>
    <row r="18" spans="1:8" x14ac:dyDescent="0.35">
      <c r="A18" t="s">
        <v>12</v>
      </c>
      <c r="B18" t="s">
        <v>9</v>
      </c>
      <c r="C18">
        <v>28</v>
      </c>
      <c r="D18">
        <f>VLOOKUP(A18,Den!$A:$B,2,FALSE)</f>
        <v>13</v>
      </c>
      <c r="E18">
        <f t="shared" si="0"/>
        <v>2.1538461538461537</v>
      </c>
      <c r="F18">
        <f>VLOOKUP(B18,LR!$A:$C,3,FALSE)</f>
        <v>7.1367919558834175E-2</v>
      </c>
      <c r="G18">
        <f>VLOOKUP(B18,'New LR'!$A:$C,3,FALSE)</f>
        <v>2.818739522</v>
      </c>
      <c r="H18">
        <f t="shared" si="1"/>
        <v>6.071131278153846</v>
      </c>
    </row>
    <row r="19" spans="1:8" x14ac:dyDescent="0.35">
      <c r="A19" t="s">
        <v>12</v>
      </c>
      <c r="B19" t="s">
        <v>10</v>
      </c>
      <c r="C19">
        <v>14</v>
      </c>
      <c r="D19">
        <f>VLOOKUP(A19,Den!$A:$B,2,FALSE)</f>
        <v>13</v>
      </c>
      <c r="E19">
        <f t="shared" si="0"/>
        <v>1.0769230769230769</v>
      </c>
      <c r="F19">
        <f>VLOOKUP(B19,LR!$A:$C,3,FALSE)</f>
        <v>0.12075109979145429</v>
      </c>
      <c r="G19">
        <f>VLOOKUP(B19,'New LR'!$A:$C,3,FALSE)</f>
        <v>4.7691731370000001</v>
      </c>
      <c r="H19">
        <f t="shared" si="1"/>
        <v>5.1360326090769233</v>
      </c>
    </row>
    <row r="20" spans="1:8" x14ac:dyDescent="0.35">
      <c r="A20" t="s">
        <v>12</v>
      </c>
      <c r="B20" t="s">
        <v>11</v>
      </c>
      <c r="C20">
        <v>32</v>
      </c>
      <c r="D20">
        <f>VLOOKUP(A20,Den!$A:$B,2,FALSE)</f>
        <v>13</v>
      </c>
      <c r="E20">
        <f t="shared" si="0"/>
        <v>2.4615384615384617</v>
      </c>
      <c r="F20">
        <f>VLOOKUP(B20,LR!$A:$C,3,FALSE)</f>
        <v>0.44239144638239253</v>
      </c>
      <c r="G20">
        <f>VLOOKUP(B20,'New LR'!$A:$C,3,FALSE)</f>
        <v>17.472647129999999</v>
      </c>
      <c r="H20">
        <f t="shared" si="1"/>
        <v>43.009592935384617</v>
      </c>
    </row>
    <row r="21" spans="1:8" x14ac:dyDescent="0.35">
      <c r="A21" t="s">
        <v>15</v>
      </c>
      <c r="B21" t="s">
        <v>8</v>
      </c>
      <c r="C21">
        <v>20</v>
      </c>
      <c r="D21">
        <f>VLOOKUP(A21,Den!$A:$B,2,FALSE)</f>
        <v>19</v>
      </c>
      <c r="E21">
        <f t="shared" si="0"/>
        <v>1.0526315789473684</v>
      </c>
      <c r="F21">
        <f>VLOOKUP(B21,LR!$A:$C,3,FALSE)</f>
        <v>-2.1211241258807211E-2</v>
      </c>
      <c r="G21">
        <f>VLOOKUP(B21,'New LR'!$A:$C,3,FALSE)</f>
        <v>-0.83775727200000005</v>
      </c>
      <c r="H21">
        <f t="shared" si="1"/>
        <v>-0.88184976000000004</v>
      </c>
    </row>
    <row r="22" spans="1:8" x14ac:dyDescent="0.35">
      <c r="A22" t="s">
        <v>15</v>
      </c>
      <c r="B22" t="s">
        <v>4</v>
      </c>
      <c r="C22">
        <v>49</v>
      </c>
      <c r="D22">
        <f>VLOOKUP(A22,Den!$A:$B,2,FALSE)</f>
        <v>19</v>
      </c>
      <c r="E22">
        <f t="shared" si="0"/>
        <v>2.5789473684210527</v>
      </c>
      <c r="F22">
        <f>VLOOKUP(B22,LR!$A:$C,3,FALSE)</f>
        <v>-2.25874348416495E-2</v>
      </c>
      <c r="G22">
        <f>VLOOKUP(B22,'New LR'!$A:$C,3,FALSE)</f>
        <v>-0.89211139800000006</v>
      </c>
      <c r="H22">
        <f t="shared" si="1"/>
        <v>-2.3007083422105263</v>
      </c>
    </row>
    <row r="23" spans="1:8" x14ac:dyDescent="0.35">
      <c r="A23" t="s">
        <v>15</v>
      </c>
      <c r="B23" t="s">
        <v>14</v>
      </c>
      <c r="C23">
        <v>1</v>
      </c>
      <c r="D23">
        <f>VLOOKUP(A23,Den!$A:$B,2,FALSE)</f>
        <v>19</v>
      </c>
      <c r="E23">
        <f t="shared" si="0"/>
        <v>5.2631578947368418E-2</v>
      </c>
      <c r="F23">
        <f>VLOOKUP(B23,LR!$A:$C,3,FALSE)</f>
        <v>-2.5318098231823929E-2</v>
      </c>
      <c r="G23">
        <f>VLOOKUP(B23,'New LR'!$A:$C,3,FALSE)</f>
        <v>-0.99996082600000002</v>
      </c>
      <c r="H23">
        <f t="shared" si="1"/>
        <v>-5.2629517157894733E-2</v>
      </c>
    </row>
    <row r="24" spans="1:8" x14ac:dyDescent="0.35">
      <c r="A24" t="s">
        <v>15</v>
      </c>
      <c r="B24" t="s">
        <v>5</v>
      </c>
      <c r="C24">
        <v>130</v>
      </c>
      <c r="D24">
        <f>VLOOKUP(A24,Den!$A:$B,2,FALSE)</f>
        <v>19</v>
      </c>
      <c r="E24">
        <f t="shared" si="0"/>
        <v>6.8421052631578947</v>
      </c>
      <c r="F24">
        <f>VLOOKUP(B24,LR!$A:$C,3,FALSE)</f>
        <v>0.16825686982118676</v>
      </c>
      <c r="G24">
        <f>VLOOKUP(B24,'New LR'!$A:$C,3,FALSE)</f>
        <v>6.6454564170000001</v>
      </c>
      <c r="H24">
        <f t="shared" si="1"/>
        <v>45.468912326842108</v>
      </c>
    </row>
    <row r="25" spans="1:8" x14ac:dyDescent="0.35">
      <c r="A25" t="s">
        <v>15</v>
      </c>
      <c r="B25" t="s">
        <v>6</v>
      </c>
      <c r="C25">
        <v>148</v>
      </c>
      <c r="D25">
        <f>VLOOKUP(A25,Den!$A:$B,2,FALSE)</f>
        <v>19</v>
      </c>
      <c r="E25">
        <f t="shared" si="0"/>
        <v>7.7894736842105265</v>
      </c>
      <c r="F25">
        <f>VLOOKUP(B25,LR!$A:$C,3,FALSE)</f>
        <v>0.22077508456131531</v>
      </c>
      <c r="G25">
        <f>VLOOKUP(B25,'New LR'!$A:$C,3,FALSE)</f>
        <v>8.7197103360000003</v>
      </c>
      <c r="H25">
        <f t="shared" si="1"/>
        <v>67.921954196210535</v>
      </c>
    </row>
    <row r="26" spans="1:8" x14ac:dyDescent="0.35">
      <c r="A26" t="s">
        <v>15</v>
      </c>
      <c r="B26" t="s">
        <v>9</v>
      </c>
      <c r="C26">
        <v>23</v>
      </c>
      <c r="D26">
        <f>VLOOKUP(A26,Den!$A:$B,2,FALSE)</f>
        <v>19</v>
      </c>
      <c r="E26">
        <f t="shared" si="0"/>
        <v>1.2105263157894737</v>
      </c>
      <c r="F26">
        <f>VLOOKUP(B26,LR!$A:$C,3,FALSE)</f>
        <v>7.1367919558834175E-2</v>
      </c>
      <c r="G26">
        <f>VLOOKUP(B26,'New LR'!$A:$C,3,FALSE)</f>
        <v>2.818739522</v>
      </c>
      <c r="H26">
        <f t="shared" si="1"/>
        <v>3.4121583687368422</v>
      </c>
    </row>
    <row r="27" spans="1:8" x14ac:dyDescent="0.35">
      <c r="A27" t="s">
        <v>15</v>
      </c>
      <c r="B27" t="s">
        <v>10</v>
      </c>
      <c r="C27">
        <v>28</v>
      </c>
      <c r="D27">
        <f>VLOOKUP(A27,Den!$A:$B,2,FALSE)</f>
        <v>19</v>
      </c>
      <c r="E27">
        <f t="shared" si="0"/>
        <v>1.4736842105263157</v>
      </c>
      <c r="F27">
        <f>VLOOKUP(B27,LR!$A:$C,3,FALSE)</f>
        <v>0.12075109979145429</v>
      </c>
      <c r="G27">
        <f>VLOOKUP(B27,'New LR'!$A:$C,3,FALSE)</f>
        <v>4.7691731370000001</v>
      </c>
      <c r="H27">
        <f t="shared" si="1"/>
        <v>7.028255149263158</v>
      </c>
    </row>
    <row r="28" spans="1:8" x14ac:dyDescent="0.35">
      <c r="A28" t="s">
        <v>15</v>
      </c>
      <c r="B28" t="s">
        <v>11</v>
      </c>
      <c r="C28">
        <v>17</v>
      </c>
      <c r="D28">
        <f>VLOOKUP(A28,Den!$A:$B,2,FALSE)</f>
        <v>19</v>
      </c>
      <c r="E28">
        <f t="shared" si="0"/>
        <v>0.89473684210526316</v>
      </c>
      <c r="F28">
        <f>VLOOKUP(B28,LR!$A:$C,3,FALSE)</f>
        <v>0.44239144638239253</v>
      </c>
      <c r="G28">
        <f>VLOOKUP(B28,'New LR'!$A:$C,3,FALSE)</f>
        <v>17.472647129999999</v>
      </c>
      <c r="H28">
        <f t="shared" si="1"/>
        <v>15.633421116315787</v>
      </c>
    </row>
    <row r="29" spans="1:8" x14ac:dyDescent="0.35">
      <c r="A29" t="s">
        <v>16</v>
      </c>
      <c r="B29" t="s">
        <v>8</v>
      </c>
      <c r="C29">
        <v>8</v>
      </c>
      <c r="D29">
        <f>VLOOKUP(A29,Den!$A:$B,2,FALSE)</f>
        <v>13</v>
      </c>
      <c r="E29">
        <f t="shared" si="0"/>
        <v>0.61538461538461542</v>
      </c>
      <c r="F29">
        <f>VLOOKUP(B29,LR!$A:$C,3,FALSE)</f>
        <v>-2.1211241258807211E-2</v>
      </c>
      <c r="G29">
        <f>VLOOKUP(B29,'New LR'!$A:$C,3,FALSE)</f>
        <v>-0.83775727200000005</v>
      </c>
      <c r="H29">
        <f t="shared" si="1"/>
        <v>-0.51554293661538464</v>
      </c>
    </row>
    <row r="30" spans="1:8" x14ac:dyDescent="0.35">
      <c r="A30" t="s">
        <v>16</v>
      </c>
      <c r="B30" t="s">
        <v>17</v>
      </c>
      <c r="C30">
        <v>1</v>
      </c>
      <c r="D30">
        <f>VLOOKUP(A30,Den!$A:$B,2,FALSE)</f>
        <v>13</v>
      </c>
      <c r="E30">
        <f t="shared" si="0"/>
        <v>7.6923076923076927E-2</v>
      </c>
      <c r="F30">
        <f>VLOOKUP(B30,LR!$A:$C,3,FALSE)</f>
        <v>2.5319085676165299E-2</v>
      </c>
      <c r="G30">
        <f>VLOOKUP(B30,'New LR'!$A:$C,3,FALSE)</f>
        <v>1</v>
      </c>
      <c r="H30">
        <f t="shared" si="1"/>
        <v>7.6923076923076927E-2</v>
      </c>
    </row>
    <row r="31" spans="1:8" x14ac:dyDescent="0.35">
      <c r="A31" t="s">
        <v>16</v>
      </c>
      <c r="B31" t="s">
        <v>4</v>
      </c>
      <c r="C31">
        <v>27</v>
      </c>
      <c r="D31">
        <f>VLOOKUP(A31,Den!$A:$B,2,FALSE)</f>
        <v>13</v>
      </c>
      <c r="E31">
        <f t="shared" si="0"/>
        <v>2.0769230769230771</v>
      </c>
      <c r="F31">
        <f>VLOOKUP(B31,LR!$A:$C,3,FALSE)</f>
        <v>-2.25874348416495E-2</v>
      </c>
      <c r="G31">
        <f>VLOOKUP(B31,'New LR'!$A:$C,3,FALSE)</f>
        <v>-0.89211139800000006</v>
      </c>
      <c r="H31">
        <f t="shared" si="1"/>
        <v>-1.852846749692308</v>
      </c>
    </row>
    <row r="32" spans="1:8" x14ac:dyDescent="0.35">
      <c r="A32" t="s">
        <v>16</v>
      </c>
      <c r="B32" t="s">
        <v>14</v>
      </c>
      <c r="C32">
        <v>3</v>
      </c>
      <c r="D32">
        <f>VLOOKUP(A32,Den!$A:$B,2,FALSE)</f>
        <v>13</v>
      </c>
      <c r="E32">
        <f t="shared" si="0"/>
        <v>0.23076923076923078</v>
      </c>
      <c r="F32">
        <f>VLOOKUP(B32,LR!$A:$C,3,FALSE)</f>
        <v>-2.5318098231823929E-2</v>
      </c>
      <c r="G32">
        <f>VLOOKUP(B32,'New LR'!$A:$C,3,FALSE)</f>
        <v>-0.99996082600000002</v>
      </c>
      <c r="H32">
        <f t="shared" si="1"/>
        <v>-0.23076019061538464</v>
      </c>
    </row>
    <row r="33" spans="1:8" x14ac:dyDescent="0.35">
      <c r="A33" t="s">
        <v>16</v>
      </c>
      <c r="B33" t="s">
        <v>5</v>
      </c>
      <c r="C33">
        <v>87</v>
      </c>
      <c r="D33">
        <f>VLOOKUP(A33,Den!$A:$B,2,FALSE)</f>
        <v>13</v>
      </c>
      <c r="E33">
        <f t="shared" si="0"/>
        <v>6.6923076923076925</v>
      </c>
      <c r="F33">
        <f>VLOOKUP(B33,LR!$A:$C,3,FALSE)</f>
        <v>0.16825686982118676</v>
      </c>
      <c r="G33">
        <f>VLOOKUP(B33,'New LR'!$A:$C,3,FALSE)</f>
        <v>6.6454564170000001</v>
      </c>
      <c r="H33">
        <f t="shared" si="1"/>
        <v>44.473439098384617</v>
      </c>
    </row>
    <row r="34" spans="1:8" x14ac:dyDescent="0.35">
      <c r="A34" t="s">
        <v>16</v>
      </c>
      <c r="B34" t="s">
        <v>6</v>
      </c>
      <c r="C34">
        <v>52</v>
      </c>
      <c r="D34">
        <f>VLOOKUP(A34,Den!$A:$B,2,FALSE)</f>
        <v>13</v>
      </c>
      <c r="E34">
        <f t="shared" si="0"/>
        <v>4</v>
      </c>
      <c r="F34">
        <f>VLOOKUP(B34,LR!$A:$C,3,FALSE)</f>
        <v>0.22077508456131531</v>
      </c>
      <c r="G34">
        <f>VLOOKUP(B34,'New LR'!$A:$C,3,FALSE)</f>
        <v>8.7197103360000003</v>
      </c>
      <c r="H34">
        <f t="shared" si="1"/>
        <v>34.878841344000001</v>
      </c>
    </row>
    <row r="35" spans="1:8" x14ac:dyDescent="0.35">
      <c r="A35" t="s">
        <v>16</v>
      </c>
      <c r="B35" t="s">
        <v>9</v>
      </c>
      <c r="C35">
        <v>24</v>
      </c>
      <c r="D35">
        <f>VLOOKUP(A35,Den!$A:$B,2,FALSE)</f>
        <v>13</v>
      </c>
      <c r="E35">
        <f t="shared" si="0"/>
        <v>1.8461538461538463</v>
      </c>
      <c r="F35">
        <f>VLOOKUP(B35,LR!$A:$C,3,FALSE)</f>
        <v>7.1367919558834175E-2</v>
      </c>
      <c r="G35">
        <f>VLOOKUP(B35,'New LR'!$A:$C,3,FALSE)</f>
        <v>2.818739522</v>
      </c>
      <c r="H35">
        <f t="shared" si="1"/>
        <v>5.203826809846154</v>
      </c>
    </row>
    <row r="36" spans="1:8" x14ac:dyDescent="0.35">
      <c r="A36" t="s">
        <v>16</v>
      </c>
      <c r="B36" t="s">
        <v>10</v>
      </c>
      <c r="C36">
        <v>8</v>
      </c>
      <c r="D36">
        <f>VLOOKUP(A36,Den!$A:$B,2,FALSE)</f>
        <v>13</v>
      </c>
      <c r="E36">
        <f t="shared" si="0"/>
        <v>0.61538461538461542</v>
      </c>
      <c r="F36">
        <f>VLOOKUP(B36,LR!$A:$C,3,FALSE)</f>
        <v>0.12075109979145429</v>
      </c>
      <c r="G36">
        <f>VLOOKUP(B36,'New LR'!$A:$C,3,FALSE)</f>
        <v>4.7691731370000001</v>
      </c>
      <c r="H36">
        <f t="shared" si="1"/>
        <v>2.9348757766153848</v>
      </c>
    </row>
    <row r="37" spans="1:8" x14ac:dyDescent="0.35">
      <c r="A37" t="s">
        <v>16</v>
      </c>
      <c r="B37" t="s">
        <v>11</v>
      </c>
      <c r="C37">
        <v>26</v>
      </c>
      <c r="D37">
        <f>VLOOKUP(A37,Den!$A:$B,2,FALSE)</f>
        <v>13</v>
      </c>
      <c r="E37">
        <f t="shared" si="0"/>
        <v>2</v>
      </c>
      <c r="F37">
        <f>VLOOKUP(B37,LR!$A:$C,3,FALSE)</f>
        <v>0.44239144638239253</v>
      </c>
      <c r="G37">
        <f>VLOOKUP(B37,'New LR'!$A:$C,3,FALSE)</f>
        <v>17.472647129999999</v>
      </c>
      <c r="H37">
        <f t="shared" si="1"/>
        <v>34.945294259999997</v>
      </c>
    </row>
    <row r="38" spans="1:8" x14ac:dyDescent="0.35">
      <c r="A38" t="s">
        <v>18</v>
      </c>
      <c r="B38" t="s">
        <v>8</v>
      </c>
      <c r="C38">
        <v>4</v>
      </c>
      <c r="D38">
        <f>VLOOKUP(A38,Den!$A:$B,2,FALSE)</f>
        <v>12</v>
      </c>
      <c r="E38">
        <f t="shared" si="0"/>
        <v>0.33333333333333331</v>
      </c>
      <c r="F38">
        <f>VLOOKUP(B38,LR!$A:$C,3,FALSE)</f>
        <v>-2.1211241258807211E-2</v>
      </c>
      <c r="G38">
        <f>VLOOKUP(B38,'New LR'!$A:$C,3,FALSE)</f>
        <v>-0.83775727200000005</v>
      </c>
      <c r="H38">
        <f t="shared" si="1"/>
        <v>-0.279252424</v>
      </c>
    </row>
    <row r="39" spans="1:8" x14ac:dyDescent="0.35">
      <c r="A39" t="s">
        <v>18</v>
      </c>
      <c r="B39" t="s">
        <v>17</v>
      </c>
      <c r="C39">
        <v>1</v>
      </c>
      <c r="D39">
        <f>VLOOKUP(A39,Den!$A:$B,2,FALSE)</f>
        <v>12</v>
      </c>
      <c r="E39">
        <f t="shared" si="0"/>
        <v>8.3333333333333329E-2</v>
      </c>
      <c r="F39">
        <f>VLOOKUP(B39,LR!$A:$C,3,FALSE)</f>
        <v>2.5319085676165299E-2</v>
      </c>
      <c r="G39">
        <f>VLOOKUP(B39,'New LR'!$A:$C,3,FALSE)</f>
        <v>1</v>
      </c>
      <c r="H39">
        <f t="shared" si="1"/>
        <v>8.3333333333333329E-2</v>
      </c>
    </row>
    <row r="40" spans="1:8" x14ac:dyDescent="0.35">
      <c r="A40" t="s">
        <v>18</v>
      </c>
      <c r="B40" t="s">
        <v>4</v>
      </c>
      <c r="C40">
        <v>17</v>
      </c>
      <c r="D40">
        <f>VLOOKUP(A40,Den!$A:$B,2,FALSE)</f>
        <v>12</v>
      </c>
      <c r="E40">
        <f t="shared" si="0"/>
        <v>1.4166666666666667</v>
      </c>
      <c r="F40">
        <f>VLOOKUP(B40,LR!$A:$C,3,FALSE)</f>
        <v>-2.25874348416495E-2</v>
      </c>
      <c r="G40">
        <f>VLOOKUP(B40,'New LR'!$A:$C,3,FALSE)</f>
        <v>-0.89211139800000006</v>
      </c>
      <c r="H40">
        <f t="shared" si="1"/>
        <v>-1.2638244805000001</v>
      </c>
    </row>
    <row r="41" spans="1:8" x14ac:dyDescent="0.35">
      <c r="A41" t="s">
        <v>18</v>
      </c>
      <c r="B41" t="s">
        <v>5</v>
      </c>
      <c r="C41">
        <v>18</v>
      </c>
      <c r="D41">
        <f>VLOOKUP(A41,Den!$A:$B,2,FALSE)</f>
        <v>12</v>
      </c>
      <c r="E41">
        <f t="shared" si="0"/>
        <v>1.5</v>
      </c>
      <c r="F41">
        <f>VLOOKUP(B41,LR!$A:$C,3,FALSE)</f>
        <v>0.16825686982118676</v>
      </c>
      <c r="G41">
        <f>VLOOKUP(B41,'New LR'!$A:$C,3,FALSE)</f>
        <v>6.6454564170000001</v>
      </c>
      <c r="H41">
        <f t="shared" si="1"/>
        <v>9.9681846255000011</v>
      </c>
    </row>
    <row r="42" spans="1:8" x14ac:dyDescent="0.35">
      <c r="A42" t="s">
        <v>18</v>
      </c>
      <c r="B42" t="s">
        <v>6</v>
      </c>
      <c r="C42">
        <v>24</v>
      </c>
      <c r="D42">
        <f>VLOOKUP(A42,Den!$A:$B,2,FALSE)</f>
        <v>12</v>
      </c>
      <c r="E42">
        <f t="shared" si="0"/>
        <v>2</v>
      </c>
      <c r="F42">
        <f>VLOOKUP(B42,LR!$A:$C,3,FALSE)</f>
        <v>0.22077508456131531</v>
      </c>
      <c r="G42">
        <f>VLOOKUP(B42,'New LR'!$A:$C,3,FALSE)</f>
        <v>8.7197103360000003</v>
      </c>
      <c r="H42">
        <f t="shared" si="1"/>
        <v>17.439420672000001</v>
      </c>
    </row>
    <row r="43" spans="1:8" x14ac:dyDescent="0.35">
      <c r="A43" t="s">
        <v>18</v>
      </c>
      <c r="B43" t="s">
        <v>9</v>
      </c>
      <c r="C43">
        <v>10</v>
      </c>
      <c r="D43">
        <f>VLOOKUP(A43,Den!$A:$B,2,FALSE)</f>
        <v>12</v>
      </c>
      <c r="E43">
        <f t="shared" si="0"/>
        <v>0.83333333333333337</v>
      </c>
      <c r="F43">
        <f>VLOOKUP(B43,LR!$A:$C,3,FALSE)</f>
        <v>7.1367919558834175E-2</v>
      </c>
      <c r="G43">
        <f>VLOOKUP(B43,'New LR'!$A:$C,3,FALSE)</f>
        <v>2.818739522</v>
      </c>
      <c r="H43">
        <f t="shared" si="1"/>
        <v>2.3489496016666669</v>
      </c>
    </row>
    <row r="44" spans="1:8" x14ac:dyDescent="0.35">
      <c r="A44" t="s">
        <v>18</v>
      </c>
      <c r="B44" t="s">
        <v>10</v>
      </c>
      <c r="C44">
        <v>3</v>
      </c>
      <c r="D44">
        <f>VLOOKUP(A44,Den!$A:$B,2,FALSE)</f>
        <v>12</v>
      </c>
      <c r="E44">
        <f t="shared" si="0"/>
        <v>0.25</v>
      </c>
      <c r="F44">
        <f>VLOOKUP(B44,LR!$A:$C,3,FALSE)</f>
        <v>0.12075109979145429</v>
      </c>
      <c r="G44">
        <f>VLOOKUP(B44,'New LR'!$A:$C,3,FALSE)</f>
        <v>4.7691731370000001</v>
      </c>
      <c r="H44">
        <f t="shared" si="1"/>
        <v>1.19229328425</v>
      </c>
    </row>
    <row r="45" spans="1:8" x14ac:dyDescent="0.35">
      <c r="A45" t="s">
        <v>18</v>
      </c>
      <c r="B45" t="s">
        <v>11</v>
      </c>
      <c r="C45">
        <v>10</v>
      </c>
      <c r="D45">
        <f>VLOOKUP(A45,Den!$A:$B,2,FALSE)</f>
        <v>12</v>
      </c>
      <c r="E45">
        <f t="shared" si="0"/>
        <v>0.83333333333333337</v>
      </c>
      <c r="F45">
        <f>VLOOKUP(B45,LR!$A:$C,3,FALSE)</f>
        <v>0.44239144638239253</v>
      </c>
      <c r="G45">
        <f>VLOOKUP(B45,'New LR'!$A:$C,3,FALSE)</f>
        <v>17.472647129999999</v>
      </c>
      <c r="H45">
        <f t="shared" si="1"/>
        <v>14.560539275</v>
      </c>
    </row>
    <row r="46" spans="1:8" x14ac:dyDescent="0.35">
      <c r="A46" t="s">
        <v>19</v>
      </c>
      <c r="B46" t="s">
        <v>8</v>
      </c>
      <c r="C46">
        <v>1</v>
      </c>
      <c r="D46">
        <f>VLOOKUP(A46,Den!$A:$B,2,FALSE)</f>
        <v>11</v>
      </c>
      <c r="E46">
        <f t="shared" si="0"/>
        <v>9.0909090909090912E-2</v>
      </c>
      <c r="F46">
        <f>VLOOKUP(B46,LR!$A:$C,3,FALSE)</f>
        <v>-2.1211241258807211E-2</v>
      </c>
      <c r="G46">
        <f>VLOOKUP(B46,'New LR'!$A:$C,3,FALSE)</f>
        <v>-0.83775727200000005</v>
      </c>
      <c r="H46">
        <f t="shared" si="1"/>
        <v>-7.6159752000000011E-2</v>
      </c>
    </row>
    <row r="47" spans="1:8" x14ac:dyDescent="0.35">
      <c r="A47" t="s">
        <v>19</v>
      </c>
      <c r="B47" t="s">
        <v>4</v>
      </c>
      <c r="C47">
        <v>3</v>
      </c>
      <c r="D47">
        <f>VLOOKUP(A47,Den!$A:$B,2,FALSE)</f>
        <v>11</v>
      </c>
      <c r="E47">
        <f t="shared" si="0"/>
        <v>0.27272727272727271</v>
      </c>
      <c r="F47">
        <f>VLOOKUP(B47,LR!$A:$C,3,FALSE)</f>
        <v>-2.25874348416495E-2</v>
      </c>
      <c r="G47">
        <f>VLOOKUP(B47,'New LR'!$A:$C,3,FALSE)</f>
        <v>-0.89211139800000006</v>
      </c>
      <c r="H47">
        <f t="shared" si="1"/>
        <v>-0.24330310854545453</v>
      </c>
    </row>
    <row r="48" spans="1:8" x14ac:dyDescent="0.35">
      <c r="A48" t="s">
        <v>19</v>
      </c>
      <c r="B48" t="s">
        <v>5</v>
      </c>
      <c r="C48">
        <v>32</v>
      </c>
      <c r="D48">
        <f>VLOOKUP(A48,Den!$A:$B,2,FALSE)</f>
        <v>11</v>
      </c>
      <c r="E48">
        <f t="shared" si="0"/>
        <v>2.9090909090909092</v>
      </c>
      <c r="F48">
        <f>VLOOKUP(B48,LR!$A:$C,3,FALSE)</f>
        <v>0.16825686982118676</v>
      </c>
      <c r="G48">
        <f>VLOOKUP(B48,'New LR'!$A:$C,3,FALSE)</f>
        <v>6.6454564170000001</v>
      </c>
      <c r="H48">
        <f t="shared" si="1"/>
        <v>19.332236849454546</v>
      </c>
    </row>
    <row r="49" spans="1:8" x14ac:dyDescent="0.35">
      <c r="A49" t="s">
        <v>19</v>
      </c>
      <c r="B49" t="s">
        <v>6</v>
      </c>
      <c r="C49">
        <v>35</v>
      </c>
      <c r="D49">
        <f>VLOOKUP(A49,Den!$A:$B,2,FALSE)</f>
        <v>11</v>
      </c>
      <c r="E49">
        <f t="shared" si="0"/>
        <v>3.1818181818181817</v>
      </c>
      <c r="F49">
        <f>VLOOKUP(B49,LR!$A:$C,3,FALSE)</f>
        <v>0.22077508456131531</v>
      </c>
      <c r="G49">
        <f>VLOOKUP(B49,'New LR'!$A:$C,3,FALSE)</f>
        <v>8.7197103360000003</v>
      </c>
      <c r="H49">
        <f t="shared" si="1"/>
        <v>27.744532887272726</v>
      </c>
    </row>
    <row r="50" spans="1:8" x14ac:dyDescent="0.35">
      <c r="A50" t="s">
        <v>20</v>
      </c>
      <c r="B50" t="s">
        <v>8</v>
      </c>
      <c r="C50">
        <v>11</v>
      </c>
      <c r="D50">
        <f>VLOOKUP(A50,Den!$A:$B,2,FALSE)</f>
        <v>18</v>
      </c>
      <c r="E50">
        <f t="shared" si="0"/>
        <v>0.61111111111111116</v>
      </c>
      <c r="F50">
        <f>VLOOKUP(B50,LR!$A:$C,3,FALSE)</f>
        <v>-2.1211241258807211E-2</v>
      </c>
      <c r="G50">
        <f>VLOOKUP(B50,'New LR'!$A:$C,3,FALSE)</f>
        <v>-0.83775727200000005</v>
      </c>
      <c r="H50">
        <f t="shared" si="1"/>
        <v>-0.5119627773333334</v>
      </c>
    </row>
    <row r="51" spans="1:8" x14ac:dyDescent="0.35">
      <c r="A51" t="s">
        <v>20</v>
      </c>
      <c r="B51" t="s">
        <v>13</v>
      </c>
      <c r="C51">
        <v>4</v>
      </c>
      <c r="D51">
        <f>VLOOKUP(A51,Den!$A:$B,2,FALSE)</f>
        <v>18</v>
      </c>
      <c r="E51">
        <f t="shared" si="0"/>
        <v>0.22222222222222221</v>
      </c>
      <c r="F51">
        <f>VLOOKUP(B51,LR!$A:$C,3,FALSE)</f>
        <v>2.025526854093224E-2</v>
      </c>
      <c r="G51">
        <f>VLOOKUP(B51,'New LR'!$A:$C,3,FALSE)</f>
        <v>0</v>
      </c>
      <c r="H51">
        <f t="shared" si="1"/>
        <v>0</v>
      </c>
    </row>
    <row r="52" spans="1:8" x14ac:dyDescent="0.35">
      <c r="A52" t="s">
        <v>20</v>
      </c>
      <c r="B52" t="s">
        <v>17</v>
      </c>
      <c r="C52">
        <v>1</v>
      </c>
      <c r="D52">
        <f>VLOOKUP(A52,Den!$A:$B,2,FALSE)</f>
        <v>18</v>
      </c>
      <c r="E52">
        <f t="shared" si="0"/>
        <v>5.5555555555555552E-2</v>
      </c>
      <c r="F52">
        <f>VLOOKUP(B52,LR!$A:$C,3,FALSE)</f>
        <v>2.5319085676165299E-2</v>
      </c>
      <c r="G52">
        <f>VLOOKUP(B52,'New LR'!$A:$C,3,FALSE)</f>
        <v>1</v>
      </c>
      <c r="H52">
        <f t="shared" si="1"/>
        <v>5.5555555555555552E-2</v>
      </c>
    </row>
    <row r="53" spans="1:8" x14ac:dyDescent="0.35">
      <c r="A53" t="s">
        <v>20</v>
      </c>
      <c r="B53" t="s">
        <v>4</v>
      </c>
      <c r="C53">
        <v>9</v>
      </c>
      <c r="D53">
        <f>VLOOKUP(A53,Den!$A:$B,2,FALSE)</f>
        <v>18</v>
      </c>
      <c r="E53">
        <f t="shared" si="0"/>
        <v>0.5</v>
      </c>
      <c r="F53">
        <f>VLOOKUP(B53,LR!$A:$C,3,FALSE)</f>
        <v>-2.25874348416495E-2</v>
      </c>
      <c r="G53">
        <f>VLOOKUP(B53,'New LR'!$A:$C,3,FALSE)</f>
        <v>-0.89211139800000006</v>
      </c>
      <c r="H53">
        <f t="shared" si="1"/>
        <v>-0.44605569900000003</v>
      </c>
    </row>
    <row r="54" spans="1:8" x14ac:dyDescent="0.35">
      <c r="A54" t="s">
        <v>20</v>
      </c>
      <c r="B54" t="s">
        <v>14</v>
      </c>
      <c r="C54">
        <v>2</v>
      </c>
      <c r="D54">
        <f>VLOOKUP(A54,Den!$A:$B,2,FALSE)</f>
        <v>18</v>
      </c>
      <c r="E54">
        <f t="shared" si="0"/>
        <v>0.1111111111111111</v>
      </c>
      <c r="F54">
        <f>VLOOKUP(B54,LR!$A:$C,3,FALSE)</f>
        <v>-2.5318098231823929E-2</v>
      </c>
      <c r="G54">
        <f>VLOOKUP(B54,'New LR'!$A:$C,3,FALSE)</f>
        <v>-0.99996082600000002</v>
      </c>
      <c r="H54">
        <f t="shared" si="1"/>
        <v>-0.11110675844444444</v>
      </c>
    </row>
    <row r="55" spans="1:8" x14ac:dyDescent="0.35">
      <c r="A55" t="s">
        <v>20</v>
      </c>
      <c r="B55" t="s">
        <v>5</v>
      </c>
      <c r="C55">
        <v>39</v>
      </c>
      <c r="D55">
        <f>VLOOKUP(A55,Den!$A:$B,2,FALSE)</f>
        <v>18</v>
      </c>
      <c r="E55">
        <f t="shared" si="0"/>
        <v>2.1666666666666665</v>
      </c>
      <c r="F55">
        <f>VLOOKUP(B55,LR!$A:$C,3,FALSE)</f>
        <v>0.16825686982118676</v>
      </c>
      <c r="G55">
        <f>VLOOKUP(B55,'New LR'!$A:$C,3,FALSE)</f>
        <v>6.6454564170000001</v>
      </c>
      <c r="H55">
        <f t="shared" si="1"/>
        <v>14.398488903499999</v>
      </c>
    </row>
    <row r="56" spans="1:8" x14ac:dyDescent="0.35">
      <c r="A56" t="s">
        <v>20</v>
      </c>
      <c r="B56" t="s">
        <v>6</v>
      </c>
      <c r="C56">
        <v>32</v>
      </c>
      <c r="D56">
        <f>VLOOKUP(A56,Den!$A:$B,2,FALSE)</f>
        <v>18</v>
      </c>
      <c r="E56">
        <f t="shared" si="0"/>
        <v>1.7777777777777777</v>
      </c>
      <c r="F56">
        <f>VLOOKUP(B56,LR!$A:$C,3,FALSE)</f>
        <v>0.22077508456131531</v>
      </c>
      <c r="G56">
        <f>VLOOKUP(B56,'New LR'!$A:$C,3,FALSE)</f>
        <v>8.7197103360000003</v>
      </c>
      <c r="H56">
        <f t="shared" si="1"/>
        <v>15.501707264</v>
      </c>
    </row>
    <row r="57" spans="1:8" x14ac:dyDescent="0.35">
      <c r="A57" t="s">
        <v>20</v>
      </c>
      <c r="B57" t="s">
        <v>9</v>
      </c>
      <c r="C57">
        <v>9</v>
      </c>
      <c r="D57">
        <f>VLOOKUP(A57,Den!$A:$B,2,FALSE)</f>
        <v>18</v>
      </c>
      <c r="E57">
        <f t="shared" si="0"/>
        <v>0.5</v>
      </c>
      <c r="F57">
        <f>VLOOKUP(B57,LR!$A:$C,3,FALSE)</f>
        <v>7.1367919558834175E-2</v>
      </c>
      <c r="G57">
        <f>VLOOKUP(B57,'New LR'!$A:$C,3,FALSE)</f>
        <v>2.818739522</v>
      </c>
      <c r="H57">
        <f t="shared" si="1"/>
        <v>1.409369761</v>
      </c>
    </row>
    <row r="58" spans="1:8" x14ac:dyDescent="0.35">
      <c r="A58" t="s">
        <v>20</v>
      </c>
      <c r="B58" t="s">
        <v>10</v>
      </c>
      <c r="C58">
        <v>4</v>
      </c>
      <c r="D58">
        <f>VLOOKUP(A58,Den!$A:$B,2,FALSE)</f>
        <v>18</v>
      </c>
      <c r="E58">
        <f t="shared" si="0"/>
        <v>0.22222222222222221</v>
      </c>
      <c r="F58">
        <f>VLOOKUP(B58,LR!$A:$C,3,FALSE)</f>
        <v>0.12075109979145429</v>
      </c>
      <c r="G58">
        <f>VLOOKUP(B58,'New LR'!$A:$C,3,FALSE)</f>
        <v>4.7691731370000001</v>
      </c>
      <c r="H58">
        <f t="shared" si="1"/>
        <v>1.0598162526666666</v>
      </c>
    </row>
    <row r="59" spans="1:8" x14ac:dyDescent="0.35">
      <c r="A59" t="s">
        <v>20</v>
      </c>
      <c r="B59" t="s">
        <v>11</v>
      </c>
      <c r="C59">
        <v>12</v>
      </c>
      <c r="D59">
        <f>VLOOKUP(A59,Den!$A:$B,2,FALSE)</f>
        <v>18</v>
      </c>
      <c r="E59">
        <f t="shared" si="0"/>
        <v>0.66666666666666663</v>
      </c>
      <c r="F59">
        <f>VLOOKUP(B59,LR!$A:$C,3,FALSE)</f>
        <v>0.44239144638239253</v>
      </c>
      <c r="G59">
        <f>VLOOKUP(B59,'New LR'!$A:$C,3,FALSE)</f>
        <v>17.472647129999999</v>
      </c>
      <c r="H59">
        <f t="shared" si="1"/>
        <v>11.648431419999998</v>
      </c>
    </row>
    <row r="60" spans="1:8" x14ac:dyDescent="0.35">
      <c r="A60" t="s">
        <v>21</v>
      </c>
      <c r="B60" t="s">
        <v>8</v>
      </c>
      <c r="C60">
        <v>25</v>
      </c>
      <c r="D60">
        <f>VLOOKUP(A60,Den!$A:$B,2,FALSE)</f>
        <v>13</v>
      </c>
      <c r="E60">
        <f t="shared" si="0"/>
        <v>1.9230769230769231</v>
      </c>
      <c r="F60">
        <f>VLOOKUP(B60,LR!$A:$C,3,FALSE)</f>
        <v>-2.1211241258807211E-2</v>
      </c>
      <c r="G60">
        <f>VLOOKUP(B60,'New LR'!$A:$C,3,FALSE)</f>
        <v>-0.83775727200000005</v>
      </c>
      <c r="H60">
        <f t="shared" si="1"/>
        <v>-1.6110716769230771</v>
      </c>
    </row>
    <row r="61" spans="1:8" x14ac:dyDescent="0.35">
      <c r="A61" t="s">
        <v>21</v>
      </c>
      <c r="B61" t="s">
        <v>13</v>
      </c>
      <c r="C61">
        <v>2</v>
      </c>
      <c r="D61">
        <f>VLOOKUP(A61,Den!$A:$B,2,FALSE)</f>
        <v>13</v>
      </c>
      <c r="E61">
        <f t="shared" si="0"/>
        <v>0.15384615384615385</v>
      </c>
      <c r="F61">
        <f>VLOOKUP(B61,LR!$A:$C,3,FALSE)</f>
        <v>2.025526854093224E-2</v>
      </c>
      <c r="G61">
        <f>VLOOKUP(B61,'New LR'!$A:$C,3,FALSE)</f>
        <v>0</v>
      </c>
      <c r="H61">
        <f t="shared" si="1"/>
        <v>0</v>
      </c>
    </row>
    <row r="62" spans="1:8" x14ac:dyDescent="0.35">
      <c r="A62" t="s">
        <v>21</v>
      </c>
      <c r="B62" t="s">
        <v>17</v>
      </c>
      <c r="C62">
        <v>2</v>
      </c>
      <c r="D62">
        <f>VLOOKUP(A62,Den!$A:$B,2,FALSE)</f>
        <v>13</v>
      </c>
      <c r="E62">
        <f t="shared" si="0"/>
        <v>0.15384615384615385</v>
      </c>
      <c r="F62">
        <f>VLOOKUP(B62,LR!$A:$C,3,FALSE)</f>
        <v>2.5319085676165299E-2</v>
      </c>
      <c r="G62">
        <f>VLOOKUP(B62,'New LR'!$A:$C,3,FALSE)</f>
        <v>1</v>
      </c>
      <c r="H62">
        <f t="shared" si="1"/>
        <v>0.15384615384615385</v>
      </c>
    </row>
    <row r="63" spans="1:8" x14ac:dyDescent="0.35">
      <c r="A63" t="s">
        <v>21</v>
      </c>
      <c r="B63" t="s">
        <v>4</v>
      </c>
      <c r="C63">
        <v>26</v>
      </c>
      <c r="D63">
        <f>VLOOKUP(A63,Den!$A:$B,2,FALSE)</f>
        <v>13</v>
      </c>
      <c r="E63">
        <f t="shared" si="0"/>
        <v>2</v>
      </c>
      <c r="F63">
        <f>VLOOKUP(B63,LR!$A:$C,3,FALSE)</f>
        <v>-2.25874348416495E-2</v>
      </c>
      <c r="G63">
        <f>VLOOKUP(B63,'New LR'!$A:$C,3,FALSE)</f>
        <v>-0.89211139800000006</v>
      </c>
      <c r="H63">
        <f t="shared" si="1"/>
        <v>-1.7842227960000001</v>
      </c>
    </row>
    <row r="64" spans="1:8" x14ac:dyDescent="0.35">
      <c r="A64" t="s">
        <v>21</v>
      </c>
      <c r="B64" t="s">
        <v>14</v>
      </c>
      <c r="C64">
        <v>1</v>
      </c>
      <c r="D64">
        <f>VLOOKUP(A64,Den!$A:$B,2,FALSE)</f>
        <v>13</v>
      </c>
      <c r="E64">
        <f t="shared" si="0"/>
        <v>7.6923076923076927E-2</v>
      </c>
      <c r="F64">
        <f>VLOOKUP(B64,LR!$A:$C,3,FALSE)</f>
        <v>-2.5318098231823929E-2</v>
      </c>
      <c r="G64">
        <f>VLOOKUP(B64,'New LR'!$A:$C,3,FALSE)</f>
        <v>-0.99996082600000002</v>
      </c>
      <c r="H64">
        <f t="shared" si="1"/>
        <v>-7.692006353846155E-2</v>
      </c>
    </row>
    <row r="65" spans="1:8" x14ac:dyDescent="0.35">
      <c r="A65" t="s">
        <v>21</v>
      </c>
      <c r="B65" t="s">
        <v>5</v>
      </c>
      <c r="C65">
        <v>27</v>
      </c>
      <c r="D65">
        <f>VLOOKUP(A65,Den!$A:$B,2,FALSE)</f>
        <v>13</v>
      </c>
      <c r="E65">
        <f t="shared" si="0"/>
        <v>2.0769230769230771</v>
      </c>
      <c r="F65">
        <f>VLOOKUP(B65,LR!$A:$C,3,FALSE)</f>
        <v>0.16825686982118676</v>
      </c>
      <c r="G65">
        <f>VLOOKUP(B65,'New LR'!$A:$C,3,FALSE)</f>
        <v>6.6454564170000001</v>
      </c>
      <c r="H65">
        <f t="shared" si="1"/>
        <v>13.802101789153847</v>
      </c>
    </row>
    <row r="66" spans="1:8" x14ac:dyDescent="0.35">
      <c r="A66" t="s">
        <v>21</v>
      </c>
      <c r="B66" t="s">
        <v>6</v>
      </c>
      <c r="C66">
        <v>51</v>
      </c>
      <c r="D66">
        <f>VLOOKUP(A66,Den!$A:$B,2,FALSE)</f>
        <v>13</v>
      </c>
      <c r="E66">
        <f t="shared" ref="E66:E129" si="2">C66/D66</f>
        <v>3.9230769230769229</v>
      </c>
      <c r="F66">
        <f>VLOOKUP(B66,LR!$A:$C,3,FALSE)</f>
        <v>0.22077508456131531</v>
      </c>
      <c r="G66">
        <f>VLOOKUP(B66,'New LR'!$A:$C,3,FALSE)</f>
        <v>8.7197103360000003</v>
      </c>
      <c r="H66">
        <f t="shared" si="1"/>
        <v>34.20809439507692</v>
      </c>
    </row>
    <row r="67" spans="1:8" x14ac:dyDescent="0.35">
      <c r="A67" t="s">
        <v>21</v>
      </c>
      <c r="B67" t="s">
        <v>9</v>
      </c>
      <c r="C67">
        <v>14</v>
      </c>
      <c r="D67">
        <f>VLOOKUP(A67,Den!$A:$B,2,FALSE)</f>
        <v>13</v>
      </c>
      <c r="E67">
        <f t="shared" si="2"/>
        <v>1.0769230769230769</v>
      </c>
      <c r="F67">
        <f>VLOOKUP(B67,LR!$A:$C,3,FALSE)</f>
        <v>7.1367919558834175E-2</v>
      </c>
      <c r="G67">
        <f>VLOOKUP(B67,'New LR'!$A:$C,3,FALSE)</f>
        <v>2.818739522</v>
      </c>
      <c r="H67">
        <f t="shared" ref="H67:H130" si="3">G67*E67</f>
        <v>3.035565639076923</v>
      </c>
    </row>
    <row r="68" spans="1:8" x14ac:dyDescent="0.35">
      <c r="A68" t="s">
        <v>21</v>
      </c>
      <c r="B68" t="s">
        <v>10</v>
      </c>
      <c r="C68">
        <v>5</v>
      </c>
      <c r="D68">
        <f>VLOOKUP(A68,Den!$A:$B,2,FALSE)</f>
        <v>13</v>
      </c>
      <c r="E68">
        <f t="shared" si="2"/>
        <v>0.38461538461538464</v>
      </c>
      <c r="F68">
        <f>VLOOKUP(B68,LR!$A:$C,3,FALSE)</f>
        <v>0.12075109979145429</v>
      </c>
      <c r="G68">
        <f>VLOOKUP(B68,'New LR'!$A:$C,3,FALSE)</f>
        <v>4.7691731370000001</v>
      </c>
      <c r="H68">
        <f t="shared" si="3"/>
        <v>1.8342973603846155</v>
      </c>
    </row>
    <row r="69" spans="1:8" x14ac:dyDescent="0.35">
      <c r="A69" t="s">
        <v>21</v>
      </c>
      <c r="B69" t="s">
        <v>11</v>
      </c>
      <c r="C69">
        <v>21</v>
      </c>
      <c r="D69">
        <f>VLOOKUP(A69,Den!$A:$B,2,FALSE)</f>
        <v>13</v>
      </c>
      <c r="E69">
        <f t="shared" si="2"/>
        <v>1.6153846153846154</v>
      </c>
      <c r="F69">
        <f>VLOOKUP(B69,LR!$A:$C,3,FALSE)</f>
        <v>0.44239144638239253</v>
      </c>
      <c r="G69">
        <f>VLOOKUP(B69,'New LR'!$A:$C,3,FALSE)</f>
        <v>17.472647129999999</v>
      </c>
      <c r="H69">
        <f t="shared" si="3"/>
        <v>28.225045363846153</v>
      </c>
    </row>
    <row r="70" spans="1:8" x14ac:dyDescent="0.35">
      <c r="A70" t="s">
        <v>22</v>
      </c>
      <c r="B70" t="s">
        <v>8</v>
      </c>
      <c r="C70">
        <v>28</v>
      </c>
      <c r="D70">
        <f>VLOOKUP(A70,Den!$A:$B,2,FALSE)</f>
        <v>19</v>
      </c>
      <c r="E70">
        <f t="shared" si="2"/>
        <v>1.4736842105263157</v>
      </c>
      <c r="F70">
        <f>VLOOKUP(B70,LR!$A:$C,3,FALSE)</f>
        <v>-2.1211241258807211E-2</v>
      </c>
      <c r="G70">
        <f>VLOOKUP(B70,'New LR'!$A:$C,3,FALSE)</f>
        <v>-0.83775727200000005</v>
      </c>
      <c r="H70">
        <f t="shared" si="3"/>
        <v>-1.234589664</v>
      </c>
    </row>
    <row r="71" spans="1:8" x14ac:dyDescent="0.35">
      <c r="A71" t="s">
        <v>22</v>
      </c>
      <c r="B71" t="s">
        <v>17</v>
      </c>
      <c r="C71">
        <v>3</v>
      </c>
      <c r="D71">
        <f>VLOOKUP(A71,Den!$A:$B,2,FALSE)</f>
        <v>19</v>
      </c>
      <c r="E71">
        <f t="shared" si="2"/>
        <v>0.15789473684210525</v>
      </c>
      <c r="F71">
        <f>VLOOKUP(B71,LR!$A:$C,3,FALSE)</f>
        <v>2.5319085676165299E-2</v>
      </c>
      <c r="G71">
        <f>VLOOKUP(B71,'New LR'!$A:$C,3,FALSE)</f>
        <v>1</v>
      </c>
      <c r="H71">
        <f t="shared" si="3"/>
        <v>0.15789473684210525</v>
      </c>
    </row>
    <row r="72" spans="1:8" x14ac:dyDescent="0.35">
      <c r="A72" t="s">
        <v>22</v>
      </c>
      <c r="B72" t="s">
        <v>4</v>
      </c>
      <c r="C72">
        <v>48</v>
      </c>
      <c r="D72">
        <f>VLOOKUP(A72,Den!$A:$B,2,FALSE)</f>
        <v>19</v>
      </c>
      <c r="E72">
        <f t="shared" si="2"/>
        <v>2.5263157894736841</v>
      </c>
      <c r="F72">
        <f>VLOOKUP(B72,LR!$A:$C,3,FALSE)</f>
        <v>-2.25874348416495E-2</v>
      </c>
      <c r="G72">
        <f>VLOOKUP(B72,'New LR'!$A:$C,3,FALSE)</f>
        <v>-0.89211139800000006</v>
      </c>
      <c r="H72">
        <f t="shared" si="3"/>
        <v>-2.2537551107368423</v>
      </c>
    </row>
    <row r="73" spans="1:8" x14ac:dyDescent="0.35">
      <c r="A73" t="s">
        <v>22</v>
      </c>
      <c r="B73" t="s">
        <v>5</v>
      </c>
      <c r="C73">
        <v>71</v>
      </c>
      <c r="D73">
        <f>VLOOKUP(A73,Den!$A:$B,2,FALSE)</f>
        <v>19</v>
      </c>
      <c r="E73">
        <f t="shared" si="2"/>
        <v>3.736842105263158</v>
      </c>
      <c r="F73">
        <f>VLOOKUP(B73,LR!$A:$C,3,FALSE)</f>
        <v>0.16825686982118676</v>
      </c>
      <c r="G73">
        <f>VLOOKUP(B73,'New LR'!$A:$C,3,FALSE)</f>
        <v>6.6454564170000001</v>
      </c>
      <c r="H73">
        <f t="shared" si="3"/>
        <v>24.833021347736842</v>
      </c>
    </row>
    <row r="74" spans="1:8" x14ac:dyDescent="0.35">
      <c r="A74" t="s">
        <v>22</v>
      </c>
      <c r="B74" t="s">
        <v>6</v>
      </c>
      <c r="C74">
        <v>77</v>
      </c>
      <c r="D74">
        <f>VLOOKUP(A74,Den!$A:$B,2,FALSE)</f>
        <v>19</v>
      </c>
      <c r="E74">
        <f t="shared" si="2"/>
        <v>4.0526315789473681</v>
      </c>
      <c r="F74">
        <f>VLOOKUP(B74,LR!$A:$C,3,FALSE)</f>
        <v>0.22077508456131531</v>
      </c>
      <c r="G74">
        <f>VLOOKUP(B74,'New LR'!$A:$C,3,FALSE)</f>
        <v>8.7197103360000003</v>
      </c>
      <c r="H74">
        <f t="shared" si="3"/>
        <v>35.337773466947368</v>
      </c>
    </row>
    <row r="75" spans="1:8" x14ac:dyDescent="0.35">
      <c r="A75" t="s">
        <v>22</v>
      </c>
      <c r="B75" t="s">
        <v>9</v>
      </c>
      <c r="C75">
        <v>18</v>
      </c>
      <c r="D75">
        <f>VLOOKUP(A75,Den!$A:$B,2,FALSE)</f>
        <v>19</v>
      </c>
      <c r="E75">
        <f t="shared" si="2"/>
        <v>0.94736842105263153</v>
      </c>
      <c r="F75">
        <f>VLOOKUP(B75,LR!$A:$C,3,FALSE)</f>
        <v>7.1367919558834175E-2</v>
      </c>
      <c r="G75">
        <f>VLOOKUP(B75,'New LR'!$A:$C,3,FALSE)</f>
        <v>2.818739522</v>
      </c>
      <c r="H75">
        <f t="shared" si="3"/>
        <v>2.6703848103157894</v>
      </c>
    </row>
    <row r="76" spans="1:8" x14ac:dyDescent="0.35">
      <c r="A76" t="s">
        <v>22</v>
      </c>
      <c r="B76" t="s">
        <v>10</v>
      </c>
      <c r="C76">
        <v>7</v>
      </c>
      <c r="D76">
        <f>VLOOKUP(A76,Den!$A:$B,2,FALSE)</f>
        <v>19</v>
      </c>
      <c r="E76">
        <f t="shared" si="2"/>
        <v>0.36842105263157893</v>
      </c>
      <c r="F76">
        <f>VLOOKUP(B76,LR!$A:$C,3,FALSE)</f>
        <v>0.12075109979145429</v>
      </c>
      <c r="G76">
        <f>VLOOKUP(B76,'New LR'!$A:$C,3,FALSE)</f>
        <v>4.7691731370000001</v>
      </c>
      <c r="H76">
        <f t="shared" si="3"/>
        <v>1.7570637873157895</v>
      </c>
    </row>
    <row r="77" spans="1:8" x14ac:dyDescent="0.35">
      <c r="A77" t="s">
        <v>22</v>
      </c>
      <c r="B77" t="s">
        <v>11</v>
      </c>
      <c r="C77">
        <v>33</v>
      </c>
      <c r="D77">
        <f>VLOOKUP(A77,Den!$A:$B,2,FALSE)</f>
        <v>19</v>
      </c>
      <c r="E77">
        <f t="shared" si="2"/>
        <v>1.736842105263158</v>
      </c>
      <c r="F77">
        <f>VLOOKUP(B77,LR!$A:$C,3,FALSE)</f>
        <v>0.44239144638239253</v>
      </c>
      <c r="G77">
        <f>VLOOKUP(B77,'New LR'!$A:$C,3,FALSE)</f>
        <v>17.472647129999999</v>
      </c>
      <c r="H77">
        <f t="shared" si="3"/>
        <v>30.347229225789473</v>
      </c>
    </row>
    <row r="78" spans="1:8" x14ac:dyDescent="0.35">
      <c r="A78" t="s">
        <v>23</v>
      </c>
      <c r="B78" t="s">
        <v>8</v>
      </c>
      <c r="C78">
        <v>21</v>
      </c>
      <c r="D78">
        <f>VLOOKUP(A78,Den!$A:$B,2,FALSE)</f>
        <v>19</v>
      </c>
      <c r="E78">
        <f t="shared" si="2"/>
        <v>1.1052631578947369</v>
      </c>
      <c r="F78">
        <f>VLOOKUP(B78,LR!$A:$C,3,FALSE)</f>
        <v>-2.1211241258807211E-2</v>
      </c>
      <c r="G78">
        <f>VLOOKUP(B78,'New LR'!$A:$C,3,FALSE)</f>
        <v>-0.83775727200000005</v>
      </c>
      <c r="H78">
        <f t="shared" si="3"/>
        <v>-0.92594224800000013</v>
      </c>
    </row>
    <row r="79" spans="1:8" x14ac:dyDescent="0.35">
      <c r="A79" t="s">
        <v>23</v>
      </c>
      <c r="B79" t="s">
        <v>13</v>
      </c>
      <c r="C79">
        <v>45</v>
      </c>
      <c r="D79">
        <f>VLOOKUP(A79,Den!$A:$B,2,FALSE)</f>
        <v>19</v>
      </c>
      <c r="E79">
        <f t="shared" si="2"/>
        <v>2.3684210526315788</v>
      </c>
      <c r="F79">
        <f>VLOOKUP(B79,LR!$A:$C,3,FALSE)</f>
        <v>2.025526854093224E-2</v>
      </c>
      <c r="G79">
        <f>VLOOKUP(B79,'New LR'!$A:$C,3,FALSE)</f>
        <v>0</v>
      </c>
      <c r="H79">
        <f t="shared" si="3"/>
        <v>0</v>
      </c>
    </row>
    <row r="80" spans="1:8" x14ac:dyDescent="0.35">
      <c r="A80" t="s">
        <v>23</v>
      </c>
      <c r="B80" t="s">
        <v>17</v>
      </c>
      <c r="C80">
        <v>2</v>
      </c>
      <c r="D80">
        <f>VLOOKUP(A80,Den!$A:$B,2,FALSE)</f>
        <v>19</v>
      </c>
      <c r="E80">
        <f t="shared" si="2"/>
        <v>0.10526315789473684</v>
      </c>
      <c r="F80">
        <f>VLOOKUP(B80,LR!$A:$C,3,FALSE)</f>
        <v>2.5319085676165299E-2</v>
      </c>
      <c r="G80">
        <f>VLOOKUP(B80,'New LR'!$A:$C,3,FALSE)</f>
        <v>1</v>
      </c>
      <c r="H80">
        <f t="shared" si="3"/>
        <v>0.10526315789473684</v>
      </c>
    </row>
    <row r="81" spans="1:8" x14ac:dyDescent="0.35">
      <c r="A81" t="s">
        <v>23</v>
      </c>
      <c r="B81" t="s">
        <v>4</v>
      </c>
      <c r="C81">
        <v>35</v>
      </c>
      <c r="D81">
        <f>VLOOKUP(A81,Den!$A:$B,2,FALSE)</f>
        <v>19</v>
      </c>
      <c r="E81">
        <f t="shared" si="2"/>
        <v>1.8421052631578947</v>
      </c>
      <c r="F81">
        <f>VLOOKUP(B81,LR!$A:$C,3,FALSE)</f>
        <v>-2.25874348416495E-2</v>
      </c>
      <c r="G81">
        <f>VLOOKUP(B81,'New LR'!$A:$C,3,FALSE)</f>
        <v>-0.89211139800000006</v>
      </c>
      <c r="H81">
        <f t="shared" si="3"/>
        <v>-1.6433631015789474</v>
      </c>
    </row>
    <row r="82" spans="1:8" x14ac:dyDescent="0.35">
      <c r="A82" t="s">
        <v>23</v>
      </c>
      <c r="B82" t="s">
        <v>14</v>
      </c>
      <c r="C82">
        <v>1</v>
      </c>
      <c r="D82">
        <f>VLOOKUP(A82,Den!$A:$B,2,FALSE)</f>
        <v>19</v>
      </c>
      <c r="E82">
        <f t="shared" si="2"/>
        <v>5.2631578947368418E-2</v>
      </c>
      <c r="F82">
        <f>VLOOKUP(B82,LR!$A:$C,3,FALSE)</f>
        <v>-2.5318098231823929E-2</v>
      </c>
      <c r="G82">
        <f>VLOOKUP(B82,'New LR'!$A:$C,3,FALSE)</f>
        <v>-0.99996082600000002</v>
      </c>
      <c r="H82">
        <f t="shared" si="3"/>
        <v>-5.2629517157894733E-2</v>
      </c>
    </row>
    <row r="83" spans="1:8" x14ac:dyDescent="0.35">
      <c r="A83" t="s">
        <v>23</v>
      </c>
      <c r="B83" t="s">
        <v>5</v>
      </c>
      <c r="C83">
        <v>95</v>
      </c>
      <c r="D83">
        <f>VLOOKUP(A83,Den!$A:$B,2,FALSE)</f>
        <v>19</v>
      </c>
      <c r="E83">
        <f t="shared" si="2"/>
        <v>5</v>
      </c>
      <c r="F83">
        <f>VLOOKUP(B83,LR!$A:$C,3,FALSE)</f>
        <v>0.16825686982118676</v>
      </c>
      <c r="G83">
        <f>VLOOKUP(B83,'New LR'!$A:$C,3,FALSE)</f>
        <v>6.6454564170000001</v>
      </c>
      <c r="H83">
        <f t="shared" si="3"/>
        <v>33.227282084999999</v>
      </c>
    </row>
    <row r="84" spans="1:8" x14ac:dyDescent="0.35">
      <c r="A84" t="s">
        <v>23</v>
      </c>
      <c r="B84" t="s">
        <v>6</v>
      </c>
      <c r="C84">
        <v>107</v>
      </c>
      <c r="D84">
        <f>VLOOKUP(A84,Den!$A:$B,2,FALSE)</f>
        <v>19</v>
      </c>
      <c r="E84">
        <f t="shared" si="2"/>
        <v>5.6315789473684212</v>
      </c>
      <c r="F84">
        <f>VLOOKUP(B84,LR!$A:$C,3,FALSE)</f>
        <v>0.22077508456131531</v>
      </c>
      <c r="G84">
        <f>VLOOKUP(B84,'New LR'!$A:$C,3,FALSE)</f>
        <v>8.7197103360000003</v>
      </c>
      <c r="H84">
        <f t="shared" si="3"/>
        <v>49.105737155368423</v>
      </c>
    </row>
    <row r="85" spans="1:8" x14ac:dyDescent="0.35">
      <c r="A85" t="s">
        <v>23</v>
      </c>
      <c r="B85" t="s">
        <v>9</v>
      </c>
      <c r="C85">
        <v>31</v>
      </c>
      <c r="D85">
        <f>VLOOKUP(A85,Den!$A:$B,2,FALSE)</f>
        <v>19</v>
      </c>
      <c r="E85">
        <f t="shared" si="2"/>
        <v>1.631578947368421</v>
      </c>
      <c r="F85">
        <f>VLOOKUP(B85,LR!$A:$C,3,FALSE)</f>
        <v>7.1367919558834175E-2</v>
      </c>
      <c r="G85">
        <f>VLOOKUP(B85,'New LR'!$A:$C,3,FALSE)</f>
        <v>2.818739522</v>
      </c>
      <c r="H85">
        <f t="shared" si="3"/>
        <v>4.5989960622105261</v>
      </c>
    </row>
    <row r="86" spans="1:8" x14ac:dyDescent="0.35">
      <c r="A86" t="s">
        <v>23</v>
      </c>
      <c r="B86" t="s">
        <v>10</v>
      </c>
      <c r="C86">
        <v>25</v>
      </c>
      <c r="D86">
        <f>VLOOKUP(A86,Den!$A:$B,2,FALSE)</f>
        <v>19</v>
      </c>
      <c r="E86">
        <f t="shared" si="2"/>
        <v>1.3157894736842106</v>
      </c>
      <c r="F86">
        <f>VLOOKUP(B86,LR!$A:$C,3,FALSE)</f>
        <v>0.12075109979145429</v>
      </c>
      <c r="G86">
        <f>VLOOKUP(B86,'New LR'!$A:$C,3,FALSE)</f>
        <v>4.7691731370000001</v>
      </c>
      <c r="H86">
        <f t="shared" si="3"/>
        <v>6.2752278118421057</v>
      </c>
    </row>
    <row r="87" spans="1:8" x14ac:dyDescent="0.35">
      <c r="A87" t="s">
        <v>23</v>
      </c>
      <c r="B87" t="s">
        <v>11</v>
      </c>
      <c r="C87">
        <v>29</v>
      </c>
      <c r="D87">
        <f>VLOOKUP(A87,Den!$A:$B,2,FALSE)</f>
        <v>19</v>
      </c>
      <c r="E87">
        <f t="shared" si="2"/>
        <v>1.5263157894736843</v>
      </c>
      <c r="F87">
        <f>VLOOKUP(B87,LR!$A:$C,3,FALSE)</f>
        <v>0.44239144638239253</v>
      </c>
      <c r="G87">
        <f>VLOOKUP(B87,'New LR'!$A:$C,3,FALSE)</f>
        <v>17.472647129999999</v>
      </c>
      <c r="H87">
        <f t="shared" si="3"/>
        <v>26.668777198421051</v>
      </c>
    </row>
    <row r="88" spans="1:8" x14ac:dyDescent="0.35">
      <c r="A88" t="s">
        <v>24</v>
      </c>
      <c r="B88" t="s">
        <v>8</v>
      </c>
      <c r="C88">
        <v>18</v>
      </c>
      <c r="D88">
        <f>VLOOKUP(A88,Den!$A:$B,2,FALSE)</f>
        <v>15</v>
      </c>
      <c r="E88">
        <f t="shared" si="2"/>
        <v>1.2</v>
      </c>
      <c r="F88">
        <f>VLOOKUP(B88,LR!$A:$C,3,FALSE)</f>
        <v>-2.1211241258807211E-2</v>
      </c>
      <c r="G88">
        <f>VLOOKUP(B88,'New LR'!$A:$C,3,FALSE)</f>
        <v>-0.83775727200000005</v>
      </c>
      <c r="H88">
        <f t="shared" si="3"/>
        <v>-1.0053087264</v>
      </c>
    </row>
    <row r="89" spans="1:8" x14ac:dyDescent="0.35">
      <c r="A89" t="s">
        <v>24</v>
      </c>
      <c r="B89" t="s">
        <v>4</v>
      </c>
      <c r="C89">
        <v>33</v>
      </c>
      <c r="D89">
        <f>VLOOKUP(A89,Den!$A:$B,2,FALSE)</f>
        <v>15</v>
      </c>
      <c r="E89">
        <f t="shared" si="2"/>
        <v>2.2000000000000002</v>
      </c>
      <c r="F89">
        <f>VLOOKUP(B89,LR!$A:$C,3,FALSE)</f>
        <v>-2.25874348416495E-2</v>
      </c>
      <c r="G89">
        <f>VLOOKUP(B89,'New LR'!$A:$C,3,FALSE)</f>
        <v>-0.89211139800000006</v>
      </c>
      <c r="H89">
        <f t="shared" si="3"/>
        <v>-1.9626450756000002</v>
      </c>
    </row>
    <row r="90" spans="1:8" x14ac:dyDescent="0.35">
      <c r="A90" t="s">
        <v>24</v>
      </c>
      <c r="B90" t="s">
        <v>14</v>
      </c>
      <c r="C90">
        <v>1</v>
      </c>
      <c r="D90">
        <f>VLOOKUP(A90,Den!$A:$B,2,FALSE)</f>
        <v>15</v>
      </c>
      <c r="E90">
        <f t="shared" si="2"/>
        <v>6.6666666666666666E-2</v>
      </c>
      <c r="F90">
        <f>VLOOKUP(B90,LR!$A:$C,3,FALSE)</f>
        <v>-2.5318098231823929E-2</v>
      </c>
      <c r="G90">
        <f>VLOOKUP(B90,'New LR'!$A:$C,3,FALSE)</f>
        <v>-0.99996082600000002</v>
      </c>
      <c r="H90">
        <f t="shared" si="3"/>
        <v>-6.6664055066666672E-2</v>
      </c>
    </row>
    <row r="91" spans="1:8" x14ac:dyDescent="0.35">
      <c r="A91" t="s">
        <v>24</v>
      </c>
      <c r="B91" t="s">
        <v>5</v>
      </c>
      <c r="C91">
        <v>69</v>
      </c>
      <c r="D91">
        <f>VLOOKUP(A91,Den!$A:$B,2,FALSE)</f>
        <v>15</v>
      </c>
      <c r="E91">
        <f t="shared" si="2"/>
        <v>4.5999999999999996</v>
      </c>
      <c r="F91">
        <f>VLOOKUP(B91,LR!$A:$C,3,FALSE)</f>
        <v>0.16825686982118676</v>
      </c>
      <c r="G91">
        <f>VLOOKUP(B91,'New LR'!$A:$C,3,FALSE)</f>
        <v>6.6454564170000001</v>
      </c>
      <c r="H91">
        <f t="shared" si="3"/>
        <v>30.569099518199998</v>
      </c>
    </row>
    <row r="92" spans="1:8" x14ac:dyDescent="0.35">
      <c r="A92" t="s">
        <v>24</v>
      </c>
      <c r="B92" t="s">
        <v>6</v>
      </c>
      <c r="C92">
        <v>102</v>
      </c>
      <c r="D92">
        <f>VLOOKUP(A92,Den!$A:$B,2,FALSE)</f>
        <v>15</v>
      </c>
      <c r="E92">
        <f t="shared" si="2"/>
        <v>6.8</v>
      </c>
      <c r="F92">
        <f>VLOOKUP(B92,LR!$A:$C,3,FALSE)</f>
        <v>0.22077508456131531</v>
      </c>
      <c r="G92">
        <f>VLOOKUP(B92,'New LR'!$A:$C,3,FALSE)</f>
        <v>8.7197103360000003</v>
      </c>
      <c r="H92">
        <f t="shared" si="3"/>
        <v>59.294030284800002</v>
      </c>
    </row>
    <row r="93" spans="1:8" x14ac:dyDescent="0.35">
      <c r="A93" t="s">
        <v>24</v>
      </c>
      <c r="B93" t="s">
        <v>9</v>
      </c>
      <c r="C93">
        <v>13</v>
      </c>
      <c r="D93">
        <f>VLOOKUP(A93,Den!$A:$B,2,FALSE)</f>
        <v>15</v>
      </c>
      <c r="E93">
        <f t="shared" si="2"/>
        <v>0.8666666666666667</v>
      </c>
      <c r="F93">
        <f>VLOOKUP(B93,LR!$A:$C,3,FALSE)</f>
        <v>7.1367919558834175E-2</v>
      </c>
      <c r="G93">
        <f>VLOOKUP(B93,'New LR'!$A:$C,3,FALSE)</f>
        <v>2.818739522</v>
      </c>
      <c r="H93">
        <f t="shared" si="3"/>
        <v>2.4429075857333333</v>
      </c>
    </row>
    <row r="94" spans="1:8" x14ac:dyDescent="0.35">
      <c r="A94" t="s">
        <v>24</v>
      </c>
      <c r="B94" t="s">
        <v>10</v>
      </c>
      <c r="C94">
        <v>6</v>
      </c>
      <c r="D94">
        <f>VLOOKUP(A94,Den!$A:$B,2,FALSE)</f>
        <v>15</v>
      </c>
      <c r="E94">
        <f t="shared" si="2"/>
        <v>0.4</v>
      </c>
      <c r="F94">
        <f>VLOOKUP(B94,LR!$A:$C,3,FALSE)</f>
        <v>0.12075109979145429</v>
      </c>
      <c r="G94">
        <f>VLOOKUP(B94,'New LR'!$A:$C,3,FALSE)</f>
        <v>4.7691731370000001</v>
      </c>
      <c r="H94">
        <f t="shared" si="3"/>
        <v>1.9076692548</v>
      </c>
    </row>
    <row r="95" spans="1:8" x14ac:dyDescent="0.35">
      <c r="A95" t="s">
        <v>24</v>
      </c>
      <c r="B95" t="s">
        <v>11</v>
      </c>
      <c r="C95">
        <v>2</v>
      </c>
      <c r="D95">
        <f>VLOOKUP(A95,Den!$A:$B,2,FALSE)</f>
        <v>15</v>
      </c>
      <c r="E95">
        <f t="shared" si="2"/>
        <v>0.13333333333333333</v>
      </c>
      <c r="F95">
        <f>VLOOKUP(B95,LR!$A:$C,3,FALSE)</f>
        <v>0.44239144638239253</v>
      </c>
      <c r="G95">
        <f>VLOOKUP(B95,'New LR'!$A:$C,3,FALSE)</f>
        <v>17.472647129999999</v>
      </c>
      <c r="H95">
        <f t="shared" si="3"/>
        <v>2.3296862839999997</v>
      </c>
    </row>
    <row r="96" spans="1:8" x14ac:dyDescent="0.35">
      <c r="A96" t="s">
        <v>25</v>
      </c>
      <c r="B96" t="s">
        <v>8</v>
      </c>
      <c r="C96">
        <v>11</v>
      </c>
      <c r="D96">
        <f>VLOOKUP(A96,Den!$A:$B,2,FALSE)</f>
        <v>17</v>
      </c>
      <c r="E96">
        <f t="shared" si="2"/>
        <v>0.6470588235294118</v>
      </c>
      <c r="F96">
        <f>VLOOKUP(B96,LR!$A:$C,3,FALSE)</f>
        <v>-2.1211241258807211E-2</v>
      </c>
      <c r="G96">
        <f>VLOOKUP(B96,'New LR'!$A:$C,3,FALSE)</f>
        <v>-0.83775727200000005</v>
      </c>
      <c r="H96">
        <f t="shared" si="3"/>
        <v>-0.54207823482352946</v>
      </c>
    </row>
    <row r="97" spans="1:8" x14ac:dyDescent="0.35">
      <c r="A97" t="s">
        <v>25</v>
      </c>
      <c r="B97" t="s">
        <v>13</v>
      </c>
      <c r="C97">
        <v>1</v>
      </c>
      <c r="D97">
        <f>VLOOKUP(A97,Den!$A:$B,2,FALSE)</f>
        <v>17</v>
      </c>
      <c r="E97">
        <f t="shared" si="2"/>
        <v>5.8823529411764705E-2</v>
      </c>
      <c r="F97">
        <f>VLOOKUP(B97,LR!$A:$C,3,FALSE)</f>
        <v>2.025526854093224E-2</v>
      </c>
      <c r="G97">
        <f>VLOOKUP(B97,'New LR'!$A:$C,3,FALSE)</f>
        <v>0</v>
      </c>
      <c r="H97">
        <f t="shared" si="3"/>
        <v>0</v>
      </c>
    </row>
    <row r="98" spans="1:8" x14ac:dyDescent="0.35">
      <c r="A98" t="s">
        <v>25</v>
      </c>
      <c r="B98" t="s">
        <v>4</v>
      </c>
      <c r="C98">
        <v>8</v>
      </c>
      <c r="D98">
        <f>VLOOKUP(A98,Den!$A:$B,2,FALSE)</f>
        <v>17</v>
      </c>
      <c r="E98">
        <f t="shared" si="2"/>
        <v>0.47058823529411764</v>
      </c>
      <c r="F98">
        <f>VLOOKUP(B98,LR!$A:$C,3,FALSE)</f>
        <v>-2.25874348416495E-2</v>
      </c>
      <c r="G98">
        <f>VLOOKUP(B98,'New LR'!$A:$C,3,FALSE)</f>
        <v>-0.89211139800000006</v>
      </c>
      <c r="H98">
        <f t="shared" si="3"/>
        <v>-0.41981712847058827</v>
      </c>
    </row>
    <row r="99" spans="1:8" x14ac:dyDescent="0.35">
      <c r="A99" t="s">
        <v>25</v>
      </c>
      <c r="B99" t="s">
        <v>5</v>
      </c>
      <c r="C99">
        <v>18</v>
      </c>
      <c r="D99">
        <f>VLOOKUP(A99,Den!$A:$B,2,FALSE)</f>
        <v>17</v>
      </c>
      <c r="E99">
        <f t="shared" si="2"/>
        <v>1.0588235294117647</v>
      </c>
      <c r="F99">
        <f>VLOOKUP(B99,LR!$A:$C,3,FALSE)</f>
        <v>0.16825686982118676</v>
      </c>
      <c r="G99">
        <f>VLOOKUP(B99,'New LR'!$A:$C,3,FALSE)</f>
        <v>6.6454564170000001</v>
      </c>
      <c r="H99">
        <f t="shared" si="3"/>
        <v>7.0363656180000005</v>
      </c>
    </row>
    <row r="100" spans="1:8" x14ac:dyDescent="0.35">
      <c r="A100" t="s">
        <v>25</v>
      </c>
      <c r="B100" t="s">
        <v>6</v>
      </c>
      <c r="C100">
        <v>30</v>
      </c>
      <c r="D100">
        <f>VLOOKUP(A100,Den!$A:$B,2,FALSE)</f>
        <v>17</v>
      </c>
      <c r="E100">
        <f t="shared" si="2"/>
        <v>1.7647058823529411</v>
      </c>
      <c r="F100">
        <f>VLOOKUP(B100,LR!$A:$C,3,FALSE)</f>
        <v>0.22077508456131531</v>
      </c>
      <c r="G100">
        <f>VLOOKUP(B100,'New LR'!$A:$C,3,FALSE)</f>
        <v>8.7197103360000003</v>
      </c>
      <c r="H100">
        <f t="shared" si="3"/>
        <v>15.387724122352941</v>
      </c>
    </row>
    <row r="101" spans="1:8" x14ac:dyDescent="0.35">
      <c r="A101" t="s">
        <v>25</v>
      </c>
      <c r="B101" t="s">
        <v>9</v>
      </c>
      <c r="C101">
        <v>5</v>
      </c>
      <c r="D101">
        <f>VLOOKUP(A101,Den!$A:$B,2,FALSE)</f>
        <v>17</v>
      </c>
      <c r="E101">
        <f t="shared" si="2"/>
        <v>0.29411764705882354</v>
      </c>
      <c r="F101">
        <f>VLOOKUP(B101,LR!$A:$C,3,FALSE)</f>
        <v>7.1367919558834175E-2</v>
      </c>
      <c r="G101">
        <f>VLOOKUP(B101,'New LR'!$A:$C,3,FALSE)</f>
        <v>2.818739522</v>
      </c>
      <c r="H101">
        <f t="shared" si="3"/>
        <v>0.82904103588235301</v>
      </c>
    </row>
    <row r="102" spans="1:8" x14ac:dyDescent="0.35">
      <c r="A102" t="s">
        <v>25</v>
      </c>
      <c r="B102" t="s">
        <v>10</v>
      </c>
      <c r="C102">
        <v>5</v>
      </c>
      <c r="D102">
        <f>VLOOKUP(A102,Den!$A:$B,2,FALSE)</f>
        <v>17</v>
      </c>
      <c r="E102">
        <f t="shared" si="2"/>
        <v>0.29411764705882354</v>
      </c>
      <c r="F102">
        <f>VLOOKUP(B102,LR!$A:$C,3,FALSE)</f>
        <v>0.12075109979145429</v>
      </c>
      <c r="G102">
        <f>VLOOKUP(B102,'New LR'!$A:$C,3,FALSE)</f>
        <v>4.7691731370000001</v>
      </c>
      <c r="H102">
        <f t="shared" si="3"/>
        <v>1.4026979814705882</v>
      </c>
    </row>
    <row r="103" spans="1:8" x14ac:dyDescent="0.35">
      <c r="A103" t="s">
        <v>25</v>
      </c>
      <c r="B103" t="s">
        <v>11</v>
      </c>
      <c r="C103">
        <v>14</v>
      </c>
      <c r="D103">
        <f>VLOOKUP(A103,Den!$A:$B,2,FALSE)</f>
        <v>17</v>
      </c>
      <c r="E103">
        <f t="shared" si="2"/>
        <v>0.82352941176470584</v>
      </c>
      <c r="F103">
        <f>VLOOKUP(B103,LR!$A:$C,3,FALSE)</f>
        <v>0.44239144638239253</v>
      </c>
      <c r="G103">
        <f>VLOOKUP(B103,'New LR'!$A:$C,3,FALSE)</f>
        <v>17.472647129999999</v>
      </c>
      <c r="H103">
        <f t="shared" si="3"/>
        <v>14.389238812941175</v>
      </c>
    </row>
    <row r="104" spans="1:8" x14ac:dyDescent="0.35">
      <c r="A104" t="s">
        <v>26</v>
      </c>
      <c r="B104" t="s">
        <v>8</v>
      </c>
      <c r="C104">
        <v>6</v>
      </c>
      <c r="D104">
        <f>VLOOKUP(A104,Den!$A:$B,2,FALSE)</f>
        <v>7</v>
      </c>
      <c r="E104">
        <f t="shared" si="2"/>
        <v>0.8571428571428571</v>
      </c>
      <c r="F104">
        <f>VLOOKUP(B104,LR!$A:$C,3,FALSE)</f>
        <v>-2.1211241258807211E-2</v>
      </c>
      <c r="G104">
        <f>VLOOKUP(B104,'New LR'!$A:$C,3,FALSE)</f>
        <v>-0.83775727200000005</v>
      </c>
      <c r="H104">
        <f t="shared" si="3"/>
        <v>-0.71807766171428566</v>
      </c>
    </row>
    <row r="105" spans="1:8" x14ac:dyDescent="0.35">
      <c r="A105" t="s">
        <v>26</v>
      </c>
      <c r="B105" t="s">
        <v>13</v>
      </c>
      <c r="C105">
        <v>1</v>
      </c>
      <c r="D105">
        <f>VLOOKUP(A105,Den!$A:$B,2,FALSE)</f>
        <v>7</v>
      </c>
      <c r="E105">
        <f t="shared" si="2"/>
        <v>0.14285714285714285</v>
      </c>
      <c r="F105">
        <f>VLOOKUP(B105,LR!$A:$C,3,FALSE)</f>
        <v>2.025526854093224E-2</v>
      </c>
      <c r="G105">
        <f>VLOOKUP(B105,'New LR'!$A:$C,3,FALSE)</f>
        <v>0</v>
      </c>
      <c r="H105">
        <f t="shared" si="3"/>
        <v>0</v>
      </c>
    </row>
    <row r="106" spans="1:8" x14ac:dyDescent="0.35">
      <c r="A106" t="s">
        <v>26</v>
      </c>
      <c r="B106" t="s">
        <v>4</v>
      </c>
      <c r="C106">
        <v>6</v>
      </c>
      <c r="D106">
        <f>VLOOKUP(A106,Den!$A:$B,2,FALSE)</f>
        <v>7</v>
      </c>
      <c r="E106">
        <f t="shared" si="2"/>
        <v>0.8571428571428571</v>
      </c>
      <c r="F106">
        <f>VLOOKUP(B106,LR!$A:$C,3,FALSE)</f>
        <v>-2.25874348416495E-2</v>
      </c>
      <c r="G106">
        <f>VLOOKUP(B106,'New LR'!$A:$C,3,FALSE)</f>
        <v>-0.89211139800000006</v>
      </c>
      <c r="H106">
        <f t="shared" si="3"/>
        <v>-0.7646669125714286</v>
      </c>
    </row>
    <row r="107" spans="1:8" x14ac:dyDescent="0.35">
      <c r="A107" t="s">
        <v>26</v>
      </c>
      <c r="B107" t="s">
        <v>5</v>
      </c>
      <c r="C107">
        <v>22</v>
      </c>
      <c r="D107">
        <f>VLOOKUP(A107,Den!$A:$B,2,FALSE)</f>
        <v>7</v>
      </c>
      <c r="E107">
        <f t="shared" si="2"/>
        <v>3.1428571428571428</v>
      </c>
      <c r="F107">
        <f>VLOOKUP(B107,LR!$A:$C,3,FALSE)</f>
        <v>0.16825686982118676</v>
      </c>
      <c r="G107">
        <f>VLOOKUP(B107,'New LR'!$A:$C,3,FALSE)</f>
        <v>6.6454564170000001</v>
      </c>
      <c r="H107">
        <f t="shared" si="3"/>
        <v>20.885720167714286</v>
      </c>
    </row>
    <row r="108" spans="1:8" x14ac:dyDescent="0.35">
      <c r="A108" t="s">
        <v>26</v>
      </c>
      <c r="B108" t="s">
        <v>6</v>
      </c>
      <c r="C108">
        <v>14</v>
      </c>
      <c r="D108">
        <f>VLOOKUP(A108,Den!$A:$B,2,FALSE)</f>
        <v>7</v>
      </c>
      <c r="E108">
        <f t="shared" si="2"/>
        <v>2</v>
      </c>
      <c r="F108">
        <f>VLOOKUP(B108,LR!$A:$C,3,FALSE)</f>
        <v>0.22077508456131531</v>
      </c>
      <c r="G108">
        <f>VLOOKUP(B108,'New LR'!$A:$C,3,FALSE)</f>
        <v>8.7197103360000003</v>
      </c>
      <c r="H108">
        <f t="shared" si="3"/>
        <v>17.439420672000001</v>
      </c>
    </row>
    <row r="109" spans="1:8" x14ac:dyDescent="0.35">
      <c r="A109" t="s">
        <v>26</v>
      </c>
      <c r="B109" t="s">
        <v>10</v>
      </c>
      <c r="C109">
        <v>2</v>
      </c>
      <c r="D109">
        <f>VLOOKUP(A109,Den!$A:$B,2,FALSE)</f>
        <v>7</v>
      </c>
      <c r="E109">
        <f t="shared" si="2"/>
        <v>0.2857142857142857</v>
      </c>
      <c r="F109">
        <f>VLOOKUP(B109,LR!$A:$C,3,FALSE)</f>
        <v>0.12075109979145429</v>
      </c>
      <c r="G109">
        <f>VLOOKUP(B109,'New LR'!$A:$C,3,FALSE)</f>
        <v>4.7691731370000001</v>
      </c>
      <c r="H109">
        <f t="shared" si="3"/>
        <v>1.3626208962857143</v>
      </c>
    </row>
    <row r="110" spans="1:8" x14ac:dyDescent="0.35">
      <c r="A110" t="s">
        <v>26</v>
      </c>
      <c r="B110" t="s">
        <v>11</v>
      </c>
      <c r="C110">
        <v>4</v>
      </c>
      <c r="D110">
        <f>VLOOKUP(A110,Den!$A:$B,2,FALSE)</f>
        <v>7</v>
      </c>
      <c r="E110">
        <f t="shared" si="2"/>
        <v>0.5714285714285714</v>
      </c>
      <c r="F110">
        <f>VLOOKUP(B110,LR!$A:$C,3,FALSE)</f>
        <v>0.44239144638239253</v>
      </c>
      <c r="G110">
        <f>VLOOKUP(B110,'New LR'!$A:$C,3,FALSE)</f>
        <v>17.472647129999999</v>
      </c>
      <c r="H110">
        <f t="shared" si="3"/>
        <v>9.9843697885714278</v>
      </c>
    </row>
    <row r="111" spans="1:8" x14ac:dyDescent="0.35">
      <c r="A111" t="s">
        <v>27</v>
      </c>
      <c r="B111" t="s">
        <v>8</v>
      </c>
      <c r="C111">
        <v>10</v>
      </c>
      <c r="D111">
        <f>VLOOKUP(A111,Den!$A:$B,2,FALSE)</f>
        <v>13</v>
      </c>
      <c r="E111">
        <f t="shared" si="2"/>
        <v>0.76923076923076927</v>
      </c>
      <c r="F111">
        <f>VLOOKUP(B111,LR!$A:$C,3,FALSE)</f>
        <v>-2.1211241258807211E-2</v>
      </c>
      <c r="G111">
        <f>VLOOKUP(B111,'New LR'!$A:$C,3,FALSE)</f>
        <v>-0.83775727200000005</v>
      </c>
      <c r="H111">
        <f t="shared" si="3"/>
        <v>-0.64442867076923083</v>
      </c>
    </row>
    <row r="112" spans="1:8" x14ac:dyDescent="0.35">
      <c r="A112" t="s">
        <v>27</v>
      </c>
      <c r="B112" t="s">
        <v>13</v>
      </c>
      <c r="C112">
        <v>2</v>
      </c>
      <c r="D112">
        <f>VLOOKUP(A112,Den!$A:$B,2,FALSE)</f>
        <v>13</v>
      </c>
      <c r="E112">
        <f t="shared" si="2"/>
        <v>0.15384615384615385</v>
      </c>
      <c r="F112">
        <f>VLOOKUP(B112,LR!$A:$C,3,FALSE)</f>
        <v>2.025526854093224E-2</v>
      </c>
      <c r="G112">
        <f>VLOOKUP(B112,'New LR'!$A:$C,3,FALSE)</f>
        <v>0</v>
      </c>
      <c r="H112">
        <f t="shared" si="3"/>
        <v>0</v>
      </c>
    </row>
    <row r="113" spans="1:8" x14ac:dyDescent="0.35">
      <c r="A113" t="s">
        <v>27</v>
      </c>
      <c r="B113" t="s">
        <v>17</v>
      </c>
      <c r="C113">
        <v>2</v>
      </c>
      <c r="D113">
        <f>VLOOKUP(A113,Den!$A:$B,2,FALSE)</f>
        <v>13</v>
      </c>
      <c r="E113">
        <f t="shared" si="2"/>
        <v>0.15384615384615385</v>
      </c>
      <c r="F113">
        <f>VLOOKUP(B113,LR!$A:$C,3,FALSE)</f>
        <v>2.5319085676165299E-2</v>
      </c>
      <c r="G113">
        <f>VLOOKUP(B113,'New LR'!$A:$C,3,FALSE)</f>
        <v>1</v>
      </c>
      <c r="H113">
        <f t="shared" si="3"/>
        <v>0.15384615384615385</v>
      </c>
    </row>
    <row r="114" spans="1:8" x14ac:dyDescent="0.35">
      <c r="A114" t="s">
        <v>27</v>
      </c>
      <c r="B114" t="s">
        <v>4</v>
      </c>
      <c r="C114">
        <v>31</v>
      </c>
      <c r="D114">
        <f>VLOOKUP(A114,Den!$A:$B,2,FALSE)</f>
        <v>13</v>
      </c>
      <c r="E114">
        <f t="shared" si="2"/>
        <v>2.3846153846153846</v>
      </c>
      <c r="F114">
        <f>VLOOKUP(B114,LR!$A:$C,3,FALSE)</f>
        <v>-2.25874348416495E-2</v>
      </c>
      <c r="G114">
        <f>VLOOKUP(B114,'New LR'!$A:$C,3,FALSE)</f>
        <v>-0.89211139800000006</v>
      </c>
      <c r="H114">
        <f t="shared" si="3"/>
        <v>-2.1273425644615385</v>
      </c>
    </row>
    <row r="115" spans="1:8" x14ac:dyDescent="0.35">
      <c r="A115" t="s">
        <v>27</v>
      </c>
      <c r="B115" t="s">
        <v>14</v>
      </c>
      <c r="C115">
        <v>2</v>
      </c>
      <c r="D115">
        <f>VLOOKUP(A115,Den!$A:$B,2,FALSE)</f>
        <v>13</v>
      </c>
      <c r="E115">
        <f t="shared" si="2"/>
        <v>0.15384615384615385</v>
      </c>
      <c r="F115">
        <f>VLOOKUP(B115,LR!$A:$C,3,FALSE)</f>
        <v>-2.5318098231823929E-2</v>
      </c>
      <c r="G115">
        <f>VLOOKUP(B115,'New LR'!$A:$C,3,FALSE)</f>
        <v>-0.99996082600000002</v>
      </c>
      <c r="H115">
        <f t="shared" si="3"/>
        <v>-0.1538401270769231</v>
      </c>
    </row>
    <row r="116" spans="1:8" x14ac:dyDescent="0.35">
      <c r="A116" t="s">
        <v>27</v>
      </c>
      <c r="B116" t="s">
        <v>5</v>
      </c>
      <c r="C116">
        <v>71</v>
      </c>
      <c r="D116">
        <f>VLOOKUP(A116,Den!$A:$B,2,FALSE)</f>
        <v>13</v>
      </c>
      <c r="E116">
        <f t="shared" si="2"/>
        <v>5.4615384615384617</v>
      </c>
      <c r="F116">
        <f>VLOOKUP(B116,LR!$A:$C,3,FALSE)</f>
        <v>0.16825686982118676</v>
      </c>
      <c r="G116">
        <f>VLOOKUP(B116,'New LR'!$A:$C,3,FALSE)</f>
        <v>6.6454564170000001</v>
      </c>
      <c r="H116">
        <f t="shared" si="3"/>
        <v>36.294415815923081</v>
      </c>
    </row>
    <row r="117" spans="1:8" x14ac:dyDescent="0.35">
      <c r="A117" t="s">
        <v>27</v>
      </c>
      <c r="B117" t="s">
        <v>6</v>
      </c>
      <c r="C117">
        <v>48</v>
      </c>
      <c r="D117">
        <f>VLOOKUP(A117,Den!$A:$B,2,FALSE)</f>
        <v>13</v>
      </c>
      <c r="E117">
        <f t="shared" si="2"/>
        <v>3.6923076923076925</v>
      </c>
      <c r="F117">
        <f>VLOOKUP(B117,LR!$A:$C,3,FALSE)</f>
        <v>0.22077508456131531</v>
      </c>
      <c r="G117">
        <f>VLOOKUP(B117,'New LR'!$A:$C,3,FALSE)</f>
        <v>8.7197103360000003</v>
      </c>
      <c r="H117">
        <f t="shared" si="3"/>
        <v>32.195853548307696</v>
      </c>
    </row>
    <row r="118" spans="1:8" x14ac:dyDescent="0.35">
      <c r="A118" t="s">
        <v>27</v>
      </c>
      <c r="B118" t="s">
        <v>9</v>
      </c>
      <c r="C118">
        <v>27</v>
      </c>
      <c r="D118">
        <f>VLOOKUP(A118,Den!$A:$B,2,FALSE)</f>
        <v>13</v>
      </c>
      <c r="E118">
        <f t="shared" si="2"/>
        <v>2.0769230769230771</v>
      </c>
      <c r="F118">
        <f>VLOOKUP(B118,LR!$A:$C,3,FALSE)</f>
        <v>7.1367919558834175E-2</v>
      </c>
      <c r="G118">
        <f>VLOOKUP(B118,'New LR'!$A:$C,3,FALSE)</f>
        <v>2.818739522</v>
      </c>
      <c r="H118">
        <f t="shared" si="3"/>
        <v>5.8543051610769234</v>
      </c>
    </row>
    <row r="119" spans="1:8" x14ac:dyDescent="0.35">
      <c r="A119" t="s">
        <v>27</v>
      </c>
      <c r="B119" t="s">
        <v>10</v>
      </c>
      <c r="C119">
        <v>3</v>
      </c>
      <c r="D119">
        <f>VLOOKUP(A119,Den!$A:$B,2,FALSE)</f>
        <v>13</v>
      </c>
      <c r="E119">
        <f t="shared" si="2"/>
        <v>0.23076923076923078</v>
      </c>
      <c r="F119">
        <f>VLOOKUP(B119,LR!$A:$C,3,FALSE)</f>
        <v>0.12075109979145429</v>
      </c>
      <c r="G119">
        <f>VLOOKUP(B119,'New LR'!$A:$C,3,FALSE)</f>
        <v>4.7691731370000001</v>
      </c>
      <c r="H119">
        <f t="shared" si="3"/>
        <v>1.1005784162307692</v>
      </c>
    </row>
    <row r="120" spans="1:8" x14ac:dyDescent="0.35">
      <c r="A120" t="s">
        <v>27</v>
      </c>
      <c r="B120" t="s">
        <v>11</v>
      </c>
      <c r="C120">
        <v>14</v>
      </c>
      <c r="D120">
        <f>VLOOKUP(A120,Den!$A:$B,2,FALSE)</f>
        <v>13</v>
      </c>
      <c r="E120">
        <f t="shared" si="2"/>
        <v>1.0769230769230769</v>
      </c>
      <c r="F120">
        <f>VLOOKUP(B120,LR!$A:$C,3,FALSE)</f>
        <v>0.44239144638239253</v>
      </c>
      <c r="G120">
        <f>VLOOKUP(B120,'New LR'!$A:$C,3,FALSE)</f>
        <v>17.472647129999999</v>
      </c>
      <c r="H120">
        <f t="shared" si="3"/>
        <v>18.816696909230767</v>
      </c>
    </row>
    <row r="121" spans="1:8" x14ac:dyDescent="0.35">
      <c r="A121" t="s">
        <v>28</v>
      </c>
      <c r="B121" t="s">
        <v>8</v>
      </c>
      <c r="C121">
        <v>15</v>
      </c>
      <c r="D121">
        <f>VLOOKUP(A121,Den!$A:$B,2,FALSE)</f>
        <v>17</v>
      </c>
      <c r="E121">
        <f t="shared" si="2"/>
        <v>0.88235294117647056</v>
      </c>
      <c r="F121">
        <f>VLOOKUP(B121,LR!$A:$C,3,FALSE)</f>
        <v>-2.1211241258807211E-2</v>
      </c>
      <c r="G121">
        <f>VLOOKUP(B121,'New LR'!$A:$C,3,FALSE)</f>
        <v>-0.83775727200000005</v>
      </c>
      <c r="H121">
        <f t="shared" si="3"/>
        <v>-0.73919759294117648</v>
      </c>
    </row>
    <row r="122" spans="1:8" x14ac:dyDescent="0.35">
      <c r="A122" t="s">
        <v>28</v>
      </c>
      <c r="B122" t="s">
        <v>13</v>
      </c>
      <c r="C122">
        <v>3</v>
      </c>
      <c r="D122">
        <f>VLOOKUP(A122,Den!$A:$B,2,FALSE)</f>
        <v>17</v>
      </c>
      <c r="E122">
        <f t="shared" si="2"/>
        <v>0.17647058823529413</v>
      </c>
      <c r="F122">
        <f>VLOOKUP(B122,LR!$A:$C,3,FALSE)</f>
        <v>2.025526854093224E-2</v>
      </c>
      <c r="G122">
        <f>VLOOKUP(B122,'New LR'!$A:$C,3,FALSE)</f>
        <v>0</v>
      </c>
      <c r="H122">
        <f t="shared" si="3"/>
        <v>0</v>
      </c>
    </row>
    <row r="123" spans="1:8" x14ac:dyDescent="0.35">
      <c r="A123" t="s">
        <v>28</v>
      </c>
      <c r="B123" t="s">
        <v>4</v>
      </c>
      <c r="C123">
        <v>35</v>
      </c>
      <c r="D123">
        <f>VLOOKUP(A123,Den!$A:$B,2,FALSE)</f>
        <v>17</v>
      </c>
      <c r="E123">
        <f t="shared" si="2"/>
        <v>2.0588235294117645</v>
      </c>
      <c r="F123">
        <f>VLOOKUP(B123,LR!$A:$C,3,FALSE)</f>
        <v>-2.25874348416495E-2</v>
      </c>
      <c r="G123">
        <f>VLOOKUP(B123,'New LR'!$A:$C,3,FALSE)</f>
        <v>-0.89211139800000006</v>
      </c>
      <c r="H123">
        <f t="shared" si="3"/>
        <v>-1.8366999370588235</v>
      </c>
    </row>
    <row r="124" spans="1:8" x14ac:dyDescent="0.35">
      <c r="A124" t="s">
        <v>28</v>
      </c>
      <c r="B124" t="s">
        <v>5</v>
      </c>
      <c r="C124">
        <v>58</v>
      </c>
      <c r="D124">
        <f>VLOOKUP(A124,Den!$A:$B,2,FALSE)</f>
        <v>17</v>
      </c>
      <c r="E124">
        <f t="shared" si="2"/>
        <v>3.4117647058823528</v>
      </c>
      <c r="F124">
        <f>VLOOKUP(B124,LR!$A:$C,3,FALSE)</f>
        <v>0.16825686982118676</v>
      </c>
      <c r="G124">
        <f>VLOOKUP(B124,'New LR'!$A:$C,3,FALSE)</f>
        <v>6.6454564170000001</v>
      </c>
      <c r="H124">
        <f t="shared" si="3"/>
        <v>22.672733657999999</v>
      </c>
    </row>
    <row r="125" spans="1:8" x14ac:dyDescent="0.35">
      <c r="A125" t="s">
        <v>28</v>
      </c>
      <c r="B125" t="s">
        <v>6</v>
      </c>
      <c r="C125">
        <v>55</v>
      </c>
      <c r="D125">
        <f>VLOOKUP(A125,Den!$A:$B,2,FALSE)</f>
        <v>17</v>
      </c>
      <c r="E125">
        <f t="shared" si="2"/>
        <v>3.2352941176470589</v>
      </c>
      <c r="F125">
        <f>VLOOKUP(B125,LR!$A:$C,3,FALSE)</f>
        <v>0.22077508456131531</v>
      </c>
      <c r="G125">
        <f>VLOOKUP(B125,'New LR'!$A:$C,3,FALSE)</f>
        <v>8.7197103360000003</v>
      </c>
      <c r="H125">
        <f t="shared" si="3"/>
        <v>28.210827557647061</v>
      </c>
    </row>
    <row r="126" spans="1:8" x14ac:dyDescent="0.35">
      <c r="A126" t="s">
        <v>28</v>
      </c>
      <c r="B126" t="s">
        <v>9</v>
      </c>
      <c r="C126">
        <v>24</v>
      </c>
      <c r="D126">
        <f>VLOOKUP(A126,Den!$A:$B,2,FALSE)</f>
        <v>17</v>
      </c>
      <c r="E126">
        <f t="shared" si="2"/>
        <v>1.411764705882353</v>
      </c>
      <c r="F126">
        <f>VLOOKUP(B126,LR!$A:$C,3,FALSE)</f>
        <v>7.1367919558834175E-2</v>
      </c>
      <c r="G126">
        <f>VLOOKUP(B126,'New LR'!$A:$C,3,FALSE)</f>
        <v>2.818739522</v>
      </c>
      <c r="H126">
        <f t="shared" si="3"/>
        <v>3.9793969722352944</v>
      </c>
    </row>
    <row r="127" spans="1:8" x14ac:dyDescent="0.35">
      <c r="A127" t="s">
        <v>28</v>
      </c>
      <c r="B127" t="s">
        <v>10</v>
      </c>
      <c r="C127">
        <v>7</v>
      </c>
      <c r="D127">
        <f>VLOOKUP(A127,Den!$A:$B,2,FALSE)</f>
        <v>17</v>
      </c>
      <c r="E127">
        <f t="shared" si="2"/>
        <v>0.41176470588235292</v>
      </c>
      <c r="F127">
        <f>VLOOKUP(B127,LR!$A:$C,3,FALSE)</f>
        <v>0.12075109979145429</v>
      </c>
      <c r="G127">
        <f>VLOOKUP(B127,'New LR'!$A:$C,3,FALSE)</f>
        <v>4.7691731370000001</v>
      </c>
      <c r="H127">
        <f t="shared" si="3"/>
        <v>1.9637771740588235</v>
      </c>
    </row>
    <row r="128" spans="1:8" x14ac:dyDescent="0.35">
      <c r="A128" t="s">
        <v>28</v>
      </c>
      <c r="B128" t="s">
        <v>11</v>
      </c>
      <c r="C128">
        <v>26</v>
      </c>
      <c r="D128">
        <f>VLOOKUP(A128,Den!$A:$B,2,FALSE)</f>
        <v>17</v>
      </c>
      <c r="E128">
        <f t="shared" si="2"/>
        <v>1.5294117647058822</v>
      </c>
      <c r="F128">
        <f>VLOOKUP(B128,LR!$A:$C,3,FALSE)</f>
        <v>0.44239144638239253</v>
      </c>
      <c r="G128">
        <f>VLOOKUP(B128,'New LR'!$A:$C,3,FALSE)</f>
        <v>17.472647129999999</v>
      </c>
      <c r="H128">
        <f t="shared" si="3"/>
        <v>26.722872081176465</v>
      </c>
    </row>
    <row r="129" spans="1:8" x14ac:dyDescent="0.35">
      <c r="A129" t="s">
        <v>29</v>
      </c>
      <c r="B129" t="s">
        <v>8</v>
      </c>
      <c r="C129">
        <v>2</v>
      </c>
      <c r="D129">
        <f>VLOOKUP(A129,Den!$A:$B,2,FALSE)</f>
        <v>8</v>
      </c>
      <c r="E129">
        <f t="shared" si="2"/>
        <v>0.25</v>
      </c>
      <c r="F129">
        <f>VLOOKUP(B129,LR!$A:$C,3,FALSE)</f>
        <v>-2.1211241258807211E-2</v>
      </c>
      <c r="G129">
        <f>VLOOKUP(B129,'New LR'!$A:$C,3,FALSE)</f>
        <v>-0.83775727200000005</v>
      </c>
      <c r="H129">
        <f t="shared" si="3"/>
        <v>-0.20943931800000001</v>
      </c>
    </row>
    <row r="130" spans="1:8" x14ac:dyDescent="0.35">
      <c r="A130" t="s">
        <v>29</v>
      </c>
      <c r="B130" t="s">
        <v>13</v>
      </c>
      <c r="C130">
        <v>1</v>
      </c>
      <c r="D130">
        <f>VLOOKUP(A130,Den!$A:$B,2,FALSE)</f>
        <v>8</v>
      </c>
      <c r="E130">
        <f t="shared" ref="E130:E193" si="4">C130/D130</f>
        <v>0.125</v>
      </c>
      <c r="F130">
        <f>VLOOKUP(B130,LR!$A:$C,3,FALSE)</f>
        <v>2.025526854093224E-2</v>
      </c>
      <c r="G130">
        <f>VLOOKUP(B130,'New LR'!$A:$C,3,FALSE)</f>
        <v>0</v>
      </c>
      <c r="H130">
        <f t="shared" si="3"/>
        <v>0</v>
      </c>
    </row>
    <row r="131" spans="1:8" x14ac:dyDescent="0.35">
      <c r="A131" t="s">
        <v>29</v>
      </c>
      <c r="B131" t="s">
        <v>4</v>
      </c>
      <c r="C131">
        <v>4</v>
      </c>
      <c r="D131">
        <f>VLOOKUP(A131,Den!$A:$B,2,FALSE)</f>
        <v>8</v>
      </c>
      <c r="E131">
        <f t="shared" si="4"/>
        <v>0.5</v>
      </c>
      <c r="F131">
        <f>VLOOKUP(B131,LR!$A:$C,3,FALSE)</f>
        <v>-2.25874348416495E-2</v>
      </c>
      <c r="G131">
        <f>VLOOKUP(B131,'New LR'!$A:$C,3,FALSE)</f>
        <v>-0.89211139800000006</v>
      </c>
      <c r="H131">
        <f t="shared" ref="H131:H194" si="5">G131*E131</f>
        <v>-0.44605569900000003</v>
      </c>
    </row>
    <row r="132" spans="1:8" x14ac:dyDescent="0.35">
      <c r="A132" t="s">
        <v>29</v>
      </c>
      <c r="B132" t="s">
        <v>5</v>
      </c>
      <c r="C132">
        <v>7</v>
      </c>
      <c r="D132">
        <f>VLOOKUP(A132,Den!$A:$B,2,FALSE)</f>
        <v>8</v>
      </c>
      <c r="E132">
        <f t="shared" si="4"/>
        <v>0.875</v>
      </c>
      <c r="F132">
        <f>VLOOKUP(B132,LR!$A:$C,3,FALSE)</f>
        <v>0.16825686982118676</v>
      </c>
      <c r="G132">
        <f>VLOOKUP(B132,'New LR'!$A:$C,3,FALSE)</f>
        <v>6.6454564170000001</v>
      </c>
      <c r="H132">
        <f t="shared" si="5"/>
        <v>5.8147743648750003</v>
      </c>
    </row>
    <row r="133" spans="1:8" x14ac:dyDescent="0.35">
      <c r="A133" t="s">
        <v>29</v>
      </c>
      <c r="B133" t="s">
        <v>6</v>
      </c>
      <c r="C133">
        <v>9</v>
      </c>
      <c r="D133">
        <f>VLOOKUP(A133,Den!$A:$B,2,FALSE)</f>
        <v>8</v>
      </c>
      <c r="E133">
        <f t="shared" si="4"/>
        <v>1.125</v>
      </c>
      <c r="F133">
        <f>VLOOKUP(B133,LR!$A:$C,3,FALSE)</f>
        <v>0.22077508456131531</v>
      </c>
      <c r="G133">
        <f>VLOOKUP(B133,'New LR'!$A:$C,3,FALSE)</f>
        <v>8.7197103360000003</v>
      </c>
      <c r="H133">
        <f t="shared" si="5"/>
        <v>9.809674128000001</v>
      </c>
    </row>
    <row r="134" spans="1:8" x14ac:dyDescent="0.35">
      <c r="A134" t="s">
        <v>29</v>
      </c>
      <c r="B134" t="s">
        <v>10</v>
      </c>
      <c r="C134">
        <v>2</v>
      </c>
      <c r="D134">
        <f>VLOOKUP(A134,Den!$A:$B,2,FALSE)</f>
        <v>8</v>
      </c>
      <c r="E134">
        <f t="shared" si="4"/>
        <v>0.25</v>
      </c>
      <c r="F134">
        <f>VLOOKUP(B134,LR!$A:$C,3,FALSE)</f>
        <v>0.12075109979145429</v>
      </c>
      <c r="G134">
        <f>VLOOKUP(B134,'New LR'!$A:$C,3,FALSE)</f>
        <v>4.7691731370000001</v>
      </c>
      <c r="H134">
        <f t="shared" si="5"/>
        <v>1.19229328425</v>
      </c>
    </row>
    <row r="135" spans="1:8" x14ac:dyDescent="0.35">
      <c r="A135" t="s">
        <v>29</v>
      </c>
      <c r="B135" t="s">
        <v>11</v>
      </c>
      <c r="C135">
        <v>3</v>
      </c>
      <c r="D135">
        <f>VLOOKUP(A135,Den!$A:$B,2,FALSE)</f>
        <v>8</v>
      </c>
      <c r="E135">
        <f t="shared" si="4"/>
        <v>0.375</v>
      </c>
      <c r="F135">
        <f>VLOOKUP(B135,LR!$A:$C,3,FALSE)</f>
        <v>0.44239144638239253</v>
      </c>
      <c r="G135">
        <f>VLOOKUP(B135,'New LR'!$A:$C,3,FALSE)</f>
        <v>17.472647129999999</v>
      </c>
      <c r="H135">
        <f t="shared" si="5"/>
        <v>6.5522426737499995</v>
      </c>
    </row>
    <row r="136" spans="1:8" x14ac:dyDescent="0.35">
      <c r="A136" t="s">
        <v>30</v>
      </c>
      <c r="B136" t="s">
        <v>4</v>
      </c>
      <c r="C136">
        <v>1</v>
      </c>
      <c r="D136">
        <f>VLOOKUP(A136,Den!$A:$B,2,FALSE)</f>
        <v>3</v>
      </c>
      <c r="E136">
        <f t="shared" si="4"/>
        <v>0.33333333333333331</v>
      </c>
      <c r="F136">
        <f>VLOOKUP(B136,LR!$A:$C,3,FALSE)</f>
        <v>-2.25874348416495E-2</v>
      </c>
      <c r="G136">
        <f>VLOOKUP(B136,'New LR'!$A:$C,3,FALSE)</f>
        <v>-0.89211139800000006</v>
      </c>
      <c r="H136">
        <f t="shared" si="5"/>
        <v>-0.297370466</v>
      </c>
    </row>
    <row r="137" spans="1:8" x14ac:dyDescent="0.35">
      <c r="A137" t="s">
        <v>30</v>
      </c>
      <c r="B137" t="s">
        <v>5</v>
      </c>
      <c r="C137">
        <v>10</v>
      </c>
      <c r="D137">
        <f>VLOOKUP(A137,Den!$A:$B,2,FALSE)</f>
        <v>3</v>
      </c>
      <c r="E137">
        <f t="shared" si="4"/>
        <v>3.3333333333333335</v>
      </c>
      <c r="F137">
        <f>VLOOKUP(B137,LR!$A:$C,3,FALSE)</f>
        <v>0.16825686982118676</v>
      </c>
      <c r="G137">
        <f>VLOOKUP(B137,'New LR'!$A:$C,3,FALSE)</f>
        <v>6.6454564170000001</v>
      </c>
      <c r="H137">
        <f t="shared" si="5"/>
        <v>22.151521390000003</v>
      </c>
    </row>
    <row r="138" spans="1:8" x14ac:dyDescent="0.35">
      <c r="A138" t="s">
        <v>30</v>
      </c>
      <c r="B138" t="s">
        <v>6</v>
      </c>
      <c r="C138">
        <v>11</v>
      </c>
      <c r="D138">
        <f>VLOOKUP(A138,Den!$A:$B,2,FALSE)</f>
        <v>3</v>
      </c>
      <c r="E138">
        <f t="shared" si="4"/>
        <v>3.6666666666666665</v>
      </c>
      <c r="F138">
        <f>VLOOKUP(B138,LR!$A:$C,3,FALSE)</f>
        <v>0.22077508456131531</v>
      </c>
      <c r="G138">
        <f>VLOOKUP(B138,'New LR'!$A:$C,3,FALSE)</f>
        <v>8.7197103360000003</v>
      </c>
      <c r="H138">
        <f t="shared" si="5"/>
        <v>31.972271232000001</v>
      </c>
    </row>
    <row r="139" spans="1:8" x14ac:dyDescent="0.35">
      <c r="A139" t="s">
        <v>31</v>
      </c>
      <c r="B139" t="s">
        <v>8</v>
      </c>
      <c r="C139">
        <v>7</v>
      </c>
      <c r="D139">
        <f>VLOOKUP(A139,Den!$A:$B,2,FALSE)</f>
        <v>6</v>
      </c>
      <c r="E139">
        <f t="shared" si="4"/>
        <v>1.1666666666666667</v>
      </c>
      <c r="F139">
        <f>VLOOKUP(B139,LR!$A:$C,3,FALSE)</f>
        <v>-2.1211241258807211E-2</v>
      </c>
      <c r="G139">
        <f>VLOOKUP(B139,'New LR'!$A:$C,3,FALSE)</f>
        <v>-0.83775727200000005</v>
      </c>
      <c r="H139">
        <f t="shared" si="5"/>
        <v>-0.97738348400000008</v>
      </c>
    </row>
    <row r="140" spans="1:8" x14ac:dyDescent="0.35">
      <c r="A140" t="s">
        <v>31</v>
      </c>
      <c r="B140" t="s">
        <v>13</v>
      </c>
      <c r="C140">
        <v>18</v>
      </c>
      <c r="D140">
        <f>VLOOKUP(A140,Den!$A:$B,2,FALSE)</f>
        <v>6</v>
      </c>
      <c r="E140">
        <f t="shared" si="4"/>
        <v>3</v>
      </c>
      <c r="F140">
        <f>VLOOKUP(B140,LR!$A:$C,3,FALSE)</f>
        <v>2.025526854093224E-2</v>
      </c>
      <c r="G140">
        <f>VLOOKUP(B140,'New LR'!$A:$C,3,FALSE)</f>
        <v>0</v>
      </c>
      <c r="H140">
        <f t="shared" si="5"/>
        <v>0</v>
      </c>
    </row>
    <row r="141" spans="1:8" x14ac:dyDescent="0.35">
      <c r="A141" t="s">
        <v>31</v>
      </c>
      <c r="B141" t="s">
        <v>17</v>
      </c>
      <c r="C141">
        <v>1</v>
      </c>
      <c r="D141">
        <f>VLOOKUP(A141,Den!$A:$B,2,FALSE)</f>
        <v>6</v>
      </c>
      <c r="E141">
        <f t="shared" si="4"/>
        <v>0.16666666666666666</v>
      </c>
      <c r="F141">
        <f>VLOOKUP(B141,LR!$A:$C,3,FALSE)</f>
        <v>2.5319085676165299E-2</v>
      </c>
      <c r="G141">
        <f>VLOOKUP(B141,'New LR'!$A:$C,3,FALSE)</f>
        <v>1</v>
      </c>
      <c r="H141">
        <f t="shared" si="5"/>
        <v>0.16666666666666666</v>
      </c>
    </row>
    <row r="142" spans="1:8" x14ac:dyDescent="0.35">
      <c r="A142" t="s">
        <v>31</v>
      </c>
      <c r="B142" t="s">
        <v>4</v>
      </c>
      <c r="C142">
        <v>13</v>
      </c>
      <c r="D142">
        <f>VLOOKUP(A142,Den!$A:$B,2,FALSE)</f>
        <v>6</v>
      </c>
      <c r="E142">
        <f t="shared" si="4"/>
        <v>2.1666666666666665</v>
      </c>
      <c r="F142">
        <f>VLOOKUP(B142,LR!$A:$C,3,FALSE)</f>
        <v>-2.25874348416495E-2</v>
      </c>
      <c r="G142">
        <f>VLOOKUP(B142,'New LR'!$A:$C,3,FALSE)</f>
        <v>-0.89211139800000006</v>
      </c>
      <c r="H142">
        <f t="shared" si="5"/>
        <v>-1.932908029</v>
      </c>
    </row>
    <row r="143" spans="1:8" x14ac:dyDescent="0.35">
      <c r="A143" t="s">
        <v>31</v>
      </c>
      <c r="B143" t="s">
        <v>14</v>
      </c>
      <c r="C143">
        <v>1</v>
      </c>
      <c r="D143">
        <f>VLOOKUP(A143,Den!$A:$B,2,FALSE)</f>
        <v>6</v>
      </c>
      <c r="E143">
        <f t="shared" si="4"/>
        <v>0.16666666666666666</v>
      </c>
      <c r="F143">
        <f>VLOOKUP(B143,LR!$A:$C,3,FALSE)</f>
        <v>-2.5318098231823929E-2</v>
      </c>
      <c r="G143">
        <f>VLOOKUP(B143,'New LR'!$A:$C,3,FALSE)</f>
        <v>-0.99996082600000002</v>
      </c>
      <c r="H143">
        <f t="shared" si="5"/>
        <v>-0.16666013766666665</v>
      </c>
    </row>
    <row r="144" spans="1:8" x14ac:dyDescent="0.35">
      <c r="A144" t="s">
        <v>31</v>
      </c>
      <c r="B144" t="s">
        <v>5</v>
      </c>
      <c r="C144">
        <v>15</v>
      </c>
      <c r="D144">
        <f>VLOOKUP(A144,Den!$A:$B,2,FALSE)</f>
        <v>6</v>
      </c>
      <c r="E144">
        <f t="shared" si="4"/>
        <v>2.5</v>
      </c>
      <c r="F144">
        <f>VLOOKUP(B144,LR!$A:$C,3,FALSE)</f>
        <v>0.16825686982118676</v>
      </c>
      <c r="G144">
        <f>VLOOKUP(B144,'New LR'!$A:$C,3,FALSE)</f>
        <v>6.6454564170000001</v>
      </c>
      <c r="H144">
        <f t="shared" si="5"/>
        <v>16.613641042499999</v>
      </c>
    </row>
    <row r="145" spans="1:8" x14ac:dyDescent="0.35">
      <c r="A145" t="s">
        <v>31</v>
      </c>
      <c r="B145" t="s">
        <v>6</v>
      </c>
      <c r="C145">
        <v>21</v>
      </c>
      <c r="D145">
        <f>VLOOKUP(A145,Den!$A:$B,2,FALSE)</f>
        <v>6</v>
      </c>
      <c r="E145">
        <f t="shared" si="4"/>
        <v>3.5</v>
      </c>
      <c r="F145">
        <f>VLOOKUP(B145,LR!$A:$C,3,FALSE)</f>
        <v>0.22077508456131531</v>
      </c>
      <c r="G145">
        <f>VLOOKUP(B145,'New LR'!$A:$C,3,FALSE)</f>
        <v>8.7197103360000003</v>
      </c>
      <c r="H145">
        <f t="shared" si="5"/>
        <v>30.518986176000002</v>
      </c>
    </row>
    <row r="146" spans="1:8" x14ac:dyDescent="0.35">
      <c r="A146" t="s">
        <v>31</v>
      </c>
      <c r="B146" t="s">
        <v>9</v>
      </c>
      <c r="C146">
        <v>4</v>
      </c>
      <c r="D146">
        <f>VLOOKUP(A146,Den!$A:$B,2,FALSE)</f>
        <v>6</v>
      </c>
      <c r="E146">
        <f t="shared" si="4"/>
        <v>0.66666666666666663</v>
      </c>
      <c r="F146">
        <f>VLOOKUP(B146,LR!$A:$C,3,FALSE)</f>
        <v>7.1367919558834175E-2</v>
      </c>
      <c r="G146">
        <f>VLOOKUP(B146,'New LR'!$A:$C,3,FALSE)</f>
        <v>2.818739522</v>
      </c>
      <c r="H146">
        <f t="shared" si="5"/>
        <v>1.8791596813333333</v>
      </c>
    </row>
    <row r="147" spans="1:8" x14ac:dyDescent="0.35">
      <c r="A147" t="s">
        <v>31</v>
      </c>
      <c r="B147" t="s">
        <v>10</v>
      </c>
      <c r="C147">
        <v>8</v>
      </c>
      <c r="D147">
        <f>VLOOKUP(A147,Den!$A:$B,2,FALSE)</f>
        <v>6</v>
      </c>
      <c r="E147">
        <f t="shared" si="4"/>
        <v>1.3333333333333333</v>
      </c>
      <c r="F147">
        <f>VLOOKUP(B147,LR!$A:$C,3,FALSE)</f>
        <v>0.12075109979145429</v>
      </c>
      <c r="G147">
        <f>VLOOKUP(B147,'New LR'!$A:$C,3,FALSE)</f>
        <v>4.7691731370000001</v>
      </c>
      <c r="H147">
        <f t="shared" si="5"/>
        <v>6.3588975159999999</v>
      </c>
    </row>
    <row r="148" spans="1:8" x14ac:dyDescent="0.35">
      <c r="A148" t="s">
        <v>31</v>
      </c>
      <c r="B148" t="s">
        <v>11</v>
      </c>
      <c r="C148">
        <v>2</v>
      </c>
      <c r="D148">
        <f>VLOOKUP(A148,Den!$A:$B,2,FALSE)</f>
        <v>6</v>
      </c>
      <c r="E148">
        <f t="shared" si="4"/>
        <v>0.33333333333333331</v>
      </c>
      <c r="F148">
        <f>VLOOKUP(B148,LR!$A:$C,3,FALSE)</f>
        <v>0.44239144638239253</v>
      </c>
      <c r="G148">
        <f>VLOOKUP(B148,'New LR'!$A:$C,3,FALSE)</f>
        <v>17.472647129999999</v>
      </c>
      <c r="H148">
        <f t="shared" si="5"/>
        <v>5.8242157099999989</v>
      </c>
    </row>
    <row r="149" spans="1:8" x14ac:dyDescent="0.35">
      <c r="A149" t="s">
        <v>32</v>
      </c>
      <c r="B149" t="s">
        <v>8</v>
      </c>
      <c r="C149">
        <v>19</v>
      </c>
      <c r="D149">
        <f>VLOOKUP(A149,Den!$A:$B,2,FALSE)</f>
        <v>21</v>
      </c>
      <c r="E149">
        <f t="shared" si="4"/>
        <v>0.90476190476190477</v>
      </c>
      <c r="F149">
        <f>VLOOKUP(B149,LR!$A:$C,3,FALSE)</f>
        <v>-2.1211241258807211E-2</v>
      </c>
      <c r="G149">
        <f>VLOOKUP(B149,'New LR'!$A:$C,3,FALSE)</f>
        <v>-0.83775727200000005</v>
      </c>
      <c r="H149">
        <f t="shared" si="5"/>
        <v>-0.75797086514285716</v>
      </c>
    </row>
    <row r="150" spans="1:8" x14ac:dyDescent="0.35">
      <c r="A150" t="s">
        <v>32</v>
      </c>
      <c r="B150" t="s">
        <v>13</v>
      </c>
      <c r="C150">
        <v>32</v>
      </c>
      <c r="D150">
        <f>VLOOKUP(A150,Den!$A:$B,2,FALSE)</f>
        <v>21</v>
      </c>
      <c r="E150">
        <f t="shared" si="4"/>
        <v>1.5238095238095237</v>
      </c>
      <c r="F150">
        <f>VLOOKUP(B150,LR!$A:$C,3,FALSE)</f>
        <v>2.025526854093224E-2</v>
      </c>
      <c r="G150">
        <f>VLOOKUP(B150,'New LR'!$A:$C,3,FALSE)</f>
        <v>0</v>
      </c>
      <c r="H150">
        <f t="shared" si="5"/>
        <v>0</v>
      </c>
    </row>
    <row r="151" spans="1:8" x14ac:dyDescent="0.35">
      <c r="A151" t="s">
        <v>32</v>
      </c>
      <c r="B151" t="s">
        <v>4</v>
      </c>
      <c r="C151">
        <v>22</v>
      </c>
      <c r="D151">
        <f>VLOOKUP(A151,Den!$A:$B,2,FALSE)</f>
        <v>21</v>
      </c>
      <c r="E151">
        <f t="shared" si="4"/>
        <v>1.0476190476190477</v>
      </c>
      <c r="F151">
        <f>VLOOKUP(B151,LR!$A:$C,3,FALSE)</f>
        <v>-2.25874348416495E-2</v>
      </c>
      <c r="G151">
        <f>VLOOKUP(B151,'New LR'!$A:$C,3,FALSE)</f>
        <v>-0.89211139800000006</v>
      </c>
      <c r="H151">
        <f t="shared" si="5"/>
        <v>-0.93459289314285721</v>
      </c>
    </row>
    <row r="152" spans="1:8" x14ac:dyDescent="0.35">
      <c r="A152" t="s">
        <v>32</v>
      </c>
      <c r="B152" t="s">
        <v>14</v>
      </c>
      <c r="C152">
        <v>1</v>
      </c>
      <c r="D152">
        <f>VLOOKUP(A152,Den!$A:$B,2,FALSE)</f>
        <v>21</v>
      </c>
      <c r="E152">
        <f t="shared" si="4"/>
        <v>4.7619047619047616E-2</v>
      </c>
      <c r="F152">
        <f>VLOOKUP(B152,LR!$A:$C,3,FALSE)</f>
        <v>-2.5318098231823929E-2</v>
      </c>
      <c r="G152">
        <f>VLOOKUP(B152,'New LR'!$A:$C,3,FALSE)</f>
        <v>-0.99996082600000002</v>
      </c>
      <c r="H152">
        <f t="shared" si="5"/>
        <v>-4.7617182190476191E-2</v>
      </c>
    </row>
    <row r="153" spans="1:8" x14ac:dyDescent="0.35">
      <c r="A153" t="s">
        <v>32</v>
      </c>
      <c r="B153" t="s">
        <v>5</v>
      </c>
      <c r="C153">
        <v>57</v>
      </c>
      <c r="D153">
        <f>VLOOKUP(A153,Den!$A:$B,2,FALSE)</f>
        <v>21</v>
      </c>
      <c r="E153">
        <f t="shared" si="4"/>
        <v>2.7142857142857144</v>
      </c>
      <c r="F153">
        <f>VLOOKUP(B153,LR!$A:$C,3,FALSE)</f>
        <v>0.16825686982118676</v>
      </c>
      <c r="G153">
        <f>VLOOKUP(B153,'New LR'!$A:$C,3,FALSE)</f>
        <v>6.6454564170000001</v>
      </c>
      <c r="H153">
        <f t="shared" si="5"/>
        <v>18.037667417571431</v>
      </c>
    </row>
    <row r="154" spans="1:8" x14ac:dyDescent="0.35">
      <c r="A154" t="s">
        <v>32</v>
      </c>
      <c r="B154" t="s">
        <v>6</v>
      </c>
      <c r="C154">
        <v>63</v>
      </c>
      <c r="D154">
        <f>VLOOKUP(A154,Den!$A:$B,2,FALSE)</f>
        <v>21</v>
      </c>
      <c r="E154">
        <f t="shared" si="4"/>
        <v>3</v>
      </c>
      <c r="F154">
        <f>VLOOKUP(B154,LR!$A:$C,3,FALSE)</f>
        <v>0.22077508456131531</v>
      </c>
      <c r="G154">
        <f>VLOOKUP(B154,'New LR'!$A:$C,3,FALSE)</f>
        <v>8.7197103360000003</v>
      </c>
      <c r="H154">
        <f t="shared" si="5"/>
        <v>26.159131008000003</v>
      </c>
    </row>
    <row r="155" spans="1:8" x14ac:dyDescent="0.35">
      <c r="A155" t="s">
        <v>32</v>
      </c>
      <c r="B155" t="s">
        <v>9</v>
      </c>
      <c r="C155">
        <v>23</v>
      </c>
      <c r="D155">
        <f>VLOOKUP(A155,Den!$A:$B,2,FALSE)</f>
        <v>21</v>
      </c>
      <c r="E155">
        <f t="shared" si="4"/>
        <v>1.0952380952380953</v>
      </c>
      <c r="F155">
        <f>VLOOKUP(B155,LR!$A:$C,3,FALSE)</f>
        <v>7.1367919558834175E-2</v>
      </c>
      <c r="G155">
        <f>VLOOKUP(B155,'New LR'!$A:$C,3,FALSE)</f>
        <v>2.818739522</v>
      </c>
      <c r="H155">
        <f t="shared" si="5"/>
        <v>3.0871909050476192</v>
      </c>
    </row>
    <row r="156" spans="1:8" x14ac:dyDescent="0.35">
      <c r="A156" t="s">
        <v>32</v>
      </c>
      <c r="B156" t="s">
        <v>10</v>
      </c>
      <c r="C156">
        <v>14</v>
      </c>
      <c r="D156">
        <f>VLOOKUP(A156,Den!$A:$B,2,FALSE)</f>
        <v>21</v>
      </c>
      <c r="E156">
        <f t="shared" si="4"/>
        <v>0.66666666666666663</v>
      </c>
      <c r="F156">
        <f>VLOOKUP(B156,LR!$A:$C,3,FALSE)</f>
        <v>0.12075109979145429</v>
      </c>
      <c r="G156">
        <f>VLOOKUP(B156,'New LR'!$A:$C,3,FALSE)</f>
        <v>4.7691731370000001</v>
      </c>
      <c r="H156">
        <f t="shared" si="5"/>
        <v>3.1794487579999999</v>
      </c>
    </row>
    <row r="157" spans="1:8" x14ac:dyDescent="0.35">
      <c r="A157" t="s">
        <v>32</v>
      </c>
      <c r="B157" t="s">
        <v>11</v>
      </c>
      <c r="C157">
        <v>20</v>
      </c>
      <c r="D157">
        <f>VLOOKUP(A157,Den!$A:$B,2,FALSE)</f>
        <v>21</v>
      </c>
      <c r="E157">
        <f t="shared" si="4"/>
        <v>0.95238095238095233</v>
      </c>
      <c r="F157">
        <f>VLOOKUP(B157,LR!$A:$C,3,FALSE)</f>
        <v>0.44239144638239253</v>
      </c>
      <c r="G157">
        <f>VLOOKUP(B157,'New LR'!$A:$C,3,FALSE)</f>
        <v>17.472647129999999</v>
      </c>
      <c r="H157">
        <f t="shared" si="5"/>
        <v>16.640616314285712</v>
      </c>
    </row>
    <row r="158" spans="1:8" x14ac:dyDescent="0.35">
      <c r="A158" t="s">
        <v>33</v>
      </c>
      <c r="B158" t="s">
        <v>8</v>
      </c>
      <c r="C158">
        <v>1</v>
      </c>
      <c r="D158">
        <f>VLOOKUP(A158,Den!$A:$B,2,FALSE)</f>
        <v>17</v>
      </c>
      <c r="E158">
        <f t="shared" si="4"/>
        <v>5.8823529411764705E-2</v>
      </c>
      <c r="F158">
        <f>VLOOKUP(B158,LR!$A:$C,3,FALSE)</f>
        <v>-2.1211241258807211E-2</v>
      </c>
      <c r="G158">
        <f>VLOOKUP(B158,'New LR'!$A:$C,3,FALSE)</f>
        <v>-0.83775727200000005</v>
      </c>
      <c r="H158">
        <f t="shared" si="5"/>
        <v>-4.927983952941177E-2</v>
      </c>
    </row>
    <row r="159" spans="1:8" x14ac:dyDescent="0.35">
      <c r="A159" t="s">
        <v>33</v>
      </c>
      <c r="B159" t="s">
        <v>4</v>
      </c>
      <c r="C159">
        <v>2</v>
      </c>
      <c r="D159">
        <f>VLOOKUP(A159,Den!$A:$B,2,FALSE)</f>
        <v>17</v>
      </c>
      <c r="E159">
        <f t="shared" si="4"/>
        <v>0.11764705882352941</v>
      </c>
      <c r="F159">
        <f>VLOOKUP(B159,LR!$A:$C,3,FALSE)</f>
        <v>-2.25874348416495E-2</v>
      </c>
      <c r="G159">
        <f>VLOOKUP(B159,'New LR'!$A:$C,3,FALSE)</f>
        <v>-0.89211139800000006</v>
      </c>
      <c r="H159">
        <f t="shared" si="5"/>
        <v>-0.10495428211764707</v>
      </c>
    </row>
    <row r="160" spans="1:8" x14ac:dyDescent="0.35">
      <c r="A160" t="s">
        <v>33</v>
      </c>
      <c r="B160" t="s">
        <v>5</v>
      </c>
      <c r="C160">
        <v>49</v>
      </c>
      <c r="D160">
        <f>VLOOKUP(A160,Den!$A:$B,2,FALSE)</f>
        <v>17</v>
      </c>
      <c r="E160">
        <f t="shared" si="4"/>
        <v>2.8823529411764706</v>
      </c>
      <c r="F160">
        <f>VLOOKUP(B160,LR!$A:$C,3,FALSE)</f>
        <v>0.16825686982118676</v>
      </c>
      <c r="G160">
        <f>VLOOKUP(B160,'New LR'!$A:$C,3,FALSE)</f>
        <v>6.6454564170000001</v>
      </c>
      <c r="H160">
        <f t="shared" si="5"/>
        <v>19.154550849</v>
      </c>
    </row>
    <row r="161" spans="1:8" x14ac:dyDescent="0.35">
      <c r="A161" t="s">
        <v>33</v>
      </c>
      <c r="B161" t="s">
        <v>6</v>
      </c>
      <c r="C161">
        <v>55</v>
      </c>
      <c r="D161">
        <f>VLOOKUP(A161,Den!$A:$B,2,FALSE)</f>
        <v>17</v>
      </c>
      <c r="E161">
        <f t="shared" si="4"/>
        <v>3.2352941176470589</v>
      </c>
      <c r="F161">
        <f>VLOOKUP(B161,LR!$A:$C,3,FALSE)</f>
        <v>0.22077508456131531</v>
      </c>
      <c r="G161">
        <f>VLOOKUP(B161,'New LR'!$A:$C,3,FALSE)</f>
        <v>8.7197103360000003</v>
      </c>
      <c r="H161">
        <f t="shared" si="5"/>
        <v>28.210827557647061</v>
      </c>
    </row>
    <row r="162" spans="1:8" x14ac:dyDescent="0.35">
      <c r="A162" t="s">
        <v>33</v>
      </c>
      <c r="B162" t="s">
        <v>10</v>
      </c>
      <c r="C162">
        <v>3</v>
      </c>
      <c r="D162">
        <f>VLOOKUP(A162,Den!$A:$B,2,FALSE)</f>
        <v>17</v>
      </c>
      <c r="E162">
        <f t="shared" si="4"/>
        <v>0.17647058823529413</v>
      </c>
      <c r="F162">
        <f>VLOOKUP(B162,LR!$A:$C,3,FALSE)</f>
        <v>0.12075109979145429</v>
      </c>
      <c r="G162">
        <f>VLOOKUP(B162,'New LR'!$A:$C,3,FALSE)</f>
        <v>4.7691731370000001</v>
      </c>
      <c r="H162">
        <f t="shared" si="5"/>
        <v>0.84161878888235298</v>
      </c>
    </row>
    <row r="163" spans="1:8" x14ac:dyDescent="0.35">
      <c r="A163" t="s">
        <v>34</v>
      </c>
      <c r="B163" t="s">
        <v>8</v>
      </c>
      <c r="C163">
        <v>26</v>
      </c>
      <c r="D163">
        <f>VLOOKUP(A163,Den!$A:$B,2,FALSE)</f>
        <v>19</v>
      </c>
      <c r="E163">
        <f t="shared" si="4"/>
        <v>1.368421052631579</v>
      </c>
      <c r="F163">
        <f>VLOOKUP(B163,LR!$A:$C,3,FALSE)</f>
        <v>-2.1211241258807211E-2</v>
      </c>
      <c r="G163">
        <f>VLOOKUP(B163,'New LR'!$A:$C,3,FALSE)</f>
        <v>-0.83775727200000005</v>
      </c>
      <c r="H163">
        <f t="shared" si="5"/>
        <v>-1.1464046880000001</v>
      </c>
    </row>
    <row r="164" spans="1:8" x14ac:dyDescent="0.35">
      <c r="A164" t="s">
        <v>34</v>
      </c>
      <c r="B164" t="s">
        <v>13</v>
      </c>
      <c r="C164">
        <v>38</v>
      </c>
      <c r="D164">
        <f>VLOOKUP(A164,Den!$A:$B,2,FALSE)</f>
        <v>19</v>
      </c>
      <c r="E164">
        <f t="shared" si="4"/>
        <v>2</v>
      </c>
      <c r="F164">
        <f>VLOOKUP(B164,LR!$A:$C,3,FALSE)</f>
        <v>2.025526854093224E-2</v>
      </c>
      <c r="G164">
        <f>VLOOKUP(B164,'New LR'!$A:$C,3,FALSE)</f>
        <v>0</v>
      </c>
      <c r="H164">
        <f t="shared" si="5"/>
        <v>0</v>
      </c>
    </row>
    <row r="165" spans="1:8" x14ac:dyDescent="0.35">
      <c r="A165" t="s">
        <v>34</v>
      </c>
      <c r="B165" t="s">
        <v>4</v>
      </c>
      <c r="C165">
        <v>40</v>
      </c>
      <c r="D165">
        <f>VLOOKUP(A165,Den!$A:$B,2,FALSE)</f>
        <v>19</v>
      </c>
      <c r="E165">
        <f t="shared" si="4"/>
        <v>2.1052631578947367</v>
      </c>
      <c r="F165">
        <f>VLOOKUP(B165,LR!$A:$C,3,FALSE)</f>
        <v>-2.25874348416495E-2</v>
      </c>
      <c r="G165">
        <f>VLOOKUP(B165,'New LR'!$A:$C,3,FALSE)</f>
        <v>-0.89211139800000006</v>
      </c>
      <c r="H165">
        <f t="shared" si="5"/>
        <v>-1.8781292589473684</v>
      </c>
    </row>
    <row r="166" spans="1:8" x14ac:dyDescent="0.35">
      <c r="A166" t="s">
        <v>34</v>
      </c>
      <c r="B166" t="s">
        <v>5</v>
      </c>
      <c r="C166">
        <v>83</v>
      </c>
      <c r="D166">
        <f>VLOOKUP(A166,Den!$A:$B,2,FALSE)</f>
        <v>19</v>
      </c>
      <c r="E166">
        <f t="shared" si="4"/>
        <v>4.3684210526315788</v>
      </c>
      <c r="F166">
        <f>VLOOKUP(B166,LR!$A:$C,3,FALSE)</f>
        <v>0.16825686982118676</v>
      </c>
      <c r="G166">
        <f>VLOOKUP(B166,'New LR'!$A:$C,3,FALSE)</f>
        <v>6.6454564170000001</v>
      </c>
      <c r="H166">
        <f t="shared" si="5"/>
        <v>29.030151716368419</v>
      </c>
    </row>
    <row r="167" spans="1:8" x14ac:dyDescent="0.35">
      <c r="A167" t="s">
        <v>34</v>
      </c>
      <c r="B167" t="s">
        <v>6</v>
      </c>
      <c r="C167">
        <v>92</v>
      </c>
      <c r="D167">
        <f>VLOOKUP(A167,Den!$A:$B,2,FALSE)</f>
        <v>19</v>
      </c>
      <c r="E167">
        <f t="shared" si="4"/>
        <v>4.8421052631578947</v>
      </c>
      <c r="F167">
        <f>VLOOKUP(B167,LR!$A:$C,3,FALSE)</f>
        <v>0.22077508456131531</v>
      </c>
      <c r="G167">
        <f>VLOOKUP(B167,'New LR'!$A:$C,3,FALSE)</f>
        <v>8.7197103360000003</v>
      </c>
      <c r="H167">
        <f t="shared" si="5"/>
        <v>42.221755311157899</v>
      </c>
    </row>
    <row r="168" spans="1:8" x14ac:dyDescent="0.35">
      <c r="A168" t="s">
        <v>34</v>
      </c>
      <c r="B168" t="s">
        <v>9</v>
      </c>
      <c r="C168">
        <v>19</v>
      </c>
      <c r="D168">
        <f>VLOOKUP(A168,Den!$A:$B,2,FALSE)</f>
        <v>19</v>
      </c>
      <c r="E168">
        <f t="shared" si="4"/>
        <v>1</v>
      </c>
      <c r="F168">
        <f>VLOOKUP(B168,LR!$A:$C,3,FALSE)</f>
        <v>7.1367919558834175E-2</v>
      </c>
      <c r="G168">
        <f>VLOOKUP(B168,'New LR'!$A:$C,3,FALSE)</f>
        <v>2.818739522</v>
      </c>
      <c r="H168">
        <f t="shared" si="5"/>
        <v>2.818739522</v>
      </c>
    </row>
    <row r="169" spans="1:8" x14ac:dyDescent="0.35">
      <c r="A169" t="s">
        <v>34</v>
      </c>
      <c r="B169" t="s">
        <v>10</v>
      </c>
      <c r="C169">
        <v>20</v>
      </c>
      <c r="D169">
        <f>VLOOKUP(A169,Den!$A:$B,2,FALSE)</f>
        <v>19</v>
      </c>
      <c r="E169">
        <f t="shared" si="4"/>
        <v>1.0526315789473684</v>
      </c>
      <c r="F169">
        <f>VLOOKUP(B169,LR!$A:$C,3,FALSE)</f>
        <v>0.12075109979145429</v>
      </c>
      <c r="G169">
        <f>VLOOKUP(B169,'New LR'!$A:$C,3,FALSE)</f>
        <v>4.7691731370000001</v>
      </c>
      <c r="H169">
        <f t="shared" si="5"/>
        <v>5.0201822494736836</v>
      </c>
    </row>
    <row r="170" spans="1:8" x14ac:dyDescent="0.35">
      <c r="A170" t="s">
        <v>34</v>
      </c>
      <c r="B170" t="s">
        <v>11</v>
      </c>
      <c r="C170">
        <v>30</v>
      </c>
      <c r="D170">
        <f>VLOOKUP(A170,Den!$A:$B,2,FALSE)</f>
        <v>19</v>
      </c>
      <c r="E170">
        <f t="shared" si="4"/>
        <v>1.5789473684210527</v>
      </c>
      <c r="F170">
        <f>VLOOKUP(B170,LR!$A:$C,3,FALSE)</f>
        <v>0.44239144638239253</v>
      </c>
      <c r="G170">
        <f>VLOOKUP(B170,'New LR'!$A:$C,3,FALSE)</f>
        <v>17.472647129999999</v>
      </c>
      <c r="H170">
        <f t="shared" si="5"/>
        <v>27.588390205263156</v>
      </c>
    </row>
    <row r="171" spans="1:8" x14ac:dyDescent="0.35">
      <c r="A171" t="s">
        <v>35</v>
      </c>
      <c r="B171" t="s">
        <v>5</v>
      </c>
      <c r="C171">
        <v>1</v>
      </c>
      <c r="D171">
        <f>VLOOKUP(A171,Den!$A:$B,2,FALSE)</f>
        <v>1</v>
      </c>
      <c r="E171">
        <f t="shared" si="4"/>
        <v>1</v>
      </c>
      <c r="F171">
        <f>VLOOKUP(B171,LR!$A:$C,3,FALSE)</f>
        <v>0.16825686982118676</v>
      </c>
      <c r="G171">
        <f>VLOOKUP(B171,'New LR'!$A:$C,3,FALSE)</f>
        <v>6.6454564170000001</v>
      </c>
      <c r="H171">
        <f t="shared" si="5"/>
        <v>6.6454564170000001</v>
      </c>
    </row>
    <row r="172" spans="1:8" x14ac:dyDescent="0.35">
      <c r="A172" t="s">
        <v>35</v>
      </c>
      <c r="B172" t="s">
        <v>6</v>
      </c>
      <c r="C172">
        <v>1</v>
      </c>
      <c r="D172">
        <f>VLOOKUP(A172,Den!$A:$B,2,FALSE)</f>
        <v>1</v>
      </c>
      <c r="E172">
        <f t="shared" si="4"/>
        <v>1</v>
      </c>
      <c r="F172">
        <f>VLOOKUP(B172,LR!$A:$C,3,FALSE)</f>
        <v>0.22077508456131531</v>
      </c>
      <c r="G172">
        <f>VLOOKUP(B172,'New LR'!$A:$C,3,FALSE)</f>
        <v>8.7197103360000003</v>
      </c>
      <c r="H172">
        <f t="shared" si="5"/>
        <v>8.7197103360000003</v>
      </c>
    </row>
    <row r="173" spans="1:8" x14ac:dyDescent="0.35">
      <c r="A173" t="s">
        <v>36</v>
      </c>
      <c r="B173" t="s">
        <v>8</v>
      </c>
      <c r="C173">
        <v>17</v>
      </c>
      <c r="D173">
        <f>VLOOKUP(A173,Den!$A:$B,2,FALSE)</f>
        <v>13</v>
      </c>
      <c r="E173">
        <f t="shared" si="4"/>
        <v>1.3076923076923077</v>
      </c>
      <c r="F173">
        <f>VLOOKUP(B173,LR!$A:$C,3,FALSE)</f>
        <v>-2.1211241258807211E-2</v>
      </c>
      <c r="G173">
        <f>VLOOKUP(B173,'New LR'!$A:$C,3,FALSE)</f>
        <v>-0.83775727200000005</v>
      </c>
      <c r="H173">
        <f t="shared" si="5"/>
        <v>-1.0955287403076923</v>
      </c>
    </row>
    <row r="174" spans="1:8" x14ac:dyDescent="0.35">
      <c r="A174" t="s">
        <v>36</v>
      </c>
      <c r="B174" t="s">
        <v>4</v>
      </c>
      <c r="C174">
        <v>27</v>
      </c>
      <c r="D174">
        <f>VLOOKUP(A174,Den!$A:$B,2,FALSE)</f>
        <v>13</v>
      </c>
      <c r="E174">
        <f t="shared" si="4"/>
        <v>2.0769230769230771</v>
      </c>
      <c r="F174">
        <f>VLOOKUP(B174,LR!$A:$C,3,FALSE)</f>
        <v>-2.25874348416495E-2</v>
      </c>
      <c r="G174">
        <f>VLOOKUP(B174,'New LR'!$A:$C,3,FALSE)</f>
        <v>-0.89211139800000006</v>
      </c>
      <c r="H174">
        <f t="shared" si="5"/>
        <v>-1.852846749692308</v>
      </c>
    </row>
    <row r="175" spans="1:8" x14ac:dyDescent="0.35">
      <c r="A175" t="s">
        <v>36</v>
      </c>
      <c r="B175" t="s">
        <v>14</v>
      </c>
      <c r="C175">
        <v>3</v>
      </c>
      <c r="D175">
        <f>VLOOKUP(A175,Den!$A:$B,2,FALSE)</f>
        <v>13</v>
      </c>
      <c r="E175">
        <f t="shared" si="4"/>
        <v>0.23076923076923078</v>
      </c>
      <c r="F175">
        <f>VLOOKUP(B175,LR!$A:$C,3,FALSE)</f>
        <v>-2.5318098231823929E-2</v>
      </c>
      <c r="G175">
        <f>VLOOKUP(B175,'New LR'!$A:$C,3,FALSE)</f>
        <v>-0.99996082600000002</v>
      </c>
      <c r="H175">
        <f t="shared" si="5"/>
        <v>-0.23076019061538464</v>
      </c>
    </row>
    <row r="176" spans="1:8" x14ac:dyDescent="0.35">
      <c r="A176" t="s">
        <v>36</v>
      </c>
      <c r="B176" t="s">
        <v>5</v>
      </c>
      <c r="C176">
        <v>33</v>
      </c>
      <c r="D176">
        <f>VLOOKUP(A176,Den!$A:$B,2,FALSE)</f>
        <v>13</v>
      </c>
      <c r="E176">
        <f t="shared" si="4"/>
        <v>2.5384615384615383</v>
      </c>
      <c r="F176">
        <f>VLOOKUP(B176,LR!$A:$C,3,FALSE)</f>
        <v>0.16825686982118676</v>
      </c>
      <c r="G176">
        <f>VLOOKUP(B176,'New LR'!$A:$C,3,FALSE)</f>
        <v>6.6454564170000001</v>
      </c>
      <c r="H176">
        <f t="shared" si="5"/>
        <v>16.869235520076924</v>
      </c>
    </row>
    <row r="177" spans="1:8" x14ac:dyDescent="0.35">
      <c r="A177" t="s">
        <v>36</v>
      </c>
      <c r="B177" t="s">
        <v>6</v>
      </c>
      <c r="C177">
        <v>74</v>
      </c>
      <c r="D177">
        <f>VLOOKUP(A177,Den!$A:$B,2,FALSE)</f>
        <v>13</v>
      </c>
      <c r="E177">
        <f t="shared" si="4"/>
        <v>5.6923076923076925</v>
      </c>
      <c r="F177">
        <f>VLOOKUP(B177,LR!$A:$C,3,FALSE)</f>
        <v>0.22077508456131531</v>
      </c>
      <c r="G177">
        <f>VLOOKUP(B177,'New LR'!$A:$C,3,FALSE)</f>
        <v>8.7197103360000003</v>
      </c>
      <c r="H177">
        <f t="shared" si="5"/>
        <v>49.635274220307693</v>
      </c>
    </row>
    <row r="178" spans="1:8" x14ac:dyDescent="0.35">
      <c r="A178" t="s">
        <v>36</v>
      </c>
      <c r="B178" t="s">
        <v>9</v>
      </c>
      <c r="C178">
        <v>3</v>
      </c>
      <c r="D178">
        <f>VLOOKUP(A178,Den!$A:$B,2,FALSE)</f>
        <v>13</v>
      </c>
      <c r="E178">
        <f t="shared" si="4"/>
        <v>0.23076923076923078</v>
      </c>
      <c r="F178">
        <f>VLOOKUP(B178,LR!$A:$C,3,FALSE)</f>
        <v>7.1367919558834175E-2</v>
      </c>
      <c r="G178">
        <f>VLOOKUP(B178,'New LR'!$A:$C,3,FALSE)</f>
        <v>2.818739522</v>
      </c>
      <c r="H178">
        <f t="shared" si="5"/>
        <v>0.65047835123076925</v>
      </c>
    </row>
    <row r="179" spans="1:8" x14ac:dyDescent="0.35">
      <c r="A179" t="s">
        <v>36</v>
      </c>
      <c r="B179" t="s">
        <v>10</v>
      </c>
      <c r="C179">
        <v>4</v>
      </c>
      <c r="D179">
        <f>VLOOKUP(A179,Den!$A:$B,2,FALSE)</f>
        <v>13</v>
      </c>
      <c r="E179">
        <f t="shared" si="4"/>
        <v>0.30769230769230771</v>
      </c>
      <c r="F179">
        <f>VLOOKUP(B179,LR!$A:$C,3,FALSE)</f>
        <v>0.12075109979145429</v>
      </c>
      <c r="G179">
        <f>VLOOKUP(B179,'New LR'!$A:$C,3,FALSE)</f>
        <v>4.7691731370000001</v>
      </c>
      <c r="H179">
        <f t="shared" si="5"/>
        <v>1.4674378883076924</v>
      </c>
    </row>
    <row r="180" spans="1:8" x14ac:dyDescent="0.35">
      <c r="A180" t="s">
        <v>36</v>
      </c>
      <c r="B180" t="s">
        <v>11</v>
      </c>
      <c r="C180">
        <v>4</v>
      </c>
      <c r="D180">
        <f>VLOOKUP(A180,Den!$A:$B,2,FALSE)</f>
        <v>13</v>
      </c>
      <c r="E180">
        <f t="shared" si="4"/>
        <v>0.30769230769230771</v>
      </c>
      <c r="F180">
        <f>VLOOKUP(B180,LR!$A:$C,3,FALSE)</f>
        <v>0.44239144638239253</v>
      </c>
      <c r="G180">
        <f>VLOOKUP(B180,'New LR'!$A:$C,3,FALSE)</f>
        <v>17.472647129999999</v>
      </c>
      <c r="H180">
        <f t="shared" si="5"/>
        <v>5.3761991169230772</v>
      </c>
    </row>
    <row r="181" spans="1:8" x14ac:dyDescent="0.35">
      <c r="A181" t="s">
        <v>37</v>
      </c>
      <c r="B181" t="s">
        <v>11</v>
      </c>
      <c r="C181">
        <v>41</v>
      </c>
      <c r="D181">
        <f>VLOOKUP(A181,Den!$A:$B,2,FALSE)</f>
        <v>21</v>
      </c>
      <c r="E181">
        <f t="shared" si="4"/>
        <v>1.9523809523809523</v>
      </c>
      <c r="F181">
        <f>VLOOKUP(B181,LR!$A:$C,3,FALSE)</f>
        <v>0.44239144638239253</v>
      </c>
      <c r="G181">
        <f>VLOOKUP(B181,'New LR'!$A:$C,3,FALSE)</f>
        <v>17.472647129999999</v>
      </c>
      <c r="H181">
        <f t="shared" si="5"/>
        <v>34.113263444285714</v>
      </c>
    </row>
    <row r="182" spans="1:8" x14ac:dyDescent="0.35">
      <c r="A182" t="s">
        <v>37</v>
      </c>
      <c r="B182" t="s">
        <v>8</v>
      </c>
      <c r="C182">
        <v>20</v>
      </c>
      <c r="D182">
        <f>VLOOKUP(A182,Den!$A:$B,2,FALSE)</f>
        <v>21</v>
      </c>
      <c r="E182">
        <f t="shared" si="4"/>
        <v>0.95238095238095233</v>
      </c>
      <c r="F182">
        <f>VLOOKUP(B182,LR!$A:$C,3,FALSE)</f>
        <v>-2.1211241258807211E-2</v>
      </c>
      <c r="G182">
        <f>VLOOKUP(B182,'New LR'!$A:$C,3,FALSE)</f>
        <v>-0.83775727200000005</v>
      </c>
      <c r="H182">
        <f t="shared" si="5"/>
        <v>-0.79786406857142855</v>
      </c>
    </row>
    <row r="183" spans="1:8" x14ac:dyDescent="0.35">
      <c r="A183" t="s">
        <v>37</v>
      </c>
      <c r="B183" t="s">
        <v>13</v>
      </c>
      <c r="C183">
        <v>3</v>
      </c>
      <c r="D183">
        <f>VLOOKUP(A183,Den!$A:$B,2,FALSE)</f>
        <v>21</v>
      </c>
      <c r="E183">
        <f t="shared" si="4"/>
        <v>0.14285714285714285</v>
      </c>
      <c r="F183">
        <f>VLOOKUP(B183,LR!$A:$C,3,FALSE)</f>
        <v>2.025526854093224E-2</v>
      </c>
      <c r="G183">
        <f>VLOOKUP(B183,'New LR'!$A:$C,3,FALSE)</f>
        <v>0</v>
      </c>
      <c r="H183">
        <f t="shared" si="5"/>
        <v>0</v>
      </c>
    </row>
    <row r="184" spans="1:8" x14ac:dyDescent="0.35">
      <c r="A184" t="s">
        <v>37</v>
      </c>
      <c r="B184" t="s">
        <v>17</v>
      </c>
      <c r="C184">
        <v>2</v>
      </c>
      <c r="D184">
        <f>VLOOKUP(A184,Den!$A:$B,2,FALSE)</f>
        <v>21</v>
      </c>
      <c r="E184">
        <f t="shared" si="4"/>
        <v>9.5238095238095233E-2</v>
      </c>
      <c r="F184">
        <f>VLOOKUP(B184,LR!$A:$C,3,FALSE)</f>
        <v>2.5319085676165299E-2</v>
      </c>
      <c r="G184">
        <f>VLOOKUP(B184,'New LR'!$A:$C,3,FALSE)</f>
        <v>1</v>
      </c>
      <c r="H184">
        <f t="shared" si="5"/>
        <v>9.5238095238095233E-2</v>
      </c>
    </row>
    <row r="185" spans="1:8" x14ac:dyDescent="0.35">
      <c r="A185" t="s">
        <v>37</v>
      </c>
      <c r="B185" t="s">
        <v>4</v>
      </c>
      <c r="C185">
        <v>47</v>
      </c>
      <c r="D185">
        <f>VLOOKUP(A185,Den!$A:$B,2,FALSE)</f>
        <v>21</v>
      </c>
      <c r="E185">
        <f t="shared" si="4"/>
        <v>2.2380952380952381</v>
      </c>
      <c r="F185">
        <f>VLOOKUP(B185,LR!$A:$C,3,FALSE)</f>
        <v>-2.25874348416495E-2</v>
      </c>
      <c r="G185">
        <f>VLOOKUP(B185,'New LR'!$A:$C,3,FALSE)</f>
        <v>-0.89211139800000006</v>
      </c>
      <c r="H185">
        <f t="shared" si="5"/>
        <v>-1.9966302717142859</v>
      </c>
    </row>
    <row r="186" spans="1:8" x14ac:dyDescent="0.35">
      <c r="A186" t="s">
        <v>37</v>
      </c>
      <c r="B186" t="s">
        <v>14</v>
      </c>
      <c r="C186">
        <v>1</v>
      </c>
      <c r="D186">
        <f>VLOOKUP(A186,Den!$A:$B,2,FALSE)</f>
        <v>21</v>
      </c>
      <c r="E186">
        <f t="shared" si="4"/>
        <v>4.7619047619047616E-2</v>
      </c>
      <c r="F186">
        <f>VLOOKUP(B186,LR!$A:$C,3,FALSE)</f>
        <v>-2.5318098231823929E-2</v>
      </c>
      <c r="G186">
        <f>VLOOKUP(B186,'New LR'!$A:$C,3,FALSE)</f>
        <v>-0.99996082600000002</v>
      </c>
      <c r="H186">
        <f t="shared" si="5"/>
        <v>-4.7617182190476191E-2</v>
      </c>
    </row>
    <row r="187" spans="1:8" x14ac:dyDescent="0.35">
      <c r="A187" t="s">
        <v>37</v>
      </c>
      <c r="B187" t="s">
        <v>5</v>
      </c>
      <c r="C187">
        <v>98</v>
      </c>
      <c r="D187">
        <f>VLOOKUP(A187,Den!$A:$B,2,FALSE)</f>
        <v>21</v>
      </c>
      <c r="E187">
        <f t="shared" si="4"/>
        <v>4.666666666666667</v>
      </c>
      <c r="F187">
        <f>VLOOKUP(B187,LR!$A:$C,3,FALSE)</f>
        <v>0.16825686982118676</v>
      </c>
      <c r="G187">
        <f>VLOOKUP(B187,'New LR'!$A:$C,3,FALSE)</f>
        <v>6.6454564170000001</v>
      </c>
      <c r="H187">
        <f t="shared" si="5"/>
        <v>31.012129946000002</v>
      </c>
    </row>
    <row r="188" spans="1:8" x14ac:dyDescent="0.35">
      <c r="A188" t="s">
        <v>37</v>
      </c>
      <c r="B188" t="s">
        <v>6</v>
      </c>
      <c r="C188">
        <v>102</v>
      </c>
      <c r="D188">
        <f>VLOOKUP(A188,Den!$A:$B,2,FALSE)</f>
        <v>21</v>
      </c>
      <c r="E188">
        <f t="shared" si="4"/>
        <v>4.8571428571428568</v>
      </c>
      <c r="F188">
        <f>VLOOKUP(B188,LR!$A:$C,3,FALSE)</f>
        <v>0.22077508456131531</v>
      </c>
      <c r="G188">
        <f>VLOOKUP(B188,'New LR'!$A:$C,3,FALSE)</f>
        <v>8.7197103360000003</v>
      </c>
      <c r="H188">
        <f t="shared" si="5"/>
        <v>42.352878774857139</v>
      </c>
    </row>
    <row r="189" spans="1:8" x14ac:dyDescent="0.35">
      <c r="A189" t="s">
        <v>37</v>
      </c>
      <c r="B189" t="s">
        <v>9</v>
      </c>
      <c r="C189">
        <v>37</v>
      </c>
      <c r="D189">
        <f>VLOOKUP(A189,Den!$A:$B,2,FALSE)</f>
        <v>21</v>
      </c>
      <c r="E189">
        <f t="shared" si="4"/>
        <v>1.7619047619047619</v>
      </c>
      <c r="F189">
        <f>VLOOKUP(B189,LR!$A:$C,3,FALSE)</f>
        <v>7.1367919558834175E-2</v>
      </c>
      <c r="G189">
        <f>VLOOKUP(B189,'New LR'!$A:$C,3,FALSE)</f>
        <v>2.818739522</v>
      </c>
      <c r="H189">
        <f t="shared" si="5"/>
        <v>4.9663505863809521</v>
      </c>
    </row>
    <row r="190" spans="1:8" x14ac:dyDescent="0.35">
      <c r="A190" t="s">
        <v>37</v>
      </c>
      <c r="B190" t="s">
        <v>10</v>
      </c>
      <c r="C190">
        <v>14</v>
      </c>
      <c r="D190">
        <f>VLOOKUP(A190,Den!$A:$B,2,FALSE)</f>
        <v>21</v>
      </c>
      <c r="E190">
        <f t="shared" si="4"/>
        <v>0.66666666666666663</v>
      </c>
      <c r="F190">
        <f>VLOOKUP(B190,LR!$A:$C,3,FALSE)</f>
        <v>0.12075109979145429</v>
      </c>
      <c r="G190">
        <f>VLOOKUP(B190,'New LR'!$A:$C,3,FALSE)</f>
        <v>4.7691731370000001</v>
      </c>
      <c r="H190">
        <f t="shared" si="5"/>
        <v>3.1794487579999999</v>
      </c>
    </row>
    <row r="191" spans="1:8" x14ac:dyDescent="0.35">
      <c r="A191" t="s">
        <v>38</v>
      </c>
      <c r="B191" t="s">
        <v>11</v>
      </c>
      <c r="C191">
        <v>32</v>
      </c>
      <c r="D191">
        <f>VLOOKUP(A191,Den!$A:$B,2,FALSE)</f>
        <v>19</v>
      </c>
      <c r="E191">
        <f t="shared" si="4"/>
        <v>1.6842105263157894</v>
      </c>
      <c r="F191">
        <f>VLOOKUP(B191,LR!$A:$C,3,FALSE)</f>
        <v>0.44239144638239253</v>
      </c>
      <c r="G191">
        <f>VLOOKUP(B191,'New LR'!$A:$C,3,FALSE)</f>
        <v>17.472647129999999</v>
      </c>
      <c r="H191">
        <f t="shared" si="5"/>
        <v>29.427616218947364</v>
      </c>
    </row>
    <row r="192" spans="1:8" x14ac:dyDescent="0.35">
      <c r="A192" t="s">
        <v>38</v>
      </c>
      <c r="B192" t="s">
        <v>8</v>
      </c>
      <c r="C192">
        <v>36</v>
      </c>
      <c r="D192">
        <f>VLOOKUP(A192,Den!$A:$B,2,FALSE)</f>
        <v>19</v>
      </c>
      <c r="E192">
        <f t="shared" si="4"/>
        <v>1.8947368421052631</v>
      </c>
      <c r="F192">
        <f>VLOOKUP(B192,LR!$A:$C,3,FALSE)</f>
        <v>-2.1211241258807211E-2</v>
      </c>
      <c r="G192">
        <f>VLOOKUP(B192,'New LR'!$A:$C,3,FALSE)</f>
        <v>-0.83775727200000005</v>
      </c>
      <c r="H192">
        <f t="shared" si="5"/>
        <v>-1.5873295679999999</v>
      </c>
    </row>
    <row r="193" spans="1:8" x14ac:dyDescent="0.35">
      <c r="A193" t="s">
        <v>38</v>
      </c>
      <c r="B193" t="s">
        <v>4</v>
      </c>
      <c r="C193">
        <v>58</v>
      </c>
      <c r="D193">
        <f>VLOOKUP(A193,Den!$A:$B,2,FALSE)</f>
        <v>19</v>
      </c>
      <c r="E193">
        <f t="shared" si="4"/>
        <v>3.0526315789473686</v>
      </c>
      <c r="F193">
        <f>VLOOKUP(B193,LR!$A:$C,3,FALSE)</f>
        <v>-2.25874348416495E-2</v>
      </c>
      <c r="G193">
        <f>VLOOKUP(B193,'New LR'!$A:$C,3,FALSE)</f>
        <v>-0.89211139800000006</v>
      </c>
      <c r="H193">
        <f t="shared" si="5"/>
        <v>-2.7232874254736847</v>
      </c>
    </row>
    <row r="194" spans="1:8" x14ac:dyDescent="0.35">
      <c r="A194" t="s">
        <v>38</v>
      </c>
      <c r="B194" t="s">
        <v>14</v>
      </c>
      <c r="C194">
        <v>2</v>
      </c>
      <c r="D194">
        <f>VLOOKUP(A194,Den!$A:$B,2,FALSE)</f>
        <v>19</v>
      </c>
      <c r="E194">
        <f t="shared" ref="E194:E257" si="6">C194/D194</f>
        <v>0.10526315789473684</v>
      </c>
      <c r="F194">
        <f>VLOOKUP(B194,LR!$A:$C,3,FALSE)</f>
        <v>-2.5318098231823929E-2</v>
      </c>
      <c r="G194">
        <f>VLOOKUP(B194,'New LR'!$A:$C,3,FALSE)</f>
        <v>-0.99996082600000002</v>
      </c>
      <c r="H194">
        <f t="shared" si="5"/>
        <v>-0.10525903431578947</v>
      </c>
    </row>
    <row r="195" spans="1:8" x14ac:dyDescent="0.35">
      <c r="A195" t="s">
        <v>38</v>
      </c>
      <c r="B195" t="s">
        <v>5</v>
      </c>
      <c r="C195">
        <v>99</v>
      </c>
      <c r="D195">
        <f>VLOOKUP(A195,Den!$A:$B,2,FALSE)</f>
        <v>19</v>
      </c>
      <c r="E195">
        <f t="shared" si="6"/>
        <v>5.2105263157894735</v>
      </c>
      <c r="F195">
        <f>VLOOKUP(B195,LR!$A:$C,3,FALSE)</f>
        <v>0.16825686982118676</v>
      </c>
      <c r="G195">
        <f>VLOOKUP(B195,'New LR'!$A:$C,3,FALSE)</f>
        <v>6.6454564170000001</v>
      </c>
      <c r="H195">
        <f t="shared" ref="H195:H258" si="7">G195*E195</f>
        <v>34.626325541210527</v>
      </c>
    </row>
    <row r="196" spans="1:8" x14ac:dyDescent="0.35">
      <c r="A196" t="s">
        <v>38</v>
      </c>
      <c r="B196" t="s">
        <v>6</v>
      </c>
      <c r="C196">
        <v>134</v>
      </c>
      <c r="D196">
        <f>VLOOKUP(A196,Den!$A:$B,2,FALSE)</f>
        <v>19</v>
      </c>
      <c r="E196">
        <f t="shared" si="6"/>
        <v>7.0526315789473681</v>
      </c>
      <c r="F196">
        <f>VLOOKUP(B196,LR!$A:$C,3,FALSE)</f>
        <v>0.22077508456131531</v>
      </c>
      <c r="G196">
        <f>VLOOKUP(B196,'New LR'!$A:$C,3,FALSE)</f>
        <v>8.7197103360000003</v>
      </c>
      <c r="H196">
        <f t="shared" si="7"/>
        <v>61.496904474947371</v>
      </c>
    </row>
    <row r="197" spans="1:8" x14ac:dyDescent="0.35">
      <c r="A197" t="s">
        <v>38</v>
      </c>
      <c r="B197" t="s">
        <v>9</v>
      </c>
      <c r="C197">
        <v>16</v>
      </c>
      <c r="D197">
        <f>VLOOKUP(A197,Den!$A:$B,2,FALSE)</f>
        <v>19</v>
      </c>
      <c r="E197">
        <f t="shared" si="6"/>
        <v>0.84210526315789469</v>
      </c>
      <c r="F197">
        <f>VLOOKUP(B197,LR!$A:$C,3,FALSE)</f>
        <v>7.1367919558834175E-2</v>
      </c>
      <c r="G197">
        <f>VLOOKUP(B197,'New LR'!$A:$C,3,FALSE)</f>
        <v>2.818739522</v>
      </c>
      <c r="H197">
        <f t="shared" si="7"/>
        <v>2.3736753869473683</v>
      </c>
    </row>
    <row r="198" spans="1:8" x14ac:dyDescent="0.35">
      <c r="A198" t="s">
        <v>38</v>
      </c>
      <c r="B198" t="s">
        <v>10</v>
      </c>
      <c r="C198">
        <v>29</v>
      </c>
      <c r="D198">
        <f>VLOOKUP(A198,Den!$A:$B,2,FALSE)</f>
        <v>19</v>
      </c>
      <c r="E198">
        <f t="shared" si="6"/>
        <v>1.5263157894736843</v>
      </c>
      <c r="F198">
        <f>VLOOKUP(B198,LR!$A:$C,3,FALSE)</f>
        <v>0.12075109979145429</v>
      </c>
      <c r="G198">
        <f>VLOOKUP(B198,'New LR'!$A:$C,3,FALSE)</f>
        <v>4.7691731370000001</v>
      </c>
      <c r="H198">
        <f t="shared" si="7"/>
        <v>7.2792642617368424</v>
      </c>
    </row>
    <row r="199" spans="1:8" x14ac:dyDescent="0.35">
      <c r="A199" t="s">
        <v>39</v>
      </c>
      <c r="B199" t="s">
        <v>4</v>
      </c>
      <c r="C199">
        <v>4</v>
      </c>
      <c r="D199">
        <f>VLOOKUP(A199,Den!$A:$B,2,FALSE)</f>
        <v>12</v>
      </c>
      <c r="E199">
        <f t="shared" si="6"/>
        <v>0.33333333333333331</v>
      </c>
      <c r="F199">
        <f>VLOOKUP(B199,LR!$A:$C,3,FALSE)</f>
        <v>-2.25874348416495E-2</v>
      </c>
      <c r="G199">
        <f>VLOOKUP(B199,'New LR'!$A:$C,3,FALSE)</f>
        <v>-0.89211139800000006</v>
      </c>
      <c r="H199">
        <f t="shared" si="7"/>
        <v>-0.297370466</v>
      </c>
    </row>
    <row r="200" spans="1:8" x14ac:dyDescent="0.35">
      <c r="A200" t="s">
        <v>39</v>
      </c>
      <c r="B200" t="s">
        <v>5</v>
      </c>
      <c r="C200">
        <v>30</v>
      </c>
      <c r="D200">
        <f>VLOOKUP(A200,Den!$A:$B,2,FALSE)</f>
        <v>12</v>
      </c>
      <c r="E200">
        <f t="shared" si="6"/>
        <v>2.5</v>
      </c>
      <c r="F200">
        <f>VLOOKUP(B200,LR!$A:$C,3,FALSE)</f>
        <v>0.16825686982118676</v>
      </c>
      <c r="G200">
        <f>VLOOKUP(B200,'New LR'!$A:$C,3,FALSE)</f>
        <v>6.6454564170000001</v>
      </c>
      <c r="H200">
        <f t="shared" si="7"/>
        <v>16.613641042499999</v>
      </c>
    </row>
    <row r="201" spans="1:8" x14ac:dyDescent="0.35">
      <c r="A201" t="s">
        <v>39</v>
      </c>
      <c r="B201" t="s">
        <v>6</v>
      </c>
      <c r="C201">
        <v>33</v>
      </c>
      <c r="D201">
        <f>VLOOKUP(A201,Den!$A:$B,2,FALSE)</f>
        <v>12</v>
      </c>
      <c r="E201">
        <f t="shared" si="6"/>
        <v>2.75</v>
      </c>
      <c r="F201">
        <f>VLOOKUP(B201,LR!$A:$C,3,FALSE)</f>
        <v>0.22077508456131531</v>
      </c>
      <c r="G201">
        <f>VLOOKUP(B201,'New LR'!$A:$C,3,FALSE)</f>
        <v>8.7197103360000003</v>
      </c>
      <c r="H201">
        <f t="shared" si="7"/>
        <v>23.979203424000001</v>
      </c>
    </row>
    <row r="202" spans="1:8" x14ac:dyDescent="0.35">
      <c r="A202" t="s">
        <v>40</v>
      </c>
      <c r="B202" t="s">
        <v>8</v>
      </c>
      <c r="C202">
        <v>20</v>
      </c>
      <c r="D202">
        <f>VLOOKUP(A202,Den!$A:$B,2,FALSE)</f>
        <v>13</v>
      </c>
      <c r="E202">
        <f t="shared" si="6"/>
        <v>1.5384615384615385</v>
      </c>
      <c r="F202">
        <f>VLOOKUP(B202,LR!$A:$C,3,FALSE)</f>
        <v>-2.1211241258807211E-2</v>
      </c>
      <c r="G202">
        <f>VLOOKUP(B202,'New LR'!$A:$C,3,FALSE)</f>
        <v>-0.83775727200000005</v>
      </c>
      <c r="H202">
        <f t="shared" si="7"/>
        <v>-1.2888573415384617</v>
      </c>
    </row>
    <row r="203" spans="1:8" x14ac:dyDescent="0.35">
      <c r="A203" t="s">
        <v>40</v>
      </c>
      <c r="B203" t="s">
        <v>4</v>
      </c>
      <c r="C203">
        <v>32</v>
      </c>
      <c r="D203">
        <f>VLOOKUP(A203,Den!$A:$B,2,FALSE)</f>
        <v>13</v>
      </c>
      <c r="E203">
        <f t="shared" si="6"/>
        <v>2.4615384615384617</v>
      </c>
      <c r="F203">
        <f>VLOOKUP(B203,LR!$A:$C,3,FALSE)</f>
        <v>-2.25874348416495E-2</v>
      </c>
      <c r="G203">
        <f>VLOOKUP(B203,'New LR'!$A:$C,3,FALSE)</f>
        <v>-0.89211139800000006</v>
      </c>
      <c r="H203">
        <f t="shared" si="7"/>
        <v>-2.1959665181538464</v>
      </c>
    </row>
    <row r="204" spans="1:8" x14ac:dyDescent="0.35">
      <c r="A204" t="s">
        <v>40</v>
      </c>
      <c r="B204" t="s">
        <v>14</v>
      </c>
      <c r="C204">
        <v>1</v>
      </c>
      <c r="D204">
        <f>VLOOKUP(A204,Den!$A:$B,2,FALSE)</f>
        <v>13</v>
      </c>
      <c r="E204">
        <f t="shared" si="6"/>
        <v>7.6923076923076927E-2</v>
      </c>
      <c r="F204">
        <f>VLOOKUP(B204,LR!$A:$C,3,FALSE)</f>
        <v>-2.5318098231823929E-2</v>
      </c>
      <c r="G204">
        <f>VLOOKUP(B204,'New LR'!$A:$C,3,FALSE)</f>
        <v>-0.99996082600000002</v>
      </c>
      <c r="H204">
        <f t="shared" si="7"/>
        <v>-7.692006353846155E-2</v>
      </c>
    </row>
    <row r="205" spans="1:8" x14ac:dyDescent="0.35">
      <c r="A205" t="s">
        <v>40</v>
      </c>
      <c r="B205" t="s">
        <v>5</v>
      </c>
      <c r="C205">
        <v>45</v>
      </c>
      <c r="D205">
        <f>VLOOKUP(A205,Den!$A:$B,2,FALSE)</f>
        <v>13</v>
      </c>
      <c r="E205">
        <f t="shared" si="6"/>
        <v>3.4615384615384617</v>
      </c>
      <c r="F205">
        <f>VLOOKUP(B205,LR!$A:$C,3,FALSE)</f>
        <v>0.16825686982118676</v>
      </c>
      <c r="G205">
        <f>VLOOKUP(B205,'New LR'!$A:$C,3,FALSE)</f>
        <v>6.6454564170000001</v>
      </c>
      <c r="H205">
        <f t="shared" si="7"/>
        <v>23.003502981923077</v>
      </c>
    </row>
    <row r="206" spans="1:8" x14ac:dyDescent="0.35">
      <c r="A206" t="s">
        <v>40</v>
      </c>
      <c r="B206" t="s">
        <v>6</v>
      </c>
      <c r="C206">
        <v>76</v>
      </c>
      <c r="D206">
        <f>VLOOKUP(A206,Den!$A:$B,2,FALSE)</f>
        <v>13</v>
      </c>
      <c r="E206">
        <f t="shared" si="6"/>
        <v>5.8461538461538458</v>
      </c>
      <c r="F206">
        <f>VLOOKUP(B206,LR!$A:$C,3,FALSE)</f>
        <v>0.22077508456131531</v>
      </c>
      <c r="G206">
        <f>VLOOKUP(B206,'New LR'!$A:$C,3,FALSE)</f>
        <v>8.7197103360000003</v>
      </c>
      <c r="H206">
        <f t="shared" si="7"/>
        <v>50.976768118153842</v>
      </c>
    </row>
    <row r="207" spans="1:8" x14ac:dyDescent="0.35">
      <c r="A207" t="s">
        <v>40</v>
      </c>
      <c r="B207" t="s">
        <v>9</v>
      </c>
      <c r="C207">
        <v>6</v>
      </c>
      <c r="D207">
        <f>VLOOKUP(A207,Den!$A:$B,2,FALSE)</f>
        <v>13</v>
      </c>
      <c r="E207">
        <f t="shared" si="6"/>
        <v>0.46153846153846156</v>
      </c>
      <c r="F207">
        <f>VLOOKUP(B207,LR!$A:$C,3,FALSE)</f>
        <v>7.1367919558834175E-2</v>
      </c>
      <c r="G207">
        <f>VLOOKUP(B207,'New LR'!$A:$C,3,FALSE)</f>
        <v>2.818739522</v>
      </c>
      <c r="H207">
        <f t="shared" si="7"/>
        <v>1.3009567024615385</v>
      </c>
    </row>
    <row r="208" spans="1:8" x14ac:dyDescent="0.35">
      <c r="A208" t="s">
        <v>40</v>
      </c>
      <c r="B208" t="s">
        <v>10</v>
      </c>
      <c r="C208">
        <v>7</v>
      </c>
      <c r="D208">
        <f>VLOOKUP(A208,Den!$A:$B,2,FALSE)</f>
        <v>13</v>
      </c>
      <c r="E208">
        <f t="shared" si="6"/>
        <v>0.53846153846153844</v>
      </c>
      <c r="F208">
        <f>VLOOKUP(B208,LR!$A:$C,3,FALSE)</f>
        <v>0.12075109979145429</v>
      </c>
      <c r="G208">
        <f>VLOOKUP(B208,'New LR'!$A:$C,3,FALSE)</f>
        <v>4.7691731370000001</v>
      </c>
      <c r="H208">
        <f t="shared" si="7"/>
        <v>2.5680163045384616</v>
      </c>
    </row>
    <row r="209" spans="1:8" x14ac:dyDescent="0.35">
      <c r="A209" t="s">
        <v>40</v>
      </c>
      <c r="B209" t="s">
        <v>11</v>
      </c>
      <c r="C209">
        <v>4</v>
      </c>
      <c r="D209">
        <f>VLOOKUP(A209,Den!$A:$B,2,FALSE)</f>
        <v>13</v>
      </c>
      <c r="E209">
        <f t="shared" si="6"/>
        <v>0.30769230769230771</v>
      </c>
      <c r="F209">
        <f>VLOOKUP(B209,LR!$A:$C,3,FALSE)</f>
        <v>0.44239144638239253</v>
      </c>
      <c r="G209">
        <f>VLOOKUP(B209,'New LR'!$A:$C,3,FALSE)</f>
        <v>17.472647129999999</v>
      </c>
      <c r="H209">
        <f t="shared" si="7"/>
        <v>5.3761991169230772</v>
      </c>
    </row>
    <row r="210" spans="1:8" x14ac:dyDescent="0.35">
      <c r="A210" t="s">
        <v>41</v>
      </c>
      <c r="B210" t="s">
        <v>8</v>
      </c>
      <c r="C210">
        <v>20</v>
      </c>
      <c r="D210">
        <f>VLOOKUP(A210,Den!$A:$B,2,FALSE)</f>
        <v>18</v>
      </c>
      <c r="E210">
        <f t="shared" si="6"/>
        <v>1.1111111111111112</v>
      </c>
      <c r="F210">
        <f>VLOOKUP(B210,LR!$A:$C,3,FALSE)</f>
        <v>-2.1211241258807211E-2</v>
      </c>
      <c r="G210">
        <f>VLOOKUP(B210,'New LR'!$A:$C,3,FALSE)</f>
        <v>-0.83775727200000005</v>
      </c>
      <c r="H210">
        <f t="shared" si="7"/>
        <v>-0.93084141333333348</v>
      </c>
    </row>
    <row r="211" spans="1:8" x14ac:dyDescent="0.35">
      <c r="A211" t="s">
        <v>41</v>
      </c>
      <c r="B211" t="s">
        <v>13</v>
      </c>
      <c r="C211">
        <v>4</v>
      </c>
      <c r="D211">
        <f>VLOOKUP(A211,Den!$A:$B,2,FALSE)</f>
        <v>18</v>
      </c>
      <c r="E211">
        <f t="shared" si="6"/>
        <v>0.22222222222222221</v>
      </c>
      <c r="F211">
        <f>VLOOKUP(B211,LR!$A:$C,3,FALSE)</f>
        <v>2.025526854093224E-2</v>
      </c>
      <c r="G211">
        <f>VLOOKUP(B211,'New LR'!$A:$C,3,FALSE)</f>
        <v>0</v>
      </c>
      <c r="H211">
        <f t="shared" si="7"/>
        <v>0</v>
      </c>
    </row>
    <row r="212" spans="1:8" x14ac:dyDescent="0.35">
      <c r="A212" t="s">
        <v>41</v>
      </c>
      <c r="B212" t="s">
        <v>17</v>
      </c>
      <c r="C212">
        <v>1</v>
      </c>
      <c r="D212">
        <f>VLOOKUP(A212,Den!$A:$B,2,FALSE)</f>
        <v>18</v>
      </c>
      <c r="E212">
        <f t="shared" si="6"/>
        <v>5.5555555555555552E-2</v>
      </c>
      <c r="F212">
        <f>VLOOKUP(B212,LR!$A:$C,3,FALSE)</f>
        <v>2.5319085676165299E-2</v>
      </c>
      <c r="G212">
        <f>VLOOKUP(B212,'New LR'!$A:$C,3,FALSE)</f>
        <v>1</v>
      </c>
      <c r="H212">
        <f t="shared" si="7"/>
        <v>5.5555555555555552E-2</v>
      </c>
    </row>
    <row r="213" spans="1:8" x14ac:dyDescent="0.35">
      <c r="A213" t="s">
        <v>41</v>
      </c>
      <c r="B213" t="s">
        <v>4</v>
      </c>
      <c r="C213">
        <v>17</v>
      </c>
      <c r="D213">
        <f>VLOOKUP(A213,Den!$A:$B,2,FALSE)</f>
        <v>18</v>
      </c>
      <c r="E213">
        <f t="shared" si="6"/>
        <v>0.94444444444444442</v>
      </c>
      <c r="F213">
        <f>VLOOKUP(B213,LR!$A:$C,3,FALSE)</f>
        <v>-2.25874348416495E-2</v>
      </c>
      <c r="G213">
        <f>VLOOKUP(B213,'New LR'!$A:$C,3,FALSE)</f>
        <v>-0.89211139800000006</v>
      </c>
      <c r="H213">
        <f t="shared" si="7"/>
        <v>-0.84254965366666668</v>
      </c>
    </row>
    <row r="214" spans="1:8" x14ac:dyDescent="0.35">
      <c r="A214" t="s">
        <v>41</v>
      </c>
      <c r="B214" t="s">
        <v>14</v>
      </c>
      <c r="C214">
        <v>2</v>
      </c>
      <c r="D214">
        <f>VLOOKUP(A214,Den!$A:$B,2,FALSE)</f>
        <v>18</v>
      </c>
      <c r="E214">
        <f t="shared" si="6"/>
        <v>0.1111111111111111</v>
      </c>
      <c r="F214">
        <f>VLOOKUP(B214,LR!$A:$C,3,FALSE)</f>
        <v>-2.5318098231823929E-2</v>
      </c>
      <c r="G214">
        <f>VLOOKUP(B214,'New LR'!$A:$C,3,FALSE)</f>
        <v>-0.99996082600000002</v>
      </c>
      <c r="H214">
        <f t="shared" si="7"/>
        <v>-0.11110675844444444</v>
      </c>
    </row>
    <row r="215" spans="1:8" x14ac:dyDescent="0.35">
      <c r="A215" t="s">
        <v>41</v>
      </c>
      <c r="B215" t="s">
        <v>5</v>
      </c>
      <c r="C215">
        <v>34</v>
      </c>
      <c r="D215">
        <f>VLOOKUP(A215,Den!$A:$B,2,FALSE)</f>
        <v>18</v>
      </c>
      <c r="E215">
        <f t="shared" si="6"/>
        <v>1.8888888888888888</v>
      </c>
      <c r="F215">
        <f>VLOOKUP(B215,LR!$A:$C,3,FALSE)</f>
        <v>0.16825686982118676</v>
      </c>
      <c r="G215">
        <f>VLOOKUP(B215,'New LR'!$A:$C,3,FALSE)</f>
        <v>6.6454564170000001</v>
      </c>
      <c r="H215">
        <f t="shared" si="7"/>
        <v>12.552528787666667</v>
      </c>
    </row>
    <row r="216" spans="1:8" x14ac:dyDescent="0.35">
      <c r="A216" t="s">
        <v>41</v>
      </c>
      <c r="B216" t="s">
        <v>6</v>
      </c>
      <c r="C216">
        <v>44</v>
      </c>
      <c r="D216">
        <f>VLOOKUP(A216,Den!$A:$B,2,FALSE)</f>
        <v>18</v>
      </c>
      <c r="E216">
        <f t="shared" si="6"/>
        <v>2.4444444444444446</v>
      </c>
      <c r="F216">
        <f>VLOOKUP(B216,LR!$A:$C,3,FALSE)</f>
        <v>0.22077508456131531</v>
      </c>
      <c r="G216">
        <f>VLOOKUP(B216,'New LR'!$A:$C,3,FALSE)</f>
        <v>8.7197103360000003</v>
      </c>
      <c r="H216">
        <f t="shared" si="7"/>
        <v>21.314847488000002</v>
      </c>
    </row>
    <row r="217" spans="1:8" x14ac:dyDescent="0.35">
      <c r="A217" t="s">
        <v>41</v>
      </c>
      <c r="B217" t="s">
        <v>9</v>
      </c>
      <c r="C217">
        <v>11</v>
      </c>
      <c r="D217">
        <f>VLOOKUP(A217,Den!$A:$B,2,FALSE)</f>
        <v>18</v>
      </c>
      <c r="E217">
        <f t="shared" si="6"/>
        <v>0.61111111111111116</v>
      </c>
      <c r="F217">
        <f>VLOOKUP(B217,LR!$A:$C,3,FALSE)</f>
        <v>7.1367919558834175E-2</v>
      </c>
      <c r="G217">
        <f>VLOOKUP(B217,'New LR'!$A:$C,3,FALSE)</f>
        <v>2.818739522</v>
      </c>
      <c r="H217">
        <f t="shared" si="7"/>
        <v>1.7225630412222224</v>
      </c>
    </row>
    <row r="218" spans="1:8" x14ac:dyDescent="0.35">
      <c r="A218" t="s">
        <v>41</v>
      </c>
      <c r="B218" t="s">
        <v>10</v>
      </c>
      <c r="C218">
        <v>8</v>
      </c>
      <c r="D218">
        <f>VLOOKUP(A218,Den!$A:$B,2,FALSE)</f>
        <v>18</v>
      </c>
      <c r="E218">
        <f t="shared" si="6"/>
        <v>0.44444444444444442</v>
      </c>
      <c r="F218">
        <f>VLOOKUP(B218,LR!$A:$C,3,FALSE)</f>
        <v>0.12075109979145429</v>
      </c>
      <c r="G218">
        <f>VLOOKUP(B218,'New LR'!$A:$C,3,FALSE)</f>
        <v>4.7691731370000001</v>
      </c>
      <c r="H218">
        <f t="shared" si="7"/>
        <v>2.1196325053333331</v>
      </c>
    </row>
    <row r="219" spans="1:8" x14ac:dyDescent="0.35">
      <c r="A219" t="s">
        <v>41</v>
      </c>
      <c r="B219" t="s">
        <v>11</v>
      </c>
      <c r="C219">
        <v>17</v>
      </c>
      <c r="D219">
        <f>VLOOKUP(A219,Den!$A:$B,2,FALSE)</f>
        <v>18</v>
      </c>
      <c r="E219">
        <f t="shared" si="6"/>
        <v>0.94444444444444442</v>
      </c>
      <c r="F219">
        <f>VLOOKUP(B219,LR!$A:$C,3,FALSE)</f>
        <v>0.44239144638239253</v>
      </c>
      <c r="G219">
        <f>VLOOKUP(B219,'New LR'!$A:$C,3,FALSE)</f>
        <v>17.472647129999999</v>
      </c>
      <c r="H219">
        <f t="shared" si="7"/>
        <v>16.501944511666665</v>
      </c>
    </row>
    <row r="220" spans="1:8" x14ac:dyDescent="0.35">
      <c r="A220" t="s">
        <v>42</v>
      </c>
      <c r="B220" t="s">
        <v>8</v>
      </c>
      <c r="C220">
        <v>8</v>
      </c>
      <c r="D220">
        <f>VLOOKUP(A220,Den!$A:$B,2,FALSE)</f>
        <v>9</v>
      </c>
      <c r="E220">
        <f t="shared" si="6"/>
        <v>0.88888888888888884</v>
      </c>
      <c r="F220">
        <f>VLOOKUP(B220,LR!$A:$C,3,FALSE)</f>
        <v>-2.1211241258807211E-2</v>
      </c>
      <c r="G220">
        <f>VLOOKUP(B220,'New LR'!$A:$C,3,FALSE)</f>
        <v>-0.83775727200000005</v>
      </c>
      <c r="H220">
        <f t="shared" si="7"/>
        <v>-0.74467313066666663</v>
      </c>
    </row>
    <row r="221" spans="1:8" x14ac:dyDescent="0.35">
      <c r="A221" t="s">
        <v>42</v>
      </c>
      <c r="B221" t="s">
        <v>13</v>
      </c>
      <c r="C221">
        <v>17</v>
      </c>
      <c r="D221">
        <f>VLOOKUP(A221,Den!$A:$B,2,FALSE)</f>
        <v>9</v>
      </c>
      <c r="E221">
        <f t="shared" si="6"/>
        <v>1.8888888888888888</v>
      </c>
      <c r="F221">
        <f>VLOOKUP(B221,LR!$A:$C,3,FALSE)</f>
        <v>2.025526854093224E-2</v>
      </c>
      <c r="G221">
        <f>VLOOKUP(B221,'New LR'!$A:$C,3,FALSE)</f>
        <v>0</v>
      </c>
      <c r="H221">
        <f t="shared" si="7"/>
        <v>0</v>
      </c>
    </row>
    <row r="222" spans="1:8" x14ac:dyDescent="0.35">
      <c r="A222" t="s">
        <v>42</v>
      </c>
      <c r="B222" t="s">
        <v>17</v>
      </c>
      <c r="C222">
        <v>1</v>
      </c>
      <c r="D222">
        <f>VLOOKUP(A222,Den!$A:$B,2,FALSE)</f>
        <v>9</v>
      </c>
      <c r="E222">
        <f t="shared" si="6"/>
        <v>0.1111111111111111</v>
      </c>
      <c r="F222">
        <f>VLOOKUP(B222,LR!$A:$C,3,FALSE)</f>
        <v>2.5319085676165299E-2</v>
      </c>
      <c r="G222">
        <f>VLOOKUP(B222,'New LR'!$A:$C,3,FALSE)</f>
        <v>1</v>
      </c>
      <c r="H222">
        <f t="shared" si="7"/>
        <v>0.1111111111111111</v>
      </c>
    </row>
    <row r="223" spans="1:8" x14ac:dyDescent="0.35">
      <c r="A223" t="s">
        <v>42</v>
      </c>
      <c r="B223" t="s">
        <v>4</v>
      </c>
      <c r="C223">
        <v>19</v>
      </c>
      <c r="D223">
        <f>VLOOKUP(A223,Den!$A:$B,2,FALSE)</f>
        <v>9</v>
      </c>
      <c r="E223">
        <f t="shared" si="6"/>
        <v>2.1111111111111112</v>
      </c>
      <c r="F223">
        <f>VLOOKUP(B223,LR!$A:$C,3,FALSE)</f>
        <v>-2.25874348416495E-2</v>
      </c>
      <c r="G223">
        <f>VLOOKUP(B223,'New LR'!$A:$C,3,FALSE)</f>
        <v>-0.89211139800000006</v>
      </c>
      <c r="H223">
        <f t="shared" si="7"/>
        <v>-1.8833462846666669</v>
      </c>
    </row>
    <row r="224" spans="1:8" x14ac:dyDescent="0.35">
      <c r="A224" t="s">
        <v>42</v>
      </c>
      <c r="B224" t="s">
        <v>14</v>
      </c>
      <c r="C224">
        <v>1</v>
      </c>
      <c r="D224">
        <f>VLOOKUP(A224,Den!$A:$B,2,FALSE)</f>
        <v>9</v>
      </c>
      <c r="E224">
        <f t="shared" si="6"/>
        <v>0.1111111111111111</v>
      </c>
      <c r="F224">
        <f>VLOOKUP(B224,LR!$A:$C,3,FALSE)</f>
        <v>-2.5318098231823929E-2</v>
      </c>
      <c r="G224">
        <f>VLOOKUP(B224,'New LR'!$A:$C,3,FALSE)</f>
        <v>-0.99996082600000002</v>
      </c>
      <c r="H224">
        <f t="shared" si="7"/>
        <v>-0.11110675844444444</v>
      </c>
    </row>
    <row r="225" spans="1:8" x14ac:dyDescent="0.35">
      <c r="A225" t="s">
        <v>42</v>
      </c>
      <c r="B225" t="s">
        <v>5</v>
      </c>
      <c r="C225">
        <v>30</v>
      </c>
      <c r="D225">
        <f>VLOOKUP(A225,Den!$A:$B,2,FALSE)</f>
        <v>9</v>
      </c>
      <c r="E225">
        <f t="shared" si="6"/>
        <v>3.3333333333333335</v>
      </c>
      <c r="F225">
        <f>VLOOKUP(B225,LR!$A:$C,3,FALSE)</f>
        <v>0.16825686982118676</v>
      </c>
      <c r="G225">
        <f>VLOOKUP(B225,'New LR'!$A:$C,3,FALSE)</f>
        <v>6.6454564170000001</v>
      </c>
      <c r="H225">
        <f t="shared" si="7"/>
        <v>22.151521390000003</v>
      </c>
    </row>
    <row r="226" spans="1:8" x14ac:dyDescent="0.35">
      <c r="A226" t="s">
        <v>42</v>
      </c>
      <c r="B226" t="s">
        <v>6</v>
      </c>
      <c r="C226">
        <v>36</v>
      </c>
      <c r="D226">
        <f>VLOOKUP(A226,Den!$A:$B,2,FALSE)</f>
        <v>9</v>
      </c>
      <c r="E226">
        <f t="shared" si="6"/>
        <v>4</v>
      </c>
      <c r="F226">
        <f>VLOOKUP(B226,LR!$A:$C,3,FALSE)</f>
        <v>0.22077508456131531</v>
      </c>
      <c r="G226">
        <f>VLOOKUP(B226,'New LR'!$A:$C,3,FALSE)</f>
        <v>8.7197103360000003</v>
      </c>
      <c r="H226">
        <f t="shared" si="7"/>
        <v>34.878841344000001</v>
      </c>
    </row>
    <row r="227" spans="1:8" x14ac:dyDescent="0.35">
      <c r="A227" t="s">
        <v>42</v>
      </c>
      <c r="B227" t="s">
        <v>9</v>
      </c>
      <c r="C227">
        <v>8</v>
      </c>
      <c r="D227">
        <f>VLOOKUP(A227,Den!$A:$B,2,FALSE)</f>
        <v>9</v>
      </c>
      <c r="E227">
        <f t="shared" si="6"/>
        <v>0.88888888888888884</v>
      </c>
      <c r="F227">
        <f>VLOOKUP(B227,LR!$A:$C,3,FALSE)</f>
        <v>7.1367919558834175E-2</v>
      </c>
      <c r="G227">
        <f>VLOOKUP(B227,'New LR'!$A:$C,3,FALSE)</f>
        <v>2.818739522</v>
      </c>
      <c r="H227">
        <f t="shared" si="7"/>
        <v>2.5055462417777776</v>
      </c>
    </row>
    <row r="228" spans="1:8" x14ac:dyDescent="0.35">
      <c r="A228" t="s">
        <v>42</v>
      </c>
      <c r="B228" t="s">
        <v>10</v>
      </c>
      <c r="C228">
        <v>13</v>
      </c>
      <c r="D228">
        <f>VLOOKUP(A228,Den!$A:$B,2,FALSE)</f>
        <v>9</v>
      </c>
      <c r="E228">
        <f t="shared" si="6"/>
        <v>1.4444444444444444</v>
      </c>
      <c r="F228">
        <f>VLOOKUP(B228,LR!$A:$C,3,FALSE)</f>
        <v>0.12075109979145429</v>
      </c>
      <c r="G228">
        <f>VLOOKUP(B228,'New LR'!$A:$C,3,FALSE)</f>
        <v>4.7691731370000001</v>
      </c>
      <c r="H228">
        <f t="shared" si="7"/>
        <v>6.8888056423333337</v>
      </c>
    </row>
    <row r="229" spans="1:8" x14ac:dyDescent="0.35">
      <c r="A229" t="s">
        <v>42</v>
      </c>
      <c r="B229" t="s">
        <v>11</v>
      </c>
      <c r="C229">
        <v>14</v>
      </c>
      <c r="D229">
        <f>VLOOKUP(A229,Den!$A:$B,2,FALSE)</f>
        <v>9</v>
      </c>
      <c r="E229">
        <f t="shared" si="6"/>
        <v>1.5555555555555556</v>
      </c>
      <c r="F229">
        <f>VLOOKUP(B229,LR!$A:$C,3,FALSE)</f>
        <v>0.44239144638239253</v>
      </c>
      <c r="G229">
        <f>VLOOKUP(B229,'New LR'!$A:$C,3,FALSE)</f>
        <v>17.472647129999999</v>
      </c>
      <c r="H229">
        <f t="shared" si="7"/>
        <v>27.179673313333332</v>
      </c>
    </row>
    <row r="230" spans="1:8" x14ac:dyDescent="0.35">
      <c r="A230" t="s">
        <v>43</v>
      </c>
      <c r="B230" t="s">
        <v>8</v>
      </c>
      <c r="C230">
        <v>30</v>
      </c>
      <c r="D230">
        <f>VLOOKUP(A230,Den!$A:$B,2,FALSE)</f>
        <v>19</v>
      </c>
      <c r="E230">
        <f t="shared" si="6"/>
        <v>1.5789473684210527</v>
      </c>
      <c r="F230">
        <f>VLOOKUP(B230,LR!$A:$C,3,FALSE)</f>
        <v>-2.1211241258807211E-2</v>
      </c>
      <c r="G230">
        <f>VLOOKUP(B230,'New LR'!$A:$C,3,FALSE)</f>
        <v>-0.83775727200000005</v>
      </c>
      <c r="H230">
        <f t="shared" si="7"/>
        <v>-1.32277464</v>
      </c>
    </row>
    <row r="231" spans="1:8" x14ac:dyDescent="0.35">
      <c r="A231" t="s">
        <v>43</v>
      </c>
      <c r="B231" t="s">
        <v>4</v>
      </c>
      <c r="C231">
        <v>59</v>
      </c>
      <c r="D231">
        <f>VLOOKUP(A231,Den!$A:$B,2,FALSE)</f>
        <v>19</v>
      </c>
      <c r="E231">
        <f t="shared" si="6"/>
        <v>3.1052631578947367</v>
      </c>
      <c r="F231">
        <f>VLOOKUP(B231,LR!$A:$C,3,FALSE)</f>
        <v>-2.25874348416495E-2</v>
      </c>
      <c r="G231">
        <f>VLOOKUP(B231,'New LR'!$A:$C,3,FALSE)</f>
        <v>-0.89211139800000006</v>
      </c>
      <c r="H231">
        <f t="shared" si="7"/>
        <v>-2.7702406569473683</v>
      </c>
    </row>
    <row r="232" spans="1:8" x14ac:dyDescent="0.35">
      <c r="A232" t="s">
        <v>43</v>
      </c>
      <c r="B232" t="s">
        <v>14</v>
      </c>
      <c r="C232">
        <v>2</v>
      </c>
      <c r="D232">
        <f>VLOOKUP(A232,Den!$A:$B,2,FALSE)</f>
        <v>19</v>
      </c>
      <c r="E232">
        <f t="shared" si="6"/>
        <v>0.10526315789473684</v>
      </c>
      <c r="F232">
        <f>VLOOKUP(B232,LR!$A:$C,3,FALSE)</f>
        <v>-2.5318098231823929E-2</v>
      </c>
      <c r="G232">
        <f>VLOOKUP(B232,'New LR'!$A:$C,3,FALSE)</f>
        <v>-0.99996082600000002</v>
      </c>
      <c r="H232">
        <f t="shared" si="7"/>
        <v>-0.10525903431578947</v>
      </c>
    </row>
    <row r="233" spans="1:8" x14ac:dyDescent="0.35">
      <c r="A233" t="s">
        <v>43</v>
      </c>
      <c r="B233" t="s">
        <v>5</v>
      </c>
      <c r="C233">
        <v>67</v>
      </c>
      <c r="D233">
        <f>VLOOKUP(A233,Den!$A:$B,2,FALSE)</f>
        <v>19</v>
      </c>
      <c r="E233">
        <f t="shared" si="6"/>
        <v>3.5263157894736841</v>
      </c>
      <c r="F233">
        <f>VLOOKUP(B233,LR!$A:$C,3,FALSE)</f>
        <v>0.16825686982118676</v>
      </c>
      <c r="G233">
        <f>VLOOKUP(B233,'New LR'!$A:$C,3,FALSE)</f>
        <v>6.6454564170000001</v>
      </c>
      <c r="H233">
        <f t="shared" si="7"/>
        <v>23.433977891526315</v>
      </c>
    </row>
    <row r="234" spans="1:8" x14ac:dyDescent="0.35">
      <c r="A234" t="s">
        <v>43</v>
      </c>
      <c r="B234" t="s">
        <v>6</v>
      </c>
      <c r="C234">
        <v>117</v>
      </c>
      <c r="D234">
        <f>VLOOKUP(A234,Den!$A:$B,2,FALSE)</f>
        <v>19</v>
      </c>
      <c r="E234">
        <f t="shared" si="6"/>
        <v>6.1578947368421053</v>
      </c>
      <c r="F234">
        <f>VLOOKUP(B234,LR!$A:$C,3,FALSE)</f>
        <v>0.22077508456131531</v>
      </c>
      <c r="G234">
        <f>VLOOKUP(B234,'New LR'!$A:$C,3,FALSE)</f>
        <v>8.7197103360000003</v>
      </c>
      <c r="H234">
        <f t="shared" si="7"/>
        <v>53.695058384842106</v>
      </c>
    </row>
    <row r="235" spans="1:8" x14ac:dyDescent="0.35">
      <c r="A235" t="s">
        <v>43</v>
      </c>
      <c r="B235" t="s">
        <v>9</v>
      </c>
      <c r="C235">
        <v>17</v>
      </c>
      <c r="D235">
        <f>VLOOKUP(A235,Den!$A:$B,2,FALSE)</f>
        <v>19</v>
      </c>
      <c r="E235">
        <f t="shared" si="6"/>
        <v>0.89473684210526316</v>
      </c>
      <c r="F235">
        <f>VLOOKUP(B235,LR!$A:$C,3,FALSE)</f>
        <v>7.1367919558834175E-2</v>
      </c>
      <c r="G235">
        <f>VLOOKUP(B235,'New LR'!$A:$C,3,FALSE)</f>
        <v>2.818739522</v>
      </c>
      <c r="H235">
        <f t="shared" si="7"/>
        <v>2.5220300986315789</v>
      </c>
    </row>
    <row r="236" spans="1:8" x14ac:dyDescent="0.35">
      <c r="A236" t="s">
        <v>43</v>
      </c>
      <c r="B236" t="s">
        <v>10</v>
      </c>
      <c r="C236">
        <v>14</v>
      </c>
      <c r="D236">
        <f>VLOOKUP(A236,Den!$A:$B,2,FALSE)</f>
        <v>19</v>
      </c>
      <c r="E236">
        <f t="shared" si="6"/>
        <v>0.73684210526315785</v>
      </c>
      <c r="F236">
        <f>VLOOKUP(B236,LR!$A:$C,3,FALSE)</f>
        <v>0.12075109979145429</v>
      </c>
      <c r="G236">
        <f>VLOOKUP(B236,'New LR'!$A:$C,3,FALSE)</f>
        <v>4.7691731370000001</v>
      </c>
      <c r="H236">
        <f t="shared" si="7"/>
        <v>3.514127574631579</v>
      </c>
    </row>
    <row r="237" spans="1:8" x14ac:dyDescent="0.35">
      <c r="A237" t="s">
        <v>43</v>
      </c>
      <c r="B237" t="s">
        <v>11</v>
      </c>
      <c r="C237">
        <v>11</v>
      </c>
      <c r="D237">
        <f>VLOOKUP(A237,Den!$A:$B,2,FALSE)</f>
        <v>19</v>
      </c>
      <c r="E237">
        <f t="shared" si="6"/>
        <v>0.57894736842105265</v>
      </c>
      <c r="F237">
        <f>VLOOKUP(B237,LR!$A:$C,3,FALSE)</f>
        <v>0.44239144638239253</v>
      </c>
      <c r="G237">
        <f>VLOOKUP(B237,'New LR'!$A:$C,3,FALSE)</f>
        <v>17.472647129999999</v>
      </c>
      <c r="H237">
        <f t="shared" si="7"/>
        <v>10.115743075263158</v>
      </c>
    </row>
    <row r="238" spans="1:8" x14ac:dyDescent="0.35">
      <c r="A238" t="s">
        <v>44</v>
      </c>
      <c r="B238" t="s">
        <v>8</v>
      </c>
      <c r="C238">
        <v>13</v>
      </c>
      <c r="D238">
        <f>VLOOKUP(A238,Den!$A:$B,2,FALSE)</f>
        <v>12</v>
      </c>
      <c r="E238">
        <f t="shared" si="6"/>
        <v>1.0833333333333333</v>
      </c>
      <c r="F238">
        <f>VLOOKUP(B238,LR!$A:$C,3,FALSE)</f>
        <v>-2.1211241258807211E-2</v>
      </c>
      <c r="G238">
        <f>VLOOKUP(B238,'New LR'!$A:$C,3,FALSE)</f>
        <v>-0.83775727200000005</v>
      </c>
      <c r="H238">
        <f t="shared" si="7"/>
        <v>-0.90757037799999996</v>
      </c>
    </row>
    <row r="239" spans="1:8" x14ac:dyDescent="0.35">
      <c r="A239" t="s">
        <v>44</v>
      </c>
      <c r="B239" t="s">
        <v>4</v>
      </c>
      <c r="C239">
        <v>40</v>
      </c>
      <c r="D239">
        <f>VLOOKUP(A239,Den!$A:$B,2,FALSE)</f>
        <v>12</v>
      </c>
      <c r="E239">
        <f t="shared" si="6"/>
        <v>3.3333333333333335</v>
      </c>
      <c r="F239">
        <f>VLOOKUP(B239,LR!$A:$C,3,FALSE)</f>
        <v>-2.25874348416495E-2</v>
      </c>
      <c r="G239">
        <f>VLOOKUP(B239,'New LR'!$A:$C,3,FALSE)</f>
        <v>-0.89211139800000006</v>
      </c>
      <c r="H239">
        <f t="shared" si="7"/>
        <v>-2.9737046600000001</v>
      </c>
    </row>
    <row r="240" spans="1:8" x14ac:dyDescent="0.35">
      <c r="A240" t="s">
        <v>44</v>
      </c>
      <c r="B240" t="s">
        <v>14</v>
      </c>
      <c r="C240">
        <v>5</v>
      </c>
      <c r="D240">
        <f>VLOOKUP(A240,Den!$A:$B,2,FALSE)</f>
        <v>12</v>
      </c>
      <c r="E240">
        <f t="shared" si="6"/>
        <v>0.41666666666666669</v>
      </c>
      <c r="F240">
        <f>VLOOKUP(B240,LR!$A:$C,3,FALSE)</f>
        <v>-2.5318098231823929E-2</v>
      </c>
      <c r="G240">
        <f>VLOOKUP(B240,'New LR'!$A:$C,3,FALSE)</f>
        <v>-0.99996082600000002</v>
      </c>
      <c r="H240">
        <f t="shared" si="7"/>
        <v>-0.41665034416666669</v>
      </c>
    </row>
    <row r="241" spans="1:8" x14ac:dyDescent="0.35">
      <c r="A241" t="s">
        <v>44</v>
      </c>
      <c r="B241" t="s">
        <v>5</v>
      </c>
      <c r="C241">
        <v>70</v>
      </c>
      <c r="D241">
        <f>VLOOKUP(A241,Den!$A:$B,2,FALSE)</f>
        <v>12</v>
      </c>
      <c r="E241">
        <f t="shared" si="6"/>
        <v>5.833333333333333</v>
      </c>
      <c r="F241">
        <f>VLOOKUP(B241,LR!$A:$C,3,FALSE)</f>
        <v>0.16825686982118676</v>
      </c>
      <c r="G241">
        <f>VLOOKUP(B241,'New LR'!$A:$C,3,FALSE)</f>
        <v>6.6454564170000001</v>
      </c>
      <c r="H241">
        <f t="shared" si="7"/>
        <v>38.765162432499999</v>
      </c>
    </row>
    <row r="242" spans="1:8" x14ac:dyDescent="0.35">
      <c r="A242" t="s">
        <v>44</v>
      </c>
      <c r="B242" t="s">
        <v>6</v>
      </c>
      <c r="C242">
        <v>81</v>
      </c>
      <c r="D242">
        <f>VLOOKUP(A242,Den!$A:$B,2,FALSE)</f>
        <v>12</v>
      </c>
      <c r="E242">
        <f t="shared" si="6"/>
        <v>6.75</v>
      </c>
      <c r="F242">
        <f>VLOOKUP(B242,LR!$A:$C,3,FALSE)</f>
        <v>0.22077508456131531</v>
      </c>
      <c r="G242">
        <f>VLOOKUP(B242,'New LR'!$A:$C,3,FALSE)</f>
        <v>8.7197103360000003</v>
      </c>
      <c r="H242">
        <f t="shared" si="7"/>
        <v>58.858044767999999</v>
      </c>
    </row>
    <row r="243" spans="1:8" x14ac:dyDescent="0.35">
      <c r="A243" t="s">
        <v>44</v>
      </c>
      <c r="B243" t="s">
        <v>9</v>
      </c>
      <c r="C243">
        <v>11</v>
      </c>
      <c r="D243">
        <f>VLOOKUP(A243,Den!$A:$B,2,FALSE)</f>
        <v>12</v>
      </c>
      <c r="E243">
        <f t="shared" si="6"/>
        <v>0.91666666666666663</v>
      </c>
      <c r="F243">
        <f>VLOOKUP(B243,LR!$A:$C,3,FALSE)</f>
        <v>7.1367919558834175E-2</v>
      </c>
      <c r="G243">
        <f>VLOOKUP(B243,'New LR'!$A:$C,3,FALSE)</f>
        <v>2.818739522</v>
      </c>
      <c r="H243">
        <f t="shared" si="7"/>
        <v>2.5838445618333332</v>
      </c>
    </row>
    <row r="244" spans="1:8" x14ac:dyDescent="0.35">
      <c r="A244" t="s">
        <v>44</v>
      </c>
      <c r="B244" t="s">
        <v>10</v>
      </c>
      <c r="C244">
        <v>6</v>
      </c>
      <c r="D244">
        <f>VLOOKUP(A244,Den!$A:$B,2,FALSE)</f>
        <v>12</v>
      </c>
      <c r="E244">
        <f t="shared" si="6"/>
        <v>0.5</v>
      </c>
      <c r="F244">
        <f>VLOOKUP(B244,LR!$A:$C,3,FALSE)</f>
        <v>0.12075109979145429</v>
      </c>
      <c r="G244">
        <f>VLOOKUP(B244,'New LR'!$A:$C,3,FALSE)</f>
        <v>4.7691731370000001</v>
      </c>
      <c r="H244">
        <f t="shared" si="7"/>
        <v>2.3845865685000001</v>
      </c>
    </row>
    <row r="245" spans="1:8" x14ac:dyDescent="0.35">
      <c r="A245" t="s">
        <v>44</v>
      </c>
      <c r="B245" t="s">
        <v>11</v>
      </c>
      <c r="C245">
        <v>8</v>
      </c>
      <c r="D245">
        <f>VLOOKUP(A245,Den!$A:$B,2,FALSE)</f>
        <v>12</v>
      </c>
      <c r="E245">
        <f t="shared" si="6"/>
        <v>0.66666666666666663</v>
      </c>
      <c r="F245">
        <f>VLOOKUP(B245,LR!$A:$C,3,FALSE)</f>
        <v>0.44239144638239253</v>
      </c>
      <c r="G245">
        <f>VLOOKUP(B245,'New LR'!$A:$C,3,FALSE)</f>
        <v>17.472647129999999</v>
      </c>
      <c r="H245">
        <f t="shared" si="7"/>
        <v>11.648431419999998</v>
      </c>
    </row>
    <row r="246" spans="1:8" x14ac:dyDescent="0.35">
      <c r="A246" t="s">
        <v>45</v>
      </c>
      <c r="B246" t="s">
        <v>8</v>
      </c>
      <c r="C246">
        <v>18</v>
      </c>
      <c r="D246">
        <f>VLOOKUP(A246,Den!$A:$B,2,FALSE)</f>
        <v>13</v>
      </c>
      <c r="E246">
        <f t="shared" si="6"/>
        <v>1.3846153846153846</v>
      </c>
      <c r="F246">
        <f>VLOOKUP(B246,LR!$A:$C,3,FALSE)</f>
        <v>-2.1211241258807211E-2</v>
      </c>
      <c r="G246">
        <f>VLOOKUP(B246,'New LR'!$A:$C,3,FALSE)</f>
        <v>-0.83775727200000005</v>
      </c>
      <c r="H246">
        <f t="shared" si="7"/>
        <v>-1.1599716073846154</v>
      </c>
    </row>
    <row r="247" spans="1:8" x14ac:dyDescent="0.35">
      <c r="A247" t="s">
        <v>45</v>
      </c>
      <c r="B247" t="s">
        <v>13</v>
      </c>
      <c r="C247">
        <v>45</v>
      </c>
      <c r="D247">
        <f>VLOOKUP(A247,Den!$A:$B,2,FALSE)</f>
        <v>13</v>
      </c>
      <c r="E247">
        <f t="shared" si="6"/>
        <v>3.4615384615384617</v>
      </c>
      <c r="F247">
        <f>VLOOKUP(B247,LR!$A:$C,3,FALSE)</f>
        <v>2.025526854093224E-2</v>
      </c>
      <c r="G247">
        <f>VLOOKUP(B247,'New LR'!$A:$C,3,FALSE)</f>
        <v>0</v>
      </c>
      <c r="H247">
        <f t="shared" si="7"/>
        <v>0</v>
      </c>
    </row>
    <row r="248" spans="1:8" x14ac:dyDescent="0.35">
      <c r="A248" t="s">
        <v>45</v>
      </c>
      <c r="B248" t="s">
        <v>17</v>
      </c>
      <c r="C248">
        <v>1</v>
      </c>
      <c r="D248">
        <f>VLOOKUP(A248,Den!$A:$B,2,FALSE)</f>
        <v>13</v>
      </c>
      <c r="E248">
        <f t="shared" si="6"/>
        <v>7.6923076923076927E-2</v>
      </c>
      <c r="F248">
        <f>VLOOKUP(B248,LR!$A:$C,3,FALSE)</f>
        <v>2.5319085676165299E-2</v>
      </c>
      <c r="G248">
        <f>VLOOKUP(B248,'New LR'!$A:$C,3,FALSE)</f>
        <v>1</v>
      </c>
      <c r="H248">
        <f t="shared" si="7"/>
        <v>7.6923076923076927E-2</v>
      </c>
    </row>
    <row r="249" spans="1:8" x14ac:dyDescent="0.35">
      <c r="A249" t="s">
        <v>45</v>
      </c>
      <c r="B249" t="s">
        <v>4</v>
      </c>
      <c r="C249">
        <v>22</v>
      </c>
      <c r="D249">
        <f>VLOOKUP(A249,Den!$A:$B,2,FALSE)</f>
        <v>13</v>
      </c>
      <c r="E249">
        <f t="shared" si="6"/>
        <v>1.6923076923076923</v>
      </c>
      <c r="F249">
        <f>VLOOKUP(B249,LR!$A:$C,3,FALSE)</f>
        <v>-2.25874348416495E-2</v>
      </c>
      <c r="G249">
        <f>VLOOKUP(B249,'New LR'!$A:$C,3,FALSE)</f>
        <v>-0.89211139800000006</v>
      </c>
      <c r="H249">
        <f t="shared" si="7"/>
        <v>-1.5097269812307692</v>
      </c>
    </row>
    <row r="250" spans="1:8" x14ac:dyDescent="0.35">
      <c r="A250" t="s">
        <v>45</v>
      </c>
      <c r="B250" t="s">
        <v>14</v>
      </c>
      <c r="C250">
        <v>1</v>
      </c>
      <c r="D250">
        <f>VLOOKUP(A250,Den!$A:$B,2,FALSE)</f>
        <v>13</v>
      </c>
      <c r="E250">
        <f t="shared" si="6"/>
        <v>7.6923076923076927E-2</v>
      </c>
      <c r="F250">
        <f>VLOOKUP(B250,LR!$A:$C,3,FALSE)</f>
        <v>-2.5318098231823929E-2</v>
      </c>
      <c r="G250">
        <f>VLOOKUP(B250,'New LR'!$A:$C,3,FALSE)</f>
        <v>-0.99996082600000002</v>
      </c>
      <c r="H250">
        <f t="shared" si="7"/>
        <v>-7.692006353846155E-2</v>
      </c>
    </row>
    <row r="251" spans="1:8" x14ac:dyDescent="0.35">
      <c r="A251" t="s">
        <v>45</v>
      </c>
      <c r="B251" t="s">
        <v>5</v>
      </c>
      <c r="C251">
        <v>58</v>
      </c>
      <c r="D251">
        <f>VLOOKUP(A251,Den!$A:$B,2,FALSE)</f>
        <v>13</v>
      </c>
      <c r="E251">
        <f t="shared" si="6"/>
        <v>4.4615384615384617</v>
      </c>
      <c r="F251">
        <f>VLOOKUP(B251,LR!$A:$C,3,FALSE)</f>
        <v>0.16825686982118676</v>
      </c>
      <c r="G251">
        <f>VLOOKUP(B251,'New LR'!$A:$C,3,FALSE)</f>
        <v>6.6454564170000001</v>
      </c>
      <c r="H251">
        <f t="shared" si="7"/>
        <v>29.648959398923079</v>
      </c>
    </row>
    <row r="252" spans="1:8" x14ac:dyDescent="0.35">
      <c r="A252" t="s">
        <v>45</v>
      </c>
      <c r="B252" t="s">
        <v>6</v>
      </c>
      <c r="C252">
        <v>62</v>
      </c>
      <c r="D252">
        <f>VLOOKUP(A252,Den!$A:$B,2,FALSE)</f>
        <v>13</v>
      </c>
      <c r="E252">
        <f t="shared" si="6"/>
        <v>4.7692307692307692</v>
      </c>
      <c r="F252">
        <f>VLOOKUP(B252,LR!$A:$C,3,FALSE)</f>
        <v>0.22077508456131531</v>
      </c>
      <c r="G252">
        <f>VLOOKUP(B252,'New LR'!$A:$C,3,FALSE)</f>
        <v>8.7197103360000003</v>
      </c>
      <c r="H252">
        <f t="shared" si="7"/>
        <v>41.586310833230769</v>
      </c>
    </row>
    <row r="253" spans="1:8" x14ac:dyDescent="0.35">
      <c r="A253" t="s">
        <v>45</v>
      </c>
      <c r="B253" t="s">
        <v>9</v>
      </c>
      <c r="C253">
        <v>15</v>
      </c>
      <c r="D253">
        <f>VLOOKUP(A253,Den!$A:$B,2,FALSE)</f>
        <v>13</v>
      </c>
      <c r="E253">
        <f t="shared" si="6"/>
        <v>1.1538461538461537</v>
      </c>
      <c r="F253">
        <f>VLOOKUP(B253,LR!$A:$C,3,FALSE)</f>
        <v>7.1367919558834175E-2</v>
      </c>
      <c r="G253">
        <f>VLOOKUP(B253,'New LR'!$A:$C,3,FALSE)</f>
        <v>2.818739522</v>
      </c>
      <c r="H253">
        <f t="shared" si="7"/>
        <v>3.252391756153846</v>
      </c>
    </row>
    <row r="254" spans="1:8" x14ac:dyDescent="0.35">
      <c r="A254" t="s">
        <v>45</v>
      </c>
      <c r="B254" t="s">
        <v>10</v>
      </c>
      <c r="C254">
        <v>12</v>
      </c>
      <c r="D254">
        <f>VLOOKUP(A254,Den!$A:$B,2,FALSE)</f>
        <v>13</v>
      </c>
      <c r="E254">
        <f t="shared" si="6"/>
        <v>0.92307692307692313</v>
      </c>
      <c r="F254">
        <f>VLOOKUP(B254,LR!$A:$C,3,FALSE)</f>
        <v>0.12075109979145429</v>
      </c>
      <c r="G254">
        <f>VLOOKUP(B254,'New LR'!$A:$C,3,FALSE)</f>
        <v>4.7691731370000001</v>
      </c>
      <c r="H254">
        <f t="shared" si="7"/>
        <v>4.402313664923077</v>
      </c>
    </row>
    <row r="255" spans="1:8" x14ac:dyDescent="0.35">
      <c r="A255" t="s">
        <v>45</v>
      </c>
      <c r="B255" t="s">
        <v>11</v>
      </c>
      <c r="C255">
        <v>13</v>
      </c>
      <c r="D255">
        <f>VLOOKUP(A255,Den!$A:$B,2,FALSE)</f>
        <v>13</v>
      </c>
      <c r="E255">
        <f t="shared" si="6"/>
        <v>1</v>
      </c>
      <c r="F255">
        <f>VLOOKUP(B255,LR!$A:$C,3,FALSE)</f>
        <v>0.44239144638239253</v>
      </c>
      <c r="G255">
        <f>VLOOKUP(B255,'New LR'!$A:$C,3,FALSE)</f>
        <v>17.472647129999999</v>
      </c>
      <c r="H255">
        <f t="shared" si="7"/>
        <v>17.472647129999999</v>
      </c>
    </row>
    <row r="256" spans="1:8" x14ac:dyDescent="0.35">
      <c r="A256" t="s">
        <v>46</v>
      </c>
      <c r="B256" t="s">
        <v>11</v>
      </c>
      <c r="C256">
        <v>28</v>
      </c>
      <c r="D256">
        <f>VLOOKUP(A256,Den!$A:$B,2,FALSE)</f>
        <v>13</v>
      </c>
      <c r="E256">
        <f t="shared" si="6"/>
        <v>2.1538461538461537</v>
      </c>
      <c r="F256">
        <f>VLOOKUP(B256,LR!$A:$C,3,FALSE)</f>
        <v>0.44239144638239253</v>
      </c>
      <c r="G256">
        <f>VLOOKUP(B256,'New LR'!$A:$C,3,FALSE)</f>
        <v>17.472647129999999</v>
      </c>
      <c r="H256">
        <f t="shared" si="7"/>
        <v>37.633393818461535</v>
      </c>
    </row>
    <row r="257" spans="1:8" x14ac:dyDescent="0.35">
      <c r="A257" t="s">
        <v>46</v>
      </c>
      <c r="B257" t="s">
        <v>8</v>
      </c>
      <c r="C257">
        <v>20</v>
      </c>
      <c r="D257">
        <f>VLOOKUP(A257,Den!$A:$B,2,FALSE)</f>
        <v>13</v>
      </c>
      <c r="E257">
        <f t="shared" si="6"/>
        <v>1.5384615384615385</v>
      </c>
      <c r="F257">
        <f>VLOOKUP(B257,LR!$A:$C,3,FALSE)</f>
        <v>-2.1211241258807211E-2</v>
      </c>
      <c r="G257">
        <f>VLOOKUP(B257,'New LR'!$A:$C,3,FALSE)</f>
        <v>-0.83775727200000005</v>
      </c>
      <c r="H257">
        <f t="shared" si="7"/>
        <v>-1.2888573415384617</v>
      </c>
    </row>
    <row r="258" spans="1:8" x14ac:dyDescent="0.35">
      <c r="A258" t="s">
        <v>46</v>
      </c>
      <c r="B258" t="s">
        <v>4</v>
      </c>
      <c r="C258">
        <v>26</v>
      </c>
      <c r="D258">
        <f>VLOOKUP(A258,Den!$A:$B,2,FALSE)</f>
        <v>13</v>
      </c>
      <c r="E258">
        <f t="shared" ref="E258:E321" si="8">C258/D258</f>
        <v>2</v>
      </c>
      <c r="F258">
        <f>VLOOKUP(B258,LR!$A:$C,3,FALSE)</f>
        <v>-2.25874348416495E-2</v>
      </c>
      <c r="G258">
        <f>VLOOKUP(B258,'New LR'!$A:$C,3,FALSE)</f>
        <v>-0.89211139800000006</v>
      </c>
      <c r="H258">
        <f t="shared" si="7"/>
        <v>-1.7842227960000001</v>
      </c>
    </row>
    <row r="259" spans="1:8" x14ac:dyDescent="0.35">
      <c r="A259" t="s">
        <v>46</v>
      </c>
      <c r="B259" t="s">
        <v>5</v>
      </c>
      <c r="C259">
        <v>99</v>
      </c>
      <c r="D259">
        <f>VLOOKUP(A259,Den!$A:$B,2,FALSE)</f>
        <v>13</v>
      </c>
      <c r="E259">
        <f t="shared" si="8"/>
        <v>7.615384615384615</v>
      </c>
      <c r="F259">
        <f>VLOOKUP(B259,LR!$A:$C,3,FALSE)</f>
        <v>0.16825686982118676</v>
      </c>
      <c r="G259">
        <f>VLOOKUP(B259,'New LR'!$A:$C,3,FALSE)</f>
        <v>6.6454564170000001</v>
      </c>
      <c r="H259">
        <f t="shared" ref="H259:H322" si="9">G259*E259</f>
        <v>50.607706560230767</v>
      </c>
    </row>
    <row r="260" spans="1:8" x14ac:dyDescent="0.35">
      <c r="A260" t="s">
        <v>46</v>
      </c>
      <c r="B260" t="s">
        <v>6</v>
      </c>
      <c r="C260">
        <v>54</v>
      </c>
      <c r="D260">
        <f>VLOOKUP(A260,Den!$A:$B,2,FALSE)</f>
        <v>13</v>
      </c>
      <c r="E260">
        <f t="shared" si="8"/>
        <v>4.1538461538461542</v>
      </c>
      <c r="F260">
        <f>VLOOKUP(B260,LR!$A:$C,3,FALSE)</f>
        <v>0.22077508456131531</v>
      </c>
      <c r="G260">
        <f>VLOOKUP(B260,'New LR'!$A:$C,3,FALSE)</f>
        <v>8.7197103360000003</v>
      </c>
      <c r="H260">
        <f t="shared" si="9"/>
        <v>36.220335241846158</v>
      </c>
    </row>
    <row r="261" spans="1:8" x14ac:dyDescent="0.35">
      <c r="A261" t="s">
        <v>46</v>
      </c>
      <c r="B261" t="s">
        <v>9</v>
      </c>
      <c r="C261">
        <v>28</v>
      </c>
      <c r="D261">
        <f>VLOOKUP(A261,Den!$A:$B,2,FALSE)</f>
        <v>13</v>
      </c>
      <c r="E261">
        <f t="shared" si="8"/>
        <v>2.1538461538461537</v>
      </c>
      <c r="F261">
        <f>VLOOKUP(B261,LR!$A:$C,3,FALSE)</f>
        <v>7.1367919558834175E-2</v>
      </c>
      <c r="G261">
        <f>VLOOKUP(B261,'New LR'!$A:$C,3,FALSE)</f>
        <v>2.818739522</v>
      </c>
      <c r="H261">
        <f t="shared" si="9"/>
        <v>6.071131278153846</v>
      </c>
    </row>
    <row r="262" spans="1:8" x14ac:dyDescent="0.35">
      <c r="A262" t="s">
        <v>46</v>
      </c>
      <c r="B262" t="s">
        <v>10</v>
      </c>
      <c r="C262">
        <v>12</v>
      </c>
      <c r="D262">
        <f>VLOOKUP(A262,Den!$A:$B,2,FALSE)</f>
        <v>13</v>
      </c>
      <c r="E262">
        <f t="shared" si="8"/>
        <v>0.92307692307692313</v>
      </c>
      <c r="F262">
        <f>VLOOKUP(B262,LR!$A:$C,3,FALSE)</f>
        <v>0.12075109979145429</v>
      </c>
      <c r="G262">
        <f>VLOOKUP(B262,'New LR'!$A:$C,3,FALSE)</f>
        <v>4.7691731370000001</v>
      </c>
      <c r="H262">
        <f t="shared" si="9"/>
        <v>4.402313664923077</v>
      </c>
    </row>
    <row r="263" spans="1:8" x14ac:dyDescent="0.35">
      <c r="A263" t="s">
        <v>47</v>
      </c>
      <c r="B263" t="s">
        <v>11</v>
      </c>
      <c r="C263">
        <v>35</v>
      </c>
      <c r="D263">
        <f>VLOOKUP(A263,Den!$A:$B,2,FALSE)</f>
        <v>19</v>
      </c>
      <c r="E263">
        <f t="shared" si="8"/>
        <v>1.8421052631578947</v>
      </c>
      <c r="F263">
        <f>VLOOKUP(B263,LR!$A:$C,3,FALSE)</f>
        <v>0.44239144638239253</v>
      </c>
      <c r="G263">
        <f>VLOOKUP(B263,'New LR'!$A:$C,3,FALSE)</f>
        <v>17.472647129999999</v>
      </c>
      <c r="H263">
        <f t="shared" si="9"/>
        <v>32.18645523947368</v>
      </c>
    </row>
    <row r="264" spans="1:8" x14ac:dyDescent="0.35">
      <c r="A264" t="s">
        <v>47</v>
      </c>
      <c r="B264" t="s">
        <v>8</v>
      </c>
      <c r="C264">
        <v>36</v>
      </c>
      <c r="D264">
        <f>VLOOKUP(A264,Den!$A:$B,2,FALSE)</f>
        <v>19</v>
      </c>
      <c r="E264">
        <f t="shared" si="8"/>
        <v>1.8947368421052631</v>
      </c>
      <c r="F264">
        <f>VLOOKUP(B264,LR!$A:$C,3,FALSE)</f>
        <v>-2.1211241258807211E-2</v>
      </c>
      <c r="G264">
        <f>VLOOKUP(B264,'New LR'!$A:$C,3,FALSE)</f>
        <v>-0.83775727200000005</v>
      </c>
      <c r="H264">
        <f t="shared" si="9"/>
        <v>-1.5873295679999999</v>
      </c>
    </row>
    <row r="265" spans="1:8" x14ac:dyDescent="0.35">
      <c r="A265" t="s">
        <v>47</v>
      </c>
      <c r="B265" t="s">
        <v>4</v>
      </c>
      <c r="C265">
        <v>44</v>
      </c>
      <c r="D265">
        <f>VLOOKUP(A265,Den!$A:$B,2,FALSE)</f>
        <v>19</v>
      </c>
      <c r="E265">
        <f t="shared" si="8"/>
        <v>2.3157894736842106</v>
      </c>
      <c r="F265">
        <f>VLOOKUP(B265,LR!$A:$C,3,FALSE)</f>
        <v>-2.25874348416495E-2</v>
      </c>
      <c r="G265">
        <f>VLOOKUP(B265,'New LR'!$A:$C,3,FALSE)</f>
        <v>-0.89211139800000006</v>
      </c>
      <c r="H265">
        <f t="shared" si="9"/>
        <v>-2.0659421848421053</v>
      </c>
    </row>
    <row r="266" spans="1:8" x14ac:dyDescent="0.35">
      <c r="A266" t="s">
        <v>47</v>
      </c>
      <c r="B266" t="s">
        <v>14</v>
      </c>
      <c r="C266">
        <v>2</v>
      </c>
      <c r="D266">
        <f>VLOOKUP(A266,Den!$A:$B,2,FALSE)</f>
        <v>19</v>
      </c>
      <c r="E266">
        <f t="shared" si="8"/>
        <v>0.10526315789473684</v>
      </c>
      <c r="F266">
        <f>VLOOKUP(B266,LR!$A:$C,3,FALSE)</f>
        <v>-2.5318098231823929E-2</v>
      </c>
      <c r="G266">
        <f>VLOOKUP(B266,'New LR'!$A:$C,3,FALSE)</f>
        <v>-0.99996082600000002</v>
      </c>
      <c r="H266">
        <f t="shared" si="9"/>
        <v>-0.10525903431578947</v>
      </c>
    </row>
    <row r="267" spans="1:8" x14ac:dyDescent="0.35">
      <c r="A267" t="s">
        <v>47</v>
      </c>
      <c r="B267" t="s">
        <v>5</v>
      </c>
      <c r="C267">
        <v>67</v>
      </c>
      <c r="D267">
        <f>VLOOKUP(A267,Den!$A:$B,2,FALSE)</f>
        <v>19</v>
      </c>
      <c r="E267">
        <f t="shared" si="8"/>
        <v>3.5263157894736841</v>
      </c>
      <c r="F267">
        <f>VLOOKUP(B267,LR!$A:$C,3,FALSE)</f>
        <v>0.16825686982118676</v>
      </c>
      <c r="G267">
        <f>VLOOKUP(B267,'New LR'!$A:$C,3,FALSE)</f>
        <v>6.6454564170000001</v>
      </c>
      <c r="H267">
        <f t="shared" si="9"/>
        <v>23.433977891526315</v>
      </c>
    </row>
    <row r="268" spans="1:8" x14ac:dyDescent="0.35">
      <c r="A268" t="s">
        <v>47</v>
      </c>
      <c r="B268" t="s">
        <v>6</v>
      </c>
      <c r="C268">
        <v>83</v>
      </c>
      <c r="D268">
        <f>VLOOKUP(A268,Den!$A:$B,2,FALSE)</f>
        <v>19</v>
      </c>
      <c r="E268">
        <f t="shared" si="8"/>
        <v>4.3684210526315788</v>
      </c>
      <c r="F268">
        <f>VLOOKUP(B268,LR!$A:$C,3,FALSE)</f>
        <v>0.22077508456131531</v>
      </c>
      <c r="G268">
        <f>VLOOKUP(B268,'New LR'!$A:$C,3,FALSE)</f>
        <v>8.7197103360000003</v>
      </c>
      <c r="H268">
        <f t="shared" si="9"/>
        <v>38.091366204631576</v>
      </c>
    </row>
    <row r="269" spans="1:8" x14ac:dyDescent="0.35">
      <c r="A269" t="s">
        <v>47</v>
      </c>
      <c r="B269" t="s">
        <v>9</v>
      </c>
      <c r="C269">
        <v>18</v>
      </c>
      <c r="D269">
        <f>VLOOKUP(A269,Den!$A:$B,2,FALSE)</f>
        <v>19</v>
      </c>
      <c r="E269">
        <f t="shared" si="8"/>
        <v>0.94736842105263153</v>
      </c>
      <c r="F269">
        <f>VLOOKUP(B269,LR!$A:$C,3,FALSE)</f>
        <v>7.1367919558834175E-2</v>
      </c>
      <c r="G269">
        <f>VLOOKUP(B269,'New LR'!$A:$C,3,FALSE)</f>
        <v>2.818739522</v>
      </c>
      <c r="H269">
        <f t="shared" si="9"/>
        <v>2.6703848103157894</v>
      </c>
    </row>
    <row r="270" spans="1:8" x14ac:dyDescent="0.35">
      <c r="A270" t="s">
        <v>47</v>
      </c>
      <c r="B270" t="s">
        <v>10</v>
      </c>
      <c r="C270">
        <v>14</v>
      </c>
      <c r="D270">
        <f>VLOOKUP(A270,Den!$A:$B,2,FALSE)</f>
        <v>19</v>
      </c>
      <c r="E270">
        <f t="shared" si="8"/>
        <v>0.73684210526315785</v>
      </c>
      <c r="F270">
        <f>VLOOKUP(B270,LR!$A:$C,3,FALSE)</f>
        <v>0.12075109979145429</v>
      </c>
      <c r="G270">
        <f>VLOOKUP(B270,'New LR'!$A:$C,3,FALSE)</f>
        <v>4.7691731370000001</v>
      </c>
      <c r="H270">
        <f t="shared" si="9"/>
        <v>3.514127574631579</v>
      </c>
    </row>
    <row r="271" spans="1:8" x14ac:dyDescent="0.35">
      <c r="A271" t="s">
        <v>48</v>
      </c>
      <c r="B271" t="s">
        <v>8</v>
      </c>
      <c r="C271">
        <v>10</v>
      </c>
      <c r="D271">
        <f>VLOOKUP(A271,Den!$A:$B,2,FALSE)</f>
        <v>12</v>
      </c>
      <c r="E271">
        <f t="shared" si="8"/>
        <v>0.83333333333333337</v>
      </c>
      <c r="F271">
        <f>VLOOKUP(B271,LR!$A:$C,3,FALSE)</f>
        <v>-2.1211241258807211E-2</v>
      </c>
      <c r="G271">
        <f>VLOOKUP(B271,'New LR'!$A:$C,3,FALSE)</f>
        <v>-0.83775727200000005</v>
      </c>
      <c r="H271">
        <f t="shared" si="9"/>
        <v>-0.69813106000000003</v>
      </c>
    </row>
    <row r="272" spans="1:8" x14ac:dyDescent="0.35">
      <c r="A272" t="s">
        <v>48</v>
      </c>
      <c r="B272" t="s">
        <v>4</v>
      </c>
      <c r="C272">
        <v>12</v>
      </c>
      <c r="D272">
        <f>VLOOKUP(A272,Den!$A:$B,2,FALSE)</f>
        <v>12</v>
      </c>
      <c r="E272">
        <f t="shared" si="8"/>
        <v>1</v>
      </c>
      <c r="F272">
        <f>VLOOKUP(B272,LR!$A:$C,3,FALSE)</f>
        <v>-2.25874348416495E-2</v>
      </c>
      <c r="G272">
        <f>VLOOKUP(B272,'New LR'!$A:$C,3,FALSE)</f>
        <v>-0.89211139800000006</v>
      </c>
      <c r="H272">
        <f t="shared" si="9"/>
        <v>-0.89211139800000006</v>
      </c>
    </row>
    <row r="273" spans="1:8" x14ac:dyDescent="0.35">
      <c r="A273" t="s">
        <v>48</v>
      </c>
      <c r="B273" t="s">
        <v>14</v>
      </c>
      <c r="C273">
        <v>1</v>
      </c>
      <c r="D273">
        <f>VLOOKUP(A273,Den!$A:$B,2,FALSE)</f>
        <v>12</v>
      </c>
      <c r="E273">
        <f t="shared" si="8"/>
        <v>8.3333333333333329E-2</v>
      </c>
      <c r="F273">
        <f>VLOOKUP(B273,LR!$A:$C,3,FALSE)</f>
        <v>-2.5318098231823929E-2</v>
      </c>
      <c r="G273">
        <f>VLOOKUP(B273,'New LR'!$A:$C,3,FALSE)</f>
        <v>-0.99996082600000002</v>
      </c>
      <c r="H273">
        <f t="shared" si="9"/>
        <v>-8.3330068833333326E-2</v>
      </c>
    </row>
    <row r="274" spans="1:8" x14ac:dyDescent="0.35">
      <c r="A274" t="s">
        <v>48</v>
      </c>
      <c r="B274" t="s">
        <v>5</v>
      </c>
      <c r="C274">
        <v>22</v>
      </c>
      <c r="D274">
        <f>VLOOKUP(A274,Den!$A:$B,2,FALSE)</f>
        <v>12</v>
      </c>
      <c r="E274">
        <f t="shared" si="8"/>
        <v>1.8333333333333333</v>
      </c>
      <c r="F274">
        <f>VLOOKUP(B274,LR!$A:$C,3,FALSE)</f>
        <v>0.16825686982118676</v>
      </c>
      <c r="G274">
        <f>VLOOKUP(B274,'New LR'!$A:$C,3,FALSE)</f>
        <v>6.6454564170000001</v>
      </c>
      <c r="H274">
        <f t="shared" si="9"/>
        <v>12.1833367645</v>
      </c>
    </row>
    <row r="275" spans="1:8" x14ac:dyDescent="0.35">
      <c r="A275" t="s">
        <v>48</v>
      </c>
      <c r="B275" t="s">
        <v>6</v>
      </c>
      <c r="C275">
        <v>26</v>
      </c>
      <c r="D275">
        <f>VLOOKUP(A275,Den!$A:$B,2,FALSE)</f>
        <v>12</v>
      </c>
      <c r="E275">
        <f t="shared" si="8"/>
        <v>2.1666666666666665</v>
      </c>
      <c r="F275">
        <f>VLOOKUP(B275,LR!$A:$C,3,FALSE)</f>
        <v>0.22077508456131531</v>
      </c>
      <c r="G275">
        <f>VLOOKUP(B275,'New LR'!$A:$C,3,FALSE)</f>
        <v>8.7197103360000003</v>
      </c>
      <c r="H275">
        <f t="shared" si="9"/>
        <v>18.892705727999999</v>
      </c>
    </row>
    <row r="276" spans="1:8" x14ac:dyDescent="0.35">
      <c r="A276" t="s">
        <v>48</v>
      </c>
      <c r="B276" t="s">
        <v>9</v>
      </c>
      <c r="C276">
        <v>8</v>
      </c>
      <c r="D276">
        <f>VLOOKUP(A276,Den!$A:$B,2,FALSE)</f>
        <v>12</v>
      </c>
      <c r="E276">
        <f t="shared" si="8"/>
        <v>0.66666666666666663</v>
      </c>
      <c r="F276">
        <f>VLOOKUP(B276,LR!$A:$C,3,FALSE)</f>
        <v>7.1367919558834175E-2</v>
      </c>
      <c r="G276">
        <f>VLOOKUP(B276,'New LR'!$A:$C,3,FALSE)</f>
        <v>2.818739522</v>
      </c>
      <c r="H276">
        <f t="shared" si="9"/>
        <v>1.8791596813333333</v>
      </c>
    </row>
    <row r="277" spans="1:8" x14ac:dyDescent="0.35">
      <c r="A277" t="s">
        <v>48</v>
      </c>
      <c r="B277" t="s">
        <v>10</v>
      </c>
      <c r="C277">
        <v>4</v>
      </c>
      <c r="D277">
        <f>VLOOKUP(A277,Den!$A:$B,2,FALSE)</f>
        <v>12</v>
      </c>
      <c r="E277">
        <f t="shared" si="8"/>
        <v>0.33333333333333331</v>
      </c>
      <c r="F277">
        <f>VLOOKUP(B277,LR!$A:$C,3,FALSE)</f>
        <v>0.12075109979145429</v>
      </c>
      <c r="G277">
        <f>VLOOKUP(B277,'New LR'!$A:$C,3,FALSE)</f>
        <v>4.7691731370000001</v>
      </c>
      <c r="H277">
        <f t="shared" si="9"/>
        <v>1.589724379</v>
      </c>
    </row>
    <row r="278" spans="1:8" x14ac:dyDescent="0.35">
      <c r="A278" t="s">
        <v>48</v>
      </c>
      <c r="B278" t="s">
        <v>11</v>
      </c>
      <c r="C278">
        <v>11</v>
      </c>
      <c r="D278">
        <f>VLOOKUP(A278,Den!$A:$B,2,FALSE)</f>
        <v>12</v>
      </c>
      <c r="E278">
        <f t="shared" si="8"/>
        <v>0.91666666666666663</v>
      </c>
      <c r="F278">
        <f>VLOOKUP(B278,LR!$A:$C,3,FALSE)</f>
        <v>0.44239144638239253</v>
      </c>
      <c r="G278">
        <f>VLOOKUP(B278,'New LR'!$A:$C,3,FALSE)</f>
        <v>17.472647129999999</v>
      </c>
      <c r="H278">
        <f t="shared" si="9"/>
        <v>16.016593202499998</v>
      </c>
    </row>
    <row r="279" spans="1:8" x14ac:dyDescent="0.35">
      <c r="A279" t="s">
        <v>49</v>
      </c>
      <c r="B279" t="s">
        <v>11</v>
      </c>
      <c r="C279">
        <v>31</v>
      </c>
      <c r="D279">
        <f>VLOOKUP(A279,Den!$A:$B,2,FALSE)</f>
        <v>13</v>
      </c>
      <c r="E279">
        <f t="shared" si="8"/>
        <v>2.3846153846153846</v>
      </c>
      <c r="F279">
        <f>VLOOKUP(B279,LR!$A:$C,3,FALSE)</f>
        <v>0.44239144638239253</v>
      </c>
      <c r="G279">
        <f>VLOOKUP(B279,'New LR'!$A:$C,3,FALSE)</f>
        <v>17.472647129999999</v>
      </c>
      <c r="H279">
        <f t="shared" si="9"/>
        <v>41.665543156153845</v>
      </c>
    </row>
    <row r="280" spans="1:8" x14ac:dyDescent="0.35">
      <c r="A280" t="s">
        <v>49</v>
      </c>
      <c r="B280" t="s">
        <v>8</v>
      </c>
      <c r="C280">
        <v>8</v>
      </c>
      <c r="D280">
        <f>VLOOKUP(A280,Den!$A:$B,2,FALSE)</f>
        <v>13</v>
      </c>
      <c r="E280">
        <f t="shared" si="8"/>
        <v>0.61538461538461542</v>
      </c>
      <c r="F280">
        <f>VLOOKUP(B280,LR!$A:$C,3,FALSE)</f>
        <v>-2.1211241258807211E-2</v>
      </c>
      <c r="G280">
        <f>VLOOKUP(B280,'New LR'!$A:$C,3,FALSE)</f>
        <v>-0.83775727200000005</v>
      </c>
      <c r="H280">
        <f t="shared" si="9"/>
        <v>-0.51554293661538464</v>
      </c>
    </row>
    <row r="281" spans="1:8" x14ac:dyDescent="0.35">
      <c r="A281" t="s">
        <v>49</v>
      </c>
      <c r="B281" t="s">
        <v>13</v>
      </c>
      <c r="C281">
        <v>6</v>
      </c>
      <c r="D281">
        <f>VLOOKUP(A281,Den!$A:$B,2,FALSE)</f>
        <v>13</v>
      </c>
      <c r="E281">
        <f t="shared" si="8"/>
        <v>0.46153846153846156</v>
      </c>
      <c r="F281">
        <f>VLOOKUP(B281,LR!$A:$C,3,FALSE)</f>
        <v>2.025526854093224E-2</v>
      </c>
      <c r="G281">
        <f>VLOOKUP(B281,'New LR'!$A:$C,3,FALSE)</f>
        <v>0</v>
      </c>
      <c r="H281">
        <f t="shared" si="9"/>
        <v>0</v>
      </c>
    </row>
    <row r="282" spans="1:8" x14ac:dyDescent="0.35">
      <c r="A282" t="s">
        <v>49</v>
      </c>
      <c r="B282" t="s">
        <v>17</v>
      </c>
      <c r="C282">
        <v>2</v>
      </c>
      <c r="D282">
        <f>VLOOKUP(A282,Den!$A:$B,2,FALSE)</f>
        <v>13</v>
      </c>
      <c r="E282">
        <f t="shared" si="8"/>
        <v>0.15384615384615385</v>
      </c>
      <c r="F282">
        <f>VLOOKUP(B282,LR!$A:$C,3,FALSE)</f>
        <v>2.5319085676165299E-2</v>
      </c>
      <c r="G282">
        <f>VLOOKUP(B282,'New LR'!$A:$C,3,FALSE)</f>
        <v>1</v>
      </c>
      <c r="H282">
        <f t="shared" si="9"/>
        <v>0.15384615384615385</v>
      </c>
    </row>
    <row r="283" spans="1:8" x14ac:dyDescent="0.35">
      <c r="A283" t="s">
        <v>49</v>
      </c>
      <c r="B283" t="s">
        <v>4</v>
      </c>
      <c r="C283">
        <v>28</v>
      </c>
      <c r="D283">
        <f>VLOOKUP(A283,Den!$A:$B,2,FALSE)</f>
        <v>13</v>
      </c>
      <c r="E283">
        <f t="shared" si="8"/>
        <v>2.1538461538461537</v>
      </c>
      <c r="F283">
        <f>VLOOKUP(B283,LR!$A:$C,3,FALSE)</f>
        <v>-2.25874348416495E-2</v>
      </c>
      <c r="G283">
        <f>VLOOKUP(B283,'New LR'!$A:$C,3,FALSE)</f>
        <v>-0.89211139800000006</v>
      </c>
      <c r="H283">
        <f t="shared" si="9"/>
        <v>-1.9214707033846155</v>
      </c>
    </row>
    <row r="284" spans="1:8" x14ac:dyDescent="0.35">
      <c r="A284" t="s">
        <v>49</v>
      </c>
      <c r="B284" t="s">
        <v>14</v>
      </c>
      <c r="C284">
        <v>1</v>
      </c>
      <c r="D284">
        <f>VLOOKUP(A284,Den!$A:$B,2,FALSE)</f>
        <v>13</v>
      </c>
      <c r="E284">
        <f t="shared" si="8"/>
        <v>7.6923076923076927E-2</v>
      </c>
      <c r="F284">
        <f>VLOOKUP(B284,LR!$A:$C,3,FALSE)</f>
        <v>-2.5318098231823929E-2</v>
      </c>
      <c r="G284">
        <f>VLOOKUP(B284,'New LR'!$A:$C,3,FALSE)</f>
        <v>-0.99996082600000002</v>
      </c>
      <c r="H284">
        <f t="shared" si="9"/>
        <v>-7.692006353846155E-2</v>
      </c>
    </row>
    <row r="285" spans="1:8" x14ac:dyDescent="0.35">
      <c r="A285" t="s">
        <v>49</v>
      </c>
      <c r="B285" t="s">
        <v>5</v>
      </c>
      <c r="C285">
        <v>62</v>
      </c>
      <c r="D285">
        <f>VLOOKUP(A285,Den!$A:$B,2,FALSE)</f>
        <v>13</v>
      </c>
      <c r="E285">
        <f t="shared" si="8"/>
        <v>4.7692307692307692</v>
      </c>
      <c r="F285">
        <f>VLOOKUP(B285,LR!$A:$C,3,FALSE)</f>
        <v>0.16825686982118676</v>
      </c>
      <c r="G285">
        <f>VLOOKUP(B285,'New LR'!$A:$C,3,FALSE)</f>
        <v>6.6454564170000001</v>
      </c>
      <c r="H285">
        <f t="shared" si="9"/>
        <v>31.693715219538461</v>
      </c>
    </row>
    <row r="286" spans="1:8" x14ac:dyDescent="0.35">
      <c r="A286" t="s">
        <v>49</v>
      </c>
      <c r="B286" t="s">
        <v>6</v>
      </c>
      <c r="C286">
        <v>59</v>
      </c>
      <c r="D286">
        <f>VLOOKUP(A286,Den!$A:$B,2,FALSE)</f>
        <v>13</v>
      </c>
      <c r="E286">
        <f t="shared" si="8"/>
        <v>4.5384615384615383</v>
      </c>
      <c r="F286">
        <f>VLOOKUP(B286,LR!$A:$C,3,FALSE)</f>
        <v>0.22077508456131531</v>
      </c>
      <c r="G286">
        <f>VLOOKUP(B286,'New LR'!$A:$C,3,FALSE)</f>
        <v>8.7197103360000003</v>
      </c>
      <c r="H286">
        <f t="shared" si="9"/>
        <v>39.574069986461538</v>
      </c>
    </row>
    <row r="287" spans="1:8" x14ac:dyDescent="0.35">
      <c r="A287" t="s">
        <v>49</v>
      </c>
      <c r="B287" t="s">
        <v>9</v>
      </c>
      <c r="C287">
        <v>13</v>
      </c>
      <c r="D287">
        <f>VLOOKUP(A287,Den!$A:$B,2,FALSE)</f>
        <v>13</v>
      </c>
      <c r="E287">
        <f t="shared" si="8"/>
        <v>1</v>
      </c>
      <c r="F287">
        <f>VLOOKUP(B287,LR!$A:$C,3,FALSE)</f>
        <v>7.1367919558834175E-2</v>
      </c>
      <c r="G287">
        <f>VLOOKUP(B287,'New LR'!$A:$C,3,FALSE)</f>
        <v>2.818739522</v>
      </c>
      <c r="H287">
        <f t="shared" si="9"/>
        <v>2.818739522</v>
      </c>
    </row>
    <row r="288" spans="1:8" x14ac:dyDescent="0.35">
      <c r="A288" t="s">
        <v>49</v>
      </c>
      <c r="B288" t="s">
        <v>10</v>
      </c>
      <c r="C288">
        <v>4</v>
      </c>
      <c r="D288">
        <f>VLOOKUP(A288,Den!$A:$B,2,FALSE)</f>
        <v>13</v>
      </c>
      <c r="E288">
        <f t="shared" si="8"/>
        <v>0.30769230769230771</v>
      </c>
      <c r="F288">
        <f>VLOOKUP(B288,LR!$A:$C,3,FALSE)</f>
        <v>0.12075109979145429</v>
      </c>
      <c r="G288">
        <f>VLOOKUP(B288,'New LR'!$A:$C,3,FALSE)</f>
        <v>4.7691731370000001</v>
      </c>
      <c r="H288">
        <f t="shared" si="9"/>
        <v>1.4674378883076924</v>
      </c>
    </row>
    <row r="289" spans="1:8" x14ac:dyDescent="0.35">
      <c r="A289" t="s">
        <v>50</v>
      </c>
      <c r="B289" t="s">
        <v>8</v>
      </c>
      <c r="C289">
        <v>25</v>
      </c>
      <c r="D289">
        <f>VLOOKUP(A289,Den!$A:$B,2,FALSE)</f>
        <v>13</v>
      </c>
      <c r="E289">
        <f t="shared" si="8"/>
        <v>1.9230769230769231</v>
      </c>
      <c r="F289">
        <f>VLOOKUP(B289,LR!$A:$C,3,FALSE)</f>
        <v>-2.1211241258807211E-2</v>
      </c>
      <c r="G289">
        <f>VLOOKUP(B289,'New LR'!$A:$C,3,FALSE)</f>
        <v>-0.83775727200000005</v>
      </c>
      <c r="H289">
        <f t="shared" si="9"/>
        <v>-1.6110716769230771</v>
      </c>
    </row>
    <row r="290" spans="1:8" x14ac:dyDescent="0.35">
      <c r="A290" t="s">
        <v>50</v>
      </c>
      <c r="B290" t="s">
        <v>4</v>
      </c>
      <c r="C290">
        <v>43</v>
      </c>
      <c r="D290">
        <f>VLOOKUP(A290,Den!$A:$B,2,FALSE)</f>
        <v>13</v>
      </c>
      <c r="E290">
        <f t="shared" si="8"/>
        <v>3.3076923076923075</v>
      </c>
      <c r="F290">
        <f>VLOOKUP(B290,LR!$A:$C,3,FALSE)</f>
        <v>-2.25874348416495E-2</v>
      </c>
      <c r="G290">
        <f>VLOOKUP(B290,'New LR'!$A:$C,3,FALSE)</f>
        <v>-0.89211139800000006</v>
      </c>
      <c r="H290">
        <f t="shared" si="9"/>
        <v>-2.950830008769231</v>
      </c>
    </row>
    <row r="291" spans="1:8" x14ac:dyDescent="0.35">
      <c r="A291" t="s">
        <v>50</v>
      </c>
      <c r="B291" t="s">
        <v>5</v>
      </c>
      <c r="C291">
        <v>52</v>
      </c>
      <c r="D291">
        <f>VLOOKUP(A291,Den!$A:$B,2,FALSE)</f>
        <v>13</v>
      </c>
      <c r="E291">
        <f t="shared" si="8"/>
        <v>4</v>
      </c>
      <c r="F291">
        <f>VLOOKUP(B291,LR!$A:$C,3,FALSE)</f>
        <v>0.16825686982118676</v>
      </c>
      <c r="G291">
        <f>VLOOKUP(B291,'New LR'!$A:$C,3,FALSE)</f>
        <v>6.6454564170000001</v>
      </c>
      <c r="H291">
        <f t="shared" si="9"/>
        <v>26.581825668</v>
      </c>
    </row>
    <row r="292" spans="1:8" x14ac:dyDescent="0.35">
      <c r="A292" t="s">
        <v>50</v>
      </c>
      <c r="B292" t="s">
        <v>6</v>
      </c>
      <c r="C292">
        <v>98</v>
      </c>
      <c r="D292">
        <f>VLOOKUP(A292,Den!$A:$B,2,FALSE)</f>
        <v>13</v>
      </c>
      <c r="E292">
        <f t="shared" si="8"/>
        <v>7.5384615384615383</v>
      </c>
      <c r="F292">
        <f>VLOOKUP(B292,LR!$A:$C,3,FALSE)</f>
        <v>0.22077508456131531</v>
      </c>
      <c r="G292">
        <f>VLOOKUP(B292,'New LR'!$A:$C,3,FALSE)</f>
        <v>8.7197103360000003</v>
      </c>
      <c r="H292">
        <f t="shared" si="9"/>
        <v>65.733200994461541</v>
      </c>
    </row>
    <row r="293" spans="1:8" x14ac:dyDescent="0.35">
      <c r="A293" t="s">
        <v>50</v>
      </c>
      <c r="B293" t="s">
        <v>9</v>
      </c>
      <c r="C293">
        <v>11</v>
      </c>
      <c r="D293">
        <f>VLOOKUP(A293,Den!$A:$B,2,FALSE)</f>
        <v>13</v>
      </c>
      <c r="E293">
        <f t="shared" si="8"/>
        <v>0.84615384615384615</v>
      </c>
      <c r="F293">
        <f>VLOOKUP(B293,LR!$A:$C,3,FALSE)</f>
        <v>7.1367919558834175E-2</v>
      </c>
      <c r="G293">
        <f>VLOOKUP(B293,'New LR'!$A:$C,3,FALSE)</f>
        <v>2.818739522</v>
      </c>
      <c r="H293">
        <f t="shared" si="9"/>
        <v>2.385087287846154</v>
      </c>
    </row>
    <row r="294" spans="1:8" x14ac:dyDescent="0.35">
      <c r="A294" t="s">
        <v>50</v>
      </c>
      <c r="B294" t="s">
        <v>10</v>
      </c>
      <c r="C294">
        <v>15</v>
      </c>
      <c r="D294">
        <f>VLOOKUP(A294,Den!$A:$B,2,FALSE)</f>
        <v>13</v>
      </c>
      <c r="E294">
        <f t="shared" si="8"/>
        <v>1.1538461538461537</v>
      </c>
      <c r="F294">
        <f>VLOOKUP(B294,LR!$A:$C,3,FALSE)</f>
        <v>0.12075109979145429</v>
      </c>
      <c r="G294">
        <f>VLOOKUP(B294,'New LR'!$A:$C,3,FALSE)</f>
        <v>4.7691731370000001</v>
      </c>
      <c r="H294">
        <f t="shared" si="9"/>
        <v>5.5028920811538455</v>
      </c>
    </row>
    <row r="295" spans="1:8" x14ac:dyDescent="0.35">
      <c r="A295" t="s">
        <v>50</v>
      </c>
      <c r="B295" t="s">
        <v>11</v>
      </c>
      <c r="C295">
        <v>10</v>
      </c>
      <c r="D295">
        <f>VLOOKUP(A295,Den!$A:$B,2,FALSE)</f>
        <v>13</v>
      </c>
      <c r="E295">
        <f t="shared" si="8"/>
        <v>0.76923076923076927</v>
      </c>
      <c r="F295">
        <f>VLOOKUP(B295,LR!$A:$C,3,FALSE)</f>
        <v>0.44239144638239253</v>
      </c>
      <c r="G295">
        <f>VLOOKUP(B295,'New LR'!$A:$C,3,FALSE)</f>
        <v>17.472647129999999</v>
      </c>
      <c r="H295">
        <f t="shared" si="9"/>
        <v>13.440497792307692</v>
      </c>
    </row>
    <row r="296" spans="1:8" x14ac:dyDescent="0.35">
      <c r="A296" t="s">
        <v>51</v>
      </c>
      <c r="B296" t="s">
        <v>8</v>
      </c>
      <c r="C296">
        <v>5</v>
      </c>
      <c r="D296">
        <f>VLOOKUP(A296,Den!$A:$B,2,FALSE)</f>
        <v>9</v>
      </c>
      <c r="E296">
        <f t="shared" si="8"/>
        <v>0.55555555555555558</v>
      </c>
      <c r="F296">
        <f>VLOOKUP(B296,LR!$A:$C,3,FALSE)</f>
        <v>-2.1211241258807211E-2</v>
      </c>
      <c r="G296">
        <f>VLOOKUP(B296,'New LR'!$A:$C,3,FALSE)</f>
        <v>-0.83775727200000005</v>
      </c>
      <c r="H296">
        <f t="shared" si="9"/>
        <v>-0.46542070666666674</v>
      </c>
    </row>
    <row r="297" spans="1:8" x14ac:dyDescent="0.35">
      <c r="A297" t="s">
        <v>51</v>
      </c>
      <c r="B297" t="s">
        <v>13</v>
      </c>
      <c r="C297">
        <v>11</v>
      </c>
      <c r="D297">
        <f>VLOOKUP(A297,Den!$A:$B,2,FALSE)</f>
        <v>9</v>
      </c>
      <c r="E297">
        <f t="shared" si="8"/>
        <v>1.2222222222222223</v>
      </c>
      <c r="F297">
        <f>VLOOKUP(B297,LR!$A:$C,3,FALSE)</f>
        <v>2.025526854093224E-2</v>
      </c>
      <c r="G297">
        <f>VLOOKUP(B297,'New LR'!$A:$C,3,FALSE)</f>
        <v>0</v>
      </c>
      <c r="H297">
        <f t="shared" si="9"/>
        <v>0</v>
      </c>
    </row>
    <row r="298" spans="1:8" x14ac:dyDescent="0.35">
      <c r="A298" t="s">
        <v>51</v>
      </c>
      <c r="B298" t="s">
        <v>17</v>
      </c>
      <c r="C298">
        <v>1</v>
      </c>
      <c r="D298">
        <f>VLOOKUP(A298,Den!$A:$B,2,FALSE)</f>
        <v>9</v>
      </c>
      <c r="E298">
        <f t="shared" si="8"/>
        <v>0.1111111111111111</v>
      </c>
      <c r="F298">
        <f>VLOOKUP(B298,LR!$A:$C,3,FALSE)</f>
        <v>2.5319085676165299E-2</v>
      </c>
      <c r="G298">
        <f>VLOOKUP(B298,'New LR'!$A:$C,3,FALSE)</f>
        <v>1</v>
      </c>
      <c r="H298">
        <f t="shared" si="9"/>
        <v>0.1111111111111111</v>
      </c>
    </row>
    <row r="299" spans="1:8" x14ac:dyDescent="0.35">
      <c r="A299" t="s">
        <v>51</v>
      </c>
      <c r="B299" t="s">
        <v>4</v>
      </c>
      <c r="C299">
        <v>15</v>
      </c>
      <c r="D299">
        <f>VLOOKUP(A299,Den!$A:$B,2,FALSE)</f>
        <v>9</v>
      </c>
      <c r="E299">
        <f t="shared" si="8"/>
        <v>1.6666666666666667</v>
      </c>
      <c r="F299">
        <f>VLOOKUP(B299,LR!$A:$C,3,FALSE)</f>
        <v>-2.25874348416495E-2</v>
      </c>
      <c r="G299">
        <f>VLOOKUP(B299,'New LR'!$A:$C,3,FALSE)</f>
        <v>-0.89211139800000006</v>
      </c>
      <c r="H299">
        <f t="shared" si="9"/>
        <v>-1.4868523300000001</v>
      </c>
    </row>
    <row r="300" spans="1:8" x14ac:dyDescent="0.35">
      <c r="A300" t="s">
        <v>51</v>
      </c>
      <c r="B300" t="s">
        <v>14</v>
      </c>
      <c r="C300">
        <v>1</v>
      </c>
      <c r="D300">
        <f>VLOOKUP(A300,Den!$A:$B,2,FALSE)</f>
        <v>9</v>
      </c>
      <c r="E300">
        <f t="shared" si="8"/>
        <v>0.1111111111111111</v>
      </c>
      <c r="F300">
        <f>VLOOKUP(B300,LR!$A:$C,3,FALSE)</f>
        <v>-2.5318098231823929E-2</v>
      </c>
      <c r="G300">
        <f>VLOOKUP(B300,'New LR'!$A:$C,3,FALSE)</f>
        <v>-0.99996082600000002</v>
      </c>
      <c r="H300">
        <f t="shared" si="9"/>
        <v>-0.11110675844444444</v>
      </c>
    </row>
    <row r="301" spans="1:8" x14ac:dyDescent="0.35">
      <c r="A301" t="s">
        <v>51</v>
      </c>
      <c r="B301" t="s">
        <v>5</v>
      </c>
      <c r="C301">
        <v>25</v>
      </c>
      <c r="D301">
        <f>VLOOKUP(A301,Den!$A:$B,2,FALSE)</f>
        <v>9</v>
      </c>
      <c r="E301">
        <f t="shared" si="8"/>
        <v>2.7777777777777777</v>
      </c>
      <c r="F301">
        <f>VLOOKUP(B301,LR!$A:$C,3,FALSE)</f>
        <v>0.16825686982118676</v>
      </c>
      <c r="G301">
        <f>VLOOKUP(B301,'New LR'!$A:$C,3,FALSE)</f>
        <v>6.6454564170000001</v>
      </c>
      <c r="H301">
        <f t="shared" si="9"/>
        <v>18.459601158333331</v>
      </c>
    </row>
    <row r="302" spans="1:8" x14ac:dyDescent="0.35">
      <c r="A302" t="s">
        <v>51</v>
      </c>
      <c r="B302" t="s">
        <v>6</v>
      </c>
      <c r="C302">
        <v>27</v>
      </c>
      <c r="D302">
        <f>VLOOKUP(A302,Den!$A:$B,2,FALSE)</f>
        <v>9</v>
      </c>
      <c r="E302">
        <f t="shared" si="8"/>
        <v>3</v>
      </c>
      <c r="F302">
        <f>VLOOKUP(B302,LR!$A:$C,3,FALSE)</f>
        <v>0.22077508456131531</v>
      </c>
      <c r="G302">
        <f>VLOOKUP(B302,'New LR'!$A:$C,3,FALSE)</f>
        <v>8.7197103360000003</v>
      </c>
      <c r="H302">
        <f t="shared" si="9"/>
        <v>26.159131008000003</v>
      </c>
    </row>
    <row r="303" spans="1:8" x14ac:dyDescent="0.35">
      <c r="A303" t="s">
        <v>51</v>
      </c>
      <c r="B303" t="s">
        <v>9</v>
      </c>
      <c r="C303">
        <v>9</v>
      </c>
      <c r="D303">
        <f>VLOOKUP(A303,Den!$A:$B,2,FALSE)</f>
        <v>9</v>
      </c>
      <c r="E303">
        <f t="shared" si="8"/>
        <v>1</v>
      </c>
      <c r="F303">
        <f>VLOOKUP(B303,LR!$A:$C,3,FALSE)</f>
        <v>7.1367919558834175E-2</v>
      </c>
      <c r="G303">
        <f>VLOOKUP(B303,'New LR'!$A:$C,3,FALSE)</f>
        <v>2.818739522</v>
      </c>
      <c r="H303">
        <f t="shared" si="9"/>
        <v>2.818739522</v>
      </c>
    </row>
    <row r="304" spans="1:8" x14ac:dyDescent="0.35">
      <c r="A304" t="s">
        <v>51</v>
      </c>
      <c r="B304" t="s">
        <v>10</v>
      </c>
      <c r="C304">
        <v>10</v>
      </c>
      <c r="D304">
        <f>VLOOKUP(A304,Den!$A:$B,2,FALSE)</f>
        <v>9</v>
      </c>
      <c r="E304">
        <f t="shared" si="8"/>
        <v>1.1111111111111112</v>
      </c>
      <c r="F304">
        <f>VLOOKUP(B304,LR!$A:$C,3,FALSE)</f>
        <v>0.12075109979145429</v>
      </c>
      <c r="G304">
        <f>VLOOKUP(B304,'New LR'!$A:$C,3,FALSE)</f>
        <v>4.7691731370000001</v>
      </c>
      <c r="H304">
        <f t="shared" si="9"/>
        <v>5.299081263333334</v>
      </c>
    </row>
    <row r="305" spans="1:8" x14ac:dyDescent="0.35">
      <c r="A305" t="s">
        <v>51</v>
      </c>
      <c r="B305" t="s">
        <v>11</v>
      </c>
      <c r="C305">
        <v>10</v>
      </c>
      <c r="D305">
        <f>VLOOKUP(A305,Den!$A:$B,2,FALSE)</f>
        <v>9</v>
      </c>
      <c r="E305">
        <f t="shared" si="8"/>
        <v>1.1111111111111112</v>
      </c>
      <c r="F305">
        <f>VLOOKUP(B305,LR!$A:$C,3,FALSE)</f>
        <v>0.44239144638239253</v>
      </c>
      <c r="G305">
        <f>VLOOKUP(B305,'New LR'!$A:$C,3,FALSE)</f>
        <v>17.472647129999999</v>
      </c>
      <c r="H305">
        <f t="shared" si="9"/>
        <v>19.414052366666667</v>
      </c>
    </row>
    <row r="306" spans="1:8" x14ac:dyDescent="0.35">
      <c r="A306" t="s">
        <v>52</v>
      </c>
      <c r="B306" t="s">
        <v>8</v>
      </c>
      <c r="C306">
        <v>11</v>
      </c>
      <c r="D306">
        <f>VLOOKUP(A306,Den!$A:$B,2,FALSE)</f>
        <v>18</v>
      </c>
      <c r="E306">
        <f t="shared" si="8"/>
        <v>0.61111111111111116</v>
      </c>
      <c r="F306">
        <f>VLOOKUP(B306,LR!$A:$C,3,FALSE)</f>
        <v>-2.1211241258807211E-2</v>
      </c>
      <c r="G306">
        <f>VLOOKUP(B306,'New LR'!$A:$C,3,FALSE)</f>
        <v>-0.83775727200000005</v>
      </c>
      <c r="H306">
        <f t="shared" si="9"/>
        <v>-0.5119627773333334</v>
      </c>
    </row>
    <row r="307" spans="1:8" x14ac:dyDescent="0.35">
      <c r="A307" t="s">
        <v>52</v>
      </c>
      <c r="B307" t="s">
        <v>13</v>
      </c>
      <c r="C307">
        <v>3</v>
      </c>
      <c r="D307">
        <f>VLOOKUP(A307,Den!$A:$B,2,FALSE)</f>
        <v>18</v>
      </c>
      <c r="E307">
        <f t="shared" si="8"/>
        <v>0.16666666666666666</v>
      </c>
      <c r="F307">
        <f>VLOOKUP(B307,LR!$A:$C,3,FALSE)</f>
        <v>2.025526854093224E-2</v>
      </c>
      <c r="G307">
        <f>VLOOKUP(B307,'New LR'!$A:$C,3,FALSE)</f>
        <v>0</v>
      </c>
      <c r="H307">
        <f t="shared" si="9"/>
        <v>0</v>
      </c>
    </row>
    <row r="308" spans="1:8" x14ac:dyDescent="0.35">
      <c r="A308" t="s">
        <v>52</v>
      </c>
      <c r="B308" t="s">
        <v>4</v>
      </c>
      <c r="C308">
        <v>14</v>
      </c>
      <c r="D308">
        <f>VLOOKUP(A308,Den!$A:$B,2,FALSE)</f>
        <v>18</v>
      </c>
      <c r="E308">
        <f t="shared" si="8"/>
        <v>0.77777777777777779</v>
      </c>
      <c r="F308">
        <f>VLOOKUP(B308,LR!$A:$C,3,FALSE)</f>
        <v>-2.25874348416495E-2</v>
      </c>
      <c r="G308">
        <f>VLOOKUP(B308,'New LR'!$A:$C,3,FALSE)</f>
        <v>-0.89211139800000006</v>
      </c>
      <c r="H308">
        <f t="shared" si="9"/>
        <v>-0.69386442066666676</v>
      </c>
    </row>
    <row r="309" spans="1:8" x14ac:dyDescent="0.35">
      <c r="A309" t="s">
        <v>52</v>
      </c>
      <c r="B309" t="s">
        <v>14</v>
      </c>
      <c r="C309">
        <v>1</v>
      </c>
      <c r="D309">
        <f>VLOOKUP(A309,Den!$A:$B,2,FALSE)</f>
        <v>18</v>
      </c>
      <c r="E309">
        <f t="shared" si="8"/>
        <v>5.5555555555555552E-2</v>
      </c>
      <c r="F309">
        <f>VLOOKUP(B309,LR!$A:$C,3,FALSE)</f>
        <v>-2.5318098231823929E-2</v>
      </c>
      <c r="G309">
        <f>VLOOKUP(B309,'New LR'!$A:$C,3,FALSE)</f>
        <v>-0.99996082600000002</v>
      </c>
      <c r="H309">
        <f t="shared" si="9"/>
        <v>-5.555337922222222E-2</v>
      </c>
    </row>
    <row r="310" spans="1:8" x14ac:dyDescent="0.35">
      <c r="A310" t="s">
        <v>52</v>
      </c>
      <c r="B310" t="s">
        <v>5</v>
      </c>
      <c r="C310">
        <v>19</v>
      </c>
      <c r="D310">
        <f>VLOOKUP(A310,Den!$A:$B,2,FALSE)</f>
        <v>18</v>
      </c>
      <c r="E310">
        <f t="shared" si="8"/>
        <v>1.0555555555555556</v>
      </c>
      <c r="F310">
        <f>VLOOKUP(B310,LR!$A:$C,3,FALSE)</f>
        <v>0.16825686982118676</v>
      </c>
      <c r="G310">
        <f>VLOOKUP(B310,'New LR'!$A:$C,3,FALSE)</f>
        <v>6.6454564170000001</v>
      </c>
      <c r="H310">
        <f t="shared" si="9"/>
        <v>7.0146484401666669</v>
      </c>
    </row>
    <row r="311" spans="1:8" x14ac:dyDescent="0.35">
      <c r="A311" t="s">
        <v>52</v>
      </c>
      <c r="B311" t="s">
        <v>6</v>
      </c>
      <c r="C311">
        <v>34</v>
      </c>
      <c r="D311">
        <f>VLOOKUP(A311,Den!$A:$B,2,FALSE)</f>
        <v>18</v>
      </c>
      <c r="E311">
        <f t="shared" si="8"/>
        <v>1.8888888888888888</v>
      </c>
      <c r="F311">
        <f>VLOOKUP(B311,LR!$A:$C,3,FALSE)</f>
        <v>0.22077508456131531</v>
      </c>
      <c r="G311">
        <f>VLOOKUP(B311,'New LR'!$A:$C,3,FALSE)</f>
        <v>8.7197103360000003</v>
      </c>
      <c r="H311">
        <f t="shared" si="9"/>
        <v>16.470563968</v>
      </c>
    </row>
    <row r="312" spans="1:8" x14ac:dyDescent="0.35">
      <c r="A312" t="s">
        <v>52</v>
      </c>
      <c r="B312" t="s">
        <v>9</v>
      </c>
      <c r="C312">
        <v>7</v>
      </c>
      <c r="D312">
        <f>VLOOKUP(A312,Den!$A:$B,2,FALSE)</f>
        <v>18</v>
      </c>
      <c r="E312">
        <f t="shared" si="8"/>
        <v>0.3888888888888889</v>
      </c>
      <c r="F312">
        <f>VLOOKUP(B312,LR!$A:$C,3,FALSE)</f>
        <v>7.1367919558834175E-2</v>
      </c>
      <c r="G312">
        <f>VLOOKUP(B312,'New LR'!$A:$C,3,FALSE)</f>
        <v>2.818739522</v>
      </c>
      <c r="H312">
        <f t="shared" si="9"/>
        <v>1.0961764807777779</v>
      </c>
    </row>
    <row r="313" spans="1:8" x14ac:dyDescent="0.35">
      <c r="A313" t="s">
        <v>52</v>
      </c>
      <c r="B313" t="s">
        <v>10</v>
      </c>
      <c r="C313">
        <v>3</v>
      </c>
      <c r="D313">
        <f>VLOOKUP(A313,Den!$A:$B,2,FALSE)</f>
        <v>18</v>
      </c>
      <c r="E313">
        <f t="shared" si="8"/>
        <v>0.16666666666666666</v>
      </c>
      <c r="F313">
        <f>VLOOKUP(B313,LR!$A:$C,3,FALSE)</f>
        <v>0.12075109979145429</v>
      </c>
      <c r="G313">
        <f>VLOOKUP(B313,'New LR'!$A:$C,3,FALSE)</f>
        <v>4.7691731370000001</v>
      </c>
      <c r="H313">
        <f t="shared" si="9"/>
        <v>0.79486218949999998</v>
      </c>
    </row>
    <row r="314" spans="1:8" x14ac:dyDescent="0.35">
      <c r="A314" t="s">
        <v>52</v>
      </c>
      <c r="B314" t="s">
        <v>11</v>
      </c>
      <c r="C314">
        <v>9</v>
      </c>
      <c r="D314">
        <f>VLOOKUP(A314,Den!$A:$B,2,FALSE)</f>
        <v>18</v>
      </c>
      <c r="E314">
        <f t="shared" si="8"/>
        <v>0.5</v>
      </c>
      <c r="F314">
        <f>VLOOKUP(B314,LR!$A:$C,3,FALSE)</f>
        <v>0.44239144638239253</v>
      </c>
      <c r="G314">
        <f>VLOOKUP(B314,'New LR'!$A:$C,3,FALSE)</f>
        <v>17.472647129999999</v>
      </c>
      <c r="H314">
        <f t="shared" si="9"/>
        <v>8.7363235649999993</v>
      </c>
    </row>
    <row r="315" spans="1:8" x14ac:dyDescent="0.35">
      <c r="A315" t="s">
        <v>53</v>
      </c>
      <c r="B315" t="s">
        <v>8</v>
      </c>
      <c r="C315">
        <v>13</v>
      </c>
      <c r="D315">
        <f>VLOOKUP(A315,Den!$A:$B,2,FALSE)</f>
        <v>17</v>
      </c>
      <c r="E315">
        <f t="shared" si="8"/>
        <v>0.76470588235294112</v>
      </c>
      <c r="F315">
        <f>VLOOKUP(B315,LR!$A:$C,3,FALSE)</f>
        <v>-2.1211241258807211E-2</v>
      </c>
      <c r="G315">
        <f>VLOOKUP(B315,'New LR'!$A:$C,3,FALSE)</f>
        <v>-0.83775727200000005</v>
      </c>
      <c r="H315">
        <f t="shared" si="9"/>
        <v>-0.64063791388235292</v>
      </c>
    </row>
    <row r="316" spans="1:8" x14ac:dyDescent="0.35">
      <c r="A316" t="s">
        <v>53</v>
      </c>
      <c r="B316" t="s">
        <v>13</v>
      </c>
      <c r="C316">
        <v>1</v>
      </c>
      <c r="D316">
        <f>VLOOKUP(A316,Den!$A:$B,2,FALSE)</f>
        <v>17</v>
      </c>
      <c r="E316">
        <f t="shared" si="8"/>
        <v>5.8823529411764705E-2</v>
      </c>
      <c r="F316">
        <f>VLOOKUP(B316,LR!$A:$C,3,FALSE)</f>
        <v>2.025526854093224E-2</v>
      </c>
      <c r="G316">
        <f>VLOOKUP(B316,'New LR'!$A:$C,3,FALSE)</f>
        <v>0</v>
      </c>
      <c r="H316">
        <f t="shared" si="9"/>
        <v>0</v>
      </c>
    </row>
    <row r="317" spans="1:8" x14ac:dyDescent="0.35">
      <c r="A317" t="s">
        <v>53</v>
      </c>
      <c r="B317" t="s">
        <v>4</v>
      </c>
      <c r="C317">
        <v>29</v>
      </c>
      <c r="D317">
        <f>VLOOKUP(A317,Den!$A:$B,2,FALSE)</f>
        <v>17</v>
      </c>
      <c r="E317">
        <f t="shared" si="8"/>
        <v>1.7058823529411764</v>
      </c>
      <c r="F317">
        <f>VLOOKUP(B317,LR!$A:$C,3,FALSE)</f>
        <v>-2.25874348416495E-2</v>
      </c>
      <c r="G317">
        <f>VLOOKUP(B317,'New LR'!$A:$C,3,FALSE)</f>
        <v>-0.89211139800000006</v>
      </c>
      <c r="H317">
        <f t="shared" si="9"/>
        <v>-1.5218370907058825</v>
      </c>
    </row>
    <row r="318" spans="1:8" x14ac:dyDescent="0.35">
      <c r="A318" t="s">
        <v>53</v>
      </c>
      <c r="B318" t="s">
        <v>14</v>
      </c>
      <c r="C318">
        <v>2</v>
      </c>
      <c r="D318">
        <f>VLOOKUP(A318,Den!$A:$B,2,FALSE)</f>
        <v>17</v>
      </c>
      <c r="E318">
        <f t="shared" si="8"/>
        <v>0.11764705882352941</v>
      </c>
      <c r="F318">
        <f>VLOOKUP(B318,LR!$A:$C,3,FALSE)</f>
        <v>-2.5318098231823929E-2</v>
      </c>
      <c r="G318">
        <f>VLOOKUP(B318,'New LR'!$A:$C,3,FALSE)</f>
        <v>-0.99996082600000002</v>
      </c>
      <c r="H318">
        <f t="shared" si="9"/>
        <v>-0.11764245011764705</v>
      </c>
    </row>
    <row r="319" spans="1:8" x14ac:dyDescent="0.35">
      <c r="A319" t="s">
        <v>53</v>
      </c>
      <c r="B319" t="s">
        <v>5</v>
      </c>
      <c r="C319">
        <v>29</v>
      </c>
      <c r="D319">
        <f>VLOOKUP(A319,Den!$A:$B,2,FALSE)</f>
        <v>17</v>
      </c>
      <c r="E319">
        <f t="shared" si="8"/>
        <v>1.7058823529411764</v>
      </c>
      <c r="F319">
        <f>VLOOKUP(B319,LR!$A:$C,3,FALSE)</f>
        <v>0.16825686982118676</v>
      </c>
      <c r="G319">
        <f>VLOOKUP(B319,'New LR'!$A:$C,3,FALSE)</f>
        <v>6.6454564170000001</v>
      </c>
      <c r="H319">
        <f t="shared" si="9"/>
        <v>11.336366828999999</v>
      </c>
    </row>
    <row r="320" spans="1:8" x14ac:dyDescent="0.35">
      <c r="A320" t="s">
        <v>53</v>
      </c>
      <c r="B320" t="s">
        <v>6</v>
      </c>
      <c r="C320">
        <v>49</v>
      </c>
      <c r="D320">
        <f>VLOOKUP(A320,Den!$A:$B,2,FALSE)</f>
        <v>17</v>
      </c>
      <c r="E320">
        <f t="shared" si="8"/>
        <v>2.8823529411764706</v>
      </c>
      <c r="F320">
        <f>VLOOKUP(B320,LR!$A:$C,3,FALSE)</f>
        <v>0.22077508456131531</v>
      </c>
      <c r="G320">
        <f>VLOOKUP(B320,'New LR'!$A:$C,3,FALSE)</f>
        <v>8.7197103360000003</v>
      </c>
      <c r="H320">
        <f t="shared" si="9"/>
        <v>25.133282733176472</v>
      </c>
    </row>
    <row r="321" spans="1:8" x14ac:dyDescent="0.35">
      <c r="A321" t="s">
        <v>53</v>
      </c>
      <c r="B321" t="s">
        <v>9</v>
      </c>
      <c r="C321">
        <v>12</v>
      </c>
      <c r="D321">
        <f>VLOOKUP(A321,Den!$A:$B,2,FALSE)</f>
        <v>17</v>
      </c>
      <c r="E321">
        <f t="shared" si="8"/>
        <v>0.70588235294117652</v>
      </c>
      <c r="F321">
        <f>VLOOKUP(B321,LR!$A:$C,3,FALSE)</f>
        <v>7.1367919558834175E-2</v>
      </c>
      <c r="G321">
        <f>VLOOKUP(B321,'New LR'!$A:$C,3,FALSE)</f>
        <v>2.818739522</v>
      </c>
      <c r="H321">
        <f t="shared" si="9"/>
        <v>1.9896984861176472</v>
      </c>
    </row>
    <row r="322" spans="1:8" x14ac:dyDescent="0.35">
      <c r="A322" t="s">
        <v>53</v>
      </c>
      <c r="B322" t="s">
        <v>10</v>
      </c>
      <c r="C322">
        <v>5</v>
      </c>
      <c r="D322">
        <f>VLOOKUP(A322,Den!$A:$B,2,FALSE)</f>
        <v>17</v>
      </c>
      <c r="E322">
        <f t="shared" ref="E322:E385" si="10">C322/D322</f>
        <v>0.29411764705882354</v>
      </c>
      <c r="F322">
        <f>VLOOKUP(B322,LR!$A:$C,3,FALSE)</f>
        <v>0.12075109979145429</v>
      </c>
      <c r="G322">
        <f>VLOOKUP(B322,'New LR'!$A:$C,3,FALSE)</f>
        <v>4.7691731370000001</v>
      </c>
      <c r="H322">
        <f t="shared" si="9"/>
        <v>1.4026979814705882</v>
      </c>
    </row>
    <row r="323" spans="1:8" x14ac:dyDescent="0.35">
      <c r="A323" t="s">
        <v>53</v>
      </c>
      <c r="B323" t="s">
        <v>11</v>
      </c>
      <c r="C323">
        <v>16</v>
      </c>
      <c r="D323">
        <f>VLOOKUP(A323,Den!$A:$B,2,FALSE)</f>
        <v>17</v>
      </c>
      <c r="E323">
        <f t="shared" si="10"/>
        <v>0.94117647058823528</v>
      </c>
      <c r="F323">
        <f>VLOOKUP(B323,LR!$A:$C,3,FALSE)</f>
        <v>0.44239144638239253</v>
      </c>
      <c r="G323">
        <f>VLOOKUP(B323,'New LR'!$A:$C,3,FALSE)</f>
        <v>17.472647129999999</v>
      </c>
      <c r="H323">
        <f t="shared" ref="H323:H386" si="11">G323*E323</f>
        <v>16.444844357647057</v>
      </c>
    </row>
    <row r="324" spans="1:8" x14ac:dyDescent="0.35">
      <c r="A324" t="s">
        <v>54</v>
      </c>
      <c r="B324" t="s">
        <v>8</v>
      </c>
      <c r="C324">
        <v>18</v>
      </c>
      <c r="D324">
        <f>VLOOKUP(A324,Den!$A:$B,2,FALSE)</f>
        <v>13</v>
      </c>
      <c r="E324">
        <f t="shared" si="10"/>
        <v>1.3846153846153846</v>
      </c>
      <c r="F324">
        <f>VLOOKUP(B324,LR!$A:$C,3,FALSE)</f>
        <v>-2.1211241258807211E-2</v>
      </c>
      <c r="G324">
        <f>VLOOKUP(B324,'New LR'!$A:$C,3,FALSE)</f>
        <v>-0.83775727200000005</v>
      </c>
      <c r="H324">
        <f t="shared" si="11"/>
        <v>-1.1599716073846154</v>
      </c>
    </row>
    <row r="325" spans="1:8" x14ac:dyDescent="0.35">
      <c r="A325" t="s">
        <v>54</v>
      </c>
      <c r="B325" t="s">
        <v>13</v>
      </c>
      <c r="C325">
        <v>8</v>
      </c>
      <c r="D325">
        <f>VLOOKUP(A325,Den!$A:$B,2,FALSE)</f>
        <v>13</v>
      </c>
      <c r="E325">
        <f t="shared" si="10"/>
        <v>0.61538461538461542</v>
      </c>
      <c r="F325">
        <f>VLOOKUP(B325,LR!$A:$C,3,FALSE)</f>
        <v>2.025526854093224E-2</v>
      </c>
      <c r="G325">
        <f>VLOOKUP(B325,'New LR'!$A:$C,3,FALSE)</f>
        <v>0</v>
      </c>
      <c r="H325">
        <f t="shared" si="11"/>
        <v>0</v>
      </c>
    </row>
    <row r="326" spans="1:8" x14ac:dyDescent="0.35">
      <c r="A326" t="s">
        <v>54</v>
      </c>
      <c r="B326" t="s">
        <v>4</v>
      </c>
      <c r="C326">
        <v>25</v>
      </c>
      <c r="D326">
        <f>VLOOKUP(A326,Den!$A:$B,2,FALSE)</f>
        <v>13</v>
      </c>
      <c r="E326">
        <f t="shared" si="10"/>
        <v>1.9230769230769231</v>
      </c>
      <c r="F326">
        <f>VLOOKUP(B326,LR!$A:$C,3,FALSE)</f>
        <v>-2.25874348416495E-2</v>
      </c>
      <c r="G326">
        <f>VLOOKUP(B326,'New LR'!$A:$C,3,FALSE)</f>
        <v>-0.89211139800000006</v>
      </c>
      <c r="H326">
        <f t="shared" si="11"/>
        <v>-1.7155988423076924</v>
      </c>
    </row>
    <row r="327" spans="1:8" x14ac:dyDescent="0.35">
      <c r="A327" t="s">
        <v>54</v>
      </c>
      <c r="B327" t="s">
        <v>14</v>
      </c>
      <c r="C327">
        <v>2</v>
      </c>
      <c r="D327">
        <f>VLOOKUP(A327,Den!$A:$B,2,FALSE)</f>
        <v>13</v>
      </c>
      <c r="E327">
        <f t="shared" si="10"/>
        <v>0.15384615384615385</v>
      </c>
      <c r="F327">
        <f>VLOOKUP(B327,LR!$A:$C,3,FALSE)</f>
        <v>-2.5318098231823929E-2</v>
      </c>
      <c r="G327">
        <f>VLOOKUP(B327,'New LR'!$A:$C,3,FALSE)</f>
        <v>-0.99996082600000002</v>
      </c>
      <c r="H327">
        <f t="shared" si="11"/>
        <v>-0.1538401270769231</v>
      </c>
    </row>
    <row r="328" spans="1:8" x14ac:dyDescent="0.35">
      <c r="A328" t="s">
        <v>54</v>
      </c>
      <c r="B328" t="s">
        <v>5</v>
      </c>
      <c r="C328">
        <v>48</v>
      </c>
      <c r="D328">
        <f>VLOOKUP(A328,Den!$A:$B,2,FALSE)</f>
        <v>13</v>
      </c>
      <c r="E328">
        <f t="shared" si="10"/>
        <v>3.6923076923076925</v>
      </c>
      <c r="F328">
        <f>VLOOKUP(B328,LR!$A:$C,3,FALSE)</f>
        <v>0.16825686982118676</v>
      </c>
      <c r="G328">
        <f>VLOOKUP(B328,'New LR'!$A:$C,3,FALSE)</f>
        <v>6.6454564170000001</v>
      </c>
      <c r="H328">
        <f t="shared" si="11"/>
        <v>24.537069847384618</v>
      </c>
    </row>
    <row r="329" spans="1:8" x14ac:dyDescent="0.35">
      <c r="A329" t="s">
        <v>54</v>
      </c>
      <c r="B329" t="s">
        <v>6</v>
      </c>
      <c r="C329">
        <v>56</v>
      </c>
      <c r="D329">
        <f>VLOOKUP(A329,Den!$A:$B,2,FALSE)</f>
        <v>13</v>
      </c>
      <c r="E329">
        <f t="shared" si="10"/>
        <v>4.3076923076923075</v>
      </c>
      <c r="F329">
        <f>VLOOKUP(B329,LR!$A:$C,3,FALSE)</f>
        <v>0.22077508456131531</v>
      </c>
      <c r="G329">
        <f>VLOOKUP(B329,'New LR'!$A:$C,3,FALSE)</f>
        <v>8.7197103360000003</v>
      </c>
      <c r="H329">
        <f t="shared" si="11"/>
        <v>37.561829139692307</v>
      </c>
    </row>
    <row r="330" spans="1:8" x14ac:dyDescent="0.35">
      <c r="A330" t="s">
        <v>54</v>
      </c>
      <c r="B330" t="s">
        <v>9</v>
      </c>
      <c r="C330">
        <v>29</v>
      </c>
      <c r="D330">
        <f>VLOOKUP(A330,Den!$A:$B,2,FALSE)</f>
        <v>13</v>
      </c>
      <c r="E330">
        <f t="shared" si="10"/>
        <v>2.2307692307692308</v>
      </c>
      <c r="F330">
        <f>VLOOKUP(B330,LR!$A:$C,3,FALSE)</f>
        <v>7.1367919558834175E-2</v>
      </c>
      <c r="G330">
        <f>VLOOKUP(B330,'New LR'!$A:$C,3,FALSE)</f>
        <v>2.818739522</v>
      </c>
      <c r="H330">
        <f t="shared" si="11"/>
        <v>6.2879573952307695</v>
      </c>
    </row>
    <row r="331" spans="1:8" x14ac:dyDescent="0.35">
      <c r="A331" t="s">
        <v>54</v>
      </c>
      <c r="B331" t="s">
        <v>10</v>
      </c>
      <c r="C331">
        <v>8</v>
      </c>
      <c r="D331">
        <f>VLOOKUP(A331,Den!$A:$B,2,FALSE)</f>
        <v>13</v>
      </c>
      <c r="E331">
        <f t="shared" si="10"/>
        <v>0.61538461538461542</v>
      </c>
      <c r="F331">
        <f>VLOOKUP(B331,LR!$A:$C,3,FALSE)</f>
        <v>0.12075109979145429</v>
      </c>
      <c r="G331">
        <f>VLOOKUP(B331,'New LR'!$A:$C,3,FALSE)</f>
        <v>4.7691731370000001</v>
      </c>
      <c r="H331">
        <f t="shared" si="11"/>
        <v>2.9348757766153848</v>
      </c>
    </row>
    <row r="332" spans="1:8" x14ac:dyDescent="0.35">
      <c r="A332" t="s">
        <v>54</v>
      </c>
      <c r="B332" t="s">
        <v>11</v>
      </c>
      <c r="C332">
        <v>20</v>
      </c>
      <c r="D332">
        <f>VLOOKUP(A332,Den!$A:$B,2,FALSE)</f>
        <v>13</v>
      </c>
      <c r="E332">
        <f t="shared" si="10"/>
        <v>1.5384615384615385</v>
      </c>
      <c r="F332">
        <f>VLOOKUP(B332,LR!$A:$C,3,FALSE)</f>
        <v>0.44239144638239253</v>
      </c>
      <c r="G332">
        <f>VLOOKUP(B332,'New LR'!$A:$C,3,FALSE)</f>
        <v>17.472647129999999</v>
      </c>
      <c r="H332">
        <f t="shared" si="11"/>
        <v>26.880995584615384</v>
      </c>
    </row>
    <row r="333" spans="1:8" x14ac:dyDescent="0.35">
      <c r="A333" t="s">
        <v>55</v>
      </c>
      <c r="B333" t="s">
        <v>8</v>
      </c>
      <c r="C333">
        <v>6</v>
      </c>
      <c r="D333">
        <f>VLOOKUP(A333,Den!$A:$B,2,FALSE)</f>
        <v>8</v>
      </c>
      <c r="E333">
        <f t="shared" si="10"/>
        <v>0.75</v>
      </c>
      <c r="F333">
        <f>VLOOKUP(B333,LR!$A:$C,3,FALSE)</f>
        <v>-2.1211241258807211E-2</v>
      </c>
      <c r="G333">
        <f>VLOOKUP(B333,'New LR'!$A:$C,3,FALSE)</f>
        <v>-0.83775727200000005</v>
      </c>
      <c r="H333">
        <f t="shared" si="11"/>
        <v>-0.62831795400000001</v>
      </c>
    </row>
    <row r="334" spans="1:8" x14ac:dyDescent="0.35">
      <c r="A334" t="s">
        <v>55</v>
      </c>
      <c r="B334" t="s">
        <v>4</v>
      </c>
      <c r="C334">
        <v>11</v>
      </c>
      <c r="D334">
        <f>VLOOKUP(A334,Den!$A:$B,2,FALSE)</f>
        <v>8</v>
      </c>
      <c r="E334">
        <f t="shared" si="10"/>
        <v>1.375</v>
      </c>
      <c r="F334">
        <f>VLOOKUP(B334,LR!$A:$C,3,FALSE)</f>
        <v>-2.25874348416495E-2</v>
      </c>
      <c r="G334">
        <f>VLOOKUP(B334,'New LR'!$A:$C,3,FALSE)</f>
        <v>-0.89211139800000006</v>
      </c>
      <c r="H334">
        <f t="shared" si="11"/>
        <v>-1.22665317225</v>
      </c>
    </row>
    <row r="335" spans="1:8" x14ac:dyDescent="0.35">
      <c r="A335" t="s">
        <v>55</v>
      </c>
      <c r="B335" t="s">
        <v>5</v>
      </c>
      <c r="C335">
        <v>10</v>
      </c>
      <c r="D335">
        <f>VLOOKUP(A335,Den!$A:$B,2,FALSE)</f>
        <v>8</v>
      </c>
      <c r="E335">
        <f t="shared" si="10"/>
        <v>1.25</v>
      </c>
      <c r="F335">
        <f>VLOOKUP(B335,LR!$A:$C,3,FALSE)</f>
        <v>0.16825686982118676</v>
      </c>
      <c r="G335">
        <f>VLOOKUP(B335,'New LR'!$A:$C,3,FALSE)</f>
        <v>6.6454564170000001</v>
      </c>
      <c r="H335">
        <f t="shared" si="11"/>
        <v>8.3068205212499997</v>
      </c>
    </row>
    <row r="336" spans="1:8" x14ac:dyDescent="0.35">
      <c r="A336" t="s">
        <v>55</v>
      </c>
      <c r="B336" t="s">
        <v>6</v>
      </c>
      <c r="C336">
        <v>12</v>
      </c>
      <c r="D336">
        <f>VLOOKUP(A336,Den!$A:$B,2,FALSE)</f>
        <v>8</v>
      </c>
      <c r="E336">
        <f t="shared" si="10"/>
        <v>1.5</v>
      </c>
      <c r="F336">
        <f>VLOOKUP(B336,LR!$A:$C,3,FALSE)</f>
        <v>0.22077508456131531</v>
      </c>
      <c r="G336">
        <f>VLOOKUP(B336,'New LR'!$A:$C,3,FALSE)</f>
        <v>8.7197103360000003</v>
      </c>
      <c r="H336">
        <f t="shared" si="11"/>
        <v>13.079565504000001</v>
      </c>
    </row>
    <row r="337" spans="1:8" x14ac:dyDescent="0.35">
      <c r="A337" t="s">
        <v>55</v>
      </c>
      <c r="B337" t="s">
        <v>9</v>
      </c>
      <c r="C337">
        <v>3</v>
      </c>
      <c r="D337">
        <f>VLOOKUP(A337,Den!$A:$B,2,FALSE)</f>
        <v>8</v>
      </c>
      <c r="E337">
        <f t="shared" si="10"/>
        <v>0.375</v>
      </c>
      <c r="F337">
        <f>VLOOKUP(B337,LR!$A:$C,3,FALSE)</f>
        <v>7.1367919558834175E-2</v>
      </c>
      <c r="G337">
        <f>VLOOKUP(B337,'New LR'!$A:$C,3,FALSE)</f>
        <v>2.818739522</v>
      </c>
      <c r="H337">
        <f t="shared" si="11"/>
        <v>1.0570273207500001</v>
      </c>
    </row>
    <row r="338" spans="1:8" x14ac:dyDescent="0.35">
      <c r="A338" t="s">
        <v>55</v>
      </c>
      <c r="B338" t="s">
        <v>11</v>
      </c>
      <c r="C338">
        <v>2</v>
      </c>
      <c r="D338">
        <f>VLOOKUP(A338,Den!$A:$B,2,FALSE)</f>
        <v>8</v>
      </c>
      <c r="E338">
        <f t="shared" si="10"/>
        <v>0.25</v>
      </c>
      <c r="F338">
        <f>VLOOKUP(B338,LR!$A:$C,3,FALSE)</f>
        <v>0.44239144638239253</v>
      </c>
      <c r="G338">
        <f>VLOOKUP(B338,'New LR'!$A:$C,3,FALSE)</f>
        <v>17.472647129999999</v>
      </c>
      <c r="H338">
        <f t="shared" si="11"/>
        <v>4.3681617824999996</v>
      </c>
    </row>
    <row r="339" spans="1:8" x14ac:dyDescent="0.35">
      <c r="A339" t="s">
        <v>56</v>
      </c>
      <c r="B339" t="s">
        <v>8</v>
      </c>
      <c r="C339">
        <v>3</v>
      </c>
      <c r="D339">
        <f>VLOOKUP(A339,Den!$A:$B,2,FALSE)</f>
        <v>6</v>
      </c>
      <c r="E339">
        <f t="shared" si="10"/>
        <v>0.5</v>
      </c>
      <c r="F339">
        <f>VLOOKUP(B339,LR!$A:$C,3,FALSE)</f>
        <v>-2.1211241258807211E-2</v>
      </c>
      <c r="G339">
        <f>VLOOKUP(B339,'New LR'!$A:$C,3,FALSE)</f>
        <v>-0.83775727200000005</v>
      </c>
      <c r="H339">
        <f t="shared" si="11"/>
        <v>-0.41887863600000003</v>
      </c>
    </row>
    <row r="340" spans="1:8" x14ac:dyDescent="0.35">
      <c r="A340" t="s">
        <v>56</v>
      </c>
      <c r="B340" t="s">
        <v>4</v>
      </c>
      <c r="C340">
        <v>10</v>
      </c>
      <c r="D340">
        <f>VLOOKUP(A340,Den!$A:$B,2,FALSE)</f>
        <v>6</v>
      </c>
      <c r="E340">
        <f t="shared" si="10"/>
        <v>1.6666666666666667</v>
      </c>
      <c r="F340">
        <f>VLOOKUP(B340,LR!$A:$C,3,FALSE)</f>
        <v>-2.25874348416495E-2</v>
      </c>
      <c r="G340">
        <f>VLOOKUP(B340,'New LR'!$A:$C,3,FALSE)</f>
        <v>-0.89211139800000006</v>
      </c>
      <c r="H340">
        <f t="shared" si="11"/>
        <v>-1.4868523300000001</v>
      </c>
    </row>
    <row r="341" spans="1:8" x14ac:dyDescent="0.35">
      <c r="A341" t="s">
        <v>56</v>
      </c>
      <c r="B341" t="s">
        <v>14</v>
      </c>
      <c r="C341">
        <v>1</v>
      </c>
      <c r="D341">
        <f>VLOOKUP(A341,Den!$A:$B,2,FALSE)</f>
        <v>6</v>
      </c>
      <c r="E341">
        <f t="shared" si="10"/>
        <v>0.16666666666666666</v>
      </c>
      <c r="F341">
        <f>VLOOKUP(B341,LR!$A:$C,3,FALSE)</f>
        <v>-2.5318098231823929E-2</v>
      </c>
      <c r="G341">
        <f>VLOOKUP(B341,'New LR'!$A:$C,3,FALSE)</f>
        <v>-0.99996082600000002</v>
      </c>
      <c r="H341">
        <f t="shared" si="11"/>
        <v>-0.16666013766666665</v>
      </c>
    </row>
    <row r="342" spans="1:8" x14ac:dyDescent="0.35">
      <c r="A342" t="s">
        <v>56</v>
      </c>
      <c r="B342" t="s">
        <v>5</v>
      </c>
      <c r="C342">
        <v>21</v>
      </c>
      <c r="D342">
        <f>VLOOKUP(A342,Den!$A:$B,2,FALSE)</f>
        <v>6</v>
      </c>
      <c r="E342">
        <f t="shared" si="10"/>
        <v>3.5</v>
      </c>
      <c r="F342">
        <f>VLOOKUP(B342,LR!$A:$C,3,FALSE)</f>
        <v>0.16825686982118676</v>
      </c>
      <c r="G342">
        <f>VLOOKUP(B342,'New LR'!$A:$C,3,FALSE)</f>
        <v>6.6454564170000001</v>
      </c>
      <c r="H342">
        <f t="shared" si="11"/>
        <v>23.259097459500001</v>
      </c>
    </row>
    <row r="343" spans="1:8" x14ac:dyDescent="0.35">
      <c r="A343" t="s">
        <v>56</v>
      </c>
      <c r="B343" t="s">
        <v>6</v>
      </c>
      <c r="C343">
        <v>25</v>
      </c>
      <c r="D343">
        <f>VLOOKUP(A343,Den!$A:$B,2,FALSE)</f>
        <v>6</v>
      </c>
      <c r="E343">
        <f t="shared" si="10"/>
        <v>4.166666666666667</v>
      </c>
      <c r="F343">
        <f>VLOOKUP(B343,LR!$A:$C,3,FALSE)</f>
        <v>0.22077508456131531</v>
      </c>
      <c r="G343">
        <f>VLOOKUP(B343,'New LR'!$A:$C,3,FALSE)</f>
        <v>8.7197103360000003</v>
      </c>
      <c r="H343">
        <f t="shared" si="11"/>
        <v>36.332126400000007</v>
      </c>
    </row>
    <row r="344" spans="1:8" x14ac:dyDescent="0.35">
      <c r="A344" t="s">
        <v>56</v>
      </c>
      <c r="B344" t="s">
        <v>9</v>
      </c>
      <c r="C344">
        <v>4</v>
      </c>
      <c r="D344">
        <f>VLOOKUP(A344,Den!$A:$B,2,FALSE)</f>
        <v>6</v>
      </c>
      <c r="E344">
        <f t="shared" si="10"/>
        <v>0.66666666666666663</v>
      </c>
      <c r="F344">
        <f>VLOOKUP(B344,LR!$A:$C,3,FALSE)</f>
        <v>7.1367919558834175E-2</v>
      </c>
      <c r="G344">
        <f>VLOOKUP(B344,'New LR'!$A:$C,3,FALSE)</f>
        <v>2.818739522</v>
      </c>
      <c r="H344">
        <f t="shared" si="11"/>
        <v>1.8791596813333333</v>
      </c>
    </row>
    <row r="345" spans="1:8" x14ac:dyDescent="0.35">
      <c r="A345" t="s">
        <v>56</v>
      </c>
      <c r="B345" t="s">
        <v>10</v>
      </c>
      <c r="C345">
        <v>4</v>
      </c>
      <c r="D345">
        <f>VLOOKUP(A345,Den!$A:$B,2,FALSE)</f>
        <v>6</v>
      </c>
      <c r="E345">
        <f t="shared" si="10"/>
        <v>0.66666666666666663</v>
      </c>
      <c r="F345">
        <f>VLOOKUP(B345,LR!$A:$C,3,FALSE)</f>
        <v>0.12075109979145429</v>
      </c>
      <c r="G345">
        <f>VLOOKUP(B345,'New LR'!$A:$C,3,FALSE)</f>
        <v>4.7691731370000001</v>
      </c>
      <c r="H345">
        <f t="shared" si="11"/>
        <v>3.1794487579999999</v>
      </c>
    </row>
    <row r="346" spans="1:8" x14ac:dyDescent="0.35">
      <c r="A346" t="s">
        <v>56</v>
      </c>
      <c r="B346" t="s">
        <v>11</v>
      </c>
      <c r="C346">
        <v>5</v>
      </c>
      <c r="D346">
        <f>VLOOKUP(A346,Den!$A:$B,2,FALSE)</f>
        <v>6</v>
      </c>
      <c r="E346">
        <f t="shared" si="10"/>
        <v>0.83333333333333337</v>
      </c>
      <c r="F346">
        <f>VLOOKUP(B346,LR!$A:$C,3,FALSE)</f>
        <v>0.44239144638239253</v>
      </c>
      <c r="G346">
        <f>VLOOKUP(B346,'New LR'!$A:$C,3,FALSE)</f>
        <v>17.472647129999999</v>
      </c>
      <c r="H346">
        <f t="shared" si="11"/>
        <v>14.560539275</v>
      </c>
    </row>
    <row r="347" spans="1:8" x14ac:dyDescent="0.35">
      <c r="A347" t="s">
        <v>57</v>
      </c>
      <c r="B347" t="s">
        <v>8</v>
      </c>
      <c r="C347">
        <v>10</v>
      </c>
      <c r="D347">
        <f>VLOOKUP(A347,Den!$A:$B,2,FALSE)</f>
        <v>18</v>
      </c>
      <c r="E347">
        <f t="shared" si="10"/>
        <v>0.55555555555555558</v>
      </c>
      <c r="F347">
        <f>VLOOKUP(B347,LR!$A:$C,3,FALSE)</f>
        <v>-2.1211241258807211E-2</v>
      </c>
      <c r="G347">
        <f>VLOOKUP(B347,'New LR'!$A:$C,3,FALSE)</f>
        <v>-0.83775727200000005</v>
      </c>
      <c r="H347">
        <f t="shared" si="11"/>
        <v>-0.46542070666666674</v>
      </c>
    </row>
    <row r="348" spans="1:8" x14ac:dyDescent="0.35">
      <c r="A348" t="s">
        <v>57</v>
      </c>
      <c r="B348" t="s">
        <v>13</v>
      </c>
      <c r="C348">
        <v>70</v>
      </c>
      <c r="D348">
        <f>VLOOKUP(A348,Den!$A:$B,2,FALSE)</f>
        <v>18</v>
      </c>
      <c r="E348">
        <f t="shared" si="10"/>
        <v>3.8888888888888888</v>
      </c>
      <c r="F348">
        <f>VLOOKUP(B348,LR!$A:$C,3,FALSE)</f>
        <v>2.025526854093224E-2</v>
      </c>
      <c r="G348">
        <f>VLOOKUP(B348,'New LR'!$A:$C,3,FALSE)</f>
        <v>0</v>
      </c>
      <c r="H348">
        <f t="shared" si="11"/>
        <v>0</v>
      </c>
    </row>
    <row r="349" spans="1:8" x14ac:dyDescent="0.35">
      <c r="A349" t="s">
        <v>57</v>
      </c>
      <c r="B349" t="s">
        <v>17</v>
      </c>
      <c r="C349">
        <v>3</v>
      </c>
      <c r="D349">
        <f>VLOOKUP(A349,Den!$A:$B,2,FALSE)</f>
        <v>18</v>
      </c>
      <c r="E349">
        <f t="shared" si="10"/>
        <v>0.16666666666666666</v>
      </c>
      <c r="F349">
        <f>VLOOKUP(B349,LR!$A:$C,3,FALSE)</f>
        <v>2.5319085676165299E-2</v>
      </c>
      <c r="G349">
        <f>VLOOKUP(B349,'New LR'!$A:$C,3,FALSE)</f>
        <v>1</v>
      </c>
      <c r="H349">
        <f t="shared" si="11"/>
        <v>0.16666666666666666</v>
      </c>
    </row>
    <row r="350" spans="1:8" x14ac:dyDescent="0.35">
      <c r="A350" t="s">
        <v>57</v>
      </c>
      <c r="B350" t="s">
        <v>4</v>
      </c>
      <c r="C350">
        <v>36</v>
      </c>
      <c r="D350">
        <f>VLOOKUP(A350,Den!$A:$B,2,FALSE)</f>
        <v>18</v>
      </c>
      <c r="E350">
        <f t="shared" si="10"/>
        <v>2</v>
      </c>
      <c r="F350">
        <f>VLOOKUP(B350,LR!$A:$C,3,FALSE)</f>
        <v>-2.25874348416495E-2</v>
      </c>
      <c r="G350">
        <f>VLOOKUP(B350,'New LR'!$A:$C,3,FALSE)</f>
        <v>-0.89211139800000006</v>
      </c>
      <c r="H350">
        <f t="shared" si="11"/>
        <v>-1.7842227960000001</v>
      </c>
    </row>
    <row r="351" spans="1:8" x14ac:dyDescent="0.35">
      <c r="A351" t="s">
        <v>57</v>
      </c>
      <c r="B351" t="s">
        <v>5</v>
      </c>
      <c r="C351">
        <v>80</v>
      </c>
      <c r="D351">
        <f>VLOOKUP(A351,Den!$A:$B,2,FALSE)</f>
        <v>18</v>
      </c>
      <c r="E351">
        <f t="shared" si="10"/>
        <v>4.4444444444444446</v>
      </c>
      <c r="F351">
        <f>VLOOKUP(B351,LR!$A:$C,3,FALSE)</f>
        <v>0.16825686982118676</v>
      </c>
      <c r="G351">
        <f>VLOOKUP(B351,'New LR'!$A:$C,3,FALSE)</f>
        <v>6.6454564170000001</v>
      </c>
      <c r="H351">
        <f t="shared" si="11"/>
        <v>29.535361853333335</v>
      </c>
    </row>
    <row r="352" spans="1:8" x14ac:dyDescent="0.35">
      <c r="A352" t="s">
        <v>57</v>
      </c>
      <c r="B352" t="s">
        <v>6</v>
      </c>
      <c r="C352">
        <v>72</v>
      </c>
      <c r="D352">
        <f>VLOOKUP(A352,Den!$A:$B,2,FALSE)</f>
        <v>18</v>
      </c>
      <c r="E352">
        <f t="shared" si="10"/>
        <v>4</v>
      </c>
      <c r="F352">
        <f>VLOOKUP(B352,LR!$A:$C,3,FALSE)</f>
        <v>0.22077508456131531</v>
      </c>
      <c r="G352">
        <f>VLOOKUP(B352,'New LR'!$A:$C,3,FALSE)</f>
        <v>8.7197103360000003</v>
      </c>
      <c r="H352">
        <f t="shared" si="11"/>
        <v>34.878841344000001</v>
      </c>
    </row>
    <row r="353" spans="1:8" x14ac:dyDescent="0.35">
      <c r="A353" t="s">
        <v>57</v>
      </c>
      <c r="B353" t="s">
        <v>9</v>
      </c>
      <c r="C353">
        <v>24</v>
      </c>
      <c r="D353">
        <f>VLOOKUP(A353,Den!$A:$B,2,FALSE)</f>
        <v>18</v>
      </c>
      <c r="E353">
        <f t="shared" si="10"/>
        <v>1.3333333333333333</v>
      </c>
      <c r="F353">
        <f>VLOOKUP(B353,LR!$A:$C,3,FALSE)</f>
        <v>7.1367919558834175E-2</v>
      </c>
      <c r="G353">
        <f>VLOOKUP(B353,'New LR'!$A:$C,3,FALSE)</f>
        <v>2.818739522</v>
      </c>
      <c r="H353">
        <f t="shared" si="11"/>
        <v>3.7583193626666667</v>
      </c>
    </row>
    <row r="354" spans="1:8" x14ac:dyDescent="0.35">
      <c r="A354" t="s">
        <v>57</v>
      </c>
      <c r="B354" t="s">
        <v>10</v>
      </c>
      <c r="C354">
        <v>22</v>
      </c>
      <c r="D354">
        <f>VLOOKUP(A354,Den!$A:$B,2,FALSE)</f>
        <v>18</v>
      </c>
      <c r="E354">
        <f t="shared" si="10"/>
        <v>1.2222222222222223</v>
      </c>
      <c r="F354">
        <f>VLOOKUP(B354,LR!$A:$C,3,FALSE)</f>
        <v>0.12075109979145429</v>
      </c>
      <c r="G354">
        <f>VLOOKUP(B354,'New LR'!$A:$C,3,FALSE)</f>
        <v>4.7691731370000001</v>
      </c>
      <c r="H354">
        <f t="shared" si="11"/>
        <v>5.8289893896666669</v>
      </c>
    </row>
    <row r="355" spans="1:8" x14ac:dyDescent="0.35">
      <c r="A355" t="s">
        <v>57</v>
      </c>
      <c r="B355" t="s">
        <v>11</v>
      </c>
      <c r="C355">
        <v>19</v>
      </c>
      <c r="D355">
        <f>VLOOKUP(A355,Den!$A:$B,2,FALSE)</f>
        <v>18</v>
      </c>
      <c r="E355">
        <f t="shared" si="10"/>
        <v>1.0555555555555556</v>
      </c>
      <c r="F355">
        <f>VLOOKUP(B355,LR!$A:$C,3,FALSE)</f>
        <v>0.44239144638239253</v>
      </c>
      <c r="G355">
        <f>VLOOKUP(B355,'New LR'!$A:$C,3,FALSE)</f>
        <v>17.472647129999999</v>
      </c>
      <c r="H355">
        <f t="shared" si="11"/>
        <v>18.443349748333333</v>
      </c>
    </row>
    <row r="356" spans="1:8" x14ac:dyDescent="0.35">
      <c r="A356" t="s">
        <v>58</v>
      </c>
      <c r="B356" t="s">
        <v>11</v>
      </c>
      <c r="C356">
        <v>33</v>
      </c>
      <c r="D356">
        <f>VLOOKUP(A356,Den!$A:$B,2,FALSE)</f>
        <v>13</v>
      </c>
      <c r="E356">
        <f t="shared" si="10"/>
        <v>2.5384615384615383</v>
      </c>
      <c r="F356">
        <f>VLOOKUP(B356,LR!$A:$C,3,FALSE)</f>
        <v>0.44239144638239253</v>
      </c>
      <c r="G356">
        <f>VLOOKUP(B356,'New LR'!$A:$C,3,FALSE)</f>
        <v>17.472647129999999</v>
      </c>
      <c r="H356">
        <f t="shared" si="11"/>
        <v>44.353642714615376</v>
      </c>
    </row>
    <row r="357" spans="1:8" x14ac:dyDescent="0.35">
      <c r="A357" t="s">
        <v>58</v>
      </c>
      <c r="B357" t="s">
        <v>8</v>
      </c>
      <c r="C357">
        <v>24</v>
      </c>
      <c r="D357">
        <f>VLOOKUP(A357,Den!$A:$B,2,FALSE)</f>
        <v>13</v>
      </c>
      <c r="E357">
        <f t="shared" si="10"/>
        <v>1.8461538461538463</v>
      </c>
      <c r="F357">
        <f>VLOOKUP(B357,LR!$A:$C,3,FALSE)</f>
        <v>-2.1211241258807211E-2</v>
      </c>
      <c r="G357">
        <f>VLOOKUP(B357,'New LR'!$A:$C,3,FALSE)</f>
        <v>-0.83775727200000005</v>
      </c>
      <c r="H357">
        <f t="shared" si="11"/>
        <v>-1.546628809846154</v>
      </c>
    </row>
    <row r="358" spans="1:8" x14ac:dyDescent="0.35">
      <c r="A358" t="s">
        <v>58</v>
      </c>
      <c r="B358" t="s">
        <v>13</v>
      </c>
      <c r="C358">
        <v>26</v>
      </c>
      <c r="D358">
        <f>VLOOKUP(A358,Den!$A:$B,2,FALSE)</f>
        <v>13</v>
      </c>
      <c r="E358">
        <f t="shared" si="10"/>
        <v>2</v>
      </c>
      <c r="F358">
        <f>VLOOKUP(B358,LR!$A:$C,3,FALSE)</f>
        <v>2.025526854093224E-2</v>
      </c>
      <c r="G358">
        <f>VLOOKUP(B358,'New LR'!$A:$C,3,FALSE)</f>
        <v>0</v>
      </c>
      <c r="H358">
        <f t="shared" si="11"/>
        <v>0</v>
      </c>
    </row>
    <row r="359" spans="1:8" x14ac:dyDescent="0.35">
      <c r="A359" t="s">
        <v>58</v>
      </c>
      <c r="B359" t="s">
        <v>17</v>
      </c>
      <c r="C359">
        <v>1</v>
      </c>
      <c r="D359">
        <f>VLOOKUP(A359,Den!$A:$B,2,FALSE)</f>
        <v>13</v>
      </c>
      <c r="E359">
        <f t="shared" si="10"/>
        <v>7.6923076923076927E-2</v>
      </c>
      <c r="F359">
        <f>VLOOKUP(B359,LR!$A:$C,3,FALSE)</f>
        <v>2.5319085676165299E-2</v>
      </c>
      <c r="G359">
        <f>VLOOKUP(B359,'New LR'!$A:$C,3,FALSE)</f>
        <v>1</v>
      </c>
      <c r="H359">
        <f t="shared" si="11"/>
        <v>7.6923076923076927E-2</v>
      </c>
    </row>
    <row r="360" spans="1:8" x14ac:dyDescent="0.35">
      <c r="A360" t="s">
        <v>58</v>
      </c>
      <c r="B360" t="s">
        <v>4</v>
      </c>
      <c r="C360">
        <v>37</v>
      </c>
      <c r="D360">
        <f>VLOOKUP(A360,Den!$A:$B,2,FALSE)</f>
        <v>13</v>
      </c>
      <c r="E360">
        <f t="shared" si="10"/>
        <v>2.8461538461538463</v>
      </c>
      <c r="F360">
        <f>VLOOKUP(B360,LR!$A:$C,3,FALSE)</f>
        <v>-2.25874348416495E-2</v>
      </c>
      <c r="G360">
        <f>VLOOKUP(B360,'New LR'!$A:$C,3,FALSE)</f>
        <v>-0.89211139800000006</v>
      </c>
      <c r="H360">
        <f t="shared" si="11"/>
        <v>-2.5390862866153849</v>
      </c>
    </row>
    <row r="361" spans="1:8" x14ac:dyDescent="0.35">
      <c r="A361" t="s">
        <v>58</v>
      </c>
      <c r="B361" t="s">
        <v>5</v>
      </c>
      <c r="C361">
        <v>57</v>
      </c>
      <c r="D361">
        <f>VLOOKUP(A361,Den!$A:$B,2,FALSE)</f>
        <v>13</v>
      </c>
      <c r="E361">
        <f t="shared" si="10"/>
        <v>4.384615384615385</v>
      </c>
      <c r="F361">
        <f>VLOOKUP(B361,LR!$A:$C,3,FALSE)</f>
        <v>0.16825686982118676</v>
      </c>
      <c r="G361">
        <f>VLOOKUP(B361,'New LR'!$A:$C,3,FALSE)</f>
        <v>6.6454564170000001</v>
      </c>
      <c r="H361">
        <f t="shared" si="11"/>
        <v>29.137770443769234</v>
      </c>
    </row>
    <row r="362" spans="1:8" x14ac:dyDescent="0.35">
      <c r="A362" t="s">
        <v>58</v>
      </c>
      <c r="B362" t="s">
        <v>6</v>
      </c>
      <c r="C362">
        <v>72</v>
      </c>
      <c r="D362">
        <f>VLOOKUP(A362,Den!$A:$B,2,FALSE)</f>
        <v>13</v>
      </c>
      <c r="E362">
        <f t="shared" si="10"/>
        <v>5.5384615384615383</v>
      </c>
      <c r="F362">
        <f>VLOOKUP(B362,LR!$A:$C,3,FALSE)</f>
        <v>0.22077508456131531</v>
      </c>
      <c r="G362">
        <f>VLOOKUP(B362,'New LR'!$A:$C,3,FALSE)</f>
        <v>8.7197103360000003</v>
      </c>
      <c r="H362">
        <f t="shared" si="11"/>
        <v>48.293780322461537</v>
      </c>
    </row>
    <row r="363" spans="1:8" x14ac:dyDescent="0.35">
      <c r="A363" t="s">
        <v>58</v>
      </c>
      <c r="B363" t="s">
        <v>9</v>
      </c>
      <c r="C363">
        <v>20</v>
      </c>
      <c r="D363">
        <f>VLOOKUP(A363,Den!$A:$B,2,FALSE)</f>
        <v>13</v>
      </c>
      <c r="E363">
        <f t="shared" si="10"/>
        <v>1.5384615384615385</v>
      </c>
      <c r="F363">
        <f>VLOOKUP(B363,LR!$A:$C,3,FALSE)</f>
        <v>7.1367919558834175E-2</v>
      </c>
      <c r="G363">
        <f>VLOOKUP(B363,'New LR'!$A:$C,3,FALSE)</f>
        <v>2.818739522</v>
      </c>
      <c r="H363">
        <f t="shared" si="11"/>
        <v>4.3365223415384619</v>
      </c>
    </row>
    <row r="364" spans="1:8" x14ac:dyDescent="0.35">
      <c r="A364" t="s">
        <v>58</v>
      </c>
      <c r="B364" t="s">
        <v>10</v>
      </c>
      <c r="C364">
        <v>10</v>
      </c>
      <c r="D364">
        <f>VLOOKUP(A364,Den!$A:$B,2,FALSE)</f>
        <v>13</v>
      </c>
      <c r="E364">
        <f t="shared" si="10"/>
        <v>0.76923076923076927</v>
      </c>
      <c r="F364">
        <f>VLOOKUP(B364,LR!$A:$C,3,FALSE)</f>
        <v>0.12075109979145429</v>
      </c>
      <c r="G364">
        <f>VLOOKUP(B364,'New LR'!$A:$C,3,FALSE)</f>
        <v>4.7691731370000001</v>
      </c>
      <c r="H364">
        <f t="shared" si="11"/>
        <v>3.6685947207692311</v>
      </c>
    </row>
    <row r="365" spans="1:8" x14ac:dyDescent="0.35">
      <c r="A365" t="s">
        <v>59</v>
      </c>
      <c r="B365" t="s">
        <v>11</v>
      </c>
      <c r="C365">
        <v>37</v>
      </c>
      <c r="D365">
        <f>VLOOKUP(A365,Den!$A:$B,2,FALSE)</f>
        <v>19</v>
      </c>
      <c r="E365">
        <f t="shared" si="10"/>
        <v>1.9473684210526316</v>
      </c>
      <c r="F365">
        <f>VLOOKUP(B365,LR!$A:$C,3,FALSE)</f>
        <v>0.44239144638239253</v>
      </c>
      <c r="G365">
        <f>VLOOKUP(B365,'New LR'!$A:$C,3,FALSE)</f>
        <v>17.472647129999999</v>
      </c>
      <c r="H365">
        <f t="shared" si="11"/>
        <v>34.025681253157892</v>
      </c>
    </row>
    <row r="366" spans="1:8" x14ac:dyDescent="0.35">
      <c r="A366" t="s">
        <v>59</v>
      </c>
      <c r="B366" t="s">
        <v>8</v>
      </c>
      <c r="C366">
        <v>28</v>
      </c>
      <c r="D366">
        <f>VLOOKUP(A366,Den!$A:$B,2,FALSE)</f>
        <v>19</v>
      </c>
      <c r="E366">
        <f t="shared" si="10"/>
        <v>1.4736842105263157</v>
      </c>
      <c r="F366">
        <f>VLOOKUP(B366,LR!$A:$C,3,FALSE)</f>
        <v>-2.1211241258807211E-2</v>
      </c>
      <c r="G366">
        <f>VLOOKUP(B366,'New LR'!$A:$C,3,FALSE)</f>
        <v>-0.83775727200000005</v>
      </c>
      <c r="H366">
        <f t="shared" si="11"/>
        <v>-1.234589664</v>
      </c>
    </row>
    <row r="367" spans="1:8" x14ac:dyDescent="0.35">
      <c r="A367" t="s">
        <v>59</v>
      </c>
      <c r="B367" t="s">
        <v>13</v>
      </c>
      <c r="C367">
        <v>49</v>
      </c>
      <c r="D367">
        <f>VLOOKUP(A367,Den!$A:$B,2,FALSE)</f>
        <v>19</v>
      </c>
      <c r="E367">
        <f t="shared" si="10"/>
        <v>2.5789473684210527</v>
      </c>
      <c r="F367">
        <f>VLOOKUP(B367,LR!$A:$C,3,FALSE)</f>
        <v>2.025526854093224E-2</v>
      </c>
      <c r="G367">
        <f>VLOOKUP(B367,'New LR'!$A:$C,3,FALSE)</f>
        <v>0</v>
      </c>
      <c r="H367">
        <f t="shared" si="11"/>
        <v>0</v>
      </c>
    </row>
    <row r="368" spans="1:8" x14ac:dyDescent="0.35">
      <c r="A368" t="s">
        <v>59</v>
      </c>
      <c r="B368" t="s">
        <v>17</v>
      </c>
      <c r="C368">
        <v>1</v>
      </c>
      <c r="D368">
        <f>VLOOKUP(A368,Den!$A:$B,2,FALSE)</f>
        <v>19</v>
      </c>
      <c r="E368">
        <f t="shared" si="10"/>
        <v>5.2631578947368418E-2</v>
      </c>
      <c r="F368">
        <f>VLOOKUP(B368,LR!$A:$C,3,FALSE)</f>
        <v>2.5319085676165299E-2</v>
      </c>
      <c r="G368">
        <f>VLOOKUP(B368,'New LR'!$A:$C,3,FALSE)</f>
        <v>1</v>
      </c>
      <c r="H368">
        <f t="shared" si="11"/>
        <v>5.2631578947368418E-2</v>
      </c>
    </row>
    <row r="369" spans="1:8" x14ac:dyDescent="0.35">
      <c r="A369" t="s">
        <v>59</v>
      </c>
      <c r="B369" t="s">
        <v>4</v>
      </c>
      <c r="C369">
        <v>42</v>
      </c>
      <c r="D369">
        <f>VLOOKUP(A369,Den!$A:$B,2,FALSE)</f>
        <v>19</v>
      </c>
      <c r="E369">
        <f t="shared" si="10"/>
        <v>2.2105263157894739</v>
      </c>
      <c r="F369">
        <f>VLOOKUP(B369,LR!$A:$C,3,FALSE)</f>
        <v>-2.25874348416495E-2</v>
      </c>
      <c r="G369">
        <f>VLOOKUP(B369,'New LR'!$A:$C,3,FALSE)</f>
        <v>-0.89211139800000006</v>
      </c>
      <c r="H369">
        <f t="shared" si="11"/>
        <v>-1.9720357218947371</v>
      </c>
    </row>
    <row r="370" spans="1:8" x14ac:dyDescent="0.35">
      <c r="A370" t="s">
        <v>59</v>
      </c>
      <c r="B370" t="s">
        <v>5</v>
      </c>
      <c r="C370">
        <v>76</v>
      </c>
      <c r="D370">
        <f>VLOOKUP(A370,Den!$A:$B,2,FALSE)</f>
        <v>19</v>
      </c>
      <c r="E370">
        <f t="shared" si="10"/>
        <v>4</v>
      </c>
      <c r="F370">
        <f>VLOOKUP(B370,LR!$A:$C,3,FALSE)</f>
        <v>0.16825686982118676</v>
      </c>
      <c r="G370">
        <f>VLOOKUP(B370,'New LR'!$A:$C,3,FALSE)</f>
        <v>6.6454564170000001</v>
      </c>
      <c r="H370">
        <f t="shared" si="11"/>
        <v>26.581825668</v>
      </c>
    </row>
    <row r="371" spans="1:8" x14ac:dyDescent="0.35">
      <c r="A371" t="s">
        <v>59</v>
      </c>
      <c r="B371" t="s">
        <v>6</v>
      </c>
      <c r="C371">
        <v>95</v>
      </c>
      <c r="D371">
        <f>VLOOKUP(A371,Den!$A:$B,2,FALSE)</f>
        <v>19</v>
      </c>
      <c r="E371">
        <f t="shared" si="10"/>
        <v>5</v>
      </c>
      <c r="F371">
        <f>VLOOKUP(B371,LR!$A:$C,3,FALSE)</f>
        <v>0.22077508456131531</v>
      </c>
      <c r="G371">
        <f>VLOOKUP(B371,'New LR'!$A:$C,3,FALSE)</f>
        <v>8.7197103360000003</v>
      </c>
      <c r="H371">
        <f t="shared" si="11"/>
        <v>43.59855168</v>
      </c>
    </row>
    <row r="372" spans="1:8" x14ac:dyDescent="0.35">
      <c r="A372" t="s">
        <v>59</v>
      </c>
      <c r="B372" t="s">
        <v>9</v>
      </c>
      <c r="C372">
        <v>29</v>
      </c>
      <c r="D372">
        <f>VLOOKUP(A372,Den!$A:$B,2,FALSE)</f>
        <v>19</v>
      </c>
      <c r="E372">
        <f t="shared" si="10"/>
        <v>1.5263157894736843</v>
      </c>
      <c r="F372">
        <f>VLOOKUP(B372,LR!$A:$C,3,FALSE)</f>
        <v>7.1367919558834175E-2</v>
      </c>
      <c r="G372">
        <f>VLOOKUP(B372,'New LR'!$A:$C,3,FALSE)</f>
        <v>2.818739522</v>
      </c>
      <c r="H372">
        <f t="shared" si="11"/>
        <v>4.302286638842105</v>
      </c>
    </row>
    <row r="373" spans="1:8" x14ac:dyDescent="0.35">
      <c r="A373" t="s">
        <v>59</v>
      </c>
      <c r="B373" t="s">
        <v>10</v>
      </c>
      <c r="C373">
        <v>21</v>
      </c>
      <c r="D373">
        <f>VLOOKUP(A373,Den!$A:$B,2,FALSE)</f>
        <v>19</v>
      </c>
      <c r="E373">
        <f t="shared" si="10"/>
        <v>1.1052631578947369</v>
      </c>
      <c r="F373">
        <f>VLOOKUP(B373,LR!$A:$C,3,FALSE)</f>
        <v>0.12075109979145429</v>
      </c>
      <c r="G373">
        <f>VLOOKUP(B373,'New LR'!$A:$C,3,FALSE)</f>
        <v>4.7691731370000001</v>
      </c>
      <c r="H373">
        <f t="shared" si="11"/>
        <v>5.2711913619473689</v>
      </c>
    </row>
    <row r="374" spans="1:8" x14ac:dyDescent="0.35">
      <c r="A374" t="s">
        <v>60</v>
      </c>
      <c r="B374" t="s">
        <v>8</v>
      </c>
      <c r="C374">
        <v>12</v>
      </c>
      <c r="D374">
        <f>VLOOKUP(A374,Den!$A:$B,2,FALSE)</f>
        <v>18</v>
      </c>
      <c r="E374">
        <f t="shared" si="10"/>
        <v>0.66666666666666663</v>
      </c>
      <c r="F374">
        <f>VLOOKUP(B374,LR!$A:$C,3,FALSE)</f>
        <v>-2.1211241258807211E-2</v>
      </c>
      <c r="G374">
        <f>VLOOKUP(B374,'New LR'!$A:$C,3,FALSE)</f>
        <v>-0.83775727200000005</v>
      </c>
      <c r="H374">
        <f t="shared" si="11"/>
        <v>-0.558504848</v>
      </c>
    </row>
    <row r="375" spans="1:8" x14ac:dyDescent="0.35">
      <c r="A375" t="s">
        <v>60</v>
      </c>
      <c r="B375" t="s">
        <v>13</v>
      </c>
      <c r="C375">
        <v>6</v>
      </c>
      <c r="D375">
        <f>VLOOKUP(A375,Den!$A:$B,2,FALSE)</f>
        <v>18</v>
      </c>
      <c r="E375">
        <f t="shared" si="10"/>
        <v>0.33333333333333331</v>
      </c>
      <c r="F375">
        <f>VLOOKUP(B375,LR!$A:$C,3,FALSE)</f>
        <v>2.025526854093224E-2</v>
      </c>
      <c r="G375">
        <f>VLOOKUP(B375,'New LR'!$A:$C,3,FALSE)</f>
        <v>0</v>
      </c>
      <c r="H375">
        <f t="shared" si="11"/>
        <v>0</v>
      </c>
    </row>
    <row r="376" spans="1:8" x14ac:dyDescent="0.35">
      <c r="A376" t="s">
        <v>60</v>
      </c>
      <c r="B376" t="s">
        <v>4</v>
      </c>
      <c r="C376">
        <v>20</v>
      </c>
      <c r="D376">
        <f>VLOOKUP(A376,Den!$A:$B,2,FALSE)</f>
        <v>18</v>
      </c>
      <c r="E376">
        <f t="shared" si="10"/>
        <v>1.1111111111111112</v>
      </c>
      <c r="F376">
        <f>VLOOKUP(B376,LR!$A:$C,3,FALSE)</f>
        <v>-2.25874348416495E-2</v>
      </c>
      <c r="G376">
        <f>VLOOKUP(B376,'New LR'!$A:$C,3,FALSE)</f>
        <v>-0.89211139800000006</v>
      </c>
      <c r="H376">
        <f t="shared" si="11"/>
        <v>-0.99123488666666681</v>
      </c>
    </row>
    <row r="377" spans="1:8" x14ac:dyDescent="0.35">
      <c r="A377" t="s">
        <v>60</v>
      </c>
      <c r="B377" t="s">
        <v>14</v>
      </c>
      <c r="C377">
        <v>2</v>
      </c>
      <c r="D377">
        <f>VLOOKUP(A377,Den!$A:$B,2,FALSE)</f>
        <v>18</v>
      </c>
      <c r="E377">
        <f t="shared" si="10"/>
        <v>0.1111111111111111</v>
      </c>
      <c r="F377">
        <f>VLOOKUP(B377,LR!$A:$C,3,FALSE)</f>
        <v>-2.5318098231823929E-2</v>
      </c>
      <c r="G377">
        <f>VLOOKUP(B377,'New LR'!$A:$C,3,FALSE)</f>
        <v>-0.99996082600000002</v>
      </c>
      <c r="H377">
        <f t="shared" si="11"/>
        <v>-0.11110675844444444</v>
      </c>
    </row>
    <row r="378" spans="1:8" x14ac:dyDescent="0.35">
      <c r="A378" t="s">
        <v>60</v>
      </c>
      <c r="B378" t="s">
        <v>5</v>
      </c>
      <c r="C378">
        <v>32</v>
      </c>
      <c r="D378">
        <f>VLOOKUP(A378,Den!$A:$B,2,FALSE)</f>
        <v>18</v>
      </c>
      <c r="E378">
        <f t="shared" si="10"/>
        <v>1.7777777777777777</v>
      </c>
      <c r="F378">
        <f>VLOOKUP(B378,LR!$A:$C,3,FALSE)</f>
        <v>0.16825686982118676</v>
      </c>
      <c r="G378">
        <f>VLOOKUP(B378,'New LR'!$A:$C,3,FALSE)</f>
        <v>6.6454564170000001</v>
      </c>
      <c r="H378">
        <f t="shared" si="11"/>
        <v>11.814144741333333</v>
      </c>
    </row>
    <row r="379" spans="1:8" x14ac:dyDescent="0.35">
      <c r="A379" t="s">
        <v>60</v>
      </c>
      <c r="B379" t="s">
        <v>6</v>
      </c>
      <c r="C379">
        <v>32</v>
      </c>
      <c r="D379">
        <f>VLOOKUP(A379,Den!$A:$B,2,FALSE)</f>
        <v>18</v>
      </c>
      <c r="E379">
        <f t="shared" si="10"/>
        <v>1.7777777777777777</v>
      </c>
      <c r="F379">
        <f>VLOOKUP(B379,LR!$A:$C,3,FALSE)</f>
        <v>0.22077508456131531</v>
      </c>
      <c r="G379">
        <f>VLOOKUP(B379,'New LR'!$A:$C,3,FALSE)</f>
        <v>8.7197103360000003</v>
      </c>
      <c r="H379">
        <f t="shared" si="11"/>
        <v>15.501707264</v>
      </c>
    </row>
    <row r="380" spans="1:8" x14ac:dyDescent="0.35">
      <c r="A380" t="s">
        <v>60</v>
      </c>
      <c r="B380" t="s">
        <v>9</v>
      </c>
      <c r="C380">
        <v>3</v>
      </c>
      <c r="D380">
        <f>VLOOKUP(A380,Den!$A:$B,2,FALSE)</f>
        <v>18</v>
      </c>
      <c r="E380">
        <f t="shared" si="10"/>
        <v>0.16666666666666666</v>
      </c>
      <c r="F380">
        <f>VLOOKUP(B380,LR!$A:$C,3,FALSE)</f>
        <v>7.1367919558834175E-2</v>
      </c>
      <c r="G380">
        <f>VLOOKUP(B380,'New LR'!$A:$C,3,FALSE)</f>
        <v>2.818739522</v>
      </c>
      <c r="H380">
        <f t="shared" si="11"/>
        <v>0.46978992033333333</v>
      </c>
    </row>
    <row r="381" spans="1:8" x14ac:dyDescent="0.35">
      <c r="A381" t="s">
        <v>60</v>
      </c>
      <c r="B381" t="s">
        <v>10</v>
      </c>
      <c r="C381">
        <v>10</v>
      </c>
      <c r="D381">
        <f>VLOOKUP(A381,Den!$A:$B,2,FALSE)</f>
        <v>18</v>
      </c>
      <c r="E381">
        <f t="shared" si="10"/>
        <v>0.55555555555555558</v>
      </c>
      <c r="F381">
        <f>VLOOKUP(B381,LR!$A:$C,3,FALSE)</f>
        <v>0.12075109979145429</v>
      </c>
      <c r="G381">
        <f>VLOOKUP(B381,'New LR'!$A:$C,3,FALSE)</f>
        <v>4.7691731370000001</v>
      </c>
      <c r="H381">
        <f t="shared" si="11"/>
        <v>2.649540631666667</v>
      </c>
    </row>
    <row r="382" spans="1:8" x14ac:dyDescent="0.35">
      <c r="A382" t="s">
        <v>60</v>
      </c>
      <c r="B382" t="s">
        <v>11</v>
      </c>
      <c r="C382">
        <v>6</v>
      </c>
      <c r="D382">
        <f>VLOOKUP(A382,Den!$A:$B,2,FALSE)</f>
        <v>18</v>
      </c>
      <c r="E382">
        <f t="shared" si="10"/>
        <v>0.33333333333333331</v>
      </c>
      <c r="F382">
        <f>VLOOKUP(B382,LR!$A:$C,3,FALSE)</f>
        <v>0.44239144638239253</v>
      </c>
      <c r="G382">
        <f>VLOOKUP(B382,'New LR'!$A:$C,3,FALSE)</f>
        <v>17.472647129999999</v>
      </c>
      <c r="H382">
        <f t="shared" si="11"/>
        <v>5.8242157099999989</v>
      </c>
    </row>
    <row r="383" spans="1:8" x14ac:dyDescent="0.35">
      <c r="A383" t="s">
        <v>61</v>
      </c>
      <c r="B383" t="s">
        <v>11</v>
      </c>
      <c r="C383">
        <v>23</v>
      </c>
      <c r="D383">
        <f>VLOOKUP(A383,Den!$A:$B,2,FALSE)</f>
        <v>21</v>
      </c>
      <c r="E383">
        <f t="shared" si="10"/>
        <v>1.0952380952380953</v>
      </c>
      <c r="F383">
        <f>VLOOKUP(B383,LR!$A:$C,3,FALSE)</f>
        <v>0.44239144638239253</v>
      </c>
      <c r="G383">
        <f>VLOOKUP(B383,'New LR'!$A:$C,3,FALSE)</f>
        <v>17.472647129999999</v>
      </c>
      <c r="H383">
        <f t="shared" si="11"/>
        <v>19.136708761428572</v>
      </c>
    </row>
    <row r="384" spans="1:8" x14ac:dyDescent="0.35">
      <c r="A384" t="s">
        <v>61</v>
      </c>
      <c r="B384" t="s">
        <v>8</v>
      </c>
      <c r="C384">
        <v>41</v>
      </c>
      <c r="D384">
        <f>VLOOKUP(A384,Den!$A:$B,2,FALSE)</f>
        <v>21</v>
      </c>
      <c r="E384">
        <f t="shared" si="10"/>
        <v>1.9523809523809523</v>
      </c>
      <c r="F384">
        <f>VLOOKUP(B384,LR!$A:$C,3,FALSE)</f>
        <v>-2.1211241258807211E-2</v>
      </c>
      <c r="G384">
        <f>VLOOKUP(B384,'New LR'!$A:$C,3,FALSE)</f>
        <v>-0.83775727200000005</v>
      </c>
      <c r="H384">
        <f t="shared" si="11"/>
        <v>-1.6356213405714286</v>
      </c>
    </row>
    <row r="385" spans="1:8" x14ac:dyDescent="0.35">
      <c r="A385" t="s">
        <v>61</v>
      </c>
      <c r="B385" t="s">
        <v>4</v>
      </c>
      <c r="C385">
        <v>90</v>
      </c>
      <c r="D385">
        <f>VLOOKUP(A385,Den!$A:$B,2,FALSE)</f>
        <v>21</v>
      </c>
      <c r="E385">
        <f t="shared" si="10"/>
        <v>4.2857142857142856</v>
      </c>
      <c r="F385">
        <f>VLOOKUP(B385,LR!$A:$C,3,FALSE)</f>
        <v>-2.25874348416495E-2</v>
      </c>
      <c r="G385">
        <f>VLOOKUP(B385,'New LR'!$A:$C,3,FALSE)</f>
        <v>-0.89211139800000006</v>
      </c>
      <c r="H385">
        <f t="shared" si="11"/>
        <v>-3.8233345628571431</v>
      </c>
    </row>
    <row r="386" spans="1:8" x14ac:dyDescent="0.35">
      <c r="A386" t="s">
        <v>61</v>
      </c>
      <c r="B386" t="s">
        <v>14</v>
      </c>
      <c r="C386">
        <v>5</v>
      </c>
      <c r="D386">
        <f>VLOOKUP(A386,Den!$A:$B,2,FALSE)</f>
        <v>21</v>
      </c>
      <c r="E386">
        <f t="shared" ref="E386:E449" si="12">C386/D386</f>
        <v>0.23809523809523808</v>
      </c>
      <c r="F386">
        <f>VLOOKUP(B386,LR!$A:$C,3,FALSE)</f>
        <v>-2.5318098231823929E-2</v>
      </c>
      <c r="G386">
        <f>VLOOKUP(B386,'New LR'!$A:$C,3,FALSE)</f>
        <v>-0.99996082600000002</v>
      </c>
      <c r="H386">
        <f t="shared" si="11"/>
        <v>-0.23808591095238094</v>
      </c>
    </row>
    <row r="387" spans="1:8" x14ac:dyDescent="0.35">
      <c r="A387" t="s">
        <v>61</v>
      </c>
      <c r="B387" t="s">
        <v>5</v>
      </c>
      <c r="C387">
        <v>242</v>
      </c>
      <c r="D387">
        <f>VLOOKUP(A387,Den!$A:$B,2,FALSE)</f>
        <v>21</v>
      </c>
      <c r="E387">
        <f t="shared" si="12"/>
        <v>11.523809523809524</v>
      </c>
      <c r="F387">
        <f>VLOOKUP(B387,LR!$A:$C,3,FALSE)</f>
        <v>0.16825686982118676</v>
      </c>
      <c r="G387">
        <f>VLOOKUP(B387,'New LR'!$A:$C,3,FALSE)</f>
        <v>6.6454564170000001</v>
      </c>
      <c r="H387">
        <f t="shared" ref="H387:H450" si="13">G387*E387</f>
        <v>76.580973948285717</v>
      </c>
    </row>
    <row r="388" spans="1:8" x14ac:dyDescent="0.35">
      <c r="A388" t="s">
        <v>61</v>
      </c>
      <c r="B388" t="s">
        <v>6</v>
      </c>
      <c r="C388">
        <v>233</v>
      </c>
      <c r="D388">
        <f>VLOOKUP(A388,Den!$A:$B,2,FALSE)</f>
        <v>21</v>
      </c>
      <c r="E388">
        <f t="shared" si="12"/>
        <v>11.095238095238095</v>
      </c>
      <c r="F388">
        <f>VLOOKUP(B388,LR!$A:$C,3,FALSE)</f>
        <v>0.22077508456131531</v>
      </c>
      <c r="G388">
        <f>VLOOKUP(B388,'New LR'!$A:$C,3,FALSE)</f>
        <v>8.7197103360000003</v>
      </c>
      <c r="H388">
        <f t="shared" si="13"/>
        <v>96.74726229942857</v>
      </c>
    </row>
    <row r="389" spans="1:8" x14ac:dyDescent="0.35">
      <c r="A389" t="s">
        <v>61</v>
      </c>
      <c r="B389" t="s">
        <v>9</v>
      </c>
      <c r="C389">
        <v>36</v>
      </c>
      <c r="D389">
        <f>VLOOKUP(A389,Den!$A:$B,2,FALSE)</f>
        <v>21</v>
      </c>
      <c r="E389">
        <f t="shared" si="12"/>
        <v>1.7142857142857142</v>
      </c>
      <c r="F389">
        <f>VLOOKUP(B389,LR!$A:$C,3,FALSE)</f>
        <v>7.1367919558834175E-2</v>
      </c>
      <c r="G389">
        <f>VLOOKUP(B389,'New LR'!$A:$C,3,FALSE)</f>
        <v>2.818739522</v>
      </c>
      <c r="H389">
        <f t="shared" si="13"/>
        <v>4.8321248948571425</v>
      </c>
    </row>
    <row r="390" spans="1:8" x14ac:dyDescent="0.35">
      <c r="A390" t="s">
        <v>61</v>
      </c>
      <c r="B390" t="s">
        <v>10</v>
      </c>
      <c r="C390">
        <v>16</v>
      </c>
      <c r="D390">
        <f>VLOOKUP(A390,Den!$A:$B,2,FALSE)</f>
        <v>21</v>
      </c>
      <c r="E390">
        <f t="shared" si="12"/>
        <v>0.76190476190476186</v>
      </c>
      <c r="F390">
        <f>VLOOKUP(B390,LR!$A:$C,3,FALSE)</f>
        <v>0.12075109979145429</v>
      </c>
      <c r="G390">
        <f>VLOOKUP(B390,'New LR'!$A:$C,3,FALSE)</f>
        <v>4.7691731370000001</v>
      </c>
      <c r="H390">
        <f t="shared" si="13"/>
        <v>3.6336557234285713</v>
      </c>
    </row>
    <row r="391" spans="1:8" x14ac:dyDescent="0.35">
      <c r="A391" t="s">
        <v>62</v>
      </c>
      <c r="B391" t="s">
        <v>11</v>
      </c>
      <c r="C391">
        <v>21</v>
      </c>
      <c r="D391">
        <f>VLOOKUP(A391,Den!$A:$B,2,FALSE)</f>
        <v>9</v>
      </c>
      <c r="E391">
        <f t="shared" si="12"/>
        <v>2.3333333333333335</v>
      </c>
      <c r="F391">
        <f>VLOOKUP(B391,LR!$A:$C,3,FALSE)</f>
        <v>0.44239144638239253</v>
      </c>
      <c r="G391">
        <f>VLOOKUP(B391,'New LR'!$A:$C,3,FALSE)</f>
        <v>17.472647129999999</v>
      </c>
      <c r="H391">
        <f t="shared" si="13"/>
        <v>40.769509970000001</v>
      </c>
    </row>
    <row r="392" spans="1:8" x14ac:dyDescent="0.35">
      <c r="A392" t="s">
        <v>62</v>
      </c>
      <c r="B392" t="s">
        <v>8</v>
      </c>
      <c r="C392">
        <v>18</v>
      </c>
      <c r="D392">
        <f>VLOOKUP(A392,Den!$A:$B,2,FALSE)</f>
        <v>9</v>
      </c>
      <c r="E392">
        <f t="shared" si="12"/>
        <v>2</v>
      </c>
      <c r="F392">
        <f>VLOOKUP(B392,LR!$A:$C,3,FALSE)</f>
        <v>-2.1211241258807211E-2</v>
      </c>
      <c r="G392">
        <f>VLOOKUP(B392,'New LR'!$A:$C,3,FALSE)</f>
        <v>-0.83775727200000005</v>
      </c>
      <c r="H392">
        <f t="shared" si="13"/>
        <v>-1.6755145440000001</v>
      </c>
    </row>
    <row r="393" spans="1:8" x14ac:dyDescent="0.35">
      <c r="A393" t="s">
        <v>62</v>
      </c>
      <c r="B393" t="s">
        <v>4</v>
      </c>
      <c r="C393">
        <v>13</v>
      </c>
      <c r="D393">
        <f>VLOOKUP(A393,Den!$A:$B,2,FALSE)</f>
        <v>9</v>
      </c>
      <c r="E393">
        <f t="shared" si="12"/>
        <v>1.4444444444444444</v>
      </c>
      <c r="F393">
        <f>VLOOKUP(B393,LR!$A:$C,3,FALSE)</f>
        <v>-2.25874348416495E-2</v>
      </c>
      <c r="G393">
        <f>VLOOKUP(B393,'New LR'!$A:$C,3,FALSE)</f>
        <v>-0.89211139800000006</v>
      </c>
      <c r="H393">
        <f t="shared" si="13"/>
        <v>-1.2886053526666668</v>
      </c>
    </row>
    <row r="394" spans="1:8" x14ac:dyDescent="0.35">
      <c r="A394" t="s">
        <v>62</v>
      </c>
      <c r="B394" t="s">
        <v>5</v>
      </c>
      <c r="C394">
        <v>54</v>
      </c>
      <c r="D394">
        <f>VLOOKUP(A394,Den!$A:$B,2,FALSE)</f>
        <v>9</v>
      </c>
      <c r="E394">
        <f t="shared" si="12"/>
        <v>6</v>
      </c>
      <c r="F394">
        <f>VLOOKUP(B394,LR!$A:$C,3,FALSE)</f>
        <v>0.16825686982118676</v>
      </c>
      <c r="G394">
        <f>VLOOKUP(B394,'New LR'!$A:$C,3,FALSE)</f>
        <v>6.6454564170000001</v>
      </c>
      <c r="H394">
        <f t="shared" si="13"/>
        <v>39.872738502000004</v>
      </c>
    </row>
    <row r="395" spans="1:8" x14ac:dyDescent="0.35">
      <c r="A395" t="s">
        <v>62</v>
      </c>
      <c r="B395" t="s">
        <v>6</v>
      </c>
      <c r="C395">
        <v>51</v>
      </c>
      <c r="D395">
        <f>VLOOKUP(A395,Den!$A:$B,2,FALSE)</f>
        <v>9</v>
      </c>
      <c r="E395">
        <f t="shared" si="12"/>
        <v>5.666666666666667</v>
      </c>
      <c r="F395">
        <f>VLOOKUP(B395,LR!$A:$C,3,FALSE)</f>
        <v>0.22077508456131531</v>
      </c>
      <c r="G395">
        <f>VLOOKUP(B395,'New LR'!$A:$C,3,FALSE)</f>
        <v>8.7197103360000003</v>
      </c>
      <c r="H395">
        <f t="shared" si="13"/>
        <v>49.411691904000001</v>
      </c>
    </row>
    <row r="396" spans="1:8" x14ac:dyDescent="0.35">
      <c r="A396" t="s">
        <v>62</v>
      </c>
      <c r="B396" t="s">
        <v>9</v>
      </c>
      <c r="C396">
        <v>10</v>
      </c>
      <c r="D396">
        <f>VLOOKUP(A396,Den!$A:$B,2,FALSE)</f>
        <v>9</v>
      </c>
      <c r="E396">
        <f t="shared" si="12"/>
        <v>1.1111111111111112</v>
      </c>
      <c r="F396">
        <f>VLOOKUP(B396,LR!$A:$C,3,FALSE)</f>
        <v>7.1367919558834175E-2</v>
      </c>
      <c r="G396">
        <f>VLOOKUP(B396,'New LR'!$A:$C,3,FALSE)</f>
        <v>2.818739522</v>
      </c>
      <c r="H396">
        <f t="shared" si="13"/>
        <v>3.1319328022222224</v>
      </c>
    </row>
    <row r="397" spans="1:8" x14ac:dyDescent="0.35">
      <c r="A397" t="s">
        <v>62</v>
      </c>
      <c r="B397" t="s">
        <v>10</v>
      </c>
      <c r="C397">
        <v>5</v>
      </c>
      <c r="D397">
        <f>VLOOKUP(A397,Den!$A:$B,2,FALSE)</f>
        <v>9</v>
      </c>
      <c r="E397">
        <f t="shared" si="12"/>
        <v>0.55555555555555558</v>
      </c>
      <c r="F397">
        <f>VLOOKUP(B397,LR!$A:$C,3,FALSE)</f>
        <v>0.12075109979145429</v>
      </c>
      <c r="G397">
        <f>VLOOKUP(B397,'New LR'!$A:$C,3,FALSE)</f>
        <v>4.7691731370000001</v>
      </c>
      <c r="H397">
        <f t="shared" si="13"/>
        <v>2.649540631666667</v>
      </c>
    </row>
    <row r="398" spans="1:8" x14ac:dyDescent="0.35">
      <c r="A398" t="s">
        <v>63</v>
      </c>
      <c r="B398" t="s">
        <v>11</v>
      </c>
      <c r="C398">
        <v>21</v>
      </c>
      <c r="D398">
        <f>VLOOKUP(A398,Den!$A:$B,2,FALSE)</f>
        <v>12</v>
      </c>
      <c r="E398">
        <f t="shared" si="12"/>
        <v>1.75</v>
      </c>
      <c r="F398">
        <f>VLOOKUP(B398,LR!$A:$C,3,FALSE)</f>
        <v>0.44239144638239253</v>
      </c>
      <c r="G398">
        <f>VLOOKUP(B398,'New LR'!$A:$C,3,FALSE)</f>
        <v>17.472647129999999</v>
      </c>
      <c r="H398">
        <f t="shared" si="13"/>
        <v>30.577132477499998</v>
      </c>
    </row>
    <row r="399" spans="1:8" x14ac:dyDescent="0.35">
      <c r="A399" t="s">
        <v>63</v>
      </c>
      <c r="B399" t="s">
        <v>8</v>
      </c>
      <c r="C399">
        <v>19</v>
      </c>
      <c r="D399">
        <f>VLOOKUP(A399,Den!$A:$B,2,FALSE)</f>
        <v>12</v>
      </c>
      <c r="E399">
        <f t="shared" si="12"/>
        <v>1.5833333333333333</v>
      </c>
      <c r="F399">
        <f>VLOOKUP(B399,LR!$A:$C,3,FALSE)</f>
        <v>-2.1211241258807211E-2</v>
      </c>
      <c r="G399">
        <f>VLOOKUP(B399,'New LR'!$A:$C,3,FALSE)</f>
        <v>-0.83775727200000005</v>
      </c>
      <c r="H399">
        <f t="shared" si="13"/>
        <v>-1.326449014</v>
      </c>
    </row>
    <row r="400" spans="1:8" x14ac:dyDescent="0.35">
      <c r="A400" t="s">
        <v>63</v>
      </c>
      <c r="B400" t="s">
        <v>13</v>
      </c>
      <c r="C400">
        <v>6</v>
      </c>
      <c r="D400">
        <f>VLOOKUP(A400,Den!$A:$B,2,FALSE)</f>
        <v>12</v>
      </c>
      <c r="E400">
        <f t="shared" si="12"/>
        <v>0.5</v>
      </c>
      <c r="F400">
        <f>VLOOKUP(B400,LR!$A:$C,3,FALSE)</f>
        <v>2.025526854093224E-2</v>
      </c>
      <c r="G400">
        <f>VLOOKUP(B400,'New LR'!$A:$C,3,FALSE)</f>
        <v>0</v>
      </c>
      <c r="H400">
        <f t="shared" si="13"/>
        <v>0</v>
      </c>
    </row>
    <row r="401" spans="1:8" x14ac:dyDescent="0.35">
      <c r="A401" t="s">
        <v>63</v>
      </c>
      <c r="B401" t="s">
        <v>17</v>
      </c>
      <c r="C401">
        <v>2</v>
      </c>
      <c r="D401">
        <f>VLOOKUP(A401,Den!$A:$B,2,FALSE)</f>
        <v>12</v>
      </c>
      <c r="E401">
        <f t="shared" si="12"/>
        <v>0.16666666666666666</v>
      </c>
      <c r="F401">
        <f>VLOOKUP(B401,LR!$A:$C,3,FALSE)</f>
        <v>2.5319085676165299E-2</v>
      </c>
      <c r="G401">
        <f>VLOOKUP(B401,'New LR'!$A:$C,3,FALSE)</f>
        <v>1</v>
      </c>
      <c r="H401">
        <f t="shared" si="13"/>
        <v>0.16666666666666666</v>
      </c>
    </row>
    <row r="402" spans="1:8" x14ac:dyDescent="0.35">
      <c r="A402" t="s">
        <v>63</v>
      </c>
      <c r="B402" t="s">
        <v>4</v>
      </c>
      <c r="C402">
        <v>30</v>
      </c>
      <c r="D402">
        <f>VLOOKUP(A402,Den!$A:$B,2,FALSE)</f>
        <v>12</v>
      </c>
      <c r="E402">
        <f t="shared" si="12"/>
        <v>2.5</v>
      </c>
      <c r="F402">
        <f>VLOOKUP(B402,LR!$A:$C,3,FALSE)</f>
        <v>-2.25874348416495E-2</v>
      </c>
      <c r="G402">
        <f>VLOOKUP(B402,'New LR'!$A:$C,3,FALSE)</f>
        <v>-0.89211139800000006</v>
      </c>
      <c r="H402">
        <f t="shared" si="13"/>
        <v>-2.2302784950000003</v>
      </c>
    </row>
    <row r="403" spans="1:8" x14ac:dyDescent="0.35">
      <c r="A403" t="s">
        <v>63</v>
      </c>
      <c r="B403" t="s">
        <v>14</v>
      </c>
      <c r="C403">
        <v>2</v>
      </c>
      <c r="D403">
        <f>VLOOKUP(A403,Den!$A:$B,2,FALSE)</f>
        <v>12</v>
      </c>
      <c r="E403">
        <f t="shared" si="12"/>
        <v>0.16666666666666666</v>
      </c>
      <c r="F403">
        <f>VLOOKUP(B403,LR!$A:$C,3,FALSE)</f>
        <v>-2.5318098231823929E-2</v>
      </c>
      <c r="G403">
        <f>VLOOKUP(B403,'New LR'!$A:$C,3,FALSE)</f>
        <v>-0.99996082600000002</v>
      </c>
      <c r="H403">
        <f t="shared" si="13"/>
        <v>-0.16666013766666665</v>
      </c>
    </row>
    <row r="404" spans="1:8" x14ac:dyDescent="0.35">
      <c r="A404" t="s">
        <v>63</v>
      </c>
      <c r="B404" t="s">
        <v>5</v>
      </c>
      <c r="C404">
        <v>40</v>
      </c>
      <c r="D404">
        <f>VLOOKUP(A404,Den!$A:$B,2,FALSE)</f>
        <v>12</v>
      </c>
      <c r="E404">
        <f t="shared" si="12"/>
        <v>3.3333333333333335</v>
      </c>
      <c r="F404">
        <f>VLOOKUP(B404,LR!$A:$C,3,FALSE)</f>
        <v>0.16825686982118676</v>
      </c>
      <c r="G404">
        <f>VLOOKUP(B404,'New LR'!$A:$C,3,FALSE)</f>
        <v>6.6454564170000001</v>
      </c>
      <c r="H404">
        <f t="shared" si="13"/>
        <v>22.151521390000003</v>
      </c>
    </row>
    <row r="405" spans="1:8" x14ac:dyDescent="0.35">
      <c r="A405" t="s">
        <v>63</v>
      </c>
      <c r="B405" t="s">
        <v>6</v>
      </c>
      <c r="C405">
        <v>56</v>
      </c>
      <c r="D405">
        <f>VLOOKUP(A405,Den!$A:$B,2,FALSE)</f>
        <v>12</v>
      </c>
      <c r="E405">
        <f t="shared" si="12"/>
        <v>4.666666666666667</v>
      </c>
      <c r="F405">
        <f>VLOOKUP(B405,LR!$A:$C,3,FALSE)</f>
        <v>0.22077508456131531</v>
      </c>
      <c r="G405">
        <f>VLOOKUP(B405,'New LR'!$A:$C,3,FALSE)</f>
        <v>8.7197103360000003</v>
      </c>
      <c r="H405">
        <f t="shared" si="13"/>
        <v>40.691981568000003</v>
      </c>
    </row>
    <row r="406" spans="1:8" x14ac:dyDescent="0.35">
      <c r="A406" t="s">
        <v>63</v>
      </c>
      <c r="B406" t="s">
        <v>9</v>
      </c>
      <c r="C406">
        <v>26</v>
      </c>
      <c r="D406">
        <f>VLOOKUP(A406,Den!$A:$B,2,FALSE)</f>
        <v>12</v>
      </c>
      <c r="E406">
        <f t="shared" si="12"/>
        <v>2.1666666666666665</v>
      </c>
      <c r="F406">
        <f>VLOOKUP(B406,LR!$A:$C,3,FALSE)</f>
        <v>7.1367919558834175E-2</v>
      </c>
      <c r="G406">
        <f>VLOOKUP(B406,'New LR'!$A:$C,3,FALSE)</f>
        <v>2.818739522</v>
      </c>
      <c r="H406">
        <f t="shared" si="13"/>
        <v>6.1072689643333327</v>
      </c>
    </row>
    <row r="407" spans="1:8" x14ac:dyDescent="0.35">
      <c r="A407" t="s">
        <v>63</v>
      </c>
      <c r="B407" t="s">
        <v>10</v>
      </c>
      <c r="C407">
        <v>11</v>
      </c>
      <c r="D407">
        <f>VLOOKUP(A407,Den!$A:$B,2,FALSE)</f>
        <v>12</v>
      </c>
      <c r="E407">
        <f t="shared" si="12"/>
        <v>0.91666666666666663</v>
      </c>
      <c r="F407">
        <f>VLOOKUP(B407,LR!$A:$C,3,FALSE)</f>
        <v>0.12075109979145429</v>
      </c>
      <c r="G407">
        <f>VLOOKUP(B407,'New LR'!$A:$C,3,FALSE)</f>
        <v>4.7691731370000001</v>
      </c>
      <c r="H407">
        <f t="shared" si="13"/>
        <v>4.3717420422500002</v>
      </c>
    </row>
    <row r="408" spans="1:8" x14ac:dyDescent="0.35">
      <c r="A408" t="s">
        <v>64</v>
      </c>
      <c r="B408" t="s">
        <v>8</v>
      </c>
      <c r="C408">
        <v>11</v>
      </c>
      <c r="D408">
        <f>VLOOKUP(A408,Den!$A:$B,2,FALSE)</f>
        <v>13</v>
      </c>
      <c r="E408">
        <f t="shared" si="12"/>
        <v>0.84615384615384615</v>
      </c>
      <c r="F408">
        <f>VLOOKUP(B408,LR!$A:$C,3,FALSE)</f>
        <v>-2.1211241258807211E-2</v>
      </c>
      <c r="G408">
        <f>VLOOKUP(B408,'New LR'!$A:$C,3,FALSE)</f>
        <v>-0.83775727200000005</v>
      </c>
      <c r="H408">
        <f t="shared" si="13"/>
        <v>-0.70887153784615387</v>
      </c>
    </row>
    <row r="409" spans="1:8" x14ac:dyDescent="0.35">
      <c r="A409" t="s">
        <v>64</v>
      </c>
      <c r="B409" t="s">
        <v>13</v>
      </c>
      <c r="C409">
        <v>1</v>
      </c>
      <c r="D409">
        <f>VLOOKUP(A409,Den!$A:$B,2,FALSE)</f>
        <v>13</v>
      </c>
      <c r="E409">
        <f t="shared" si="12"/>
        <v>7.6923076923076927E-2</v>
      </c>
      <c r="F409">
        <f>VLOOKUP(B409,LR!$A:$C,3,FALSE)</f>
        <v>2.025526854093224E-2</v>
      </c>
      <c r="G409">
        <f>VLOOKUP(B409,'New LR'!$A:$C,3,FALSE)</f>
        <v>0</v>
      </c>
      <c r="H409">
        <f t="shared" si="13"/>
        <v>0</v>
      </c>
    </row>
    <row r="410" spans="1:8" x14ac:dyDescent="0.35">
      <c r="A410" t="s">
        <v>64</v>
      </c>
      <c r="B410" t="s">
        <v>17</v>
      </c>
      <c r="C410">
        <v>1</v>
      </c>
      <c r="D410">
        <f>VLOOKUP(A410,Den!$A:$B,2,FALSE)</f>
        <v>13</v>
      </c>
      <c r="E410">
        <f t="shared" si="12"/>
        <v>7.6923076923076927E-2</v>
      </c>
      <c r="F410">
        <f>VLOOKUP(B410,LR!$A:$C,3,FALSE)</f>
        <v>2.5319085676165299E-2</v>
      </c>
      <c r="G410">
        <f>VLOOKUP(B410,'New LR'!$A:$C,3,FALSE)</f>
        <v>1</v>
      </c>
      <c r="H410">
        <f t="shared" si="13"/>
        <v>7.6923076923076927E-2</v>
      </c>
    </row>
    <row r="411" spans="1:8" x14ac:dyDescent="0.35">
      <c r="A411" t="s">
        <v>64</v>
      </c>
      <c r="B411" t="s">
        <v>4</v>
      </c>
      <c r="C411">
        <v>21</v>
      </c>
      <c r="D411">
        <f>VLOOKUP(A411,Den!$A:$B,2,FALSE)</f>
        <v>13</v>
      </c>
      <c r="E411">
        <f t="shared" si="12"/>
        <v>1.6153846153846154</v>
      </c>
      <c r="F411">
        <f>VLOOKUP(B411,LR!$A:$C,3,FALSE)</f>
        <v>-2.25874348416495E-2</v>
      </c>
      <c r="G411">
        <f>VLOOKUP(B411,'New LR'!$A:$C,3,FALSE)</f>
        <v>-0.89211139800000006</v>
      </c>
      <c r="H411">
        <f t="shared" si="13"/>
        <v>-1.4411030275384618</v>
      </c>
    </row>
    <row r="412" spans="1:8" x14ac:dyDescent="0.35">
      <c r="A412" t="s">
        <v>64</v>
      </c>
      <c r="B412" t="s">
        <v>14</v>
      </c>
      <c r="C412">
        <v>2</v>
      </c>
      <c r="D412">
        <f>VLOOKUP(A412,Den!$A:$B,2,FALSE)</f>
        <v>13</v>
      </c>
      <c r="E412">
        <f t="shared" si="12"/>
        <v>0.15384615384615385</v>
      </c>
      <c r="F412">
        <f>VLOOKUP(B412,LR!$A:$C,3,FALSE)</f>
        <v>-2.5318098231823929E-2</v>
      </c>
      <c r="G412">
        <f>VLOOKUP(B412,'New LR'!$A:$C,3,FALSE)</f>
        <v>-0.99996082600000002</v>
      </c>
      <c r="H412">
        <f t="shared" si="13"/>
        <v>-0.1538401270769231</v>
      </c>
    </row>
    <row r="413" spans="1:8" x14ac:dyDescent="0.35">
      <c r="A413" t="s">
        <v>64</v>
      </c>
      <c r="B413" t="s">
        <v>5</v>
      </c>
      <c r="C413">
        <v>18</v>
      </c>
      <c r="D413">
        <f>VLOOKUP(A413,Den!$A:$B,2,FALSE)</f>
        <v>13</v>
      </c>
      <c r="E413">
        <f t="shared" si="12"/>
        <v>1.3846153846153846</v>
      </c>
      <c r="F413">
        <f>VLOOKUP(B413,LR!$A:$C,3,FALSE)</f>
        <v>0.16825686982118676</v>
      </c>
      <c r="G413">
        <f>VLOOKUP(B413,'New LR'!$A:$C,3,FALSE)</f>
        <v>6.6454564170000001</v>
      </c>
      <c r="H413">
        <f t="shared" si="13"/>
        <v>9.2014011927692305</v>
      </c>
    </row>
    <row r="414" spans="1:8" x14ac:dyDescent="0.35">
      <c r="A414" t="s">
        <v>64</v>
      </c>
      <c r="B414" t="s">
        <v>6</v>
      </c>
      <c r="C414">
        <v>38</v>
      </c>
      <c r="D414">
        <f>VLOOKUP(A414,Den!$A:$B,2,FALSE)</f>
        <v>13</v>
      </c>
      <c r="E414">
        <f t="shared" si="12"/>
        <v>2.9230769230769229</v>
      </c>
      <c r="F414">
        <f>VLOOKUP(B414,LR!$A:$C,3,FALSE)</f>
        <v>0.22077508456131531</v>
      </c>
      <c r="G414">
        <f>VLOOKUP(B414,'New LR'!$A:$C,3,FALSE)</f>
        <v>8.7197103360000003</v>
      </c>
      <c r="H414">
        <f t="shared" si="13"/>
        <v>25.488384059076921</v>
      </c>
    </row>
    <row r="415" spans="1:8" x14ac:dyDescent="0.35">
      <c r="A415" t="s">
        <v>64</v>
      </c>
      <c r="B415" t="s">
        <v>9</v>
      </c>
      <c r="C415">
        <v>14</v>
      </c>
      <c r="D415">
        <f>VLOOKUP(A415,Den!$A:$B,2,FALSE)</f>
        <v>13</v>
      </c>
      <c r="E415">
        <f t="shared" si="12"/>
        <v>1.0769230769230769</v>
      </c>
      <c r="F415">
        <f>VLOOKUP(B415,LR!$A:$C,3,FALSE)</f>
        <v>7.1367919558834175E-2</v>
      </c>
      <c r="G415">
        <f>VLOOKUP(B415,'New LR'!$A:$C,3,FALSE)</f>
        <v>2.818739522</v>
      </c>
      <c r="H415">
        <f t="shared" si="13"/>
        <v>3.035565639076923</v>
      </c>
    </row>
    <row r="416" spans="1:8" x14ac:dyDescent="0.35">
      <c r="A416" t="s">
        <v>64</v>
      </c>
      <c r="B416" t="s">
        <v>10</v>
      </c>
      <c r="C416">
        <v>3</v>
      </c>
      <c r="D416">
        <f>VLOOKUP(A416,Den!$A:$B,2,FALSE)</f>
        <v>13</v>
      </c>
      <c r="E416">
        <f t="shared" si="12"/>
        <v>0.23076923076923078</v>
      </c>
      <c r="F416">
        <f>VLOOKUP(B416,LR!$A:$C,3,FALSE)</f>
        <v>0.12075109979145429</v>
      </c>
      <c r="G416">
        <f>VLOOKUP(B416,'New LR'!$A:$C,3,FALSE)</f>
        <v>4.7691731370000001</v>
      </c>
      <c r="H416">
        <f t="shared" si="13"/>
        <v>1.1005784162307692</v>
      </c>
    </row>
    <row r="417" spans="1:8" x14ac:dyDescent="0.35">
      <c r="A417" t="s">
        <v>64</v>
      </c>
      <c r="B417" t="s">
        <v>11</v>
      </c>
      <c r="C417">
        <v>11</v>
      </c>
      <c r="D417">
        <f>VLOOKUP(A417,Den!$A:$B,2,FALSE)</f>
        <v>13</v>
      </c>
      <c r="E417">
        <f t="shared" si="12"/>
        <v>0.84615384615384615</v>
      </c>
      <c r="F417">
        <f>VLOOKUP(B417,LR!$A:$C,3,FALSE)</f>
        <v>0.44239144638239253</v>
      </c>
      <c r="G417">
        <f>VLOOKUP(B417,'New LR'!$A:$C,3,FALSE)</f>
        <v>17.472647129999999</v>
      </c>
      <c r="H417">
        <f t="shared" si="13"/>
        <v>14.784547571538461</v>
      </c>
    </row>
    <row r="418" spans="1:8" x14ac:dyDescent="0.35">
      <c r="A418" t="s">
        <v>65</v>
      </c>
      <c r="B418" t="s">
        <v>8</v>
      </c>
      <c r="C418">
        <v>16</v>
      </c>
      <c r="D418">
        <f>VLOOKUP(A418,Den!$A:$B,2,FALSE)</f>
        <v>10</v>
      </c>
      <c r="E418">
        <f t="shared" si="12"/>
        <v>1.6</v>
      </c>
      <c r="F418">
        <f>VLOOKUP(B418,LR!$A:$C,3,FALSE)</f>
        <v>-2.1211241258807211E-2</v>
      </c>
      <c r="G418">
        <f>VLOOKUP(B418,'New LR'!$A:$C,3,FALSE)</f>
        <v>-0.83775727200000005</v>
      </c>
      <c r="H418">
        <f t="shared" si="13"/>
        <v>-1.3404116352000002</v>
      </c>
    </row>
    <row r="419" spans="1:8" x14ac:dyDescent="0.35">
      <c r="A419" t="s">
        <v>65</v>
      </c>
      <c r="B419" t="s">
        <v>13</v>
      </c>
      <c r="C419">
        <v>31</v>
      </c>
      <c r="D419">
        <f>VLOOKUP(A419,Den!$A:$B,2,FALSE)</f>
        <v>10</v>
      </c>
      <c r="E419">
        <f t="shared" si="12"/>
        <v>3.1</v>
      </c>
      <c r="F419">
        <f>VLOOKUP(B419,LR!$A:$C,3,FALSE)</f>
        <v>2.025526854093224E-2</v>
      </c>
      <c r="G419">
        <f>VLOOKUP(B419,'New LR'!$A:$C,3,FALSE)</f>
        <v>0</v>
      </c>
      <c r="H419">
        <f t="shared" si="13"/>
        <v>0</v>
      </c>
    </row>
    <row r="420" spans="1:8" x14ac:dyDescent="0.35">
      <c r="A420" t="s">
        <v>65</v>
      </c>
      <c r="B420" t="s">
        <v>17</v>
      </c>
      <c r="C420">
        <v>1</v>
      </c>
      <c r="D420">
        <f>VLOOKUP(A420,Den!$A:$B,2,FALSE)</f>
        <v>10</v>
      </c>
      <c r="E420">
        <f t="shared" si="12"/>
        <v>0.1</v>
      </c>
      <c r="F420">
        <f>VLOOKUP(B420,LR!$A:$C,3,FALSE)</f>
        <v>2.5319085676165299E-2</v>
      </c>
      <c r="G420">
        <f>VLOOKUP(B420,'New LR'!$A:$C,3,FALSE)</f>
        <v>1</v>
      </c>
      <c r="H420">
        <f t="shared" si="13"/>
        <v>0.1</v>
      </c>
    </row>
    <row r="421" spans="1:8" x14ac:dyDescent="0.35">
      <c r="A421" t="s">
        <v>65</v>
      </c>
      <c r="B421" t="s">
        <v>4</v>
      </c>
      <c r="C421">
        <v>29</v>
      </c>
      <c r="D421">
        <f>VLOOKUP(A421,Den!$A:$B,2,FALSE)</f>
        <v>10</v>
      </c>
      <c r="E421">
        <f t="shared" si="12"/>
        <v>2.9</v>
      </c>
      <c r="F421">
        <f>VLOOKUP(B421,LR!$A:$C,3,FALSE)</f>
        <v>-2.25874348416495E-2</v>
      </c>
      <c r="G421">
        <f>VLOOKUP(B421,'New LR'!$A:$C,3,FALSE)</f>
        <v>-0.89211139800000006</v>
      </c>
      <c r="H421">
        <f t="shared" si="13"/>
        <v>-2.5871230542000001</v>
      </c>
    </row>
    <row r="422" spans="1:8" x14ac:dyDescent="0.35">
      <c r="A422" t="s">
        <v>65</v>
      </c>
      <c r="B422" t="s">
        <v>14</v>
      </c>
      <c r="C422">
        <v>2</v>
      </c>
      <c r="D422">
        <f>VLOOKUP(A422,Den!$A:$B,2,FALSE)</f>
        <v>10</v>
      </c>
      <c r="E422">
        <f t="shared" si="12"/>
        <v>0.2</v>
      </c>
      <c r="F422">
        <f>VLOOKUP(B422,LR!$A:$C,3,FALSE)</f>
        <v>-2.5318098231823929E-2</v>
      </c>
      <c r="G422">
        <f>VLOOKUP(B422,'New LR'!$A:$C,3,FALSE)</f>
        <v>-0.99996082600000002</v>
      </c>
      <c r="H422">
        <f t="shared" si="13"/>
        <v>-0.19999216520000002</v>
      </c>
    </row>
    <row r="423" spans="1:8" x14ac:dyDescent="0.35">
      <c r="A423" t="s">
        <v>65</v>
      </c>
      <c r="B423" t="s">
        <v>5</v>
      </c>
      <c r="C423">
        <v>36</v>
      </c>
      <c r="D423">
        <f>VLOOKUP(A423,Den!$A:$B,2,FALSE)</f>
        <v>10</v>
      </c>
      <c r="E423">
        <f t="shared" si="12"/>
        <v>3.6</v>
      </c>
      <c r="F423">
        <f>VLOOKUP(B423,LR!$A:$C,3,FALSE)</f>
        <v>0.16825686982118676</v>
      </c>
      <c r="G423">
        <f>VLOOKUP(B423,'New LR'!$A:$C,3,FALSE)</f>
        <v>6.6454564170000001</v>
      </c>
      <c r="H423">
        <f t="shared" si="13"/>
        <v>23.9236431012</v>
      </c>
    </row>
    <row r="424" spans="1:8" x14ac:dyDescent="0.35">
      <c r="A424" t="s">
        <v>65</v>
      </c>
      <c r="B424" t="s">
        <v>6</v>
      </c>
      <c r="C424">
        <v>60</v>
      </c>
      <c r="D424">
        <f>VLOOKUP(A424,Den!$A:$B,2,FALSE)</f>
        <v>10</v>
      </c>
      <c r="E424">
        <f t="shared" si="12"/>
        <v>6</v>
      </c>
      <c r="F424">
        <f>VLOOKUP(B424,LR!$A:$C,3,FALSE)</f>
        <v>0.22077508456131531</v>
      </c>
      <c r="G424">
        <f>VLOOKUP(B424,'New LR'!$A:$C,3,FALSE)</f>
        <v>8.7197103360000003</v>
      </c>
      <c r="H424">
        <f t="shared" si="13"/>
        <v>52.318262016000006</v>
      </c>
    </row>
    <row r="425" spans="1:8" x14ac:dyDescent="0.35">
      <c r="A425" t="s">
        <v>65</v>
      </c>
      <c r="B425" t="s">
        <v>9</v>
      </c>
      <c r="C425">
        <v>23</v>
      </c>
      <c r="D425">
        <f>VLOOKUP(A425,Den!$A:$B,2,FALSE)</f>
        <v>10</v>
      </c>
      <c r="E425">
        <f t="shared" si="12"/>
        <v>2.2999999999999998</v>
      </c>
      <c r="F425">
        <f>VLOOKUP(B425,LR!$A:$C,3,FALSE)</f>
        <v>7.1367919558834175E-2</v>
      </c>
      <c r="G425">
        <f>VLOOKUP(B425,'New LR'!$A:$C,3,FALSE)</f>
        <v>2.818739522</v>
      </c>
      <c r="H425">
        <f t="shared" si="13"/>
        <v>6.4831009005999993</v>
      </c>
    </row>
    <row r="426" spans="1:8" x14ac:dyDescent="0.35">
      <c r="A426" t="s">
        <v>65</v>
      </c>
      <c r="B426" t="s">
        <v>10</v>
      </c>
      <c r="C426">
        <v>11</v>
      </c>
      <c r="D426">
        <f>VLOOKUP(A426,Den!$A:$B,2,FALSE)</f>
        <v>10</v>
      </c>
      <c r="E426">
        <f t="shared" si="12"/>
        <v>1.1000000000000001</v>
      </c>
      <c r="F426">
        <f>VLOOKUP(B426,LR!$A:$C,3,FALSE)</f>
        <v>0.12075109979145429</v>
      </c>
      <c r="G426">
        <f>VLOOKUP(B426,'New LR'!$A:$C,3,FALSE)</f>
        <v>4.7691731370000001</v>
      </c>
      <c r="H426">
        <f t="shared" si="13"/>
        <v>5.2460904507000006</v>
      </c>
    </row>
    <row r="427" spans="1:8" x14ac:dyDescent="0.35">
      <c r="A427" t="s">
        <v>65</v>
      </c>
      <c r="B427" t="s">
        <v>11</v>
      </c>
      <c r="C427">
        <v>14</v>
      </c>
      <c r="D427">
        <f>VLOOKUP(A427,Den!$A:$B,2,FALSE)</f>
        <v>10</v>
      </c>
      <c r="E427">
        <f t="shared" si="12"/>
        <v>1.4</v>
      </c>
      <c r="F427">
        <f>VLOOKUP(B427,LR!$A:$C,3,FALSE)</f>
        <v>0.44239144638239253</v>
      </c>
      <c r="G427">
        <f>VLOOKUP(B427,'New LR'!$A:$C,3,FALSE)</f>
        <v>17.472647129999999</v>
      </c>
      <c r="H427">
        <f t="shared" si="13"/>
        <v>24.461705981999998</v>
      </c>
    </row>
    <row r="428" spans="1:8" x14ac:dyDescent="0.35">
      <c r="A428" t="s">
        <v>66</v>
      </c>
      <c r="B428" t="s">
        <v>8</v>
      </c>
      <c r="C428">
        <v>5</v>
      </c>
      <c r="D428">
        <f>VLOOKUP(A428,Den!$A:$B,2,FALSE)</f>
        <v>9</v>
      </c>
      <c r="E428">
        <f t="shared" si="12"/>
        <v>0.55555555555555558</v>
      </c>
      <c r="F428">
        <f>VLOOKUP(B428,LR!$A:$C,3,FALSE)</f>
        <v>-2.1211241258807211E-2</v>
      </c>
      <c r="G428">
        <f>VLOOKUP(B428,'New LR'!$A:$C,3,FALSE)</f>
        <v>-0.83775727200000005</v>
      </c>
      <c r="H428">
        <f t="shared" si="13"/>
        <v>-0.46542070666666674</v>
      </c>
    </row>
    <row r="429" spans="1:8" x14ac:dyDescent="0.35">
      <c r="A429" t="s">
        <v>66</v>
      </c>
      <c r="B429" t="s">
        <v>13</v>
      </c>
      <c r="C429">
        <v>5</v>
      </c>
      <c r="D429">
        <f>VLOOKUP(A429,Den!$A:$B,2,FALSE)</f>
        <v>9</v>
      </c>
      <c r="E429">
        <f t="shared" si="12"/>
        <v>0.55555555555555558</v>
      </c>
      <c r="F429">
        <f>VLOOKUP(B429,LR!$A:$C,3,FALSE)</f>
        <v>2.025526854093224E-2</v>
      </c>
      <c r="G429">
        <f>VLOOKUP(B429,'New LR'!$A:$C,3,FALSE)</f>
        <v>0</v>
      </c>
      <c r="H429">
        <f t="shared" si="13"/>
        <v>0</v>
      </c>
    </row>
    <row r="430" spans="1:8" x14ac:dyDescent="0.35">
      <c r="A430" t="s">
        <v>66</v>
      </c>
      <c r="B430" t="s">
        <v>4</v>
      </c>
      <c r="C430">
        <v>17</v>
      </c>
      <c r="D430">
        <f>VLOOKUP(A430,Den!$A:$B,2,FALSE)</f>
        <v>9</v>
      </c>
      <c r="E430">
        <f t="shared" si="12"/>
        <v>1.8888888888888888</v>
      </c>
      <c r="F430">
        <f>VLOOKUP(B430,LR!$A:$C,3,FALSE)</f>
        <v>-2.25874348416495E-2</v>
      </c>
      <c r="G430">
        <f>VLOOKUP(B430,'New LR'!$A:$C,3,FALSE)</f>
        <v>-0.89211139800000006</v>
      </c>
      <c r="H430">
        <f t="shared" si="13"/>
        <v>-1.6850993073333334</v>
      </c>
    </row>
    <row r="431" spans="1:8" x14ac:dyDescent="0.35">
      <c r="A431" t="s">
        <v>66</v>
      </c>
      <c r="B431" t="s">
        <v>14</v>
      </c>
      <c r="C431">
        <v>4</v>
      </c>
      <c r="D431">
        <f>VLOOKUP(A431,Den!$A:$B,2,FALSE)</f>
        <v>9</v>
      </c>
      <c r="E431">
        <f t="shared" si="12"/>
        <v>0.44444444444444442</v>
      </c>
      <c r="F431">
        <f>VLOOKUP(B431,LR!$A:$C,3,FALSE)</f>
        <v>-2.5318098231823929E-2</v>
      </c>
      <c r="G431">
        <f>VLOOKUP(B431,'New LR'!$A:$C,3,FALSE)</f>
        <v>-0.99996082600000002</v>
      </c>
      <c r="H431">
        <f t="shared" si="13"/>
        <v>-0.44442703377777776</v>
      </c>
    </row>
    <row r="432" spans="1:8" x14ac:dyDescent="0.35">
      <c r="A432" t="s">
        <v>66</v>
      </c>
      <c r="B432" t="s">
        <v>5</v>
      </c>
      <c r="C432">
        <v>12</v>
      </c>
      <c r="D432">
        <f>VLOOKUP(A432,Den!$A:$B,2,FALSE)</f>
        <v>9</v>
      </c>
      <c r="E432">
        <f t="shared" si="12"/>
        <v>1.3333333333333333</v>
      </c>
      <c r="F432">
        <f>VLOOKUP(B432,LR!$A:$C,3,FALSE)</f>
        <v>0.16825686982118676</v>
      </c>
      <c r="G432">
        <f>VLOOKUP(B432,'New LR'!$A:$C,3,FALSE)</f>
        <v>6.6454564170000001</v>
      </c>
      <c r="H432">
        <f t="shared" si="13"/>
        <v>8.860608555999999</v>
      </c>
    </row>
    <row r="433" spans="1:8" x14ac:dyDescent="0.35">
      <c r="A433" t="s">
        <v>66</v>
      </c>
      <c r="B433" t="s">
        <v>6</v>
      </c>
      <c r="C433">
        <v>17</v>
      </c>
      <c r="D433">
        <f>VLOOKUP(A433,Den!$A:$B,2,FALSE)</f>
        <v>9</v>
      </c>
      <c r="E433">
        <f t="shared" si="12"/>
        <v>1.8888888888888888</v>
      </c>
      <c r="F433">
        <f>VLOOKUP(B433,LR!$A:$C,3,FALSE)</f>
        <v>0.22077508456131531</v>
      </c>
      <c r="G433">
        <f>VLOOKUP(B433,'New LR'!$A:$C,3,FALSE)</f>
        <v>8.7197103360000003</v>
      </c>
      <c r="H433">
        <f t="shared" si="13"/>
        <v>16.470563968</v>
      </c>
    </row>
    <row r="434" spans="1:8" x14ac:dyDescent="0.35">
      <c r="A434" t="s">
        <v>66</v>
      </c>
      <c r="B434" t="s">
        <v>9</v>
      </c>
      <c r="C434">
        <v>2</v>
      </c>
      <c r="D434">
        <f>VLOOKUP(A434,Den!$A:$B,2,FALSE)</f>
        <v>9</v>
      </c>
      <c r="E434">
        <f t="shared" si="12"/>
        <v>0.22222222222222221</v>
      </c>
      <c r="F434">
        <f>VLOOKUP(B434,LR!$A:$C,3,FALSE)</f>
        <v>7.1367919558834175E-2</v>
      </c>
      <c r="G434">
        <f>VLOOKUP(B434,'New LR'!$A:$C,3,FALSE)</f>
        <v>2.818739522</v>
      </c>
      <c r="H434">
        <f t="shared" si="13"/>
        <v>0.62638656044444441</v>
      </c>
    </row>
    <row r="435" spans="1:8" x14ac:dyDescent="0.35">
      <c r="A435" t="s">
        <v>66</v>
      </c>
      <c r="B435" t="s">
        <v>10</v>
      </c>
      <c r="C435">
        <v>2</v>
      </c>
      <c r="D435">
        <f>VLOOKUP(A435,Den!$A:$B,2,FALSE)</f>
        <v>9</v>
      </c>
      <c r="E435">
        <f t="shared" si="12"/>
        <v>0.22222222222222221</v>
      </c>
      <c r="F435">
        <f>VLOOKUP(B435,LR!$A:$C,3,FALSE)</f>
        <v>0.12075109979145429</v>
      </c>
      <c r="G435">
        <f>VLOOKUP(B435,'New LR'!$A:$C,3,FALSE)</f>
        <v>4.7691731370000001</v>
      </c>
      <c r="H435">
        <f t="shared" si="13"/>
        <v>1.0598162526666666</v>
      </c>
    </row>
    <row r="436" spans="1:8" x14ac:dyDescent="0.35">
      <c r="A436" t="s">
        <v>66</v>
      </c>
      <c r="B436" t="s">
        <v>11</v>
      </c>
      <c r="C436">
        <v>10</v>
      </c>
      <c r="D436">
        <f>VLOOKUP(A436,Den!$A:$B,2,FALSE)</f>
        <v>9</v>
      </c>
      <c r="E436">
        <f t="shared" si="12"/>
        <v>1.1111111111111112</v>
      </c>
      <c r="F436">
        <f>VLOOKUP(B436,LR!$A:$C,3,FALSE)</f>
        <v>0.44239144638239253</v>
      </c>
      <c r="G436">
        <f>VLOOKUP(B436,'New LR'!$A:$C,3,FALSE)</f>
        <v>17.472647129999999</v>
      </c>
      <c r="H436">
        <f t="shared" si="13"/>
        <v>19.414052366666667</v>
      </c>
    </row>
    <row r="437" spans="1:8" x14ac:dyDescent="0.35">
      <c r="A437" t="s">
        <v>67</v>
      </c>
      <c r="B437" t="s">
        <v>11</v>
      </c>
      <c r="C437">
        <v>18</v>
      </c>
      <c r="D437">
        <f>VLOOKUP(A437,Den!$A:$B,2,FALSE)</f>
        <v>9</v>
      </c>
      <c r="E437">
        <f t="shared" si="12"/>
        <v>2</v>
      </c>
      <c r="F437">
        <f>VLOOKUP(B437,LR!$A:$C,3,FALSE)</f>
        <v>0.44239144638239253</v>
      </c>
      <c r="G437">
        <f>VLOOKUP(B437,'New LR'!$A:$C,3,FALSE)</f>
        <v>17.472647129999999</v>
      </c>
      <c r="H437">
        <f t="shared" si="13"/>
        <v>34.945294259999997</v>
      </c>
    </row>
    <row r="438" spans="1:8" x14ac:dyDescent="0.35">
      <c r="A438" t="s">
        <v>67</v>
      </c>
      <c r="B438" t="s">
        <v>8</v>
      </c>
      <c r="C438">
        <v>6</v>
      </c>
      <c r="D438">
        <f>VLOOKUP(A438,Den!$A:$B,2,FALSE)</f>
        <v>9</v>
      </c>
      <c r="E438">
        <f t="shared" si="12"/>
        <v>0.66666666666666663</v>
      </c>
      <c r="F438">
        <f>VLOOKUP(B438,LR!$A:$C,3,FALSE)</f>
        <v>-2.1211241258807211E-2</v>
      </c>
      <c r="G438">
        <f>VLOOKUP(B438,'New LR'!$A:$C,3,FALSE)</f>
        <v>-0.83775727200000005</v>
      </c>
      <c r="H438">
        <f t="shared" si="13"/>
        <v>-0.558504848</v>
      </c>
    </row>
    <row r="439" spans="1:8" x14ac:dyDescent="0.35">
      <c r="A439" t="s">
        <v>67</v>
      </c>
      <c r="B439" t="s">
        <v>13</v>
      </c>
      <c r="C439">
        <v>24</v>
      </c>
      <c r="D439">
        <f>VLOOKUP(A439,Den!$A:$B,2,FALSE)</f>
        <v>9</v>
      </c>
      <c r="E439">
        <f t="shared" si="12"/>
        <v>2.6666666666666665</v>
      </c>
      <c r="F439">
        <f>VLOOKUP(B439,LR!$A:$C,3,FALSE)</f>
        <v>2.025526854093224E-2</v>
      </c>
      <c r="G439">
        <f>VLOOKUP(B439,'New LR'!$A:$C,3,FALSE)</f>
        <v>0</v>
      </c>
      <c r="H439">
        <f t="shared" si="13"/>
        <v>0</v>
      </c>
    </row>
    <row r="440" spans="1:8" x14ac:dyDescent="0.35">
      <c r="A440" t="s">
        <v>67</v>
      </c>
      <c r="B440" t="s">
        <v>4</v>
      </c>
      <c r="C440">
        <v>16</v>
      </c>
      <c r="D440">
        <f>VLOOKUP(A440,Den!$A:$B,2,FALSE)</f>
        <v>9</v>
      </c>
      <c r="E440">
        <f t="shared" si="12"/>
        <v>1.7777777777777777</v>
      </c>
      <c r="F440">
        <f>VLOOKUP(B440,LR!$A:$C,3,FALSE)</f>
        <v>-2.25874348416495E-2</v>
      </c>
      <c r="G440">
        <f>VLOOKUP(B440,'New LR'!$A:$C,3,FALSE)</f>
        <v>-0.89211139800000006</v>
      </c>
      <c r="H440">
        <f t="shared" si="13"/>
        <v>-1.5859758186666666</v>
      </c>
    </row>
    <row r="441" spans="1:8" x14ac:dyDescent="0.35">
      <c r="A441" t="s">
        <v>67</v>
      </c>
      <c r="B441" t="s">
        <v>14</v>
      </c>
      <c r="C441">
        <v>3</v>
      </c>
      <c r="D441">
        <f>VLOOKUP(A441,Den!$A:$B,2,FALSE)</f>
        <v>9</v>
      </c>
      <c r="E441">
        <f t="shared" si="12"/>
        <v>0.33333333333333331</v>
      </c>
      <c r="F441">
        <f>VLOOKUP(B441,LR!$A:$C,3,FALSE)</f>
        <v>-2.5318098231823929E-2</v>
      </c>
      <c r="G441">
        <f>VLOOKUP(B441,'New LR'!$A:$C,3,FALSE)</f>
        <v>-0.99996082600000002</v>
      </c>
      <c r="H441">
        <f t="shared" si="13"/>
        <v>-0.3333202753333333</v>
      </c>
    </row>
    <row r="442" spans="1:8" x14ac:dyDescent="0.35">
      <c r="A442" t="s">
        <v>67</v>
      </c>
      <c r="B442" t="s">
        <v>5</v>
      </c>
      <c r="C442">
        <v>34</v>
      </c>
      <c r="D442">
        <f>VLOOKUP(A442,Den!$A:$B,2,FALSE)</f>
        <v>9</v>
      </c>
      <c r="E442">
        <f t="shared" si="12"/>
        <v>3.7777777777777777</v>
      </c>
      <c r="F442">
        <f>VLOOKUP(B442,LR!$A:$C,3,FALSE)</f>
        <v>0.16825686982118676</v>
      </c>
      <c r="G442">
        <f>VLOOKUP(B442,'New LR'!$A:$C,3,FALSE)</f>
        <v>6.6454564170000001</v>
      </c>
      <c r="H442">
        <f t="shared" si="13"/>
        <v>25.105057575333333</v>
      </c>
    </row>
    <row r="443" spans="1:8" x14ac:dyDescent="0.35">
      <c r="A443" t="s">
        <v>67</v>
      </c>
      <c r="B443" t="s">
        <v>6</v>
      </c>
      <c r="C443">
        <v>35</v>
      </c>
      <c r="D443">
        <f>VLOOKUP(A443,Den!$A:$B,2,FALSE)</f>
        <v>9</v>
      </c>
      <c r="E443">
        <f t="shared" si="12"/>
        <v>3.8888888888888888</v>
      </c>
      <c r="F443">
        <f>VLOOKUP(B443,LR!$A:$C,3,FALSE)</f>
        <v>0.22077508456131531</v>
      </c>
      <c r="G443">
        <f>VLOOKUP(B443,'New LR'!$A:$C,3,FALSE)</f>
        <v>8.7197103360000003</v>
      </c>
      <c r="H443">
        <f t="shared" si="13"/>
        <v>33.909984639999998</v>
      </c>
    </row>
    <row r="444" spans="1:8" x14ac:dyDescent="0.35">
      <c r="A444" t="s">
        <v>67</v>
      </c>
      <c r="B444" t="s">
        <v>9</v>
      </c>
      <c r="C444">
        <v>14</v>
      </c>
      <c r="D444">
        <f>VLOOKUP(A444,Den!$A:$B,2,FALSE)</f>
        <v>9</v>
      </c>
      <c r="E444">
        <f t="shared" si="12"/>
        <v>1.5555555555555556</v>
      </c>
      <c r="F444">
        <f>VLOOKUP(B444,LR!$A:$C,3,FALSE)</f>
        <v>7.1367919558834175E-2</v>
      </c>
      <c r="G444">
        <f>VLOOKUP(B444,'New LR'!$A:$C,3,FALSE)</f>
        <v>2.818739522</v>
      </c>
      <c r="H444">
        <f t="shared" si="13"/>
        <v>4.3847059231111114</v>
      </c>
    </row>
    <row r="445" spans="1:8" x14ac:dyDescent="0.35">
      <c r="A445" t="s">
        <v>67</v>
      </c>
      <c r="B445" t="s">
        <v>10</v>
      </c>
      <c r="C445">
        <v>9</v>
      </c>
      <c r="D445">
        <f>VLOOKUP(A445,Den!$A:$B,2,FALSE)</f>
        <v>9</v>
      </c>
      <c r="E445">
        <f t="shared" si="12"/>
        <v>1</v>
      </c>
      <c r="F445">
        <f>VLOOKUP(B445,LR!$A:$C,3,FALSE)</f>
        <v>0.12075109979145429</v>
      </c>
      <c r="G445">
        <f>VLOOKUP(B445,'New LR'!$A:$C,3,FALSE)</f>
        <v>4.7691731370000001</v>
      </c>
      <c r="H445">
        <f t="shared" si="13"/>
        <v>4.7691731370000001</v>
      </c>
    </row>
    <row r="446" spans="1:8" x14ac:dyDescent="0.35">
      <c r="A446" t="s">
        <v>68</v>
      </c>
      <c r="B446" t="s">
        <v>11</v>
      </c>
      <c r="C446">
        <v>21</v>
      </c>
      <c r="D446">
        <f>VLOOKUP(A446,Den!$A:$B,2,FALSE)</f>
        <v>9</v>
      </c>
      <c r="E446">
        <f t="shared" si="12"/>
        <v>2.3333333333333335</v>
      </c>
      <c r="F446">
        <f>VLOOKUP(B446,LR!$A:$C,3,FALSE)</f>
        <v>0.44239144638239253</v>
      </c>
      <c r="G446">
        <f>VLOOKUP(B446,'New LR'!$A:$C,3,FALSE)</f>
        <v>17.472647129999999</v>
      </c>
      <c r="H446">
        <f t="shared" si="13"/>
        <v>40.769509970000001</v>
      </c>
    </row>
    <row r="447" spans="1:8" x14ac:dyDescent="0.35">
      <c r="A447" t="s">
        <v>68</v>
      </c>
      <c r="B447" t="s">
        <v>8</v>
      </c>
      <c r="C447">
        <v>20</v>
      </c>
      <c r="D447">
        <f>VLOOKUP(A447,Den!$A:$B,2,FALSE)</f>
        <v>9</v>
      </c>
      <c r="E447">
        <f t="shared" si="12"/>
        <v>2.2222222222222223</v>
      </c>
      <c r="F447">
        <f>VLOOKUP(B447,LR!$A:$C,3,FALSE)</f>
        <v>-2.1211241258807211E-2</v>
      </c>
      <c r="G447">
        <f>VLOOKUP(B447,'New LR'!$A:$C,3,FALSE)</f>
        <v>-0.83775727200000005</v>
      </c>
      <c r="H447">
        <f t="shared" si="13"/>
        <v>-1.861682826666667</v>
      </c>
    </row>
    <row r="448" spans="1:8" x14ac:dyDescent="0.35">
      <c r="A448" t="s">
        <v>68</v>
      </c>
      <c r="B448" t="s">
        <v>13</v>
      </c>
      <c r="C448">
        <v>15</v>
      </c>
      <c r="D448">
        <f>VLOOKUP(A448,Den!$A:$B,2,FALSE)</f>
        <v>9</v>
      </c>
      <c r="E448">
        <f t="shared" si="12"/>
        <v>1.6666666666666667</v>
      </c>
      <c r="F448">
        <f>VLOOKUP(B448,LR!$A:$C,3,FALSE)</f>
        <v>2.025526854093224E-2</v>
      </c>
      <c r="G448">
        <f>VLOOKUP(B448,'New LR'!$A:$C,3,FALSE)</f>
        <v>0</v>
      </c>
      <c r="H448">
        <f t="shared" si="13"/>
        <v>0</v>
      </c>
    </row>
    <row r="449" spans="1:8" x14ac:dyDescent="0.35">
      <c r="A449" t="s">
        <v>68</v>
      </c>
      <c r="B449" t="s">
        <v>4</v>
      </c>
      <c r="C449">
        <v>15</v>
      </c>
      <c r="D449">
        <f>VLOOKUP(A449,Den!$A:$B,2,FALSE)</f>
        <v>9</v>
      </c>
      <c r="E449">
        <f t="shared" si="12"/>
        <v>1.6666666666666667</v>
      </c>
      <c r="F449">
        <f>VLOOKUP(B449,LR!$A:$C,3,FALSE)</f>
        <v>-2.25874348416495E-2</v>
      </c>
      <c r="G449">
        <f>VLOOKUP(B449,'New LR'!$A:$C,3,FALSE)</f>
        <v>-0.89211139800000006</v>
      </c>
      <c r="H449">
        <f t="shared" si="13"/>
        <v>-1.4868523300000001</v>
      </c>
    </row>
    <row r="450" spans="1:8" x14ac:dyDescent="0.35">
      <c r="A450" t="s">
        <v>68</v>
      </c>
      <c r="B450" t="s">
        <v>14</v>
      </c>
      <c r="C450">
        <v>1</v>
      </c>
      <c r="D450">
        <f>VLOOKUP(A450,Den!$A:$B,2,FALSE)</f>
        <v>9</v>
      </c>
      <c r="E450">
        <f t="shared" ref="E450:E513" si="14">C450/D450</f>
        <v>0.1111111111111111</v>
      </c>
      <c r="F450">
        <f>VLOOKUP(B450,LR!$A:$C,3,FALSE)</f>
        <v>-2.5318098231823929E-2</v>
      </c>
      <c r="G450">
        <f>VLOOKUP(B450,'New LR'!$A:$C,3,FALSE)</f>
        <v>-0.99996082600000002</v>
      </c>
      <c r="H450">
        <f t="shared" si="13"/>
        <v>-0.11110675844444444</v>
      </c>
    </row>
    <row r="451" spans="1:8" x14ac:dyDescent="0.35">
      <c r="A451" t="s">
        <v>68</v>
      </c>
      <c r="B451" t="s">
        <v>5</v>
      </c>
      <c r="C451">
        <v>31</v>
      </c>
      <c r="D451">
        <f>VLOOKUP(A451,Den!$A:$B,2,FALSE)</f>
        <v>9</v>
      </c>
      <c r="E451">
        <f t="shared" si="14"/>
        <v>3.4444444444444446</v>
      </c>
      <c r="F451">
        <f>VLOOKUP(B451,LR!$A:$C,3,FALSE)</f>
        <v>0.16825686982118676</v>
      </c>
      <c r="G451">
        <f>VLOOKUP(B451,'New LR'!$A:$C,3,FALSE)</f>
        <v>6.6454564170000001</v>
      </c>
      <c r="H451">
        <f t="shared" ref="H451:H514" si="15">G451*E451</f>
        <v>22.889905436333336</v>
      </c>
    </row>
    <row r="452" spans="1:8" x14ac:dyDescent="0.35">
      <c r="A452" t="s">
        <v>68</v>
      </c>
      <c r="B452" t="s">
        <v>6</v>
      </c>
      <c r="C452">
        <v>46</v>
      </c>
      <c r="D452">
        <f>VLOOKUP(A452,Den!$A:$B,2,FALSE)</f>
        <v>9</v>
      </c>
      <c r="E452">
        <f t="shared" si="14"/>
        <v>5.1111111111111107</v>
      </c>
      <c r="F452">
        <f>VLOOKUP(B452,LR!$A:$C,3,FALSE)</f>
        <v>0.22077508456131531</v>
      </c>
      <c r="G452">
        <f>VLOOKUP(B452,'New LR'!$A:$C,3,FALSE)</f>
        <v>8.7197103360000003</v>
      </c>
      <c r="H452">
        <f t="shared" si="15"/>
        <v>44.567408383999997</v>
      </c>
    </row>
    <row r="453" spans="1:8" x14ac:dyDescent="0.35">
      <c r="A453" t="s">
        <v>68</v>
      </c>
      <c r="B453" t="s">
        <v>9</v>
      </c>
      <c r="C453">
        <v>11</v>
      </c>
      <c r="D453">
        <f>VLOOKUP(A453,Den!$A:$B,2,FALSE)</f>
        <v>9</v>
      </c>
      <c r="E453">
        <f t="shared" si="14"/>
        <v>1.2222222222222223</v>
      </c>
      <c r="F453">
        <f>VLOOKUP(B453,LR!$A:$C,3,FALSE)</f>
        <v>7.1367919558834175E-2</v>
      </c>
      <c r="G453">
        <f>VLOOKUP(B453,'New LR'!$A:$C,3,FALSE)</f>
        <v>2.818739522</v>
      </c>
      <c r="H453">
        <f t="shared" si="15"/>
        <v>3.4451260824444447</v>
      </c>
    </row>
    <row r="454" spans="1:8" x14ac:dyDescent="0.35">
      <c r="A454" t="s">
        <v>68</v>
      </c>
      <c r="B454" t="s">
        <v>10</v>
      </c>
      <c r="C454">
        <v>5</v>
      </c>
      <c r="D454">
        <f>VLOOKUP(A454,Den!$A:$B,2,FALSE)</f>
        <v>9</v>
      </c>
      <c r="E454">
        <f t="shared" si="14"/>
        <v>0.55555555555555558</v>
      </c>
      <c r="F454">
        <f>VLOOKUP(B454,LR!$A:$C,3,FALSE)</f>
        <v>0.12075109979145429</v>
      </c>
      <c r="G454">
        <f>VLOOKUP(B454,'New LR'!$A:$C,3,FALSE)</f>
        <v>4.7691731370000001</v>
      </c>
      <c r="H454">
        <f t="shared" si="15"/>
        <v>2.649540631666667</v>
      </c>
    </row>
    <row r="455" spans="1:8" x14ac:dyDescent="0.35">
      <c r="A455" t="s">
        <v>69</v>
      </c>
      <c r="B455" t="s">
        <v>8</v>
      </c>
      <c r="C455">
        <v>16</v>
      </c>
      <c r="D455">
        <f>VLOOKUP(A455,Den!$A:$B,2,FALSE)</f>
        <v>9</v>
      </c>
      <c r="E455">
        <f t="shared" si="14"/>
        <v>1.7777777777777777</v>
      </c>
      <c r="F455">
        <f>VLOOKUP(B455,LR!$A:$C,3,FALSE)</f>
        <v>-2.1211241258807211E-2</v>
      </c>
      <c r="G455">
        <f>VLOOKUP(B455,'New LR'!$A:$C,3,FALSE)</f>
        <v>-0.83775727200000005</v>
      </c>
      <c r="H455">
        <f t="shared" si="15"/>
        <v>-1.4893462613333333</v>
      </c>
    </row>
    <row r="456" spans="1:8" x14ac:dyDescent="0.35">
      <c r="A456" t="s">
        <v>69</v>
      </c>
      <c r="B456" t="s">
        <v>4</v>
      </c>
      <c r="C456">
        <v>34</v>
      </c>
      <c r="D456">
        <f>VLOOKUP(A456,Den!$A:$B,2,FALSE)</f>
        <v>9</v>
      </c>
      <c r="E456">
        <f t="shared" si="14"/>
        <v>3.7777777777777777</v>
      </c>
      <c r="F456">
        <f>VLOOKUP(B456,LR!$A:$C,3,FALSE)</f>
        <v>-2.25874348416495E-2</v>
      </c>
      <c r="G456">
        <f>VLOOKUP(B456,'New LR'!$A:$C,3,FALSE)</f>
        <v>-0.89211139800000006</v>
      </c>
      <c r="H456">
        <f t="shared" si="15"/>
        <v>-3.3701986146666667</v>
      </c>
    </row>
    <row r="457" spans="1:8" x14ac:dyDescent="0.35">
      <c r="A457" t="s">
        <v>69</v>
      </c>
      <c r="B457" t="s">
        <v>5</v>
      </c>
      <c r="C457">
        <v>91</v>
      </c>
      <c r="D457">
        <f>VLOOKUP(A457,Den!$A:$B,2,FALSE)</f>
        <v>9</v>
      </c>
      <c r="E457">
        <f t="shared" si="14"/>
        <v>10.111111111111111</v>
      </c>
      <c r="F457">
        <f>VLOOKUP(B457,LR!$A:$C,3,FALSE)</f>
        <v>0.16825686982118676</v>
      </c>
      <c r="G457">
        <f>VLOOKUP(B457,'New LR'!$A:$C,3,FALSE)</f>
        <v>6.6454564170000001</v>
      </c>
      <c r="H457">
        <f t="shared" si="15"/>
        <v>67.192948216333335</v>
      </c>
    </row>
    <row r="458" spans="1:8" x14ac:dyDescent="0.35">
      <c r="A458" t="s">
        <v>69</v>
      </c>
      <c r="B458" t="s">
        <v>6</v>
      </c>
      <c r="C458">
        <v>88</v>
      </c>
      <c r="D458">
        <f>VLOOKUP(A458,Den!$A:$B,2,FALSE)</f>
        <v>9</v>
      </c>
      <c r="E458">
        <f t="shared" si="14"/>
        <v>9.7777777777777786</v>
      </c>
      <c r="F458">
        <f>VLOOKUP(B458,LR!$A:$C,3,FALSE)</f>
        <v>0.22077508456131531</v>
      </c>
      <c r="G458">
        <f>VLOOKUP(B458,'New LR'!$A:$C,3,FALSE)</f>
        <v>8.7197103360000003</v>
      </c>
      <c r="H458">
        <f t="shared" si="15"/>
        <v>85.259389952000006</v>
      </c>
    </row>
    <row r="459" spans="1:8" x14ac:dyDescent="0.35">
      <c r="A459" t="s">
        <v>69</v>
      </c>
      <c r="B459" t="s">
        <v>9</v>
      </c>
      <c r="C459">
        <v>17</v>
      </c>
      <c r="D459">
        <f>VLOOKUP(A459,Den!$A:$B,2,FALSE)</f>
        <v>9</v>
      </c>
      <c r="E459">
        <f t="shared" si="14"/>
        <v>1.8888888888888888</v>
      </c>
      <c r="F459">
        <f>VLOOKUP(B459,LR!$A:$C,3,FALSE)</f>
        <v>7.1367919558834175E-2</v>
      </c>
      <c r="G459">
        <f>VLOOKUP(B459,'New LR'!$A:$C,3,FALSE)</f>
        <v>2.818739522</v>
      </c>
      <c r="H459">
        <f t="shared" si="15"/>
        <v>5.3242857637777776</v>
      </c>
    </row>
    <row r="460" spans="1:8" x14ac:dyDescent="0.35">
      <c r="A460" t="s">
        <v>69</v>
      </c>
      <c r="B460" t="s">
        <v>10</v>
      </c>
      <c r="C460">
        <v>8</v>
      </c>
      <c r="D460">
        <f>VLOOKUP(A460,Den!$A:$B,2,FALSE)</f>
        <v>9</v>
      </c>
      <c r="E460">
        <f t="shared" si="14"/>
        <v>0.88888888888888884</v>
      </c>
      <c r="F460">
        <f>VLOOKUP(B460,LR!$A:$C,3,FALSE)</f>
        <v>0.12075109979145429</v>
      </c>
      <c r="G460">
        <f>VLOOKUP(B460,'New LR'!$A:$C,3,FALSE)</f>
        <v>4.7691731370000001</v>
      </c>
      <c r="H460">
        <f t="shared" si="15"/>
        <v>4.2392650106666663</v>
      </c>
    </row>
    <row r="461" spans="1:8" x14ac:dyDescent="0.35">
      <c r="A461" t="s">
        <v>69</v>
      </c>
      <c r="B461" t="s">
        <v>11</v>
      </c>
      <c r="C461">
        <v>12</v>
      </c>
      <c r="D461">
        <f>VLOOKUP(A461,Den!$A:$B,2,FALSE)</f>
        <v>9</v>
      </c>
      <c r="E461">
        <f t="shared" si="14"/>
        <v>1.3333333333333333</v>
      </c>
      <c r="F461">
        <f>VLOOKUP(B461,LR!$A:$C,3,FALSE)</f>
        <v>0.44239144638239253</v>
      </c>
      <c r="G461">
        <f>VLOOKUP(B461,'New LR'!$A:$C,3,FALSE)</f>
        <v>17.472647129999999</v>
      </c>
      <c r="H461">
        <f t="shared" si="15"/>
        <v>23.296862839999996</v>
      </c>
    </row>
    <row r="462" spans="1:8" x14ac:dyDescent="0.35">
      <c r="A462" t="s">
        <v>70</v>
      </c>
      <c r="B462" t="s">
        <v>8</v>
      </c>
      <c r="C462">
        <v>4</v>
      </c>
      <c r="D462">
        <f>VLOOKUP(A462,Den!$A:$B,2,FALSE)</f>
        <v>11</v>
      </c>
      <c r="E462">
        <f t="shared" si="14"/>
        <v>0.36363636363636365</v>
      </c>
      <c r="F462">
        <f>VLOOKUP(B462,LR!$A:$C,3,FALSE)</f>
        <v>-2.1211241258807211E-2</v>
      </c>
      <c r="G462">
        <f>VLOOKUP(B462,'New LR'!$A:$C,3,FALSE)</f>
        <v>-0.83775727200000005</v>
      </c>
      <c r="H462">
        <f t="shared" si="15"/>
        <v>-0.30463900800000004</v>
      </c>
    </row>
    <row r="463" spans="1:8" x14ac:dyDescent="0.35">
      <c r="A463" t="s">
        <v>70</v>
      </c>
      <c r="B463" t="s">
        <v>4</v>
      </c>
      <c r="C463">
        <v>23</v>
      </c>
      <c r="D463">
        <f>VLOOKUP(A463,Den!$A:$B,2,FALSE)</f>
        <v>11</v>
      </c>
      <c r="E463">
        <f t="shared" si="14"/>
        <v>2.0909090909090908</v>
      </c>
      <c r="F463">
        <f>VLOOKUP(B463,LR!$A:$C,3,FALSE)</f>
        <v>-2.25874348416495E-2</v>
      </c>
      <c r="G463">
        <f>VLOOKUP(B463,'New LR'!$A:$C,3,FALSE)</f>
        <v>-0.89211139800000006</v>
      </c>
      <c r="H463">
        <f t="shared" si="15"/>
        <v>-1.8653238321818182</v>
      </c>
    </row>
    <row r="464" spans="1:8" x14ac:dyDescent="0.35">
      <c r="A464" t="s">
        <v>70</v>
      </c>
      <c r="B464" t="s">
        <v>14</v>
      </c>
      <c r="C464">
        <v>1</v>
      </c>
      <c r="D464">
        <f>VLOOKUP(A464,Den!$A:$B,2,FALSE)</f>
        <v>11</v>
      </c>
      <c r="E464">
        <f t="shared" si="14"/>
        <v>9.0909090909090912E-2</v>
      </c>
      <c r="F464">
        <f>VLOOKUP(B464,LR!$A:$C,3,FALSE)</f>
        <v>-2.5318098231823929E-2</v>
      </c>
      <c r="G464">
        <f>VLOOKUP(B464,'New LR'!$A:$C,3,FALSE)</f>
        <v>-0.99996082600000002</v>
      </c>
      <c r="H464">
        <f t="shared" si="15"/>
        <v>-9.0905529636363641E-2</v>
      </c>
    </row>
    <row r="465" spans="1:8" x14ac:dyDescent="0.35">
      <c r="A465" t="s">
        <v>70</v>
      </c>
      <c r="B465" t="s">
        <v>5</v>
      </c>
      <c r="C465">
        <v>64</v>
      </c>
      <c r="D465">
        <f>VLOOKUP(A465,Den!$A:$B,2,FALSE)</f>
        <v>11</v>
      </c>
      <c r="E465">
        <f t="shared" si="14"/>
        <v>5.8181818181818183</v>
      </c>
      <c r="F465">
        <f>VLOOKUP(B465,LR!$A:$C,3,FALSE)</f>
        <v>0.16825686982118676</v>
      </c>
      <c r="G465">
        <f>VLOOKUP(B465,'New LR'!$A:$C,3,FALSE)</f>
        <v>6.6454564170000001</v>
      </c>
      <c r="H465">
        <f t="shared" si="15"/>
        <v>38.664473698909092</v>
      </c>
    </row>
    <row r="466" spans="1:8" x14ac:dyDescent="0.35">
      <c r="A466" t="s">
        <v>70</v>
      </c>
      <c r="B466" t="s">
        <v>6</v>
      </c>
      <c r="C466">
        <v>60</v>
      </c>
      <c r="D466">
        <f>VLOOKUP(A466,Den!$A:$B,2,FALSE)</f>
        <v>11</v>
      </c>
      <c r="E466">
        <f t="shared" si="14"/>
        <v>5.4545454545454541</v>
      </c>
      <c r="F466">
        <f>VLOOKUP(B466,LR!$A:$C,3,FALSE)</f>
        <v>0.22077508456131531</v>
      </c>
      <c r="G466">
        <f>VLOOKUP(B466,'New LR'!$A:$C,3,FALSE)</f>
        <v>8.7197103360000003</v>
      </c>
      <c r="H466">
        <f t="shared" si="15"/>
        <v>47.562056378181815</v>
      </c>
    </row>
    <row r="467" spans="1:8" x14ac:dyDescent="0.35">
      <c r="A467" t="s">
        <v>70</v>
      </c>
      <c r="B467" t="s">
        <v>9</v>
      </c>
      <c r="C467">
        <v>7</v>
      </c>
      <c r="D467">
        <f>VLOOKUP(A467,Den!$A:$B,2,FALSE)</f>
        <v>11</v>
      </c>
      <c r="E467">
        <f t="shared" si="14"/>
        <v>0.63636363636363635</v>
      </c>
      <c r="F467">
        <f>VLOOKUP(B467,LR!$A:$C,3,FALSE)</f>
        <v>7.1367919558834175E-2</v>
      </c>
      <c r="G467">
        <f>VLOOKUP(B467,'New LR'!$A:$C,3,FALSE)</f>
        <v>2.818739522</v>
      </c>
      <c r="H467">
        <f t="shared" si="15"/>
        <v>1.7937433321818181</v>
      </c>
    </row>
    <row r="468" spans="1:8" x14ac:dyDescent="0.35">
      <c r="A468" t="s">
        <v>70</v>
      </c>
      <c r="B468" t="s">
        <v>10</v>
      </c>
      <c r="C468">
        <v>9</v>
      </c>
      <c r="D468">
        <f>VLOOKUP(A468,Den!$A:$B,2,FALSE)</f>
        <v>11</v>
      </c>
      <c r="E468">
        <f t="shared" si="14"/>
        <v>0.81818181818181823</v>
      </c>
      <c r="F468">
        <f>VLOOKUP(B468,LR!$A:$C,3,FALSE)</f>
        <v>0.12075109979145429</v>
      </c>
      <c r="G468">
        <f>VLOOKUP(B468,'New LR'!$A:$C,3,FALSE)</f>
        <v>4.7691731370000001</v>
      </c>
      <c r="H468">
        <f t="shared" si="15"/>
        <v>3.9020507484545459</v>
      </c>
    </row>
    <row r="469" spans="1:8" x14ac:dyDescent="0.35">
      <c r="A469" t="s">
        <v>70</v>
      </c>
      <c r="B469" t="s">
        <v>11</v>
      </c>
      <c r="C469">
        <v>6</v>
      </c>
      <c r="D469">
        <f>VLOOKUP(A469,Den!$A:$B,2,FALSE)</f>
        <v>11</v>
      </c>
      <c r="E469">
        <f t="shared" si="14"/>
        <v>0.54545454545454541</v>
      </c>
      <c r="F469">
        <f>VLOOKUP(B469,LR!$A:$C,3,FALSE)</f>
        <v>0.44239144638239253</v>
      </c>
      <c r="G469">
        <f>VLOOKUP(B469,'New LR'!$A:$C,3,FALSE)</f>
        <v>17.472647129999999</v>
      </c>
      <c r="H469">
        <f t="shared" si="15"/>
        <v>9.5305347981818169</v>
      </c>
    </row>
    <row r="470" spans="1:8" x14ac:dyDescent="0.35">
      <c r="A470" t="s">
        <v>71</v>
      </c>
      <c r="B470" t="s">
        <v>11</v>
      </c>
      <c r="C470">
        <v>37</v>
      </c>
      <c r="D470">
        <f>VLOOKUP(A470,Den!$A:$B,2,FALSE)</f>
        <v>19</v>
      </c>
      <c r="E470">
        <f t="shared" si="14"/>
        <v>1.9473684210526316</v>
      </c>
      <c r="F470">
        <f>VLOOKUP(B470,LR!$A:$C,3,FALSE)</f>
        <v>0.44239144638239253</v>
      </c>
      <c r="G470">
        <f>VLOOKUP(B470,'New LR'!$A:$C,3,FALSE)</f>
        <v>17.472647129999999</v>
      </c>
      <c r="H470">
        <f t="shared" si="15"/>
        <v>34.025681253157892</v>
      </c>
    </row>
    <row r="471" spans="1:8" x14ac:dyDescent="0.35">
      <c r="A471" t="s">
        <v>71</v>
      </c>
      <c r="B471" t="s">
        <v>8</v>
      </c>
      <c r="C471">
        <v>26</v>
      </c>
      <c r="D471">
        <f>VLOOKUP(A471,Den!$A:$B,2,FALSE)</f>
        <v>19</v>
      </c>
      <c r="E471">
        <f t="shared" si="14"/>
        <v>1.368421052631579</v>
      </c>
      <c r="F471">
        <f>VLOOKUP(B471,LR!$A:$C,3,FALSE)</f>
        <v>-2.1211241258807211E-2</v>
      </c>
      <c r="G471">
        <f>VLOOKUP(B471,'New LR'!$A:$C,3,FALSE)</f>
        <v>-0.83775727200000005</v>
      </c>
      <c r="H471">
        <f t="shared" si="15"/>
        <v>-1.1464046880000001</v>
      </c>
    </row>
    <row r="472" spans="1:8" x14ac:dyDescent="0.35">
      <c r="A472" t="s">
        <v>71</v>
      </c>
      <c r="B472" t="s">
        <v>13</v>
      </c>
      <c r="C472">
        <v>1</v>
      </c>
      <c r="D472">
        <f>VLOOKUP(A472,Den!$A:$B,2,FALSE)</f>
        <v>19</v>
      </c>
      <c r="E472">
        <f t="shared" si="14"/>
        <v>5.2631578947368418E-2</v>
      </c>
      <c r="F472">
        <f>VLOOKUP(B472,LR!$A:$C,3,FALSE)</f>
        <v>2.025526854093224E-2</v>
      </c>
      <c r="G472">
        <f>VLOOKUP(B472,'New LR'!$A:$C,3,FALSE)</f>
        <v>0</v>
      </c>
      <c r="H472">
        <f t="shared" si="15"/>
        <v>0</v>
      </c>
    </row>
    <row r="473" spans="1:8" x14ac:dyDescent="0.35">
      <c r="A473" t="s">
        <v>71</v>
      </c>
      <c r="B473" t="s">
        <v>17</v>
      </c>
      <c r="C473">
        <v>2</v>
      </c>
      <c r="D473">
        <f>VLOOKUP(A473,Den!$A:$B,2,FALSE)</f>
        <v>19</v>
      </c>
      <c r="E473">
        <f t="shared" si="14"/>
        <v>0.10526315789473684</v>
      </c>
      <c r="F473">
        <f>VLOOKUP(B473,LR!$A:$C,3,FALSE)</f>
        <v>2.5319085676165299E-2</v>
      </c>
      <c r="G473">
        <f>VLOOKUP(B473,'New LR'!$A:$C,3,FALSE)</f>
        <v>1</v>
      </c>
      <c r="H473">
        <f t="shared" si="15"/>
        <v>0.10526315789473684</v>
      </c>
    </row>
    <row r="474" spans="1:8" x14ac:dyDescent="0.35">
      <c r="A474" t="s">
        <v>71</v>
      </c>
      <c r="B474" t="s">
        <v>4</v>
      </c>
      <c r="C474">
        <v>39</v>
      </c>
      <c r="D474">
        <f>VLOOKUP(A474,Den!$A:$B,2,FALSE)</f>
        <v>19</v>
      </c>
      <c r="E474">
        <f t="shared" si="14"/>
        <v>2.0526315789473686</v>
      </c>
      <c r="F474">
        <f>VLOOKUP(B474,LR!$A:$C,3,FALSE)</f>
        <v>-2.25874348416495E-2</v>
      </c>
      <c r="G474">
        <f>VLOOKUP(B474,'New LR'!$A:$C,3,FALSE)</f>
        <v>-0.89211139800000006</v>
      </c>
      <c r="H474">
        <f t="shared" si="15"/>
        <v>-1.8311760274736846</v>
      </c>
    </row>
    <row r="475" spans="1:8" x14ac:dyDescent="0.35">
      <c r="A475" t="s">
        <v>71</v>
      </c>
      <c r="B475" t="s">
        <v>5</v>
      </c>
      <c r="C475">
        <v>82</v>
      </c>
      <c r="D475">
        <f>VLOOKUP(A475,Den!$A:$B,2,FALSE)</f>
        <v>19</v>
      </c>
      <c r="E475">
        <f t="shared" si="14"/>
        <v>4.3157894736842106</v>
      </c>
      <c r="F475">
        <f>VLOOKUP(B475,LR!$A:$C,3,FALSE)</f>
        <v>0.16825686982118676</v>
      </c>
      <c r="G475">
        <f>VLOOKUP(B475,'New LR'!$A:$C,3,FALSE)</f>
        <v>6.6454564170000001</v>
      </c>
      <c r="H475">
        <f t="shared" si="15"/>
        <v>28.680390852315792</v>
      </c>
    </row>
    <row r="476" spans="1:8" x14ac:dyDescent="0.35">
      <c r="A476" t="s">
        <v>71</v>
      </c>
      <c r="B476" t="s">
        <v>6</v>
      </c>
      <c r="C476">
        <v>84</v>
      </c>
      <c r="D476">
        <f>VLOOKUP(A476,Den!$A:$B,2,FALSE)</f>
        <v>19</v>
      </c>
      <c r="E476">
        <f t="shared" si="14"/>
        <v>4.4210526315789478</v>
      </c>
      <c r="F476">
        <f>VLOOKUP(B476,LR!$A:$C,3,FALSE)</f>
        <v>0.22077508456131531</v>
      </c>
      <c r="G476">
        <f>VLOOKUP(B476,'New LR'!$A:$C,3,FALSE)</f>
        <v>8.7197103360000003</v>
      </c>
      <c r="H476">
        <f t="shared" si="15"/>
        <v>38.55029832757895</v>
      </c>
    </row>
    <row r="477" spans="1:8" x14ac:dyDescent="0.35">
      <c r="A477" t="s">
        <v>71</v>
      </c>
      <c r="B477" t="s">
        <v>9</v>
      </c>
      <c r="C477">
        <v>21</v>
      </c>
      <c r="D477">
        <f>VLOOKUP(A477,Den!$A:$B,2,FALSE)</f>
        <v>19</v>
      </c>
      <c r="E477">
        <f t="shared" si="14"/>
        <v>1.1052631578947369</v>
      </c>
      <c r="F477">
        <f>VLOOKUP(B477,LR!$A:$C,3,FALSE)</f>
        <v>7.1367919558834175E-2</v>
      </c>
      <c r="G477">
        <f>VLOOKUP(B477,'New LR'!$A:$C,3,FALSE)</f>
        <v>2.818739522</v>
      </c>
      <c r="H477">
        <f t="shared" si="15"/>
        <v>3.1154489453684215</v>
      </c>
    </row>
    <row r="478" spans="1:8" x14ac:dyDescent="0.35">
      <c r="A478" t="s">
        <v>71</v>
      </c>
      <c r="B478" t="s">
        <v>10</v>
      </c>
      <c r="C478">
        <v>17</v>
      </c>
      <c r="D478">
        <f>VLOOKUP(A478,Den!$A:$B,2,FALSE)</f>
        <v>19</v>
      </c>
      <c r="E478">
        <f t="shared" si="14"/>
        <v>0.89473684210526316</v>
      </c>
      <c r="F478">
        <f>VLOOKUP(B478,LR!$A:$C,3,FALSE)</f>
        <v>0.12075109979145429</v>
      </c>
      <c r="G478">
        <f>VLOOKUP(B478,'New LR'!$A:$C,3,FALSE)</f>
        <v>4.7691731370000001</v>
      </c>
      <c r="H478">
        <f t="shared" si="15"/>
        <v>4.2671549120526313</v>
      </c>
    </row>
    <row r="479" spans="1:8" x14ac:dyDescent="0.35">
      <c r="A479" t="s">
        <v>72</v>
      </c>
      <c r="B479" t="s">
        <v>8</v>
      </c>
      <c r="C479">
        <v>2</v>
      </c>
      <c r="D479">
        <f>VLOOKUP(A479,Den!$A:$B,2,FALSE)</f>
        <v>6</v>
      </c>
      <c r="E479">
        <f t="shared" si="14"/>
        <v>0.33333333333333331</v>
      </c>
      <c r="F479">
        <f>VLOOKUP(B479,LR!$A:$C,3,FALSE)</f>
        <v>-2.1211241258807211E-2</v>
      </c>
      <c r="G479">
        <f>VLOOKUP(B479,'New LR'!$A:$C,3,FALSE)</f>
        <v>-0.83775727200000005</v>
      </c>
      <c r="H479">
        <f t="shared" si="15"/>
        <v>-0.279252424</v>
      </c>
    </row>
    <row r="480" spans="1:8" x14ac:dyDescent="0.35">
      <c r="A480" t="s">
        <v>72</v>
      </c>
      <c r="B480" t="s">
        <v>4</v>
      </c>
      <c r="C480">
        <v>15</v>
      </c>
      <c r="D480">
        <f>VLOOKUP(A480,Den!$A:$B,2,FALSE)</f>
        <v>6</v>
      </c>
      <c r="E480">
        <f t="shared" si="14"/>
        <v>2.5</v>
      </c>
      <c r="F480">
        <f>VLOOKUP(B480,LR!$A:$C,3,FALSE)</f>
        <v>-2.25874348416495E-2</v>
      </c>
      <c r="G480">
        <f>VLOOKUP(B480,'New LR'!$A:$C,3,FALSE)</f>
        <v>-0.89211139800000006</v>
      </c>
      <c r="H480">
        <f t="shared" si="15"/>
        <v>-2.2302784950000003</v>
      </c>
    </row>
    <row r="481" spans="1:8" x14ac:dyDescent="0.35">
      <c r="A481" t="s">
        <v>72</v>
      </c>
      <c r="B481" t="s">
        <v>14</v>
      </c>
      <c r="C481">
        <v>1</v>
      </c>
      <c r="D481">
        <f>VLOOKUP(A481,Den!$A:$B,2,FALSE)</f>
        <v>6</v>
      </c>
      <c r="E481">
        <f t="shared" si="14"/>
        <v>0.16666666666666666</v>
      </c>
      <c r="F481">
        <f>VLOOKUP(B481,LR!$A:$C,3,FALSE)</f>
        <v>-2.5318098231823929E-2</v>
      </c>
      <c r="G481">
        <f>VLOOKUP(B481,'New LR'!$A:$C,3,FALSE)</f>
        <v>-0.99996082600000002</v>
      </c>
      <c r="H481">
        <f t="shared" si="15"/>
        <v>-0.16666013766666665</v>
      </c>
    </row>
    <row r="482" spans="1:8" x14ac:dyDescent="0.35">
      <c r="A482" t="s">
        <v>72</v>
      </c>
      <c r="B482" t="s">
        <v>5</v>
      </c>
      <c r="C482">
        <v>14</v>
      </c>
      <c r="D482">
        <f>VLOOKUP(A482,Den!$A:$B,2,FALSE)</f>
        <v>6</v>
      </c>
      <c r="E482">
        <f t="shared" si="14"/>
        <v>2.3333333333333335</v>
      </c>
      <c r="F482">
        <f>VLOOKUP(B482,LR!$A:$C,3,FALSE)</f>
        <v>0.16825686982118676</v>
      </c>
      <c r="G482">
        <f>VLOOKUP(B482,'New LR'!$A:$C,3,FALSE)</f>
        <v>6.6454564170000001</v>
      </c>
      <c r="H482">
        <f t="shared" si="15"/>
        <v>15.506064973000001</v>
      </c>
    </row>
    <row r="483" spans="1:8" x14ac:dyDescent="0.35">
      <c r="A483" t="s">
        <v>72</v>
      </c>
      <c r="B483" t="s">
        <v>6</v>
      </c>
      <c r="C483">
        <v>26</v>
      </c>
      <c r="D483">
        <f>VLOOKUP(A483,Den!$A:$B,2,FALSE)</f>
        <v>6</v>
      </c>
      <c r="E483">
        <f t="shared" si="14"/>
        <v>4.333333333333333</v>
      </c>
      <c r="F483">
        <f>VLOOKUP(B483,LR!$A:$C,3,FALSE)</f>
        <v>0.22077508456131531</v>
      </c>
      <c r="G483">
        <f>VLOOKUP(B483,'New LR'!$A:$C,3,FALSE)</f>
        <v>8.7197103360000003</v>
      </c>
      <c r="H483">
        <f t="shared" si="15"/>
        <v>37.785411455999999</v>
      </c>
    </row>
    <row r="484" spans="1:8" x14ac:dyDescent="0.35">
      <c r="A484" t="s">
        <v>72</v>
      </c>
      <c r="B484" t="s">
        <v>9</v>
      </c>
      <c r="C484">
        <v>3</v>
      </c>
      <c r="D484">
        <f>VLOOKUP(A484,Den!$A:$B,2,FALSE)</f>
        <v>6</v>
      </c>
      <c r="E484">
        <f t="shared" si="14"/>
        <v>0.5</v>
      </c>
      <c r="F484">
        <f>VLOOKUP(B484,LR!$A:$C,3,FALSE)</f>
        <v>7.1367919558834175E-2</v>
      </c>
      <c r="G484">
        <f>VLOOKUP(B484,'New LR'!$A:$C,3,FALSE)</f>
        <v>2.818739522</v>
      </c>
      <c r="H484">
        <f t="shared" si="15"/>
        <v>1.409369761</v>
      </c>
    </row>
    <row r="485" spans="1:8" x14ac:dyDescent="0.35">
      <c r="A485" t="s">
        <v>72</v>
      </c>
      <c r="B485" t="s">
        <v>10</v>
      </c>
      <c r="C485">
        <v>2</v>
      </c>
      <c r="D485">
        <f>VLOOKUP(A485,Den!$A:$B,2,FALSE)</f>
        <v>6</v>
      </c>
      <c r="E485">
        <f t="shared" si="14"/>
        <v>0.33333333333333331</v>
      </c>
      <c r="F485">
        <f>VLOOKUP(B485,LR!$A:$C,3,FALSE)</f>
        <v>0.12075109979145429</v>
      </c>
      <c r="G485">
        <f>VLOOKUP(B485,'New LR'!$A:$C,3,FALSE)</f>
        <v>4.7691731370000001</v>
      </c>
      <c r="H485">
        <f t="shared" si="15"/>
        <v>1.589724379</v>
      </c>
    </row>
    <row r="486" spans="1:8" x14ac:dyDescent="0.35">
      <c r="A486" t="s">
        <v>72</v>
      </c>
      <c r="B486" t="s">
        <v>11</v>
      </c>
      <c r="C486">
        <v>1</v>
      </c>
      <c r="D486">
        <f>VLOOKUP(A486,Den!$A:$B,2,FALSE)</f>
        <v>6</v>
      </c>
      <c r="E486">
        <f t="shared" si="14"/>
        <v>0.16666666666666666</v>
      </c>
      <c r="F486">
        <f>VLOOKUP(B486,LR!$A:$C,3,FALSE)</f>
        <v>0.44239144638239253</v>
      </c>
      <c r="G486">
        <f>VLOOKUP(B486,'New LR'!$A:$C,3,FALSE)</f>
        <v>17.472647129999999</v>
      </c>
      <c r="H486">
        <f t="shared" si="15"/>
        <v>2.9121078549999995</v>
      </c>
    </row>
    <row r="487" spans="1:8" x14ac:dyDescent="0.35">
      <c r="A487" t="s">
        <v>73</v>
      </c>
      <c r="B487" t="s">
        <v>11</v>
      </c>
      <c r="C487">
        <v>20</v>
      </c>
      <c r="D487">
        <f>VLOOKUP(A487,Den!$A:$B,2,FALSE)</f>
        <v>21</v>
      </c>
      <c r="E487">
        <f t="shared" si="14"/>
        <v>0.95238095238095233</v>
      </c>
      <c r="F487">
        <f>VLOOKUP(B487,LR!$A:$C,3,FALSE)</f>
        <v>0.44239144638239253</v>
      </c>
      <c r="G487">
        <f>VLOOKUP(B487,'New LR'!$A:$C,3,FALSE)</f>
        <v>17.472647129999999</v>
      </c>
      <c r="H487">
        <f t="shared" si="15"/>
        <v>16.640616314285712</v>
      </c>
    </row>
    <row r="488" spans="1:8" x14ac:dyDescent="0.35">
      <c r="A488" t="s">
        <v>73</v>
      </c>
      <c r="B488" t="s">
        <v>8</v>
      </c>
      <c r="C488">
        <v>41</v>
      </c>
      <c r="D488">
        <f>VLOOKUP(A488,Den!$A:$B,2,FALSE)</f>
        <v>21</v>
      </c>
      <c r="E488">
        <f t="shared" si="14"/>
        <v>1.9523809523809523</v>
      </c>
      <c r="F488">
        <f>VLOOKUP(B488,LR!$A:$C,3,FALSE)</f>
        <v>-2.1211241258807211E-2</v>
      </c>
      <c r="G488">
        <f>VLOOKUP(B488,'New LR'!$A:$C,3,FALSE)</f>
        <v>-0.83775727200000005</v>
      </c>
      <c r="H488">
        <f t="shared" si="15"/>
        <v>-1.6356213405714286</v>
      </c>
    </row>
    <row r="489" spans="1:8" x14ac:dyDescent="0.35">
      <c r="A489" t="s">
        <v>73</v>
      </c>
      <c r="B489" t="s">
        <v>17</v>
      </c>
      <c r="C489">
        <v>2</v>
      </c>
      <c r="D489">
        <f>VLOOKUP(A489,Den!$A:$B,2,FALSE)</f>
        <v>21</v>
      </c>
      <c r="E489">
        <f t="shared" si="14"/>
        <v>9.5238095238095233E-2</v>
      </c>
      <c r="F489">
        <f>VLOOKUP(B489,LR!$A:$C,3,FALSE)</f>
        <v>2.5319085676165299E-2</v>
      </c>
      <c r="G489">
        <f>VLOOKUP(B489,'New LR'!$A:$C,3,FALSE)</f>
        <v>1</v>
      </c>
      <c r="H489">
        <f t="shared" si="15"/>
        <v>9.5238095238095233E-2</v>
      </c>
    </row>
    <row r="490" spans="1:8" x14ac:dyDescent="0.35">
      <c r="A490" t="s">
        <v>73</v>
      </c>
      <c r="B490" t="s">
        <v>4</v>
      </c>
      <c r="C490">
        <v>77</v>
      </c>
      <c r="D490">
        <f>VLOOKUP(A490,Den!$A:$B,2,FALSE)</f>
        <v>21</v>
      </c>
      <c r="E490">
        <f t="shared" si="14"/>
        <v>3.6666666666666665</v>
      </c>
      <c r="F490">
        <f>VLOOKUP(B490,LR!$A:$C,3,FALSE)</f>
        <v>-2.25874348416495E-2</v>
      </c>
      <c r="G490">
        <f>VLOOKUP(B490,'New LR'!$A:$C,3,FALSE)</f>
        <v>-0.89211139800000006</v>
      </c>
      <c r="H490">
        <f t="shared" si="15"/>
        <v>-3.2710751259999999</v>
      </c>
    </row>
    <row r="491" spans="1:8" x14ac:dyDescent="0.35">
      <c r="A491" t="s">
        <v>73</v>
      </c>
      <c r="B491" t="s">
        <v>14</v>
      </c>
      <c r="C491">
        <v>3</v>
      </c>
      <c r="D491">
        <f>VLOOKUP(A491,Den!$A:$B,2,FALSE)</f>
        <v>21</v>
      </c>
      <c r="E491">
        <f t="shared" si="14"/>
        <v>0.14285714285714285</v>
      </c>
      <c r="F491">
        <f>VLOOKUP(B491,LR!$A:$C,3,FALSE)</f>
        <v>-2.5318098231823929E-2</v>
      </c>
      <c r="G491">
        <f>VLOOKUP(B491,'New LR'!$A:$C,3,FALSE)</f>
        <v>-0.99996082600000002</v>
      </c>
      <c r="H491">
        <f t="shared" si="15"/>
        <v>-0.14285154657142857</v>
      </c>
    </row>
    <row r="492" spans="1:8" x14ac:dyDescent="0.35">
      <c r="A492" t="s">
        <v>73</v>
      </c>
      <c r="B492" t="s">
        <v>5</v>
      </c>
      <c r="C492">
        <v>142</v>
      </c>
      <c r="D492">
        <f>VLOOKUP(A492,Den!$A:$B,2,FALSE)</f>
        <v>21</v>
      </c>
      <c r="E492">
        <f t="shared" si="14"/>
        <v>6.7619047619047619</v>
      </c>
      <c r="F492">
        <f>VLOOKUP(B492,LR!$A:$C,3,FALSE)</f>
        <v>0.16825686982118676</v>
      </c>
      <c r="G492">
        <f>VLOOKUP(B492,'New LR'!$A:$C,3,FALSE)</f>
        <v>6.6454564170000001</v>
      </c>
      <c r="H492">
        <f t="shared" si="15"/>
        <v>44.935943391142857</v>
      </c>
    </row>
    <row r="493" spans="1:8" x14ac:dyDescent="0.35">
      <c r="A493" t="s">
        <v>73</v>
      </c>
      <c r="B493" t="s">
        <v>6</v>
      </c>
      <c r="C493">
        <v>174</v>
      </c>
      <c r="D493">
        <f>VLOOKUP(A493,Den!$A:$B,2,FALSE)</f>
        <v>21</v>
      </c>
      <c r="E493">
        <f t="shared" si="14"/>
        <v>8.2857142857142865</v>
      </c>
      <c r="F493">
        <f>VLOOKUP(B493,LR!$A:$C,3,FALSE)</f>
        <v>0.22077508456131531</v>
      </c>
      <c r="G493">
        <f>VLOOKUP(B493,'New LR'!$A:$C,3,FALSE)</f>
        <v>8.7197103360000003</v>
      </c>
      <c r="H493">
        <f t="shared" si="15"/>
        <v>72.249028498285725</v>
      </c>
    </row>
    <row r="494" spans="1:8" x14ac:dyDescent="0.35">
      <c r="A494" t="s">
        <v>73</v>
      </c>
      <c r="B494" t="s">
        <v>9</v>
      </c>
      <c r="C494">
        <v>42</v>
      </c>
      <c r="D494">
        <f>VLOOKUP(A494,Den!$A:$B,2,FALSE)</f>
        <v>21</v>
      </c>
      <c r="E494">
        <f t="shared" si="14"/>
        <v>2</v>
      </c>
      <c r="F494">
        <f>VLOOKUP(B494,LR!$A:$C,3,FALSE)</f>
        <v>7.1367919558834175E-2</v>
      </c>
      <c r="G494">
        <f>VLOOKUP(B494,'New LR'!$A:$C,3,FALSE)</f>
        <v>2.818739522</v>
      </c>
      <c r="H494">
        <f t="shared" si="15"/>
        <v>5.637479044</v>
      </c>
    </row>
    <row r="495" spans="1:8" x14ac:dyDescent="0.35">
      <c r="A495" t="s">
        <v>73</v>
      </c>
      <c r="B495" t="s">
        <v>10</v>
      </c>
      <c r="C495">
        <v>19</v>
      </c>
      <c r="D495">
        <f>VLOOKUP(A495,Den!$A:$B,2,FALSE)</f>
        <v>21</v>
      </c>
      <c r="E495">
        <f t="shared" si="14"/>
        <v>0.90476190476190477</v>
      </c>
      <c r="F495">
        <f>VLOOKUP(B495,LR!$A:$C,3,FALSE)</f>
        <v>0.12075109979145429</v>
      </c>
      <c r="G495">
        <f>VLOOKUP(B495,'New LR'!$A:$C,3,FALSE)</f>
        <v>4.7691731370000001</v>
      </c>
      <c r="H495">
        <f t="shared" si="15"/>
        <v>4.3149661715714291</v>
      </c>
    </row>
    <row r="496" spans="1:8" x14ac:dyDescent="0.35">
      <c r="A496" t="s">
        <v>74</v>
      </c>
      <c r="B496" t="s">
        <v>8</v>
      </c>
      <c r="C496">
        <v>9</v>
      </c>
      <c r="D496">
        <f>VLOOKUP(A496,Den!$A:$B,2,FALSE)</f>
        <v>9</v>
      </c>
      <c r="E496">
        <f t="shared" si="14"/>
        <v>1</v>
      </c>
      <c r="F496">
        <f>VLOOKUP(B496,LR!$A:$C,3,FALSE)</f>
        <v>-2.1211241258807211E-2</v>
      </c>
      <c r="G496">
        <f>VLOOKUP(B496,'New LR'!$A:$C,3,FALSE)</f>
        <v>-0.83775727200000005</v>
      </c>
      <c r="H496">
        <f t="shared" si="15"/>
        <v>-0.83775727200000005</v>
      </c>
    </row>
    <row r="497" spans="1:8" x14ac:dyDescent="0.35">
      <c r="A497" t="s">
        <v>74</v>
      </c>
      <c r="B497" t="s">
        <v>17</v>
      </c>
      <c r="C497">
        <v>2</v>
      </c>
      <c r="D497">
        <f>VLOOKUP(A497,Den!$A:$B,2,FALSE)</f>
        <v>9</v>
      </c>
      <c r="E497">
        <f t="shared" si="14"/>
        <v>0.22222222222222221</v>
      </c>
      <c r="F497">
        <f>VLOOKUP(B497,LR!$A:$C,3,FALSE)</f>
        <v>2.5319085676165299E-2</v>
      </c>
      <c r="G497">
        <f>VLOOKUP(B497,'New LR'!$A:$C,3,FALSE)</f>
        <v>1</v>
      </c>
      <c r="H497">
        <f t="shared" si="15"/>
        <v>0.22222222222222221</v>
      </c>
    </row>
    <row r="498" spans="1:8" x14ac:dyDescent="0.35">
      <c r="A498" t="s">
        <v>74</v>
      </c>
      <c r="B498" t="s">
        <v>4</v>
      </c>
      <c r="C498">
        <v>20</v>
      </c>
      <c r="D498">
        <f>VLOOKUP(A498,Den!$A:$B,2,FALSE)</f>
        <v>9</v>
      </c>
      <c r="E498">
        <f t="shared" si="14"/>
        <v>2.2222222222222223</v>
      </c>
      <c r="F498">
        <f>VLOOKUP(B498,LR!$A:$C,3,FALSE)</f>
        <v>-2.25874348416495E-2</v>
      </c>
      <c r="G498">
        <f>VLOOKUP(B498,'New LR'!$A:$C,3,FALSE)</f>
        <v>-0.89211139800000006</v>
      </c>
      <c r="H498">
        <f t="shared" si="15"/>
        <v>-1.9824697733333336</v>
      </c>
    </row>
    <row r="499" spans="1:8" x14ac:dyDescent="0.35">
      <c r="A499" t="s">
        <v>74</v>
      </c>
      <c r="B499" t="s">
        <v>5</v>
      </c>
      <c r="C499">
        <v>47</v>
      </c>
      <c r="D499">
        <f>VLOOKUP(A499,Den!$A:$B,2,FALSE)</f>
        <v>9</v>
      </c>
      <c r="E499">
        <f t="shared" si="14"/>
        <v>5.2222222222222223</v>
      </c>
      <c r="F499">
        <f>VLOOKUP(B499,LR!$A:$C,3,FALSE)</f>
        <v>0.16825686982118676</v>
      </c>
      <c r="G499">
        <f>VLOOKUP(B499,'New LR'!$A:$C,3,FALSE)</f>
        <v>6.6454564170000001</v>
      </c>
      <c r="H499">
        <f t="shared" si="15"/>
        <v>34.704050177666666</v>
      </c>
    </row>
    <row r="500" spans="1:8" x14ac:dyDescent="0.35">
      <c r="A500" t="s">
        <v>74</v>
      </c>
      <c r="B500" t="s">
        <v>6</v>
      </c>
      <c r="C500">
        <v>40</v>
      </c>
      <c r="D500">
        <f>VLOOKUP(A500,Den!$A:$B,2,FALSE)</f>
        <v>9</v>
      </c>
      <c r="E500">
        <f t="shared" si="14"/>
        <v>4.4444444444444446</v>
      </c>
      <c r="F500">
        <f>VLOOKUP(B500,LR!$A:$C,3,FALSE)</f>
        <v>0.22077508456131531</v>
      </c>
      <c r="G500">
        <f>VLOOKUP(B500,'New LR'!$A:$C,3,FALSE)</f>
        <v>8.7197103360000003</v>
      </c>
      <c r="H500">
        <f t="shared" si="15"/>
        <v>38.754268160000002</v>
      </c>
    </row>
    <row r="501" spans="1:8" x14ac:dyDescent="0.35">
      <c r="A501" t="s">
        <v>74</v>
      </c>
      <c r="B501" t="s">
        <v>9</v>
      </c>
      <c r="C501">
        <v>5</v>
      </c>
      <c r="D501">
        <f>VLOOKUP(A501,Den!$A:$B,2,FALSE)</f>
        <v>9</v>
      </c>
      <c r="E501">
        <f t="shared" si="14"/>
        <v>0.55555555555555558</v>
      </c>
      <c r="F501">
        <f>VLOOKUP(B501,LR!$A:$C,3,FALSE)</f>
        <v>7.1367919558834175E-2</v>
      </c>
      <c r="G501">
        <f>VLOOKUP(B501,'New LR'!$A:$C,3,FALSE)</f>
        <v>2.818739522</v>
      </c>
      <c r="H501">
        <f t="shared" si="15"/>
        <v>1.5659664011111112</v>
      </c>
    </row>
    <row r="502" spans="1:8" x14ac:dyDescent="0.35">
      <c r="A502" t="s">
        <v>74</v>
      </c>
      <c r="B502" t="s">
        <v>10</v>
      </c>
      <c r="C502">
        <v>15</v>
      </c>
      <c r="D502">
        <f>VLOOKUP(A502,Den!$A:$B,2,FALSE)</f>
        <v>9</v>
      </c>
      <c r="E502">
        <f t="shared" si="14"/>
        <v>1.6666666666666667</v>
      </c>
      <c r="F502">
        <f>VLOOKUP(B502,LR!$A:$C,3,FALSE)</f>
        <v>0.12075109979145429</v>
      </c>
      <c r="G502">
        <f>VLOOKUP(B502,'New LR'!$A:$C,3,FALSE)</f>
        <v>4.7691731370000001</v>
      </c>
      <c r="H502">
        <f t="shared" si="15"/>
        <v>7.9486218950000005</v>
      </c>
    </row>
    <row r="503" spans="1:8" x14ac:dyDescent="0.35">
      <c r="A503" t="s">
        <v>74</v>
      </c>
      <c r="B503" t="s">
        <v>11</v>
      </c>
      <c r="C503">
        <v>6</v>
      </c>
      <c r="D503">
        <f>VLOOKUP(A503,Den!$A:$B,2,FALSE)</f>
        <v>9</v>
      </c>
      <c r="E503">
        <f t="shared" si="14"/>
        <v>0.66666666666666663</v>
      </c>
      <c r="F503">
        <f>VLOOKUP(B503,LR!$A:$C,3,FALSE)</f>
        <v>0.44239144638239253</v>
      </c>
      <c r="G503">
        <f>VLOOKUP(B503,'New LR'!$A:$C,3,FALSE)</f>
        <v>17.472647129999999</v>
      </c>
      <c r="H503">
        <f t="shared" si="15"/>
        <v>11.648431419999998</v>
      </c>
    </row>
    <row r="504" spans="1:8" x14ac:dyDescent="0.35">
      <c r="A504" t="s">
        <v>75</v>
      </c>
      <c r="B504" t="s">
        <v>8</v>
      </c>
      <c r="C504">
        <v>20</v>
      </c>
      <c r="D504">
        <f>VLOOKUP(A504,Den!$A:$B,2,FALSE)</f>
        <v>18</v>
      </c>
      <c r="E504">
        <f t="shared" si="14"/>
        <v>1.1111111111111112</v>
      </c>
      <c r="F504">
        <f>VLOOKUP(B504,LR!$A:$C,3,FALSE)</f>
        <v>-2.1211241258807211E-2</v>
      </c>
      <c r="G504">
        <f>VLOOKUP(B504,'New LR'!$A:$C,3,FALSE)</f>
        <v>-0.83775727200000005</v>
      </c>
      <c r="H504">
        <f t="shared" si="15"/>
        <v>-0.93084141333333348</v>
      </c>
    </row>
    <row r="505" spans="1:8" x14ac:dyDescent="0.35">
      <c r="A505" t="s">
        <v>75</v>
      </c>
      <c r="B505" t="s">
        <v>4</v>
      </c>
      <c r="C505">
        <v>41</v>
      </c>
      <c r="D505">
        <f>VLOOKUP(A505,Den!$A:$B,2,FALSE)</f>
        <v>18</v>
      </c>
      <c r="E505">
        <f t="shared" si="14"/>
        <v>2.2777777777777777</v>
      </c>
      <c r="F505">
        <f>VLOOKUP(B505,LR!$A:$C,3,FALSE)</f>
        <v>-2.25874348416495E-2</v>
      </c>
      <c r="G505">
        <f>VLOOKUP(B505,'New LR'!$A:$C,3,FALSE)</f>
        <v>-0.89211139800000006</v>
      </c>
      <c r="H505">
        <f t="shared" si="15"/>
        <v>-2.0320315176666668</v>
      </c>
    </row>
    <row r="506" spans="1:8" x14ac:dyDescent="0.35">
      <c r="A506" t="s">
        <v>75</v>
      </c>
      <c r="B506" t="s">
        <v>14</v>
      </c>
      <c r="C506">
        <v>5</v>
      </c>
      <c r="D506">
        <f>VLOOKUP(A506,Den!$A:$B,2,FALSE)</f>
        <v>18</v>
      </c>
      <c r="E506">
        <f t="shared" si="14"/>
        <v>0.27777777777777779</v>
      </c>
      <c r="F506">
        <f>VLOOKUP(B506,LR!$A:$C,3,FALSE)</f>
        <v>-2.5318098231823929E-2</v>
      </c>
      <c r="G506">
        <f>VLOOKUP(B506,'New LR'!$A:$C,3,FALSE)</f>
        <v>-0.99996082600000002</v>
      </c>
      <c r="H506">
        <f t="shared" si="15"/>
        <v>-0.27776689611111111</v>
      </c>
    </row>
    <row r="507" spans="1:8" x14ac:dyDescent="0.35">
      <c r="A507" t="s">
        <v>75</v>
      </c>
      <c r="B507" t="s">
        <v>5</v>
      </c>
      <c r="C507">
        <v>50</v>
      </c>
      <c r="D507">
        <f>VLOOKUP(A507,Den!$A:$B,2,FALSE)</f>
        <v>18</v>
      </c>
      <c r="E507">
        <f t="shared" si="14"/>
        <v>2.7777777777777777</v>
      </c>
      <c r="F507">
        <f>VLOOKUP(B507,LR!$A:$C,3,FALSE)</f>
        <v>0.16825686982118676</v>
      </c>
      <c r="G507">
        <f>VLOOKUP(B507,'New LR'!$A:$C,3,FALSE)</f>
        <v>6.6454564170000001</v>
      </c>
      <c r="H507">
        <f t="shared" si="15"/>
        <v>18.459601158333331</v>
      </c>
    </row>
    <row r="508" spans="1:8" x14ac:dyDescent="0.35">
      <c r="A508" t="s">
        <v>75</v>
      </c>
      <c r="B508" t="s">
        <v>6</v>
      </c>
      <c r="C508">
        <v>88</v>
      </c>
      <c r="D508">
        <f>VLOOKUP(A508,Den!$A:$B,2,FALSE)</f>
        <v>18</v>
      </c>
      <c r="E508">
        <f t="shared" si="14"/>
        <v>4.8888888888888893</v>
      </c>
      <c r="F508">
        <f>VLOOKUP(B508,LR!$A:$C,3,FALSE)</f>
        <v>0.22077508456131531</v>
      </c>
      <c r="G508">
        <f>VLOOKUP(B508,'New LR'!$A:$C,3,FALSE)</f>
        <v>8.7197103360000003</v>
      </c>
      <c r="H508">
        <f t="shared" si="15"/>
        <v>42.629694976000003</v>
      </c>
    </row>
    <row r="509" spans="1:8" x14ac:dyDescent="0.35">
      <c r="A509" t="s">
        <v>75</v>
      </c>
      <c r="B509" t="s">
        <v>9</v>
      </c>
      <c r="C509">
        <v>15</v>
      </c>
      <c r="D509">
        <f>VLOOKUP(A509,Den!$A:$B,2,FALSE)</f>
        <v>18</v>
      </c>
      <c r="E509">
        <f t="shared" si="14"/>
        <v>0.83333333333333337</v>
      </c>
      <c r="F509">
        <f>VLOOKUP(B509,LR!$A:$C,3,FALSE)</f>
        <v>7.1367919558834175E-2</v>
      </c>
      <c r="G509">
        <f>VLOOKUP(B509,'New LR'!$A:$C,3,FALSE)</f>
        <v>2.818739522</v>
      </c>
      <c r="H509">
        <f t="shared" si="15"/>
        <v>2.3489496016666669</v>
      </c>
    </row>
    <row r="510" spans="1:8" x14ac:dyDescent="0.35">
      <c r="A510" t="s">
        <v>75</v>
      </c>
      <c r="B510" t="s">
        <v>10</v>
      </c>
      <c r="C510">
        <v>21</v>
      </c>
      <c r="D510">
        <f>VLOOKUP(A510,Den!$A:$B,2,FALSE)</f>
        <v>18</v>
      </c>
      <c r="E510">
        <f t="shared" si="14"/>
        <v>1.1666666666666667</v>
      </c>
      <c r="F510">
        <f>VLOOKUP(B510,LR!$A:$C,3,FALSE)</f>
        <v>0.12075109979145429</v>
      </c>
      <c r="G510">
        <f>VLOOKUP(B510,'New LR'!$A:$C,3,FALSE)</f>
        <v>4.7691731370000001</v>
      </c>
      <c r="H510">
        <f t="shared" si="15"/>
        <v>5.5640353265000009</v>
      </c>
    </row>
    <row r="511" spans="1:8" x14ac:dyDescent="0.35">
      <c r="A511" t="s">
        <v>75</v>
      </c>
      <c r="B511" t="s">
        <v>11</v>
      </c>
      <c r="C511">
        <v>8</v>
      </c>
      <c r="D511">
        <f>VLOOKUP(A511,Den!$A:$B,2,FALSE)</f>
        <v>18</v>
      </c>
      <c r="E511">
        <f t="shared" si="14"/>
        <v>0.44444444444444442</v>
      </c>
      <c r="F511">
        <f>VLOOKUP(B511,LR!$A:$C,3,FALSE)</f>
        <v>0.44239144638239253</v>
      </c>
      <c r="G511">
        <f>VLOOKUP(B511,'New LR'!$A:$C,3,FALSE)</f>
        <v>17.472647129999999</v>
      </c>
      <c r="H511">
        <f t="shared" si="15"/>
        <v>7.7656209466666652</v>
      </c>
    </row>
    <row r="512" spans="1:8" x14ac:dyDescent="0.35">
      <c r="A512" t="s">
        <v>76</v>
      </c>
      <c r="B512" t="s">
        <v>11</v>
      </c>
      <c r="C512">
        <v>24</v>
      </c>
      <c r="D512">
        <f>VLOOKUP(A512,Den!$A:$B,2,FALSE)</f>
        <v>21</v>
      </c>
      <c r="E512">
        <f t="shared" si="14"/>
        <v>1.1428571428571428</v>
      </c>
      <c r="F512">
        <f>VLOOKUP(B512,LR!$A:$C,3,FALSE)</f>
        <v>0.44239144638239253</v>
      </c>
      <c r="G512">
        <f>VLOOKUP(B512,'New LR'!$A:$C,3,FALSE)</f>
        <v>17.472647129999999</v>
      </c>
      <c r="H512">
        <f t="shared" si="15"/>
        <v>19.968739577142856</v>
      </c>
    </row>
    <row r="513" spans="1:8" x14ac:dyDescent="0.35">
      <c r="A513" t="s">
        <v>76</v>
      </c>
      <c r="B513" t="s">
        <v>8</v>
      </c>
      <c r="C513">
        <v>23</v>
      </c>
      <c r="D513">
        <f>VLOOKUP(A513,Den!$A:$B,2,FALSE)</f>
        <v>21</v>
      </c>
      <c r="E513">
        <f t="shared" si="14"/>
        <v>1.0952380952380953</v>
      </c>
      <c r="F513">
        <f>VLOOKUP(B513,LR!$A:$C,3,FALSE)</f>
        <v>-2.1211241258807211E-2</v>
      </c>
      <c r="G513">
        <f>VLOOKUP(B513,'New LR'!$A:$C,3,FALSE)</f>
        <v>-0.83775727200000005</v>
      </c>
      <c r="H513">
        <f t="shared" si="15"/>
        <v>-0.91754367885714305</v>
      </c>
    </row>
    <row r="514" spans="1:8" x14ac:dyDescent="0.35">
      <c r="A514" t="s">
        <v>76</v>
      </c>
      <c r="B514" t="s">
        <v>13</v>
      </c>
      <c r="C514">
        <v>55</v>
      </c>
      <c r="D514">
        <f>VLOOKUP(A514,Den!$A:$B,2,FALSE)</f>
        <v>21</v>
      </c>
      <c r="E514">
        <f t="shared" ref="E514:E577" si="16">C514/D514</f>
        <v>2.6190476190476191</v>
      </c>
      <c r="F514">
        <f>VLOOKUP(B514,LR!$A:$C,3,FALSE)</f>
        <v>2.025526854093224E-2</v>
      </c>
      <c r="G514">
        <f>VLOOKUP(B514,'New LR'!$A:$C,3,FALSE)</f>
        <v>0</v>
      </c>
      <c r="H514">
        <f t="shared" si="15"/>
        <v>0</v>
      </c>
    </row>
    <row r="515" spans="1:8" x14ac:dyDescent="0.35">
      <c r="A515" t="s">
        <v>76</v>
      </c>
      <c r="B515" t="s">
        <v>17</v>
      </c>
      <c r="C515">
        <v>1</v>
      </c>
      <c r="D515">
        <f>VLOOKUP(A515,Den!$A:$B,2,FALSE)</f>
        <v>21</v>
      </c>
      <c r="E515">
        <f t="shared" si="16"/>
        <v>4.7619047619047616E-2</v>
      </c>
      <c r="F515">
        <f>VLOOKUP(B515,LR!$A:$C,3,FALSE)</f>
        <v>2.5319085676165299E-2</v>
      </c>
      <c r="G515">
        <f>VLOOKUP(B515,'New LR'!$A:$C,3,FALSE)</f>
        <v>1</v>
      </c>
      <c r="H515">
        <f t="shared" ref="H515:H578" si="17">G515*E515</f>
        <v>4.7619047619047616E-2</v>
      </c>
    </row>
    <row r="516" spans="1:8" x14ac:dyDescent="0.35">
      <c r="A516" t="s">
        <v>76</v>
      </c>
      <c r="B516" t="s">
        <v>4</v>
      </c>
      <c r="C516">
        <v>46</v>
      </c>
      <c r="D516">
        <f>VLOOKUP(A516,Den!$A:$B,2,FALSE)</f>
        <v>21</v>
      </c>
      <c r="E516">
        <f t="shared" si="16"/>
        <v>2.1904761904761907</v>
      </c>
      <c r="F516">
        <f>VLOOKUP(B516,LR!$A:$C,3,FALSE)</f>
        <v>-2.25874348416495E-2</v>
      </c>
      <c r="G516">
        <f>VLOOKUP(B516,'New LR'!$A:$C,3,FALSE)</f>
        <v>-0.89211139800000006</v>
      </c>
      <c r="H516">
        <f t="shared" si="17"/>
        <v>-1.9541487765714289</v>
      </c>
    </row>
    <row r="517" spans="1:8" x14ac:dyDescent="0.35">
      <c r="A517" t="s">
        <v>76</v>
      </c>
      <c r="B517" t="s">
        <v>14</v>
      </c>
      <c r="C517">
        <v>1</v>
      </c>
      <c r="D517">
        <f>VLOOKUP(A517,Den!$A:$B,2,FALSE)</f>
        <v>21</v>
      </c>
      <c r="E517">
        <f t="shared" si="16"/>
        <v>4.7619047619047616E-2</v>
      </c>
      <c r="F517">
        <f>VLOOKUP(B517,LR!$A:$C,3,FALSE)</f>
        <v>-2.5318098231823929E-2</v>
      </c>
      <c r="G517">
        <f>VLOOKUP(B517,'New LR'!$A:$C,3,FALSE)</f>
        <v>-0.99996082600000002</v>
      </c>
      <c r="H517">
        <f t="shared" si="17"/>
        <v>-4.7617182190476191E-2</v>
      </c>
    </row>
    <row r="518" spans="1:8" x14ac:dyDescent="0.35">
      <c r="A518" t="s">
        <v>76</v>
      </c>
      <c r="B518" t="s">
        <v>5</v>
      </c>
      <c r="C518">
        <v>75</v>
      </c>
      <c r="D518">
        <f>VLOOKUP(A518,Den!$A:$B,2,FALSE)</f>
        <v>21</v>
      </c>
      <c r="E518">
        <f t="shared" si="16"/>
        <v>3.5714285714285716</v>
      </c>
      <c r="F518">
        <f>VLOOKUP(B518,LR!$A:$C,3,FALSE)</f>
        <v>0.16825686982118676</v>
      </c>
      <c r="G518">
        <f>VLOOKUP(B518,'New LR'!$A:$C,3,FALSE)</f>
        <v>6.6454564170000001</v>
      </c>
      <c r="H518">
        <f t="shared" si="17"/>
        <v>23.733772917857145</v>
      </c>
    </row>
    <row r="519" spans="1:8" x14ac:dyDescent="0.35">
      <c r="A519" t="s">
        <v>76</v>
      </c>
      <c r="B519" t="s">
        <v>6</v>
      </c>
      <c r="C519">
        <v>74</v>
      </c>
      <c r="D519">
        <f>VLOOKUP(A519,Den!$A:$B,2,FALSE)</f>
        <v>21</v>
      </c>
      <c r="E519">
        <f t="shared" si="16"/>
        <v>3.5238095238095237</v>
      </c>
      <c r="F519">
        <f>VLOOKUP(B519,LR!$A:$C,3,FALSE)</f>
        <v>0.22077508456131531</v>
      </c>
      <c r="G519">
        <f>VLOOKUP(B519,'New LR'!$A:$C,3,FALSE)</f>
        <v>8.7197103360000003</v>
      </c>
      <c r="H519">
        <f t="shared" si="17"/>
        <v>30.726598326857143</v>
      </c>
    </row>
    <row r="520" spans="1:8" x14ac:dyDescent="0.35">
      <c r="A520" t="s">
        <v>76</v>
      </c>
      <c r="B520" t="s">
        <v>9</v>
      </c>
      <c r="C520">
        <v>23</v>
      </c>
      <c r="D520">
        <f>VLOOKUP(A520,Den!$A:$B,2,FALSE)</f>
        <v>21</v>
      </c>
      <c r="E520">
        <f t="shared" si="16"/>
        <v>1.0952380952380953</v>
      </c>
      <c r="F520">
        <f>VLOOKUP(B520,LR!$A:$C,3,FALSE)</f>
        <v>7.1367919558834175E-2</v>
      </c>
      <c r="G520">
        <f>VLOOKUP(B520,'New LR'!$A:$C,3,FALSE)</f>
        <v>2.818739522</v>
      </c>
      <c r="H520">
        <f t="shared" si="17"/>
        <v>3.0871909050476192</v>
      </c>
    </row>
    <row r="521" spans="1:8" x14ac:dyDescent="0.35">
      <c r="A521" t="s">
        <v>76</v>
      </c>
      <c r="B521" t="s">
        <v>10</v>
      </c>
      <c r="C521">
        <v>17</v>
      </c>
      <c r="D521">
        <f>VLOOKUP(A521,Den!$A:$B,2,FALSE)</f>
        <v>21</v>
      </c>
      <c r="E521">
        <f t="shared" si="16"/>
        <v>0.80952380952380953</v>
      </c>
      <c r="F521">
        <f>VLOOKUP(B521,LR!$A:$C,3,FALSE)</f>
        <v>0.12075109979145429</v>
      </c>
      <c r="G521">
        <f>VLOOKUP(B521,'New LR'!$A:$C,3,FALSE)</f>
        <v>4.7691731370000001</v>
      </c>
      <c r="H521">
        <f t="shared" si="17"/>
        <v>3.8607592061428573</v>
      </c>
    </row>
    <row r="522" spans="1:8" x14ac:dyDescent="0.35">
      <c r="A522" t="s">
        <v>77</v>
      </c>
      <c r="B522" t="s">
        <v>11</v>
      </c>
      <c r="C522">
        <v>14</v>
      </c>
      <c r="D522">
        <f>VLOOKUP(A522,Den!$A:$B,2,FALSE)</f>
        <v>19</v>
      </c>
      <c r="E522">
        <f t="shared" si="16"/>
        <v>0.73684210526315785</v>
      </c>
      <c r="F522">
        <f>VLOOKUP(B522,LR!$A:$C,3,FALSE)</f>
        <v>0.44239144638239253</v>
      </c>
      <c r="G522">
        <f>VLOOKUP(B522,'New LR'!$A:$C,3,FALSE)</f>
        <v>17.472647129999999</v>
      </c>
      <c r="H522">
        <f t="shared" si="17"/>
        <v>12.874582095789473</v>
      </c>
    </row>
    <row r="523" spans="1:8" x14ac:dyDescent="0.35">
      <c r="A523" t="s">
        <v>77</v>
      </c>
      <c r="B523" t="s">
        <v>8</v>
      </c>
      <c r="C523">
        <v>24</v>
      </c>
      <c r="D523">
        <f>VLOOKUP(A523,Den!$A:$B,2,FALSE)</f>
        <v>19</v>
      </c>
      <c r="E523">
        <f t="shared" si="16"/>
        <v>1.263157894736842</v>
      </c>
      <c r="F523">
        <f>VLOOKUP(B523,LR!$A:$C,3,FALSE)</f>
        <v>-2.1211241258807211E-2</v>
      </c>
      <c r="G523">
        <f>VLOOKUP(B523,'New LR'!$A:$C,3,FALSE)</f>
        <v>-0.83775727200000005</v>
      </c>
      <c r="H523">
        <f t="shared" si="17"/>
        <v>-1.0582197120000001</v>
      </c>
    </row>
    <row r="524" spans="1:8" x14ac:dyDescent="0.35">
      <c r="A524" t="s">
        <v>77</v>
      </c>
      <c r="B524" t="s">
        <v>17</v>
      </c>
      <c r="C524">
        <v>1</v>
      </c>
      <c r="D524">
        <f>VLOOKUP(A524,Den!$A:$B,2,FALSE)</f>
        <v>19</v>
      </c>
      <c r="E524">
        <f t="shared" si="16"/>
        <v>5.2631578947368418E-2</v>
      </c>
      <c r="F524">
        <f>VLOOKUP(B524,LR!$A:$C,3,FALSE)</f>
        <v>2.5319085676165299E-2</v>
      </c>
      <c r="G524">
        <f>VLOOKUP(B524,'New LR'!$A:$C,3,FALSE)</f>
        <v>1</v>
      </c>
      <c r="H524">
        <f t="shared" si="17"/>
        <v>5.2631578947368418E-2</v>
      </c>
    </row>
    <row r="525" spans="1:8" x14ac:dyDescent="0.35">
      <c r="A525" t="s">
        <v>77</v>
      </c>
      <c r="B525" t="s">
        <v>4</v>
      </c>
      <c r="C525">
        <v>70</v>
      </c>
      <c r="D525">
        <f>VLOOKUP(A525,Den!$A:$B,2,FALSE)</f>
        <v>19</v>
      </c>
      <c r="E525">
        <f t="shared" si="16"/>
        <v>3.6842105263157894</v>
      </c>
      <c r="F525">
        <f>VLOOKUP(B525,LR!$A:$C,3,FALSE)</f>
        <v>-2.25874348416495E-2</v>
      </c>
      <c r="G525">
        <f>VLOOKUP(B525,'New LR'!$A:$C,3,FALSE)</f>
        <v>-0.89211139800000006</v>
      </c>
      <c r="H525">
        <f t="shared" si="17"/>
        <v>-3.2867262031578948</v>
      </c>
    </row>
    <row r="526" spans="1:8" x14ac:dyDescent="0.35">
      <c r="A526" t="s">
        <v>77</v>
      </c>
      <c r="B526" t="s">
        <v>14</v>
      </c>
      <c r="C526">
        <v>2</v>
      </c>
      <c r="D526">
        <f>VLOOKUP(A526,Den!$A:$B,2,FALSE)</f>
        <v>19</v>
      </c>
      <c r="E526">
        <f t="shared" si="16"/>
        <v>0.10526315789473684</v>
      </c>
      <c r="F526">
        <f>VLOOKUP(B526,LR!$A:$C,3,FALSE)</f>
        <v>-2.5318098231823929E-2</v>
      </c>
      <c r="G526">
        <f>VLOOKUP(B526,'New LR'!$A:$C,3,FALSE)</f>
        <v>-0.99996082600000002</v>
      </c>
      <c r="H526">
        <f t="shared" si="17"/>
        <v>-0.10525903431578947</v>
      </c>
    </row>
    <row r="527" spans="1:8" x14ac:dyDescent="0.35">
      <c r="A527" t="s">
        <v>77</v>
      </c>
      <c r="B527" t="s">
        <v>5</v>
      </c>
      <c r="C527">
        <v>150</v>
      </c>
      <c r="D527">
        <f>VLOOKUP(A527,Den!$A:$B,2,FALSE)</f>
        <v>19</v>
      </c>
      <c r="E527">
        <f t="shared" si="16"/>
        <v>7.8947368421052628</v>
      </c>
      <c r="F527">
        <f>VLOOKUP(B527,LR!$A:$C,3,FALSE)</f>
        <v>0.16825686982118676</v>
      </c>
      <c r="G527">
        <f>VLOOKUP(B527,'New LR'!$A:$C,3,FALSE)</f>
        <v>6.6454564170000001</v>
      </c>
      <c r="H527">
        <f t="shared" si="17"/>
        <v>52.464129607894733</v>
      </c>
    </row>
    <row r="528" spans="1:8" x14ac:dyDescent="0.35">
      <c r="A528" t="s">
        <v>77</v>
      </c>
      <c r="B528" t="s">
        <v>6</v>
      </c>
      <c r="C528">
        <v>152</v>
      </c>
      <c r="D528">
        <f>VLOOKUP(A528,Den!$A:$B,2,FALSE)</f>
        <v>19</v>
      </c>
      <c r="E528">
        <f t="shared" si="16"/>
        <v>8</v>
      </c>
      <c r="F528">
        <f>VLOOKUP(B528,LR!$A:$C,3,FALSE)</f>
        <v>0.22077508456131531</v>
      </c>
      <c r="G528">
        <f>VLOOKUP(B528,'New LR'!$A:$C,3,FALSE)</f>
        <v>8.7197103360000003</v>
      </c>
      <c r="H528">
        <f t="shared" si="17"/>
        <v>69.757682688000003</v>
      </c>
    </row>
    <row r="529" spans="1:8" x14ac:dyDescent="0.35">
      <c r="A529" t="s">
        <v>77</v>
      </c>
      <c r="B529" t="s">
        <v>9</v>
      </c>
      <c r="C529">
        <v>36</v>
      </c>
      <c r="D529">
        <f>VLOOKUP(A529,Den!$A:$B,2,FALSE)</f>
        <v>19</v>
      </c>
      <c r="E529">
        <f t="shared" si="16"/>
        <v>1.8947368421052631</v>
      </c>
      <c r="F529">
        <f>VLOOKUP(B529,LR!$A:$C,3,FALSE)</f>
        <v>7.1367919558834175E-2</v>
      </c>
      <c r="G529">
        <f>VLOOKUP(B529,'New LR'!$A:$C,3,FALSE)</f>
        <v>2.818739522</v>
      </c>
      <c r="H529">
        <f t="shared" si="17"/>
        <v>5.3407696206315789</v>
      </c>
    </row>
    <row r="530" spans="1:8" x14ac:dyDescent="0.35">
      <c r="A530" t="s">
        <v>77</v>
      </c>
      <c r="B530" t="s">
        <v>10</v>
      </c>
      <c r="C530">
        <v>17</v>
      </c>
      <c r="D530">
        <f>VLOOKUP(A530,Den!$A:$B,2,FALSE)</f>
        <v>19</v>
      </c>
      <c r="E530">
        <f t="shared" si="16"/>
        <v>0.89473684210526316</v>
      </c>
      <c r="F530">
        <f>VLOOKUP(B530,LR!$A:$C,3,FALSE)</f>
        <v>0.12075109979145429</v>
      </c>
      <c r="G530">
        <f>VLOOKUP(B530,'New LR'!$A:$C,3,FALSE)</f>
        <v>4.7691731370000001</v>
      </c>
      <c r="H530">
        <f t="shared" si="17"/>
        <v>4.2671549120526313</v>
      </c>
    </row>
    <row r="531" spans="1:8" x14ac:dyDescent="0.35">
      <c r="A531" t="s">
        <v>78</v>
      </c>
      <c r="B531" t="s">
        <v>8</v>
      </c>
      <c r="C531">
        <v>11</v>
      </c>
      <c r="D531">
        <f>VLOOKUP(A531,Den!$A:$B,2,FALSE)</f>
        <v>9</v>
      </c>
      <c r="E531">
        <f t="shared" si="16"/>
        <v>1.2222222222222223</v>
      </c>
      <c r="F531">
        <f>VLOOKUP(B531,LR!$A:$C,3,FALSE)</f>
        <v>-2.1211241258807211E-2</v>
      </c>
      <c r="G531">
        <f>VLOOKUP(B531,'New LR'!$A:$C,3,FALSE)</f>
        <v>-0.83775727200000005</v>
      </c>
      <c r="H531">
        <f t="shared" si="17"/>
        <v>-1.0239255546666668</v>
      </c>
    </row>
    <row r="532" spans="1:8" x14ac:dyDescent="0.35">
      <c r="A532" t="s">
        <v>78</v>
      </c>
      <c r="B532" t="s">
        <v>17</v>
      </c>
      <c r="C532">
        <v>1</v>
      </c>
      <c r="D532">
        <f>VLOOKUP(A532,Den!$A:$B,2,FALSE)</f>
        <v>9</v>
      </c>
      <c r="E532">
        <f t="shared" si="16"/>
        <v>0.1111111111111111</v>
      </c>
      <c r="F532">
        <f>VLOOKUP(B532,LR!$A:$C,3,FALSE)</f>
        <v>2.5319085676165299E-2</v>
      </c>
      <c r="G532">
        <f>VLOOKUP(B532,'New LR'!$A:$C,3,FALSE)</f>
        <v>1</v>
      </c>
      <c r="H532">
        <f t="shared" si="17"/>
        <v>0.1111111111111111</v>
      </c>
    </row>
    <row r="533" spans="1:8" x14ac:dyDescent="0.35">
      <c r="A533" t="s">
        <v>78</v>
      </c>
      <c r="B533" t="s">
        <v>4</v>
      </c>
      <c r="C533">
        <v>29</v>
      </c>
      <c r="D533">
        <f>VLOOKUP(A533,Den!$A:$B,2,FALSE)</f>
        <v>9</v>
      </c>
      <c r="E533">
        <f t="shared" si="16"/>
        <v>3.2222222222222223</v>
      </c>
      <c r="F533">
        <f>VLOOKUP(B533,LR!$A:$C,3,FALSE)</f>
        <v>-2.25874348416495E-2</v>
      </c>
      <c r="G533">
        <f>VLOOKUP(B533,'New LR'!$A:$C,3,FALSE)</f>
        <v>-0.89211139800000006</v>
      </c>
      <c r="H533">
        <f t="shared" si="17"/>
        <v>-2.8745811713333338</v>
      </c>
    </row>
    <row r="534" spans="1:8" x14ac:dyDescent="0.35">
      <c r="A534" t="s">
        <v>78</v>
      </c>
      <c r="B534" t="s">
        <v>14</v>
      </c>
      <c r="C534">
        <v>2</v>
      </c>
      <c r="D534">
        <f>VLOOKUP(A534,Den!$A:$B,2,FALSE)</f>
        <v>9</v>
      </c>
      <c r="E534">
        <f t="shared" si="16"/>
        <v>0.22222222222222221</v>
      </c>
      <c r="F534">
        <f>VLOOKUP(B534,LR!$A:$C,3,FALSE)</f>
        <v>-2.5318098231823929E-2</v>
      </c>
      <c r="G534">
        <f>VLOOKUP(B534,'New LR'!$A:$C,3,FALSE)</f>
        <v>-0.99996082600000002</v>
      </c>
      <c r="H534">
        <f t="shared" si="17"/>
        <v>-0.22221351688888888</v>
      </c>
    </row>
    <row r="535" spans="1:8" x14ac:dyDescent="0.35">
      <c r="A535" t="s">
        <v>78</v>
      </c>
      <c r="B535" t="s">
        <v>5</v>
      </c>
      <c r="C535">
        <v>46</v>
      </c>
      <c r="D535">
        <f>VLOOKUP(A535,Den!$A:$B,2,FALSE)</f>
        <v>9</v>
      </c>
      <c r="E535">
        <f t="shared" si="16"/>
        <v>5.1111111111111107</v>
      </c>
      <c r="F535">
        <f>VLOOKUP(B535,LR!$A:$C,3,FALSE)</f>
        <v>0.16825686982118676</v>
      </c>
      <c r="G535">
        <f>VLOOKUP(B535,'New LR'!$A:$C,3,FALSE)</f>
        <v>6.6454564170000001</v>
      </c>
      <c r="H535">
        <f t="shared" si="17"/>
        <v>33.965666131333329</v>
      </c>
    </row>
    <row r="536" spans="1:8" x14ac:dyDescent="0.35">
      <c r="A536" t="s">
        <v>78</v>
      </c>
      <c r="B536" t="s">
        <v>6</v>
      </c>
      <c r="C536">
        <v>62</v>
      </c>
      <c r="D536">
        <f>VLOOKUP(A536,Den!$A:$B,2,FALSE)</f>
        <v>9</v>
      </c>
      <c r="E536">
        <f t="shared" si="16"/>
        <v>6.8888888888888893</v>
      </c>
      <c r="F536">
        <f>VLOOKUP(B536,LR!$A:$C,3,FALSE)</f>
        <v>0.22077508456131531</v>
      </c>
      <c r="G536">
        <f>VLOOKUP(B536,'New LR'!$A:$C,3,FALSE)</f>
        <v>8.7197103360000003</v>
      </c>
      <c r="H536">
        <f t="shared" si="17"/>
        <v>60.069115648000007</v>
      </c>
    </row>
    <row r="537" spans="1:8" x14ac:dyDescent="0.35">
      <c r="A537" t="s">
        <v>78</v>
      </c>
      <c r="B537" t="s">
        <v>9</v>
      </c>
      <c r="C537">
        <v>9</v>
      </c>
      <c r="D537">
        <f>VLOOKUP(A537,Den!$A:$B,2,FALSE)</f>
        <v>9</v>
      </c>
      <c r="E537">
        <f t="shared" si="16"/>
        <v>1</v>
      </c>
      <c r="F537">
        <f>VLOOKUP(B537,LR!$A:$C,3,FALSE)</f>
        <v>7.1367919558834175E-2</v>
      </c>
      <c r="G537">
        <f>VLOOKUP(B537,'New LR'!$A:$C,3,FALSE)</f>
        <v>2.818739522</v>
      </c>
      <c r="H537">
        <f t="shared" si="17"/>
        <v>2.818739522</v>
      </c>
    </row>
    <row r="538" spans="1:8" x14ac:dyDescent="0.35">
      <c r="A538" t="s">
        <v>78</v>
      </c>
      <c r="B538" t="s">
        <v>10</v>
      </c>
      <c r="C538">
        <v>8</v>
      </c>
      <c r="D538">
        <f>VLOOKUP(A538,Den!$A:$B,2,FALSE)</f>
        <v>9</v>
      </c>
      <c r="E538">
        <f t="shared" si="16"/>
        <v>0.88888888888888884</v>
      </c>
      <c r="F538">
        <f>VLOOKUP(B538,LR!$A:$C,3,FALSE)</f>
        <v>0.12075109979145429</v>
      </c>
      <c r="G538">
        <f>VLOOKUP(B538,'New LR'!$A:$C,3,FALSE)</f>
        <v>4.7691731370000001</v>
      </c>
      <c r="H538">
        <f t="shared" si="17"/>
        <v>4.2392650106666663</v>
      </c>
    </row>
    <row r="539" spans="1:8" x14ac:dyDescent="0.35">
      <c r="A539" t="s">
        <v>78</v>
      </c>
      <c r="B539" t="s">
        <v>11</v>
      </c>
      <c r="C539">
        <v>4</v>
      </c>
      <c r="D539">
        <f>VLOOKUP(A539,Den!$A:$B,2,FALSE)</f>
        <v>9</v>
      </c>
      <c r="E539">
        <f t="shared" si="16"/>
        <v>0.44444444444444442</v>
      </c>
      <c r="F539">
        <f>VLOOKUP(B539,LR!$A:$C,3,FALSE)</f>
        <v>0.44239144638239253</v>
      </c>
      <c r="G539">
        <f>VLOOKUP(B539,'New LR'!$A:$C,3,FALSE)</f>
        <v>17.472647129999999</v>
      </c>
      <c r="H539">
        <f t="shared" si="17"/>
        <v>7.7656209466666652</v>
      </c>
    </row>
    <row r="540" spans="1:8" x14ac:dyDescent="0.35">
      <c r="A540" t="s">
        <v>79</v>
      </c>
      <c r="B540" t="s">
        <v>4</v>
      </c>
      <c r="C540">
        <v>1</v>
      </c>
      <c r="D540">
        <f>VLOOKUP(A540,Den!$A:$B,2,FALSE)</f>
        <v>10</v>
      </c>
      <c r="E540">
        <f t="shared" si="16"/>
        <v>0.1</v>
      </c>
      <c r="F540">
        <f>VLOOKUP(B540,LR!$A:$C,3,FALSE)</f>
        <v>-2.25874348416495E-2</v>
      </c>
      <c r="G540">
        <f>VLOOKUP(B540,'New LR'!$A:$C,3,FALSE)</f>
        <v>-0.89211139800000006</v>
      </c>
      <c r="H540">
        <f t="shared" si="17"/>
        <v>-8.9211139800000006E-2</v>
      </c>
    </row>
    <row r="541" spans="1:8" x14ac:dyDescent="0.35">
      <c r="A541" t="s">
        <v>79</v>
      </c>
      <c r="B541" t="s">
        <v>5</v>
      </c>
      <c r="C541">
        <v>23</v>
      </c>
      <c r="D541">
        <f>VLOOKUP(A541,Den!$A:$B,2,FALSE)</f>
        <v>10</v>
      </c>
      <c r="E541">
        <f t="shared" si="16"/>
        <v>2.2999999999999998</v>
      </c>
      <c r="F541">
        <f>VLOOKUP(B541,LR!$A:$C,3,FALSE)</f>
        <v>0.16825686982118676</v>
      </c>
      <c r="G541">
        <f>VLOOKUP(B541,'New LR'!$A:$C,3,FALSE)</f>
        <v>6.6454564170000001</v>
      </c>
      <c r="H541">
        <f t="shared" si="17"/>
        <v>15.284549759099999</v>
      </c>
    </row>
    <row r="542" spans="1:8" x14ac:dyDescent="0.35">
      <c r="A542" t="s">
        <v>79</v>
      </c>
      <c r="B542" t="s">
        <v>6</v>
      </c>
      <c r="C542">
        <v>22</v>
      </c>
      <c r="D542">
        <f>VLOOKUP(A542,Den!$A:$B,2,FALSE)</f>
        <v>10</v>
      </c>
      <c r="E542">
        <f t="shared" si="16"/>
        <v>2.2000000000000002</v>
      </c>
      <c r="F542">
        <f>VLOOKUP(B542,LR!$A:$C,3,FALSE)</f>
        <v>0.22077508456131531</v>
      </c>
      <c r="G542">
        <f>VLOOKUP(B542,'New LR'!$A:$C,3,FALSE)</f>
        <v>8.7197103360000003</v>
      </c>
      <c r="H542">
        <f t="shared" si="17"/>
        <v>19.183362739200003</v>
      </c>
    </row>
    <row r="543" spans="1:8" x14ac:dyDescent="0.35">
      <c r="A543" t="s">
        <v>80</v>
      </c>
      <c r="B543" t="s">
        <v>8</v>
      </c>
      <c r="C543">
        <v>4</v>
      </c>
      <c r="D543">
        <f>VLOOKUP(A543,Den!$A:$B,2,FALSE)</f>
        <v>7</v>
      </c>
      <c r="E543">
        <f t="shared" si="16"/>
        <v>0.5714285714285714</v>
      </c>
      <c r="F543">
        <f>VLOOKUP(B543,LR!$A:$C,3,FALSE)</f>
        <v>-2.1211241258807211E-2</v>
      </c>
      <c r="G543">
        <f>VLOOKUP(B543,'New LR'!$A:$C,3,FALSE)</f>
        <v>-0.83775727200000005</v>
      </c>
      <c r="H543">
        <f t="shared" si="17"/>
        <v>-0.47871844114285717</v>
      </c>
    </row>
    <row r="544" spans="1:8" x14ac:dyDescent="0.35">
      <c r="A544" t="s">
        <v>80</v>
      </c>
      <c r="B544" t="s">
        <v>13</v>
      </c>
      <c r="C544">
        <v>2</v>
      </c>
      <c r="D544">
        <f>VLOOKUP(A544,Den!$A:$B,2,FALSE)</f>
        <v>7</v>
      </c>
      <c r="E544">
        <f t="shared" si="16"/>
        <v>0.2857142857142857</v>
      </c>
      <c r="F544">
        <f>VLOOKUP(B544,LR!$A:$C,3,FALSE)</f>
        <v>2.025526854093224E-2</v>
      </c>
      <c r="G544">
        <f>VLOOKUP(B544,'New LR'!$A:$C,3,FALSE)</f>
        <v>0</v>
      </c>
      <c r="H544">
        <f t="shared" si="17"/>
        <v>0</v>
      </c>
    </row>
    <row r="545" spans="1:8" x14ac:dyDescent="0.35">
      <c r="A545" t="s">
        <v>80</v>
      </c>
      <c r="B545" t="s">
        <v>4</v>
      </c>
      <c r="C545">
        <v>5</v>
      </c>
      <c r="D545">
        <f>VLOOKUP(A545,Den!$A:$B,2,FALSE)</f>
        <v>7</v>
      </c>
      <c r="E545">
        <f t="shared" si="16"/>
        <v>0.7142857142857143</v>
      </c>
      <c r="F545">
        <f>VLOOKUP(B545,LR!$A:$C,3,FALSE)</f>
        <v>-2.25874348416495E-2</v>
      </c>
      <c r="G545">
        <f>VLOOKUP(B545,'New LR'!$A:$C,3,FALSE)</f>
        <v>-0.89211139800000006</v>
      </c>
      <c r="H545">
        <f t="shared" si="17"/>
        <v>-0.63722242714285715</v>
      </c>
    </row>
    <row r="546" spans="1:8" x14ac:dyDescent="0.35">
      <c r="A546" t="s">
        <v>80</v>
      </c>
      <c r="B546" t="s">
        <v>5</v>
      </c>
      <c r="C546">
        <v>3</v>
      </c>
      <c r="D546">
        <f>VLOOKUP(A546,Den!$A:$B,2,FALSE)</f>
        <v>7</v>
      </c>
      <c r="E546">
        <f t="shared" si="16"/>
        <v>0.42857142857142855</v>
      </c>
      <c r="F546">
        <f>VLOOKUP(B546,LR!$A:$C,3,FALSE)</f>
        <v>0.16825686982118676</v>
      </c>
      <c r="G546">
        <f>VLOOKUP(B546,'New LR'!$A:$C,3,FALSE)</f>
        <v>6.6454564170000001</v>
      </c>
      <c r="H546">
        <f t="shared" si="17"/>
        <v>2.8480527501428572</v>
      </c>
    </row>
    <row r="547" spans="1:8" x14ac:dyDescent="0.35">
      <c r="A547" t="s">
        <v>80</v>
      </c>
      <c r="B547" t="s">
        <v>6</v>
      </c>
      <c r="C547">
        <v>7</v>
      </c>
      <c r="D547">
        <f>VLOOKUP(A547,Den!$A:$B,2,FALSE)</f>
        <v>7</v>
      </c>
      <c r="E547">
        <f t="shared" si="16"/>
        <v>1</v>
      </c>
      <c r="F547">
        <f>VLOOKUP(B547,LR!$A:$C,3,FALSE)</f>
        <v>0.22077508456131531</v>
      </c>
      <c r="G547">
        <f>VLOOKUP(B547,'New LR'!$A:$C,3,FALSE)</f>
        <v>8.7197103360000003</v>
      </c>
      <c r="H547">
        <f t="shared" si="17"/>
        <v>8.7197103360000003</v>
      </c>
    </row>
    <row r="548" spans="1:8" x14ac:dyDescent="0.35">
      <c r="A548" t="s">
        <v>80</v>
      </c>
      <c r="B548" t="s">
        <v>9</v>
      </c>
      <c r="C548">
        <v>2</v>
      </c>
      <c r="D548">
        <f>VLOOKUP(A548,Den!$A:$B,2,FALSE)</f>
        <v>7</v>
      </c>
      <c r="E548">
        <f t="shared" si="16"/>
        <v>0.2857142857142857</v>
      </c>
      <c r="F548">
        <f>VLOOKUP(B548,LR!$A:$C,3,FALSE)</f>
        <v>7.1367919558834175E-2</v>
      </c>
      <c r="G548">
        <f>VLOOKUP(B548,'New LR'!$A:$C,3,FALSE)</f>
        <v>2.818739522</v>
      </c>
      <c r="H548">
        <f t="shared" si="17"/>
        <v>0.80535414914285708</v>
      </c>
    </row>
    <row r="549" spans="1:8" x14ac:dyDescent="0.35">
      <c r="A549" t="s">
        <v>80</v>
      </c>
      <c r="B549" t="s">
        <v>10</v>
      </c>
      <c r="C549">
        <v>2</v>
      </c>
      <c r="D549">
        <f>VLOOKUP(A549,Den!$A:$B,2,FALSE)</f>
        <v>7</v>
      </c>
      <c r="E549">
        <f t="shared" si="16"/>
        <v>0.2857142857142857</v>
      </c>
      <c r="F549">
        <f>VLOOKUP(B549,LR!$A:$C,3,FALSE)</f>
        <v>0.12075109979145429</v>
      </c>
      <c r="G549">
        <f>VLOOKUP(B549,'New LR'!$A:$C,3,FALSE)</f>
        <v>4.7691731370000001</v>
      </c>
      <c r="H549">
        <f t="shared" si="17"/>
        <v>1.3626208962857143</v>
      </c>
    </row>
    <row r="550" spans="1:8" x14ac:dyDescent="0.35">
      <c r="A550" t="s">
        <v>80</v>
      </c>
      <c r="B550" t="s">
        <v>11</v>
      </c>
      <c r="C550">
        <v>4</v>
      </c>
      <c r="D550">
        <f>VLOOKUP(A550,Den!$A:$B,2,FALSE)</f>
        <v>7</v>
      </c>
      <c r="E550">
        <f t="shared" si="16"/>
        <v>0.5714285714285714</v>
      </c>
      <c r="F550">
        <f>VLOOKUP(B550,LR!$A:$C,3,FALSE)</f>
        <v>0.44239144638239253</v>
      </c>
      <c r="G550">
        <f>VLOOKUP(B550,'New LR'!$A:$C,3,FALSE)</f>
        <v>17.472647129999999</v>
      </c>
      <c r="H550">
        <f t="shared" si="17"/>
        <v>9.9843697885714278</v>
      </c>
    </row>
    <row r="551" spans="1:8" x14ac:dyDescent="0.35">
      <c r="A551" t="s">
        <v>81</v>
      </c>
      <c r="B551" t="s">
        <v>11</v>
      </c>
      <c r="C551">
        <v>17</v>
      </c>
      <c r="D551">
        <f>VLOOKUP(A551,Den!$A:$B,2,FALSE)</f>
        <v>9</v>
      </c>
      <c r="E551">
        <f t="shared" si="16"/>
        <v>1.8888888888888888</v>
      </c>
      <c r="F551">
        <f>VLOOKUP(B551,LR!$A:$C,3,FALSE)</f>
        <v>0.44239144638239253</v>
      </c>
      <c r="G551">
        <f>VLOOKUP(B551,'New LR'!$A:$C,3,FALSE)</f>
        <v>17.472647129999999</v>
      </c>
      <c r="H551">
        <f t="shared" si="17"/>
        <v>33.003889023333329</v>
      </c>
    </row>
    <row r="552" spans="1:8" x14ac:dyDescent="0.35">
      <c r="A552" t="s">
        <v>81</v>
      </c>
      <c r="B552" t="s">
        <v>8</v>
      </c>
      <c r="C552">
        <v>10</v>
      </c>
      <c r="D552">
        <f>VLOOKUP(A552,Den!$A:$B,2,FALSE)</f>
        <v>9</v>
      </c>
      <c r="E552">
        <f t="shared" si="16"/>
        <v>1.1111111111111112</v>
      </c>
      <c r="F552">
        <f>VLOOKUP(B552,LR!$A:$C,3,FALSE)</f>
        <v>-2.1211241258807211E-2</v>
      </c>
      <c r="G552">
        <f>VLOOKUP(B552,'New LR'!$A:$C,3,FALSE)</f>
        <v>-0.83775727200000005</v>
      </c>
      <c r="H552">
        <f t="shared" si="17"/>
        <v>-0.93084141333333348</v>
      </c>
    </row>
    <row r="553" spans="1:8" x14ac:dyDescent="0.35">
      <c r="A553" t="s">
        <v>81</v>
      </c>
      <c r="B553" t="s">
        <v>13</v>
      </c>
      <c r="C553">
        <v>9</v>
      </c>
      <c r="D553">
        <f>VLOOKUP(A553,Den!$A:$B,2,FALSE)</f>
        <v>9</v>
      </c>
      <c r="E553">
        <f t="shared" si="16"/>
        <v>1</v>
      </c>
      <c r="F553">
        <f>VLOOKUP(B553,LR!$A:$C,3,FALSE)</f>
        <v>2.025526854093224E-2</v>
      </c>
      <c r="G553">
        <f>VLOOKUP(B553,'New LR'!$A:$C,3,FALSE)</f>
        <v>0</v>
      </c>
      <c r="H553">
        <f t="shared" si="17"/>
        <v>0</v>
      </c>
    </row>
    <row r="554" spans="1:8" x14ac:dyDescent="0.35">
      <c r="A554" t="s">
        <v>81</v>
      </c>
      <c r="B554" t="s">
        <v>4</v>
      </c>
      <c r="C554">
        <v>16</v>
      </c>
      <c r="D554">
        <f>VLOOKUP(A554,Den!$A:$B,2,FALSE)</f>
        <v>9</v>
      </c>
      <c r="E554">
        <f t="shared" si="16"/>
        <v>1.7777777777777777</v>
      </c>
      <c r="F554">
        <f>VLOOKUP(B554,LR!$A:$C,3,FALSE)</f>
        <v>-2.25874348416495E-2</v>
      </c>
      <c r="G554">
        <f>VLOOKUP(B554,'New LR'!$A:$C,3,FALSE)</f>
        <v>-0.89211139800000006</v>
      </c>
      <c r="H554">
        <f t="shared" si="17"/>
        <v>-1.5859758186666666</v>
      </c>
    </row>
    <row r="555" spans="1:8" x14ac:dyDescent="0.35">
      <c r="A555" t="s">
        <v>81</v>
      </c>
      <c r="B555" t="s">
        <v>5</v>
      </c>
      <c r="C555">
        <v>40</v>
      </c>
      <c r="D555">
        <f>VLOOKUP(A555,Den!$A:$B,2,FALSE)</f>
        <v>9</v>
      </c>
      <c r="E555">
        <f t="shared" si="16"/>
        <v>4.4444444444444446</v>
      </c>
      <c r="F555">
        <f>VLOOKUP(B555,LR!$A:$C,3,FALSE)</f>
        <v>0.16825686982118676</v>
      </c>
      <c r="G555">
        <f>VLOOKUP(B555,'New LR'!$A:$C,3,FALSE)</f>
        <v>6.6454564170000001</v>
      </c>
      <c r="H555">
        <f t="shared" si="17"/>
        <v>29.535361853333335</v>
      </c>
    </row>
    <row r="556" spans="1:8" x14ac:dyDescent="0.35">
      <c r="A556" t="s">
        <v>81</v>
      </c>
      <c r="B556" t="s">
        <v>6</v>
      </c>
      <c r="C556">
        <v>38</v>
      </c>
      <c r="D556">
        <f>VLOOKUP(A556,Den!$A:$B,2,FALSE)</f>
        <v>9</v>
      </c>
      <c r="E556">
        <f t="shared" si="16"/>
        <v>4.2222222222222223</v>
      </c>
      <c r="F556">
        <f>VLOOKUP(B556,LR!$A:$C,3,FALSE)</f>
        <v>0.22077508456131531</v>
      </c>
      <c r="G556">
        <f>VLOOKUP(B556,'New LR'!$A:$C,3,FALSE)</f>
        <v>8.7197103360000003</v>
      </c>
      <c r="H556">
        <f t="shared" si="17"/>
        <v>36.816554752000002</v>
      </c>
    </row>
    <row r="557" spans="1:8" x14ac:dyDescent="0.35">
      <c r="A557" t="s">
        <v>81</v>
      </c>
      <c r="B557" t="s">
        <v>9</v>
      </c>
      <c r="C557">
        <v>11</v>
      </c>
      <c r="D557">
        <f>VLOOKUP(A557,Den!$A:$B,2,FALSE)</f>
        <v>9</v>
      </c>
      <c r="E557">
        <f t="shared" si="16"/>
        <v>1.2222222222222223</v>
      </c>
      <c r="F557">
        <f>VLOOKUP(B557,LR!$A:$C,3,FALSE)</f>
        <v>7.1367919558834175E-2</v>
      </c>
      <c r="G557">
        <f>VLOOKUP(B557,'New LR'!$A:$C,3,FALSE)</f>
        <v>2.818739522</v>
      </c>
      <c r="H557">
        <f t="shared" si="17"/>
        <v>3.4451260824444447</v>
      </c>
    </row>
    <row r="558" spans="1:8" x14ac:dyDescent="0.35">
      <c r="A558" t="s">
        <v>81</v>
      </c>
      <c r="B558" t="s">
        <v>10</v>
      </c>
      <c r="C558">
        <v>3</v>
      </c>
      <c r="D558">
        <f>VLOOKUP(A558,Den!$A:$B,2,FALSE)</f>
        <v>9</v>
      </c>
      <c r="E558">
        <f t="shared" si="16"/>
        <v>0.33333333333333331</v>
      </c>
      <c r="F558">
        <f>VLOOKUP(B558,LR!$A:$C,3,FALSE)</f>
        <v>0.12075109979145429</v>
      </c>
      <c r="G558">
        <f>VLOOKUP(B558,'New LR'!$A:$C,3,FALSE)</f>
        <v>4.7691731370000001</v>
      </c>
      <c r="H558">
        <f t="shared" si="17"/>
        <v>1.589724379</v>
      </c>
    </row>
    <row r="559" spans="1:8" x14ac:dyDescent="0.35">
      <c r="A559" t="s">
        <v>82</v>
      </c>
      <c r="B559" t="s">
        <v>11</v>
      </c>
      <c r="C559">
        <v>42</v>
      </c>
      <c r="D559">
        <f>VLOOKUP(A559,Den!$A:$B,2,FALSE)</f>
        <v>19</v>
      </c>
      <c r="E559">
        <f t="shared" si="16"/>
        <v>2.2105263157894739</v>
      </c>
      <c r="F559">
        <f>VLOOKUP(B559,LR!$A:$C,3,FALSE)</f>
        <v>0.44239144638239253</v>
      </c>
      <c r="G559">
        <f>VLOOKUP(B559,'New LR'!$A:$C,3,FALSE)</f>
        <v>17.472647129999999</v>
      </c>
      <c r="H559">
        <f t="shared" si="17"/>
        <v>38.623746287368419</v>
      </c>
    </row>
    <row r="560" spans="1:8" x14ac:dyDescent="0.35">
      <c r="A560" t="s">
        <v>82</v>
      </c>
      <c r="B560" t="s">
        <v>8</v>
      </c>
      <c r="C560">
        <v>27</v>
      </c>
      <c r="D560">
        <f>VLOOKUP(A560,Den!$A:$B,2,FALSE)</f>
        <v>19</v>
      </c>
      <c r="E560">
        <f t="shared" si="16"/>
        <v>1.4210526315789473</v>
      </c>
      <c r="F560">
        <f>VLOOKUP(B560,LR!$A:$C,3,FALSE)</f>
        <v>-2.1211241258807211E-2</v>
      </c>
      <c r="G560">
        <f>VLOOKUP(B560,'New LR'!$A:$C,3,FALSE)</f>
        <v>-0.83775727200000005</v>
      </c>
      <c r="H560">
        <f t="shared" si="17"/>
        <v>-1.190497176</v>
      </c>
    </row>
    <row r="561" spans="1:8" x14ac:dyDescent="0.35">
      <c r="A561" t="s">
        <v>82</v>
      </c>
      <c r="B561" t="s">
        <v>13</v>
      </c>
      <c r="C561">
        <v>1</v>
      </c>
      <c r="D561">
        <f>VLOOKUP(A561,Den!$A:$B,2,FALSE)</f>
        <v>19</v>
      </c>
      <c r="E561">
        <f t="shared" si="16"/>
        <v>5.2631578947368418E-2</v>
      </c>
      <c r="F561">
        <f>VLOOKUP(B561,LR!$A:$C,3,FALSE)</f>
        <v>2.025526854093224E-2</v>
      </c>
      <c r="G561">
        <f>VLOOKUP(B561,'New LR'!$A:$C,3,FALSE)</f>
        <v>0</v>
      </c>
      <c r="H561">
        <f t="shared" si="17"/>
        <v>0</v>
      </c>
    </row>
    <row r="562" spans="1:8" x14ac:dyDescent="0.35">
      <c r="A562" t="s">
        <v>82</v>
      </c>
      <c r="B562" t="s">
        <v>17</v>
      </c>
      <c r="C562">
        <v>2</v>
      </c>
      <c r="D562">
        <f>VLOOKUP(A562,Den!$A:$B,2,FALSE)</f>
        <v>19</v>
      </c>
      <c r="E562">
        <f t="shared" si="16"/>
        <v>0.10526315789473684</v>
      </c>
      <c r="F562">
        <f>VLOOKUP(B562,LR!$A:$C,3,FALSE)</f>
        <v>2.5319085676165299E-2</v>
      </c>
      <c r="G562">
        <f>VLOOKUP(B562,'New LR'!$A:$C,3,FALSE)</f>
        <v>1</v>
      </c>
      <c r="H562">
        <f t="shared" si="17"/>
        <v>0.10526315789473684</v>
      </c>
    </row>
    <row r="563" spans="1:8" x14ac:dyDescent="0.35">
      <c r="A563" t="s">
        <v>82</v>
      </c>
      <c r="B563" t="s">
        <v>4</v>
      </c>
      <c r="C563">
        <v>32</v>
      </c>
      <c r="D563">
        <f>VLOOKUP(A563,Den!$A:$B,2,FALSE)</f>
        <v>19</v>
      </c>
      <c r="E563">
        <f t="shared" si="16"/>
        <v>1.6842105263157894</v>
      </c>
      <c r="F563">
        <f>VLOOKUP(B563,LR!$A:$C,3,FALSE)</f>
        <v>-2.25874348416495E-2</v>
      </c>
      <c r="G563">
        <f>VLOOKUP(B563,'New LR'!$A:$C,3,FALSE)</f>
        <v>-0.89211139800000006</v>
      </c>
      <c r="H563">
        <f t="shared" si="17"/>
        <v>-1.5025034071578947</v>
      </c>
    </row>
    <row r="564" spans="1:8" x14ac:dyDescent="0.35">
      <c r="A564" t="s">
        <v>82</v>
      </c>
      <c r="B564" t="s">
        <v>5</v>
      </c>
      <c r="C564">
        <v>47</v>
      </c>
      <c r="D564">
        <f>VLOOKUP(A564,Den!$A:$B,2,FALSE)</f>
        <v>19</v>
      </c>
      <c r="E564">
        <f t="shared" si="16"/>
        <v>2.4736842105263159</v>
      </c>
      <c r="F564">
        <f>VLOOKUP(B564,LR!$A:$C,3,FALSE)</f>
        <v>0.16825686982118676</v>
      </c>
      <c r="G564">
        <f>VLOOKUP(B564,'New LR'!$A:$C,3,FALSE)</f>
        <v>6.6454564170000001</v>
      </c>
      <c r="H564">
        <f t="shared" si="17"/>
        <v>16.438760610473686</v>
      </c>
    </row>
    <row r="565" spans="1:8" x14ac:dyDescent="0.35">
      <c r="A565" t="s">
        <v>82</v>
      </c>
      <c r="B565" t="s">
        <v>6</v>
      </c>
      <c r="C565">
        <v>78</v>
      </c>
      <c r="D565">
        <f>VLOOKUP(A565,Den!$A:$B,2,FALSE)</f>
        <v>19</v>
      </c>
      <c r="E565">
        <f t="shared" si="16"/>
        <v>4.1052631578947372</v>
      </c>
      <c r="F565">
        <f>VLOOKUP(B565,LR!$A:$C,3,FALSE)</f>
        <v>0.22077508456131531</v>
      </c>
      <c r="G565">
        <f>VLOOKUP(B565,'New LR'!$A:$C,3,FALSE)</f>
        <v>8.7197103360000003</v>
      </c>
      <c r="H565">
        <f t="shared" si="17"/>
        <v>35.796705589894742</v>
      </c>
    </row>
    <row r="566" spans="1:8" x14ac:dyDescent="0.35">
      <c r="A566" t="s">
        <v>82</v>
      </c>
      <c r="B566" t="s">
        <v>9</v>
      </c>
      <c r="C566">
        <v>26</v>
      </c>
      <c r="D566">
        <f>VLOOKUP(A566,Den!$A:$B,2,FALSE)</f>
        <v>19</v>
      </c>
      <c r="E566">
        <f t="shared" si="16"/>
        <v>1.368421052631579</v>
      </c>
      <c r="F566">
        <f>VLOOKUP(B566,LR!$A:$C,3,FALSE)</f>
        <v>7.1367919558834175E-2</v>
      </c>
      <c r="G566">
        <f>VLOOKUP(B566,'New LR'!$A:$C,3,FALSE)</f>
        <v>2.818739522</v>
      </c>
      <c r="H566">
        <f t="shared" si="17"/>
        <v>3.8572225037894738</v>
      </c>
    </row>
    <row r="567" spans="1:8" x14ac:dyDescent="0.35">
      <c r="A567" t="s">
        <v>82</v>
      </c>
      <c r="B567" t="s">
        <v>10</v>
      </c>
      <c r="C567">
        <v>15</v>
      </c>
      <c r="D567">
        <f>VLOOKUP(A567,Den!$A:$B,2,FALSE)</f>
        <v>19</v>
      </c>
      <c r="E567">
        <f t="shared" si="16"/>
        <v>0.78947368421052633</v>
      </c>
      <c r="F567">
        <f>VLOOKUP(B567,LR!$A:$C,3,FALSE)</f>
        <v>0.12075109979145429</v>
      </c>
      <c r="G567">
        <f>VLOOKUP(B567,'New LR'!$A:$C,3,FALSE)</f>
        <v>4.7691731370000001</v>
      </c>
      <c r="H567">
        <f t="shared" si="17"/>
        <v>3.7651366871052634</v>
      </c>
    </row>
    <row r="568" spans="1:8" x14ac:dyDescent="0.35">
      <c r="A568" t="s">
        <v>83</v>
      </c>
      <c r="B568" t="s">
        <v>8</v>
      </c>
      <c r="C568">
        <v>4</v>
      </c>
      <c r="D568">
        <f>VLOOKUP(A568,Den!$A:$B,2,FALSE)</f>
        <v>10</v>
      </c>
      <c r="E568">
        <f t="shared" si="16"/>
        <v>0.4</v>
      </c>
      <c r="F568">
        <f>VLOOKUP(B568,LR!$A:$C,3,FALSE)</f>
        <v>-2.1211241258807211E-2</v>
      </c>
      <c r="G568">
        <f>VLOOKUP(B568,'New LR'!$A:$C,3,FALSE)</f>
        <v>-0.83775727200000005</v>
      </c>
      <c r="H568">
        <f t="shared" si="17"/>
        <v>-0.33510290880000004</v>
      </c>
    </row>
    <row r="569" spans="1:8" x14ac:dyDescent="0.35">
      <c r="A569" t="s">
        <v>83</v>
      </c>
      <c r="B569" t="s">
        <v>4</v>
      </c>
      <c r="C569">
        <v>11</v>
      </c>
      <c r="D569">
        <f>VLOOKUP(A569,Den!$A:$B,2,FALSE)</f>
        <v>10</v>
      </c>
      <c r="E569">
        <f t="shared" si="16"/>
        <v>1.1000000000000001</v>
      </c>
      <c r="F569">
        <f>VLOOKUP(B569,LR!$A:$C,3,FALSE)</f>
        <v>-2.25874348416495E-2</v>
      </c>
      <c r="G569">
        <f>VLOOKUP(B569,'New LR'!$A:$C,3,FALSE)</f>
        <v>-0.89211139800000006</v>
      </c>
      <c r="H569">
        <f t="shared" si="17"/>
        <v>-0.98132253780000012</v>
      </c>
    </row>
    <row r="570" spans="1:8" x14ac:dyDescent="0.35">
      <c r="A570" t="s">
        <v>83</v>
      </c>
      <c r="B570" t="s">
        <v>5</v>
      </c>
      <c r="C570">
        <v>13</v>
      </c>
      <c r="D570">
        <f>VLOOKUP(A570,Den!$A:$B,2,FALSE)</f>
        <v>10</v>
      </c>
      <c r="E570">
        <f t="shared" si="16"/>
        <v>1.3</v>
      </c>
      <c r="F570">
        <f>VLOOKUP(B570,LR!$A:$C,3,FALSE)</f>
        <v>0.16825686982118676</v>
      </c>
      <c r="G570">
        <f>VLOOKUP(B570,'New LR'!$A:$C,3,FALSE)</f>
        <v>6.6454564170000001</v>
      </c>
      <c r="H570">
        <f t="shared" si="17"/>
        <v>8.6390933421000007</v>
      </c>
    </row>
    <row r="571" spans="1:8" x14ac:dyDescent="0.35">
      <c r="A571" t="s">
        <v>83</v>
      </c>
      <c r="B571" t="s">
        <v>6</v>
      </c>
      <c r="C571">
        <v>15</v>
      </c>
      <c r="D571">
        <f>VLOOKUP(A571,Den!$A:$B,2,FALSE)</f>
        <v>10</v>
      </c>
      <c r="E571">
        <f t="shared" si="16"/>
        <v>1.5</v>
      </c>
      <c r="F571">
        <f>VLOOKUP(B571,LR!$A:$C,3,FALSE)</f>
        <v>0.22077508456131531</v>
      </c>
      <c r="G571">
        <f>VLOOKUP(B571,'New LR'!$A:$C,3,FALSE)</f>
        <v>8.7197103360000003</v>
      </c>
      <c r="H571">
        <f t="shared" si="17"/>
        <v>13.079565504000001</v>
      </c>
    </row>
    <row r="572" spans="1:8" x14ac:dyDescent="0.35">
      <c r="A572" t="s">
        <v>83</v>
      </c>
      <c r="B572" t="s">
        <v>9</v>
      </c>
      <c r="C572">
        <v>4</v>
      </c>
      <c r="D572">
        <f>VLOOKUP(A572,Den!$A:$B,2,FALSE)</f>
        <v>10</v>
      </c>
      <c r="E572">
        <f t="shared" si="16"/>
        <v>0.4</v>
      </c>
      <c r="F572">
        <f>VLOOKUP(B572,LR!$A:$C,3,FALSE)</f>
        <v>7.1367919558834175E-2</v>
      </c>
      <c r="G572">
        <f>VLOOKUP(B572,'New LR'!$A:$C,3,FALSE)</f>
        <v>2.818739522</v>
      </c>
      <c r="H572">
        <f t="shared" si="17"/>
        <v>1.1274958088</v>
      </c>
    </row>
    <row r="573" spans="1:8" x14ac:dyDescent="0.35">
      <c r="A573" t="s">
        <v>83</v>
      </c>
      <c r="B573" t="s">
        <v>10</v>
      </c>
      <c r="C573">
        <v>5</v>
      </c>
      <c r="D573">
        <f>VLOOKUP(A573,Den!$A:$B,2,FALSE)</f>
        <v>10</v>
      </c>
      <c r="E573">
        <f t="shared" si="16"/>
        <v>0.5</v>
      </c>
      <c r="F573">
        <f>VLOOKUP(B573,LR!$A:$C,3,FALSE)</f>
        <v>0.12075109979145429</v>
      </c>
      <c r="G573">
        <f>VLOOKUP(B573,'New LR'!$A:$C,3,FALSE)</f>
        <v>4.7691731370000001</v>
      </c>
      <c r="H573">
        <f t="shared" si="17"/>
        <v>2.3845865685000001</v>
      </c>
    </row>
    <row r="574" spans="1:8" x14ac:dyDescent="0.35">
      <c r="A574" t="s">
        <v>83</v>
      </c>
      <c r="B574" t="s">
        <v>11</v>
      </c>
      <c r="C574">
        <v>7</v>
      </c>
      <c r="D574">
        <f>VLOOKUP(A574,Den!$A:$B,2,FALSE)</f>
        <v>10</v>
      </c>
      <c r="E574">
        <f t="shared" si="16"/>
        <v>0.7</v>
      </c>
      <c r="F574">
        <f>VLOOKUP(B574,LR!$A:$C,3,FALSE)</f>
        <v>0.44239144638239253</v>
      </c>
      <c r="G574">
        <f>VLOOKUP(B574,'New LR'!$A:$C,3,FALSE)</f>
        <v>17.472647129999999</v>
      </c>
      <c r="H574">
        <f t="shared" si="17"/>
        <v>12.230852990999999</v>
      </c>
    </row>
    <row r="575" spans="1:8" x14ac:dyDescent="0.35">
      <c r="A575" t="s">
        <v>84</v>
      </c>
      <c r="B575" t="s">
        <v>8</v>
      </c>
      <c r="C575">
        <v>14</v>
      </c>
      <c r="D575">
        <f>VLOOKUP(A575,Den!$A:$B,2,FALSE)</f>
        <v>13</v>
      </c>
      <c r="E575">
        <f t="shared" si="16"/>
        <v>1.0769230769230769</v>
      </c>
      <c r="F575">
        <f>VLOOKUP(B575,LR!$A:$C,3,FALSE)</f>
        <v>-2.1211241258807211E-2</v>
      </c>
      <c r="G575">
        <f>VLOOKUP(B575,'New LR'!$A:$C,3,FALSE)</f>
        <v>-0.83775727200000005</v>
      </c>
      <c r="H575">
        <f t="shared" si="17"/>
        <v>-0.90220013907692309</v>
      </c>
    </row>
    <row r="576" spans="1:8" x14ac:dyDescent="0.35">
      <c r="A576" t="s">
        <v>84</v>
      </c>
      <c r="B576" t="s">
        <v>4</v>
      </c>
      <c r="C576">
        <v>43</v>
      </c>
      <c r="D576">
        <f>VLOOKUP(A576,Den!$A:$B,2,FALSE)</f>
        <v>13</v>
      </c>
      <c r="E576">
        <f t="shared" si="16"/>
        <v>3.3076923076923075</v>
      </c>
      <c r="F576">
        <f>VLOOKUP(B576,LR!$A:$C,3,FALSE)</f>
        <v>-2.25874348416495E-2</v>
      </c>
      <c r="G576">
        <f>VLOOKUP(B576,'New LR'!$A:$C,3,FALSE)</f>
        <v>-0.89211139800000006</v>
      </c>
      <c r="H576">
        <f t="shared" si="17"/>
        <v>-2.950830008769231</v>
      </c>
    </row>
    <row r="577" spans="1:8" x14ac:dyDescent="0.35">
      <c r="A577" t="s">
        <v>84</v>
      </c>
      <c r="B577" t="s">
        <v>14</v>
      </c>
      <c r="C577">
        <v>1</v>
      </c>
      <c r="D577">
        <f>VLOOKUP(A577,Den!$A:$B,2,FALSE)</f>
        <v>13</v>
      </c>
      <c r="E577">
        <f t="shared" si="16"/>
        <v>7.6923076923076927E-2</v>
      </c>
      <c r="F577">
        <f>VLOOKUP(B577,LR!$A:$C,3,FALSE)</f>
        <v>-2.5318098231823929E-2</v>
      </c>
      <c r="G577">
        <f>VLOOKUP(B577,'New LR'!$A:$C,3,FALSE)</f>
        <v>-0.99996082600000002</v>
      </c>
      <c r="H577">
        <f t="shared" si="17"/>
        <v>-7.692006353846155E-2</v>
      </c>
    </row>
    <row r="578" spans="1:8" x14ac:dyDescent="0.35">
      <c r="A578" t="s">
        <v>84</v>
      </c>
      <c r="B578" t="s">
        <v>5</v>
      </c>
      <c r="C578">
        <v>80</v>
      </c>
      <c r="D578">
        <f>VLOOKUP(A578,Den!$A:$B,2,FALSE)</f>
        <v>13</v>
      </c>
      <c r="E578">
        <f t="shared" ref="E578:E641" si="18">C578/D578</f>
        <v>6.1538461538461542</v>
      </c>
      <c r="F578">
        <f>VLOOKUP(B578,LR!$A:$C,3,FALSE)</f>
        <v>0.16825686982118676</v>
      </c>
      <c r="G578">
        <f>VLOOKUP(B578,'New LR'!$A:$C,3,FALSE)</f>
        <v>6.6454564170000001</v>
      </c>
      <c r="H578">
        <f t="shared" si="17"/>
        <v>40.895116412307694</v>
      </c>
    </row>
    <row r="579" spans="1:8" x14ac:dyDescent="0.35">
      <c r="A579" t="s">
        <v>84</v>
      </c>
      <c r="B579" t="s">
        <v>6</v>
      </c>
      <c r="C579">
        <v>103</v>
      </c>
      <c r="D579">
        <f>VLOOKUP(A579,Den!$A:$B,2,FALSE)</f>
        <v>13</v>
      </c>
      <c r="E579">
        <f t="shared" si="18"/>
        <v>7.9230769230769234</v>
      </c>
      <c r="F579">
        <f>VLOOKUP(B579,LR!$A:$C,3,FALSE)</f>
        <v>0.22077508456131531</v>
      </c>
      <c r="G579">
        <f>VLOOKUP(B579,'New LR'!$A:$C,3,FALSE)</f>
        <v>8.7197103360000003</v>
      </c>
      <c r="H579">
        <f t="shared" ref="H579:H642" si="19">G579*E579</f>
        <v>69.086935739076935</v>
      </c>
    </row>
    <row r="580" spans="1:8" x14ac:dyDescent="0.35">
      <c r="A580" t="s">
        <v>84</v>
      </c>
      <c r="B580" t="s">
        <v>9</v>
      </c>
      <c r="C580">
        <v>10</v>
      </c>
      <c r="D580">
        <f>VLOOKUP(A580,Den!$A:$B,2,FALSE)</f>
        <v>13</v>
      </c>
      <c r="E580">
        <f t="shared" si="18"/>
        <v>0.76923076923076927</v>
      </c>
      <c r="F580">
        <f>VLOOKUP(B580,LR!$A:$C,3,FALSE)</f>
        <v>7.1367919558834175E-2</v>
      </c>
      <c r="G580">
        <f>VLOOKUP(B580,'New LR'!$A:$C,3,FALSE)</f>
        <v>2.818739522</v>
      </c>
      <c r="H580">
        <f t="shared" si="19"/>
        <v>2.168261170769231</v>
      </c>
    </row>
    <row r="581" spans="1:8" x14ac:dyDescent="0.35">
      <c r="A581" t="s">
        <v>84</v>
      </c>
      <c r="B581" t="s">
        <v>10</v>
      </c>
      <c r="C581">
        <v>12</v>
      </c>
      <c r="D581">
        <f>VLOOKUP(A581,Den!$A:$B,2,FALSE)</f>
        <v>13</v>
      </c>
      <c r="E581">
        <f t="shared" si="18"/>
        <v>0.92307692307692313</v>
      </c>
      <c r="F581">
        <f>VLOOKUP(B581,LR!$A:$C,3,FALSE)</f>
        <v>0.12075109979145429</v>
      </c>
      <c r="G581">
        <f>VLOOKUP(B581,'New LR'!$A:$C,3,FALSE)</f>
        <v>4.7691731370000001</v>
      </c>
      <c r="H581">
        <f t="shared" si="19"/>
        <v>4.402313664923077</v>
      </c>
    </row>
    <row r="582" spans="1:8" x14ac:dyDescent="0.35">
      <c r="A582" t="s">
        <v>84</v>
      </c>
      <c r="B582" t="s">
        <v>11</v>
      </c>
      <c r="C582">
        <v>7</v>
      </c>
      <c r="D582">
        <f>VLOOKUP(A582,Den!$A:$B,2,FALSE)</f>
        <v>13</v>
      </c>
      <c r="E582">
        <f t="shared" si="18"/>
        <v>0.53846153846153844</v>
      </c>
      <c r="F582">
        <f>VLOOKUP(B582,LR!$A:$C,3,FALSE)</f>
        <v>0.44239144638239253</v>
      </c>
      <c r="G582">
        <f>VLOOKUP(B582,'New LR'!$A:$C,3,FALSE)</f>
        <v>17.472647129999999</v>
      </c>
      <c r="H582">
        <f t="shared" si="19"/>
        <v>9.4083484546153837</v>
      </c>
    </row>
    <row r="583" spans="1:8" x14ac:dyDescent="0.35">
      <c r="A583" t="s">
        <v>85</v>
      </c>
      <c r="B583" t="s">
        <v>11</v>
      </c>
      <c r="C583">
        <v>20</v>
      </c>
      <c r="D583">
        <f>VLOOKUP(A583,Den!$A:$B,2,FALSE)</f>
        <v>9</v>
      </c>
      <c r="E583">
        <f t="shared" si="18"/>
        <v>2.2222222222222223</v>
      </c>
      <c r="F583">
        <f>VLOOKUP(B583,LR!$A:$C,3,FALSE)</f>
        <v>0.44239144638239253</v>
      </c>
      <c r="G583">
        <f>VLOOKUP(B583,'New LR'!$A:$C,3,FALSE)</f>
        <v>17.472647129999999</v>
      </c>
      <c r="H583">
        <f t="shared" si="19"/>
        <v>38.828104733333333</v>
      </c>
    </row>
    <row r="584" spans="1:8" x14ac:dyDescent="0.35">
      <c r="A584" t="s">
        <v>85</v>
      </c>
      <c r="B584" t="s">
        <v>8</v>
      </c>
      <c r="C584">
        <v>13</v>
      </c>
      <c r="D584">
        <f>VLOOKUP(A584,Den!$A:$B,2,FALSE)</f>
        <v>9</v>
      </c>
      <c r="E584">
        <f t="shared" si="18"/>
        <v>1.4444444444444444</v>
      </c>
      <c r="F584">
        <f>VLOOKUP(B584,LR!$A:$C,3,FALSE)</f>
        <v>-2.1211241258807211E-2</v>
      </c>
      <c r="G584">
        <f>VLOOKUP(B584,'New LR'!$A:$C,3,FALSE)</f>
        <v>-0.83775727200000005</v>
      </c>
      <c r="H584">
        <f t="shared" si="19"/>
        <v>-1.2100938373333334</v>
      </c>
    </row>
    <row r="585" spans="1:8" x14ac:dyDescent="0.35">
      <c r="A585" t="s">
        <v>85</v>
      </c>
      <c r="B585" t="s">
        <v>13</v>
      </c>
      <c r="C585">
        <v>1</v>
      </c>
      <c r="D585">
        <f>VLOOKUP(A585,Den!$A:$B,2,FALSE)</f>
        <v>9</v>
      </c>
      <c r="E585">
        <f t="shared" si="18"/>
        <v>0.1111111111111111</v>
      </c>
      <c r="F585">
        <f>VLOOKUP(B585,LR!$A:$C,3,FALSE)</f>
        <v>2.025526854093224E-2</v>
      </c>
      <c r="G585">
        <f>VLOOKUP(B585,'New LR'!$A:$C,3,FALSE)</f>
        <v>0</v>
      </c>
      <c r="H585">
        <f t="shared" si="19"/>
        <v>0</v>
      </c>
    </row>
    <row r="586" spans="1:8" x14ac:dyDescent="0.35">
      <c r="A586" t="s">
        <v>85</v>
      </c>
      <c r="B586" t="s">
        <v>4</v>
      </c>
      <c r="C586">
        <v>24</v>
      </c>
      <c r="D586">
        <f>VLOOKUP(A586,Den!$A:$B,2,FALSE)</f>
        <v>9</v>
      </c>
      <c r="E586">
        <f t="shared" si="18"/>
        <v>2.6666666666666665</v>
      </c>
      <c r="F586">
        <f>VLOOKUP(B586,LR!$A:$C,3,FALSE)</f>
        <v>-2.25874348416495E-2</v>
      </c>
      <c r="G586">
        <f>VLOOKUP(B586,'New LR'!$A:$C,3,FALSE)</f>
        <v>-0.89211139800000006</v>
      </c>
      <c r="H586">
        <f t="shared" si="19"/>
        <v>-2.378963728</v>
      </c>
    </row>
    <row r="587" spans="1:8" x14ac:dyDescent="0.35">
      <c r="A587" t="s">
        <v>85</v>
      </c>
      <c r="B587" t="s">
        <v>14</v>
      </c>
      <c r="C587">
        <v>2</v>
      </c>
      <c r="D587">
        <f>VLOOKUP(A587,Den!$A:$B,2,FALSE)</f>
        <v>9</v>
      </c>
      <c r="E587">
        <f t="shared" si="18"/>
        <v>0.22222222222222221</v>
      </c>
      <c r="F587">
        <f>VLOOKUP(B587,LR!$A:$C,3,FALSE)</f>
        <v>-2.5318098231823929E-2</v>
      </c>
      <c r="G587">
        <f>VLOOKUP(B587,'New LR'!$A:$C,3,FALSE)</f>
        <v>-0.99996082600000002</v>
      </c>
      <c r="H587">
        <f t="shared" si="19"/>
        <v>-0.22221351688888888</v>
      </c>
    </row>
    <row r="588" spans="1:8" x14ac:dyDescent="0.35">
      <c r="A588" t="s">
        <v>85</v>
      </c>
      <c r="B588" t="s">
        <v>5</v>
      </c>
      <c r="C588">
        <v>74</v>
      </c>
      <c r="D588">
        <f>VLOOKUP(A588,Den!$A:$B,2,FALSE)</f>
        <v>9</v>
      </c>
      <c r="E588">
        <f t="shared" si="18"/>
        <v>8.2222222222222214</v>
      </c>
      <c r="F588">
        <f>VLOOKUP(B588,LR!$A:$C,3,FALSE)</f>
        <v>0.16825686982118676</v>
      </c>
      <c r="G588">
        <f>VLOOKUP(B588,'New LR'!$A:$C,3,FALSE)</f>
        <v>6.6454564170000001</v>
      </c>
      <c r="H588">
        <f t="shared" si="19"/>
        <v>54.640419428666661</v>
      </c>
    </row>
    <row r="589" spans="1:8" x14ac:dyDescent="0.35">
      <c r="A589" t="s">
        <v>85</v>
      </c>
      <c r="B589" t="s">
        <v>6</v>
      </c>
      <c r="C589">
        <v>56</v>
      </c>
      <c r="D589">
        <f>VLOOKUP(A589,Den!$A:$B,2,FALSE)</f>
        <v>9</v>
      </c>
      <c r="E589">
        <f t="shared" si="18"/>
        <v>6.2222222222222223</v>
      </c>
      <c r="F589">
        <f>VLOOKUP(B589,LR!$A:$C,3,FALSE)</f>
        <v>0.22077508456131531</v>
      </c>
      <c r="G589">
        <f>VLOOKUP(B589,'New LR'!$A:$C,3,FALSE)</f>
        <v>8.7197103360000003</v>
      </c>
      <c r="H589">
        <f t="shared" si="19"/>
        <v>54.255975424000006</v>
      </c>
    </row>
    <row r="590" spans="1:8" x14ac:dyDescent="0.35">
      <c r="A590" t="s">
        <v>85</v>
      </c>
      <c r="B590" t="s">
        <v>9</v>
      </c>
      <c r="C590">
        <v>15</v>
      </c>
      <c r="D590">
        <f>VLOOKUP(A590,Den!$A:$B,2,FALSE)</f>
        <v>9</v>
      </c>
      <c r="E590">
        <f t="shared" si="18"/>
        <v>1.6666666666666667</v>
      </c>
      <c r="F590">
        <f>VLOOKUP(B590,LR!$A:$C,3,FALSE)</f>
        <v>7.1367919558834175E-2</v>
      </c>
      <c r="G590">
        <f>VLOOKUP(B590,'New LR'!$A:$C,3,FALSE)</f>
        <v>2.818739522</v>
      </c>
      <c r="H590">
        <f t="shared" si="19"/>
        <v>4.6978992033333338</v>
      </c>
    </row>
    <row r="591" spans="1:8" x14ac:dyDescent="0.35">
      <c r="A591" t="s">
        <v>85</v>
      </c>
      <c r="B591" t="s">
        <v>10</v>
      </c>
      <c r="C591">
        <v>15</v>
      </c>
      <c r="D591">
        <f>VLOOKUP(A591,Den!$A:$B,2,FALSE)</f>
        <v>9</v>
      </c>
      <c r="E591">
        <f t="shared" si="18"/>
        <v>1.6666666666666667</v>
      </c>
      <c r="F591">
        <f>VLOOKUP(B591,LR!$A:$C,3,FALSE)</f>
        <v>0.12075109979145429</v>
      </c>
      <c r="G591">
        <f>VLOOKUP(B591,'New LR'!$A:$C,3,FALSE)</f>
        <v>4.7691731370000001</v>
      </c>
      <c r="H591">
        <f t="shared" si="19"/>
        <v>7.9486218950000005</v>
      </c>
    </row>
    <row r="592" spans="1:8" x14ac:dyDescent="0.35">
      <c r="A592" t="s">
        <v>86</v>
      </c>
      <c r="B592" t="s">
        <v>8</v>
      </c>
      <c r="C592">
        <v>3</v>
      </c>
      <c r="D592">
        <f>VLOOKUP(A592,Den!$A:$B,2,FALSE)</f>
        <v>3</v>
      </c>
      <c r="E592">
        <f t="shared" si="18"/>
        <v>1</v>
      </c>
      <c r="F592">
        <f>VLOOKUP(B592,LR!$A:$C,3,FALSE)</f>
        <v>-2.1211241258807211E-2</v>
      </c>
      <c r="G592">
        <f>VLOOKUP(B592,'New LR'!$A:$C,3,FALSE)</f>
        <v>-0.83775727200000005</v>
      </c>
      <c r="H592">
        <f t="shared" si="19"/>
        <v>-0.83775727200000005</v>
      </c>
    </row>
    <row r="593" spans="1:8" x14ac:dyDescent="0.35">
      <c r="A593" t="s">
        <v>86</v>
      </c>
      <c r="B593" t="s">
        <v>4</v>
      </c>
      <c r="C593">
        <v>3</v>
      </c>
      <c r="D593">
        <f>VLOOKUP(A593,Den!$A:$B,2,FALSE)</f>
        <v>3</v>
      </c>
      <c r="E593">
        <f t="shared" si="18"/>
        <v>1</v>
      </c>
      <c r="F593">
        <f>VLOOKUP(B593,LR!$A:$C,3,FALSE)</f>
        <v>-2.25874348416495E-2</v>
      </c>
      <c r="G593">
        <f>VLOOKUP(B593,'New LR'!$A:$C,3,FALSE)</f>
        <v>-0.89211139800000006</v>
      </c>
      <c r="H593">
        <f t="shared" si="19"/>
        <v>-0.89211139800000006</v>
      </c>
    </row>
    <row r="594" spans="1:8" x14ac:dyDescent="0.35">
      <c r="A594" t="s">
        <v>86</v>
      </c>
      <c r="B594" t="s">
        <v>5</v>
      </c>
      <c r="C594">
        <v>3</v>
      </c>
      <c r="D594">
        <f>VLOOKUP(A594,Den!$A:$B,2,FALSE)</f>
        <v>3</v>
      </c>
      <c r="E594">
        <f t="shared" si="18"/>
        <v>1</v>
      </c>
      <c r="F594">
        <f>VLOOKUP(B594,LR!$A:$C,3,FALSE)</f>
        <v>0.16825686982118676</v>
      </c>
      <c r="G594">
        <f>VLOOKUP(B594,'New LR'!$A:$C,3,FALSE)</f>
        <v>6.6454564170000001</v>
      </c>
      <c r="H594">
        <f t="shared" si="19"/>
        <v>6.6454564170000001</v>
      </c>
    </row>
    <row r="595" spans="1:8" x14ac:dyDescent="0.35">
      <c r="A595" t="s">
        <v>86</v>
      </c>
      <c r="B595" t="s">
        <v>6</v>
      </c>
      <c r="C595">
        <v>3</v>
      </c>
      <c r="D595">
        <f>VLOOKUP(A595,Den!$A:$B,2,FALSE)</f>
        <v>3</v>
      </c>
      <c r="E595">
        <f t="shared" si="18"/>
        <v>1</v>
      </c>
      <c r="F595">
        <f>VLOOKUP(B595,LR!$A:$C,3,FALSE)</f>
        <v>0.22077508456131531</v>
      </c>
      <c r="G595">
        <f>VLOOKUP(B595,'New LR'!$A:$C,3,FALSE)</f>
        <v>8.7197103360000003</v>
      </c>
      <c r="H595">
        <f t="shared" si="19"/>
        <v>8.7197103360000003</v>
      </c>
    </row>
    <row r="596" spans="1:8" x14ac:dyDescent="0.35">
      <c r="A596" t="s">
        <v>86</v>
      </c>
      <c r="B596" t="s">
        <v>9</v>
      </c>
      <c r="C596">
        <v>1</v>
      </c>
      <c r="D596">
        <f>VLOOKUP(A596,Den!$A:$B,2,FALSE)</f>
        <v>3</v>
      </c>
      <c r="E596">
        <f t="shared" si="18"/>
        <v>0.33333333333333331</v>
      </c>
      <c r="F596">
        <f>VLOOKUP(B596,LR!$A:$C,3,FALSE)</f>
        <v>7.1367919558834175E-2</v>
      </c>
      <c r="G596">
        <f>VLOOKUP(B596,'New LR'!$A:$C,3,FALSE)</f>
        <v>2.818739522</v>
      </c>
      <c r="H596">
        <f t="shared" si="19"/>
        <v>0.93957984066666667</v>
      </c>
    </row>
    <row r="597" spans="1:8" x14ac:dyDescent="0.35">
      <c r="A597" t="s">
        <v>86</v>
      </c>
      <c r="B597" t="s">
        <v>10</v>
      </c>
      <c r="C597">
        <v>1</v>
      </c>
      <c r="D597">
        <f>VLOOKUP(A597,Den!$A:$B,2,FALSE)</f>
        <v>3</v>
      </c>
      <c r="E597">
        <f t="shared" si="18"/>
        <v>0.33333333333333331</v>
      </c>
      <c r="F597">
        <f>VLOOKUP(B597,LR!$A:$C,3,FALSE)</f>
        <v>0.12075109979145429</v>
      </c>
      <c r="G597">
        <f>VLOOKUP(B597,'New LR'!$A:$C,3,FALSE)</f>
        <v>4.7691731370000001</v>
      </c>
      <c r="H597">
        <f t="shared" si="19"/>
        <v>1.589724379</v>
      </c>
    </row>
    <row r="598" spans="1:8" x14ac:dyDescent="0.35">
      <c r="A598" t="s">
        <v>86</v>
      </c>
      <c r="B598" t="s">
        <v>11</v>
      </c>
      <c r="C598">
        <v>2</v>
      </c>
      <c r="D598">
        <f>VLOOKUP(A598,Den!$A:$B,2,FALSE)</f>
        <v>3</v>
      </c>
      <c r="E598">
        <f t="shared" si="18"/>
        <v>0.66666666666666663</v>
      </c>
      <c r="F598">
        <f>VLOOKUP(B598,LR!$A:$C,3,FALSE)</f>
        <v>0.44239144638239253</v>
      </c>
      <c r="G598">
        <f>VLOOKUP(B598,'New LR'!$A:$C,3,FALSE)</f>
        <v>17.472647129999999</v>
      </c>
      <c r="H598">
        <f t="shared" si="19"/>
        <v>11.648431419999998</v>
      </c>
    </row>
    <row r="599" spans="1:8" x14ac:dyDescent="0.35">
      <c r="A599" t="s">
        <v>87</v>
      </c>
      <c r="B599" t="s">
        <v>11</v>
      </c>
      <c r="C599">
        <v>12</v>
      </c>
      <c r="D599">
        <f>VLOOKUP(A599,Den!$A:$B,2,FALSE)</f>
        <v>13</v>
      </c>
      <c r="E599">
        <f t="shared" si="18"/>
        <v>0.92307692307692313</v>
      </c>
      <c r="F599">
        <f>VLOOKUP(B599,LR!$A:$C,3,FALSE)</f>
        <v>0.44239144638239253</v>
      </c>
      <c r="G599">
        <f>VLOOKUP(B599,'New LR'!$A:$C,3,FALSE)</f>
        <v>17.472647129999999</v>
      </c>
      <c r="H599">
        <f t="shared" si="19"/>
        <v>16.12859735076923</v>
      </c>
    </row>
    <row r="600" spans="1:8" x14ac:dyDescent="0.35">
      <c r="A600" t="s">
        <v>87</v>
      </c>
      <c r="B600" t="s">
        <v>8</v>
      </c>
      <c r="C600">
        <v>14</v>
      </c>
      <c r="D600">
        <f>VLOOKUP(A600,Den!$A:$B,2,FALSE)</f>
        <v>13</v>
      </c>
      <c r="E600">
        <f t="shared" si="18"/>
        <v>1.0769230769230769</v>
      </c>
      <c r="F600">
        <f>VLOOKUP(B600,LR!$A:$C,3,FALSE)</f>
        <v>-2.1211241258807211E-2</v>
      </c>
      <c r="G600">
        <f>VLOOKUP(B600,'New LR'!$A:$C,3,FALSE)</f>
        <v>-0.83775727200000005</v>
      </c>
      <c r="H600">
        <f t="shared" si="19"/>
        <v>-0.90220013907692309</v>
      </c>
    </row>
    <row r="601" spans="1:8" x14ac:dyDescent="0.35">
      <c r="A601" t="s">
        <v>87</v>
      </c>
      <c r="B601" t="s">
        <v>4</v>
      </c>
      <c r="C601">
        <v>43</v>
      </c>
      <c r="D601">
        <f>VLOOKUP(A601,Den!$A:$B,2,FALSE)</f>
        <v>13</v>
      </c>
      <c r="E601">
        <f t="shared" si="18"/>
        <v>3.3076923076923075</v>
      </c>
      <c r="F601">
        <f>VLOOKUP(B601,LR!$A:$C,3,FALSE)</f>
        <v>-2.25874348416495E-2</v>
      </c>
      <c r="G601">
        <f>VLOOKUP(B601,'New LR'!$A:$C,3,FALSE)</f>
        <v>-0.89211139800000006</v>
      </c>
      <c r="H601">
        <f t="shared" si="19"/>
        <v>-2.950830008769231</v>
      </c>
    </row>
    <row r="602" spans="1:8" x14ac:dyDescent="0.35">
      <c r="A602" t="s">
        <v>87</v>
      </c>
      <c r="B602" t="s">
        <v>5</v>
      </c>
      <c r="C602">
        <v>89</v>
      </c>
      <c r="D602">
        <f>VLOOKUP(A602,Den!$A:$B,2,FALSE)</f>
        <v>13</v>
      </c>
      <c r="E602">
        <f t="shared" si="18"/>
        <v>6.8461538461538458</v>
      </c>
      <c r="F602">
        <f>VLOOKUP(B602,LR!$A:$C,3,FALSE)</f>
        <v>0.16825686982118676</v>
      </c>
      <c r="G602">
        <f>VLOOKUP(B602,'New LR'!$A:$C,3,FALSE)</f>
        <v>6.6454564170000001</v>
      </c>
      <c r="H602">
        <f t="shared" si="19"/>
        <v>45.495817008692306</v>
      </c>
    </row>
    <row r="603" spans="1:8" x14ac:dyDescent="0.35">
      <c r="A603" t="s">
        <v>87</v>
      </c>
      <c r="B603" t="s">
        <v>6</v>
      </c>
      <c r="C603">
        <v>108</v>
      </c>
      <c r="D603">
        <f>VLOOKUP(A603,Den!$A:$B,2,FALSE)</f>
        <v>13</v>
      </c>
      <c r="E603">
        <f t="shared" si="18"/>
        <v>8.3076923076923084</v>
      </c>
      <c r="F603">
        <f>VLOOKUP(B603,LR!$A:$C,3,FALSE)</f>
        <v>0.22077508456131531</v>
      </c>
      <c r="G603">
        <f>VLOOKUP(B603,'New LR'!$A:$C,3,FALSE)</f>
        <v>8.7197103360000003</v>
      </c>
      <c r="H603">
        <f t="shared" si="19"/>
        <v>72.440670483692315</v>
      </c>
    </row>
    <row r="604" spans="1:8" x14ac:dyDescent="0.35">
      <c r="A604" t="s">
        <v>87</v>
      </c>
      <c r="B604" t="s">
        <v>9</v>
      </c>
      <c r="C604">
        <v>22</v>
      </c>
      <c r="D604">
        <f>VLOOKUP(A604,Den!$A:$B,2,FALSE)</f>
        <v>13</v>
      </c>
      <c r="E604">
        <f t="shared" si="18"/>
        <v>1.6923076923076923</v>
      </c>
      <c r="F604">
        <f>VLOOKUP(B604,LR!$A:$C,3,FALSE)</f>
        <v>7.1367919558834175E-2</v>
      </c>
      <c r="G604">
        <f>VLOOKUP(B604,'New LR'!$A:$C,3,FALSE)</f>
        <v>2.818739522</v>
      </c>
      <c r="H604">
        <f t="shared" si="19"/>
        <v>4.770174575692308</v>
      </c>
    </row>
    <row r="605" spans="1:8" x14ac:dyDescent="0.35">
      <c r="A605" t="s">
        <v>87</v>
      </c>
      <c r="B605" t="s">
        <v>10</v>
      </c>
      <c r="C605">
        <v>16</v>
      </c>
      <c r="D605">
        <f>VLOOKUP(A605,Den!$A:$B,2,FALSE)</f>
        <v>13</v>
      </c>
      <c r="E605">
        <f t="shared" si="18"/>
        <v>1.2307692307692308</v>
      </c>
      <c r="F605">
        <f>VLOOKUP(B605,LR!$A:$C,3,FALSE)</f>
        <v>0.12075109979145429</v>
      </c>
      <c r="G605">
        <f>VLOOKUP(B605,'New LR'!$A:$C,3,FALSE)</f>
        <v>4.7691731370000001</v>
      </c>
      <c r="H605">
        <f t="shared" si="19"/>
        <v>5.8697515532307696</v>
      </c>
    </row>
    <row r="606" spans="1:8" x14ac:dyDescent="0.35">
      <c r="A606" t="s">
        <v>88</v>
      </c>
      <c r="B606" t="s">
        <v>8</v>
      </c>
      <c r="C606">
        <v>5</v>
      </c>
      <c r="D606">
        <f>VLOOKUP(A606,Den!$A:$B,2,FALSE)</f>
        <v>8</v>
      </c>
      <c r="E606">
        <f t="shared" si="18"/>
        <v>0.625</v>
      </c>
      <c r="F606">
        <f>VLOOKUP(B606,LR!$A:$C,3,FALSE)</f>
        <v>-2.1211241258807211E-2</v>
      </c>
      <c r="G606">
        <f>VLOOKUP(B606,'New LR'!$A:$C,3,FALSE)</f>
        <v>-0.83775727200000005</v>
      </c>
      <c r="H606">
        <f t="shared" si="19"/>
        <v>-0.52359829499999999</v>
      </c>
    </row>
    <row r="607" spans="1:8" x14ac:dyDescent="0.35">
      <c r="A607" t="s">
        <v>88</v>
      </c>
      <c r="B607" t="s">
        <v>13</v>
      </c>
      <c r="C607">
        <v>1</v>
      </c>
      <c r="D607">
        <f>VLOOKUP(A607,Den!$A:$B,2,FALSE)</f>
        <v>8</v>
      </c>
      <c r="E607">
        <f t="shared" si="18"/>
        <v>0.125</v>
      </c>
      <c r="F607">
        <f>VLOOKUP(B607,LR!$A:$C,3,FALSE)</f>
        <v>2.025526854093224E-2</v>
      </c>
      <c r="G607">
        <f>VLOOKUP(B607,'New LR'!$A:$C,3,FALSE)</f>
        <v>0</v>
      </c>
      <c r="H607">
        <f t="shared" si="19"/>
        <v>0</v>
      </c>
    </row>
    <row r="608" spans="1:8" x14ac:dyDescent="0.35">
      <c r="A608" t="s">
        <v>88</v>
      </c>
      <c r="B608" t="s">
        <v>17</v>
      </c>
      <c r="C608">
        <v>1</v>
      </c>
      <c r="D608">
        <f>VLOOKUP(A608,Den!$A:$B,2,FALSE)</f>
        <v>8</v>
      </c>
      <c r="E608">
        <f t="shared" si="18"/>
        <v>0.125</v>
      </c>
      <c r="F608">
        <f>VLOOKUP(B608,LR!$A:$C,3,FALSE)</f>
        <v>2.5319085676165299E-2</v>
      </c>
      <c r="G608">
        <f>VLOOKUP(B608,'New LR'!$A:$C,3,FALSE)</f>
        <v>1</v>
      </c>
      <c r="H608">
        <f t="shared" si="19"/>
        <v>0.125</v>
      </c>
    </row>
    <row r="609" spans="1:8" x14ac:dyDescent="0.35">
      <c r="A609" t="s">
        <v>88</v>
      </c>
      <c r="B609" t="s">
        <v>4</v>
      </c>
      <c r="C609">
        <v>18</v>
      </c>
      <c r="D609">
        <f>VLOOKUP(A609,Den!$A:$B,2,FALSE)</f>
        <v>8</v>
      </c>
      <c r="E609">
        <f t="shared" si="18"/>
        <v>2.25</v>
      </c>
      <c r="F609">
        <f>VLOOKUP(B609,LR!$A:$C,3,FALSE)</f>
        <v>-2.25874348416495E-2</v>
      </c>
      <c r="G609">
        <f>VLOOKUP(B609,'New LR'!$A:$C,3,FALSE)</f>
        <v>-0.89211139800000006</v>
      </c>
      <c r="H609">
        <f t="shared" si="19"/>
        <v>-2.0072506455000001</v>
      </c>
    </row>
    <row r="610" spans="1:8" x14ac:dyDescent="0.35">
      <c r="A610" t="s">
        <v>88</v>
      </c>
      <c r="B610" t="s">
        <v>5</v>
      </c>
      <c r="C610">
        <v>33</v>
      </c>
      <c r="D610">
        <f>VLOOKUP(A610,Den!$A:$B,2,FALSE)</f>
        <v>8</v>
      </c>
      <c r="E610">
        <f t="shared" si="18"/>
        <v>4.125</v>
      </c>
      <c r="F610">
        <f>VLOOKUP(B610,LR!$A:$C,3,FALSE)</f>
        <v>0.16825686982118676</v>
      </c>
      <c r="G610">
        <f>VLOOKUP(B610,'New LR'!$A:$C,3,FALSE)</f>
        <v>6.6454564170000001</v>
      </c>
      <c r="H610">
        <f t="shared" si="19"/>
        <v>27.412507720124999</v>
      </c>
    </row>
    <row r="611" spans="1:8" x14ac:dyDescent="0.35">
      <c r="A611" t="s">
        <v>88</v>
      </c>
      <c r="B611" t="s">
        <v>6</v>
      </c>
      <c r="C611">
        <v>30</v>
      </c>
      <c r="D611">
        <f>VLOOKUP(A611,Den!$A:$B,2,FALSE)</f>
        <v>8</v>
      </c>
      <c r="E611">
        <f t="shared" si="18"/>
        <v>3.75</v>
      </c>
      <c r="F611">
        <f>VLOOKUP(B611,LR!$A:$C,3,FALSE)</f>
        <v>0.22077508456131531</v>
      </c>
      <c r="G611">
        <f>VLOOKUP(B611,'New LR'!$A:$C,3,FALSE)</f>
        <v>8.7197103360000003</v>
      </c>
      <c r="H611">
        <f t="shared" si="19"/>
        <v>32.698913760000003</v>
      </c>
    </row>
    <row r="612" spans="1:8" x14ac:dyDescent="0.35">
      <c r="A612" t="s">
        <v>88</v>
      </c>
      <c r="B612" t="s">
        <v>9</v>
      </c>
      <c r="C612">
        <v>10</v>
      </c>
      <c r="D612">
        <f>VLOOKUP(A612,Den!$A:$B,2,FALSE)</f>
        <v>8</v>
      </c>
      <c r="E612">
        <f t="shared" si="18"/>
        <v>1.25</v>
      </c>
      <c r="F612">
        <f>VLOOKUP(B612,LR!$A:$C,3,FALSE)</f>
        <v>7.1367919558834175E-2</v>
      </c>
      <c r="G612">
        <f>VLOOKUP(B612,'New LR'!$A:$C,3,FALSE)</f>
        <v>2.818739522</v>
      </c>
      <c r="H612">
        <f t="shared" si="19"/>
        <v>3.5234244024999999</v>
      </c>
    </row>
    <row r="613" spans="1:8" x14ac:dyDescent="0.35">
      <c r="A613" t="s">
        <v>88</v>
      </c>
      <c r="B613" t="s">
        <v>10</v>
      </c>
      <c r="C613">
        <v>3</v>
      </c>
      <c r="D613">
        <f>VLOOKUP(A613,Den!$A:$B,2,FALSE)</f>
        <v>8</v>
      </c>
      <c r="E613">
        <f t="shared" si="18"/>
        <v>0.375</v>
      </c>
      <c r="F613">
        <f>VLOOKUP(B613,LR!$A:$C,3,FALSE)</f>
        <v>0.12075109979145429</v>
      </c>
      <c r="G613">
        <f>VLOOKUP(B613,'New LR'!$A:$C,3,FALSE)</f>
        <v>4.7691731370000001</v>
      </c>
      <c r="H613">
        <f t="shared" si="19"/>
        <v>1.7884399263750002</v>
      </c>
    </row>
    <row r="614" spans="1:8" x14ac:dyDescent="0.35">
      <c r="A614" t="s">
        <v>88</v>
      </c>
      <c r="B614" t="s">
        <v>11</v>
      </c>
      <c r="C614">
        <v>9</v>
      </c>
      <c r="D614">
        <f>VLOOKUP(A614,Den!$A:$B,2,FALSE)</f>
        <v>8</v>
      </c>
      <c r="E614">
        <f t="shared" si="18"/>
        <v>1.125</v>
      </c>
      <c r="F614">
        <f>VLOOKUP(B614,LR!$A:$C,3,FALSE)</f>
        <v>0.44239144638239253</v>
      </c>
      <c r="G614">
        <f>VLOOKUP(B614,'New LR'!$A:$C,3,FALSE)</f>
        <v>17.472647129999999</v>
      </c>
      <c r="H614">
        <f t="shared" si="19"/>
        <v>19.656728021249997</v>
      </c>
    </row>
    <row r="615" spans="1:8" x14ac:dyDescent="0.35">
      <c r="A615" t="s">
        <v>89</v>
      </c>
      <c r="B615" t="s">
        <v>11</v>
      </c>
      <c r="C615">
        <v>18</v>
      </c>
      <c r="D615">
        <f>VLOOKUP(A615,Den!$A:$B,2,FALSE)</f>
        <v>21</v>
      </c>
      <c r="E615">
        <f t="shared" si="18"/>
        <v>0.8571428571428571</v>
      </c>
      <c r="F615">
        <f>VLOOKUP(B615,LR!$A:$C,3,FALSE)</f>
        <v>0.44239144638239253</v>
      </c>
      <c r="G615">
        <f>VLOOKUP(B615,'New LR'!$A:$C,3,FALSE)</f>
        <v>17.472647129999999</v>
      </c>
      <c r="H615">
        <f t="shared" si="19"/>
        <v>14.976554682857142</v>
      </c>
    </row>
    <row r="616" spans="1:8" x14ac:dyDescent="0.35">
      <c r="A616" t="s">
        <v>89</v>
      </c>
      <c r="B616" t="s">
        <v>8</v>
      </c>
      <c r="C616">
        <v>27</v>
      </c>
      <c r="D616">
        <f>VLOOKUP(A616,Den!$A:$B,2,FALSE)</f>
        <v>21</v>
      </c>
      <c r="E616">
        <f t="shared" si="18"/>
        <v>1.2857142857142858</v>
      </c>
      <c r="F616">
        <f>VLOOKUP(B616,LR!$A:$C,3,FALSE)</f>
        <v>-2.1211241258807211E-2</v>
      </c>
      <c r="G616">
        <f>VLOOKUP(B616,'New LR'!$A:$C,3,FALSE)</f>
        <v>-0.83775727200000005</v>
      </c>
      <c r="H616">
        <f t="shared" si="19"/>
        <v>-1.0771164925714287</v>
      </c>
    </row>
    <row r="617" spans="1:8" x14ac:dyDescent="0.35">
      <c r="A617" t="s">
        <v>89</v>
      </c>
      <c r="B617" t="s">
        <v>17</v>
      </c>
      <c r="C617">
        <v>3</v>
      </c>
      <c r="D617">
        <f>VLOOKUP(A617,Den!$A:$B,2,FALSE)</f>
        <v>21</v>
      </c>
      <c r="E617">
        <f t="shared" si="18"/>
        <v>0.14285714285714285</v>
      </c>
      <c r="F617">
        <f>VLOOKUP(B617,LR!$A:$C,3,FALSE)</f>
        <v>2.5319085676165299E-2</v>
      </c>
      <c r="G617">
        <f>VLOOKUP(B617,'New LR'!$A:$C,3,FALSE)</f>
        <v>1</v>
      </c>
      <c r="H617">
        <f t="shared" si="19"/>
        <v>0.14285714285714285</v>
      </c>
    </row>
    <row r="618" spans="1:8" x14ac:dyDescent="0.35">
      <c r="A618" t="s">
        <v>89</v>
      </c>
      <c r="B618" t="s">
        <v>4</v>
      </c>
      <c r="C618">
        <v>84</v>
      </c>
      <c r="D618">
        <f>VLOOKUP(A618,Den!$A:$B,2,FALSE)</f>
        <v>21</v>
      </c>
      <c r="E618">
        <f t="shared" si="18"/>
        <v>4</v>
      </c>
      <c r="F618">
        <f>VLOOKUP(B618,LR!$A:$C,3,FALSE)</f>
        <v>-2.25874348416495E-2</v>
      </c>
      <c r="G618">
        <f>VLOOKUP(B618,'New LR'!$A:$C,3,FALSE)</f>
        <v>-0.89211139800000006</v>
      </c>
      <c r="H618">
        <f t="shared" si="19"/>
        <v>-3.5684455920000002</v>
      </c>
    </row>
    <row r="619" spans="1:8" x14ac:dyDescent="0.35">
      <c r="A619" t="s">
        <v>89</v>
      </c>
      <c r="B619" t="s">
        <v>5</v>
      </c>
      <c r="C619">
        <v>175</v>
      </c>
      <c r="D619">
        <f>VLOOKUP(A619,Den!$A:$B,2,FALSE)</f>
        <v>21</v>
      </c>
      <c r="E619">
        <f t="shared" si="18"/>
        <v>8.3333333333333339</v>
      </c>
      <c r="F619">
        <f>VLOOKUP(B619,LR!$A:$C,3,FALSE)</f>
        <v>0.16825686982118676</v>
      </c>
      <c r="G619">
        <f>VLOOKUP(B619,'New LR'!$A:$C,3,FALSE)</f>
        <v>6.6454564170000001</v>
      </c>
      <c r="H619">
        <f t="shared" si="19"/>
        <v>55.378803475000005</v>
      </c>
    </row>
    <row r="620" spans="1:8" x14ac:dyDescent="0.35">
      <c r="A620" t="s">
        <v>89</v>
      </c>
      <c r="B620" t="s">
        <v>6</v>
      </c>
      <c r="C620">
        <v>196</v>
      </c>
      <c r="D620">
        <f>VLOOKUP(A620,Den!$A:$B,2,FALSE)</f>
        <v>21</v>
      </c>
      <c r="E620">
        <f t="shared" si="18"/>
        <v>9.3333333333333339</v>
      </c>
      <c r="F620">
        <f>VLOOKUP(B620,LR!$A:$C,3,FALSE)</f>
        <v>0.22077508456131531</v>
      </c>
      <c r="G620">
        <f>VLOOKUP(B620,'New LR'!$A:$C,3,FALSE)</f>
        <v>8.7197103360000003</v>
      </c>
      <c r="H620">
        <f t="shared" si="19"/>
        <v>81.383963136000006</v>
      </c>
    </row>
    <row r="621" spans="1:8" x14ac:dyDescent="0.35">
      <c r="A621" t="s">
        <v>89</v>
      </c>
      <c r="B621" t="s">
        <v>9</v>
      </c>
      <c r="C621">
        <v>32</v>
      </c>
      <c r="D621">
        <f>VLOOKUP(A621,Den!$A:$B,2,FALSE)</f>
        <v>21</v>
      </c>
      <c r="E621">
        <f t="shared" si="18"/>
        <v>1.5238095238095237</v>
      </c>
      <c r="F621">
        <f>VLOOKUP(B621,LR!$A:$C,3,FALSE)</f>
        <v>7.1367919558834175E-2</v>
      </c>
      <c r="G621">
        <f>VLOOKUP(B621,'New LR'!$A:$C,3,FALSE)</f>
        <v>2.818739522</v>
      </c>
      <c r="H621">
        <f t="shared" si="19"/>
        <v>4.2952221287619041</v>
      </c>
    </row>
    <row r="622" spans="1:8" x14ac:dyDescent="0.35">
      <c r="A622" t="s">
        <v>89</v>
      </c>
      <c r="B622" t="s">
        <v>10</v>
      </c>
      <c r="C622">
        <v>22</v>
      </c>
      <c r="D622">
        <f>VLOOKUP(A622,Den!$A:$B,2,FALSE)</f>
        <v>21</v>
      </c>
      <c r="E622">
        <f t="shared" si="18"/>
        <v>1.0476190476190477</v>
      </c>
      <c r="F622">
        <f>VLOOKUP(B622,LR!$A:$C,3,FALSE)</f>
        <v>0.12075109979145429</v>
      </c>
      <c r="G622">
        <f>VLOOKUP(B622,'New LR'!$A:$C,3,FALSE)</f>
        <v>4.7691731370000001</v>
      </c>
      <c r="H622">
        <f t="shared" si="19"/>
        <v>4.996276619714286</v>
      </c>
    </row>
    <row r="623" spans="1:8" x14ac:dyDescent="0.35">
      <c r="A623" t="s">
        <v>90</v>
      </c>
      <c r="B623" t="s">
        <v>4</v>
      </c>
      <c r="C623">
        <v>1</v>
      </c>
      <c r="D623">
        <f>VLOOKUP(A623,Den!$A:$B,2,FALSE)</f>
        <v>1</v>
      </c>
      <c r="E623">
        <f t="shared" si="18"/>
        <v>1</v>
      </c>
      <c r="F623">
        <f>VLOOKUP(B623,LR!$A:$C,3,FALSE)</f>
        <v>-2.25874348416495E-2</v>
      </c>
      <c r="G623">
        <f>VLOOKUP(B623,'New LR'!$A:$C,3,FALSE)</f>
        <v>-0.89211139800000006</v>
      </c>
      <c r="H623">
        <f t="shared" si="19"/>
        <v>-0.89211139800000006</v>
      </c>
    </row>
    <row r="624" spans="1:8" x14ac:dyDescent="0.35">
      <c r="A624" t="s">
        <v>90</v>
      </c>
      <c r="B624" t="s">
        <v>5</v>
      </c>
      <c r="C624">
        <v>3</v>
      </c>
      <c r="D624">
        <f>VLOOKUP(A624,Den!$A:$B,2,FALSE)</f>
        <v>1</v>
      </c>
      <c r="E624">
        <f t="shared" si="18"/>
        <v>3</v>
      </c>
      <c r="F624">
        <f>VLOOKUP(B624,LR!$A:$C,3,FALSE)</f>
        <v>0.16825686982118676</v>
      </c>
      <c r="G624">
        <f>VLOOKUP(B624,'New LR'!$A:$C,3,FALSE)</f>
        <v>6.6454564170000001</v>
      </c>
      <c r="H624">
        <f t="shared" si="19"/>
        <v>19.936369251000002</v>
      </c>
    </row>
    <row r="625" spans="1:8" x14ac:dyDescent="0.35">
      <c r="A625" t="s">
        <v>90</v>
      </c>
      <c r="B625" t="s">
        <v>6</v>
      </c>
      <c r="C625">
        <v>4</v>
      </c>
      <c r="D625">
        <f>VLOOKUP(A625,Den!$A:$B,2,FALSE)</f>
        <v>1</v>
      </c>
      <c r="E625">
        <f t="shared" si="18"/>
        <v>4</v>
      </c>
      <c r="F625">
        <f>VLOOKUP(B625,LR!$A:$C,3,FALSE)</f>
        <v>0.22077508456131531</v>
      </c>
      <c r="G625">
        <f>VLOOKUP(B625,'New LR'!$A:$C,3,FALSE)</f>
        <v>8.7197103360000003</v>
      </c>
      <c r="H625">
        <f t="shared" si="19"/>
        <v>34.878841344000001</v>
      </c>
    </row>
    <row r="626" spans="1:8" x14ac:dyDescent="0.35">
      <c r="A626" t="s">
        <v>91</v>
      </c>
      <c r="B626" t="s">
        <v>11</v>
      </c>
      <c r="C626">
        <v>20</v>
      </c>
      <c r="D626">
        <f>VLOOKUP(A626,Den!$A:$B,2,FALSE)</f>
        <v>19</v>
      </c>
      <c r="E626">
        <f t="shared" si="18"/>
        <v>1.0526315789473684</v>
      </c>
      <c r="F626">
        <f>VLOOKUP(B626,LR!$A:$C,3,FALSE)</f>
        <v>0.44239144638239253</v>
      </c>
      <c r="G626">
        <f>VLOOKUP(B626,'New LR'!$A:$C,3,FALSE)</f>
        <v>17.472647129999999</v>
      </c>
      <c r="H626">
        <f t="shared" si="19"/>
        <v>18.392260136842104</v>
      </c>
    </row>
    <row r="627" spans="1:8" x14ac:dyDescent="0.35">
      <c r="A627" t="s">
        <v>91</v>
      </c>
      <c r="B627" t="s">
        <v>8</v>
      </c>
      <c r="C627">
        <v>40</v>
      </c>
      <c r="D627">
        <f>VLOOKUP(A627,Den!$A:$B,2,FALSE)</f>
        <v>19</v>
      </c>
      <c r="E627">
        <f t="shared" si="18"/>
        <v>2.1052631578947367</v>
      </c>
      <c r="F627">
        <f>VLOOKUP(B627,LR!$A:$C,3,FALSE)</f>
        <v>-2.1211241258807211E-2</v>
      </c>
      <c r="G627">
        <f>VLOOKUP(B627,'New LR'!$A:$C,3,FALSE)</f>
        <v>-0.83775727200000005</v>
      </c>
      <c r="H627">
        <f t="shared" si="19"/>
        <v>-1.7636995200000001</v>
      </c>
    </row>
    <row r="628" spans="1:8" x14ac:dyDescent="0.35">
      <c r="A628" t="s">
        <v>91</v>
      </c>
      <c r="B628" t="s">
        <v>4</v>
      </c>
      <c r="C628">
        <v>54</v>
      </c>
      <c r="D628">
        <f>VLOOKUP(A628,Den!$A:$B,2,FALSE)</f>
        <v>19</v>
      </c>
      <c r="E628">
        <f t="shared" si="18"/>
        <v>2.8421052631578947</v>
      </c>
      <c r="F628">
        <f>VLOOKUP(B628,LR!$A:$C,3,FALSE)</f>
        <v>-2.25874348416495E-2</v>
      </c>
      <c r="G628">
        <f>VLOOKUP(B628,'New LR'!$A:$C,3,FALSE)</f>
        <v>-0.89211139800000006</v>
      </c>
      <c r="H628">
        <f t="shared" si="19"/>
        <v>-2.5354744995789473</v>
      </c>
    </row>
    <row r="629" spans="1:8" x14ac:dyDescent="0.35">
      <c r="A629" t="s">
        <v>91</v>
      </c>
      <c r="B629" t="s">
        <v>5</v>
      </c>
      <c r="C629">
        <v>131</v>
      </c>
      <c r="D629">
        <f>VLOOKUP(A629,Den!$A:$B,2,FALSE)</f>
        <v>19</v>
      </c>
      <c r="E629">
        <f t="shared" si="18"/>
        <v>6.8947368421052628</v>
      </c>
      <c r="F629">
        <f>VLOOKUP(B629,LR!$A:$C,3,FALSE)</f>
        <v>0.16825686982118676</v>
      </c>
      <c r="G629">
        <f>VLOOKUP(B629,'New LR'!$A:$C,3,FALSE)</f>
        <v>6.6454564170000001</v>
      </c>
      <c r="H629">
        <f t="shared" si="19"/>
        <v>45.818673190894735</v>
      </c>
    </row>
    <row r="630" spans="1:8" x14ac:dyDescent="0.35">
      <c r="A630" t="s">
        <v>91</v>
      </c>
      <c r="B630" t="s">
        <v>6</v>
      </c>
      <c r="C630">
        <v>145</v>
      </c>
      <c r="D630">
        <f>VLOOKUP(A630,Den!$A:$B,2,FALSE)</f>
        <v>19</v>
      </c>
      <c r="E630">
        <f t="shared" si="18"/>
        <v>7.6315789473684212</v>
      </c>
      <c r="F630">
        <f>VLOOKUP(B630,LR!$A:$C,3,FALSE)</f>
        <v>0.22077508456131531</v>
      </c>
      <c r="G630">
        <f>VLOOKUP(B630,'New LR'!$A:$C,3,FALSE)</f>
        <v>8.7197103360000003</v>
      </c>
      <c r="H630">
        <f t="shared" si="19"/>
        <v>66.545157827368428</v>
      </c>
    </row>
    <row r="631" spans="1:8" x14ac:dyDescent="0.35">
      <c r="A631" t="s">
        <v>91</v>
      </c>
      <c r="B631" t="s">
        <v>9</v>
      </c>
      <c r="C631">
        <v>19</v>
      </c>
      <c r="D631">
        <f>VLOOKUP(A631,Den!$A:$B,2,FALSE)</f>
        <v>19</v>
      </c>
      <c r="E631">
        <f t="shared" si="18"/>
        <v>1</v>
      </c>
      <c r="F631">
        <f>VLOOKUP(B631,LR!$A:$C,3,FALSE)</f>
        <v>7.1367919558834175E-2</v>
      </c>
      <c r="G631">
        <f>VLOOKUP(B631,'New LR'!$A:$C,3,FALSE)</f>
        <v>2.818739522</v>
      </c>
      <c r="H631">
        <f t="shared" si="19"/>
        <v>2.818739522</v>
      </c>
    </row>
    <row r="632" spans="1:8" x14ac:dyDescent="0.35">
      <c r="A632" t="s">
        <v>91</v>
      </c>
      <c r="B632" t="s">
        <v>10</v>
      </c>
      <c r="C632">
        <v>24</v>
      </c>
      <c r="D632">
        <f>VLOOKUP(A632,Den!$A:$B,2,FALSE)</f>
        <v>19</v>
      </c>
      <c r="E632">
        <f t="shared" si="18"/>
        <v>1.263157894736842</v>
      </c>
      <c r="F632">
        <f>VLOOKUP(B632,LR!$A:$C,3,FALSE)</f>
        <v>0.12075109979145429</v>
      </c>
      <c r="G632">
        <f>VLOOKUP(B632,'New LR'!$A:$C,3,FALSE)</f>
        <v>4.7691731370000001</v>
      </c>
      <c r="H632">
        <f t="shared" si="19"/>
        <v>6.0242186993684212</v>
      </c>
    </row>
    <row r="633" spans="1:8" x14ac:dyDescent="0.35">
      <c r="A633" t="s">
        <v>92</v>
      </c>
      <c r="B633" t="s">
        <v>11</v>
      </c>
      <c r="C633">
        <v>15</v>
      </c>
      <c r="D633">
        <f>VLOOKUP(A633,Den!$A:$B,2,FALSE)</f>
        <v>12</v>
      </c>
      <c r="E633">
        <f t="shared" si="18"/>
        <v>1.25</v>
      </c>
      <c r="F633">
        <f>VLOOKUP(B633,LR!$A:$C,3,FALSE)</f>
        <v>0.44239144638239253</v>
      </c>
      <c r="G633">
        <f>VLOOKUP(B633,'New LR'!$A:$C,3,FALSE)</f>
        <v>17.472647129999999</v>
      </c>
      <c r="H633">
        <f t="shared" si="19"/>
        <v>21.840808912499998</v>
      </c>
    </row>
    <row r="634" spans="1:8" x14ac:dyDescent="0.35">
      <c r="A634" t="s">
        <v>92</v>
      </c>
      <c r="B634" t="s">
        <v>8</v>
      </c>
      <c r="C634">
        <v>10</v>
      </c>
      <c r="D634">
        <f>VLOOKUP(A634,Den!$A:$B,2,FALSE)</f>
        <v>12</v>
      </c>
      <c r="E634">
        <f t="shared" si="18"/>
        <v>0.83333333333333337</v>
      </c>
      <c r="F634">
        <f>VLOOKUP(B634,LR!$A:$C,3,FALSE)</f>
        <v>-2.1211241258807211E-2</v>
      </c>
      <c r="G634">
        <f>VLOOKUP(B634,'New LR'!$A:$C,3,FALSE)</f>
        <v>-0.83775727200000005</v>
      </c>
      <c r="H634">
        <f t="shared" si="19"/>
        <v>-0.69813106000000003</v>
      </c>
    </row>
    <row r="635" spans="1:8" x14ac:dyDescent="0.35">
      <c r="A635" t="s">
        <v>92</v>
      </c>
      <c r="B635" t="s">
        <v>4</v>
      </c>
      <c r="C635">
        <v>14</v>
      </c>
      <c r="D635">
        <f>VLOOKUP(A635,Den!$A:$B,2,FALSE)</f>
        <v>12</v>
      </c>
      <c r="E635">
        <f t="shared" si="18"/>
        <v>1.1666666666666667</v>
      </c>
      <c r="F635">
        <f>VLOOKUP(B635,LR!$A:$C,3,FALSE)</f>
        <v>-2.25874348416495E-2</v>
      </c>
      <c r="G635">
        <f>VLOOKUP(B635,'New LR'!$A:$C,3,FALSE)</f>
        <v>-0.89211139800000006</v>
      </c>
      <c r="H635">
        <f t="shared" si="19"/>
        <v>-1.0407966310000001</v>
      </c>
    </row>
    <row r="636" spans="1:8" x14ac:dyDescent="0.35">
      <c r="A636" t="s">
        <v>92</v>
      </c>
      <c r="B636" t="s">
        <v>5</v>
      </c>
      <c r="C636">
        <v>34</v>
      </c>
      <c r="D636">
        <f>VLOOKUP(A636,Den!$A:$B,2,FALSE)</f>
        <v>12</v>
      </c>
      <c r="E636">
        <f t="shared" si="18"/>
        <v>2.8333333333333335</v>
      </c>
      <c r="F636">
        <f>VLOOKUP(B636,LR!$A:$C,3,FALSE)</f>
        <v>0.16825686982118676</v>
      </c>
      <c r="G636">
        <f>VLOOKUP(B636,'New LR'!$A:$C,3,FALSE)</f>
        <v>6.6454564170000001</v>
      </c>
      <c r="H636">
        <f t="shared" si="19"/>
        <v>18.8287931815</v>
      </c>
    </row>
    <row r="637" spans="1:8" x14ac:dyDescent="0.35">
      <c r="A637" t="s">
        <v>92</v>
      </c>
      <c r="B637" t="s">
        <v>6</v>
      </c>
      <c r="C637">
        <v>37</v>
      </c>
      <c r="D637">
        <f>VLOOKUP(A637,Den!$A:$B,2,FALSE)</f>
        <v>12</v>
      </c>
      <c r="E637">
        <f t="shared" si="18"/>
        <v>3.0833333333333335</v>
      </c>
      <c r="F637">
        <f>VLOOKUP(B637,LR!$A:$C,3,FALSE)</f>
        <v>0.22077508456131531</v>
      </c>
      <c r="G637">
        <f>VLOOKUP(B637,'New LR'!$A:$C,3,FALSE)</f>
        <v>8.7197103360000003</v>
      </c>
      <c r="H637">
        <f t="shared" si="19"/>
        <v>26.885773536000002</v>
      </c>
    </row>
    <row r="638" spans="1:8" x14ac:dyDescent="0.35">
      <c r="A638" t="s">
        <v>92</v>
      </c>
      <c r="B638" t="s">
        <v>9</v>
      </c>
      <c r="C638">
        <v>10</v>
      </c>
      <c r="D638">
        <f>VLOOKUP(A638,Den!$A:$B,2,FALSE)</f>
        <v>12</v>
      </c>
      <c r="E638">
        <f t="shared" si="18"/>
        <v>0.83333333333333337</v>
      </c>
      <c r="F638">
        <f>VLOOKUP(B638,LR!$A:$C,3,FALSE)</f>
        <v>7.1367919558834175E-2</v>
      </c>
      <c r="G638">
        <f>VLOOKUP(B638,'New LR'!$A:$C,3,FALSE)</f>
        <v>2.818739522</v>
      </c>
      <c r="H638">
        <f t="shared" si="19"/>
        <v>2.3489496016666669</v>
      </c>
    </row>
    <row r="639" spans="1:8" x14ac:dyDescent="0.35">
      <c r="A639" t="s">
        <v>92</v>
      </c>
      <c r="B639" t="s">
        <v>10</v>
      </c>
      <c r="C639">
        <v>6</v>
      </c>
      <c r="D639">
        <f>VLOOKUP(A639,Den!$A:$B,2,FALSE)</f>
        <v>12</v>
      </c>
      <c r="E639">
        <f t="shared" si="18"/>
        <v>0.5</v>
      </c>
      <c r="F639">
        <f>VLOOKUP(B639,LR!$A:$C,3,FALSE)</f>
        <v>0.12075109979145429</v>
      </c>
      <c r="G639">
        <f>VLOOKUP(B639,'New LR'!$A:$C,3,FALSE)</f>
        <v>4.7691731370000001</v>
      </c>
      <c r="H639">
        <f t="shared" si="19"/>
        <v>2.3845865685000001</v>
      </c>
    </row>
    <row r="640" spans="1:8" x14ac:dyDescent="0.35">
      <c r="A640" t="s">
        <v>93</v>
      </c>
      <c r="B640" t="s">
        <v>11</v>
      </c>
      <c r="C640">
        <v>55</v>
      </c>
      <c r="D640">
        <f>VLOOKUP(A640,Den!$A:$B,2,FALSE)</f>
        <v>21</v>
      </c>
      <c r="E640">
        <f t="shared" si="18"/>
        <v>2.6190476190476191</v>
      </c>
      <c r="F640">
        <f>VLOOKUP(B640,LR!$A:$C,3,FALSE)</f>
        <v>0.44239144638239253</v>
      </c>
      <c r="G640">
        <f>VLOOKUP(B640,'New LR'!$A:$C,3,FALSE)</f>
        <v>17.472647129999999</v>
      </c>
      <c r="H640">
        <f t="shared" si="19"/>
        <v>45.761694864285708</v>
      </c>
    </row>
    <row r="641" spans="1:8" x14ac:dyDescent="0.35">
      <c r="A641" t="s">
        <v>93</v>
      </c>
      <c r="B641" t="s">
        <v>8</v>
      </c>
      <c r="C641">
        <v>24</v>
      </c>
      <c r="D641">
        <f>VLOOKUP(A641,Den!$A:$B,2,FALSE)</f>
        <v>21</v>
      </c>
      <c r="E641">
        <f t="shared" si="18"/>
        <v>1.1428571428571428</v>
      </c>
      <c r="F641">
        <f>VLOOKUP(B641,LR!$A:$C,3,FALSE)</f>
        <v>-2.1211241258807211E-2</v>
      </c>
      <c r="G641">
        <f>VLOOKUP(B641,'New LR'!$A:$C,3,FALSE)</f>
        <v>-0.83775727200000005</v>
      </c>
      <c r="H641">
        <f t="shared" si="19"/>
        <v>-0.95743688228571433</v>
      </c>
    </row>
    <row r="642" spans="1:8" x14ac:dyDescent="0.35">
      <c r="A642" t="s">
        <v>93</v>
      </c>
      <c r="B642" t="s">
        <v>13</v>
      </c>
      <c r="C642">
        <v>6</v>
      </c>
      <c r="D642">
        <f>VLOOKUP(A642,Den!$A:$B,2,FALSE)</f>
        <v>21</v>
      </c>
      <c r="E642">
        <f t="shared" ref="E642:E705" si="20">C642/D642</f>
        <v>0.2857142857142857</v>
      </c>
      <c r="F642">
        <f>VLOOKUP(B642,LR!$A:$C,3,FALSE)</f>
        <v>2.025526854093224E-2</v>
      </c>
      <c r="G642">
        <f>VLOOKUP(B642,'New LR'!$A:$C,3,FALSE)</f>
        <v>0</v>
      </c>
      <c r="H642">
        <f t="shared" si="19"/>
        <v>0</v>
      </c>
    </row>
    <row r="643" spans="1:8" x14ac:dyDescent="0.35">
      <c r="A643" t="s">
        <v>93</v>
      </c>
      <c r="B643" t="s">
        <v>17</v>
      </c>
      <c r="C643">
        <v>3</v>
      </c>
      <c r="D643">
        <f>VLOOKUP(A643,Den!$A:$B,2,FALSE)</f>
        <v>21</v>
      </c>
      <c r="E643">
        <f t="shared" si="20"/>
        <v>0.14285714285714285</v>
      </c>
      <c r="F643">
        <f>VLOOKUP(B643,LR!$A:$C,3,FALSE)</f>
        <v>2.5319085676165299E-2</v>
      </c>
      <c r="G643">
        <f>VLOOKUP(B643,'New LR'!$A:$C,3,FALSE)</f>
        <v>1</v>
      </c>
      <c r="H643">
        <f t="shared" ref="H643:H706" si="21">G643*E643</f>
        <v>0.14285714285714285</v>
      </c>
    </row>
    <row r="644" spans="1:8" x14ac:dyDescent="0.35">
      <c r="A644" t="s">
        <v>93</v>
      </c>
      <c r="B644" t="s">
        <v>4</v>
      </c>
      <c r="C644">
        <v>34</v>
      </c>
      <c r="D644">
        <f>VLOOKUP(A644,Den!$A:$B,2,FALSE)</f>
        <v>21</v>
      </c>
      <c r="E644">
        <f t="shared" si="20"/>
        <v>1.6190476190476191</v>
      </c>
      <c r="F644">
        <f>VLOOKUP(B644,LR!$A:$C,3,FALSE)</f>
        <v>-2.25874348416495E-2</v>
      </c>
      <c r="G644">
        <f>VLOOKUP(B644,'New LR'!$A:$C,3,FALSE)</f>
        <v>-0.89211139800000006</v>
      </c>
      <c r="H644">
        <f t="shared" si="21"/>
        <v>-1.4443708348571429</v>
      </c>
    </row>
    <row r="645" spans="1:8" x14ac:dyDescent="0.35">
      <c r="A645" t="s">
        <v>93</v>
      </c>
      <c r="B645" t="s">
        <v>14</v>
      </c>
      <c r="C645">
        <v>2</v>
      </c>
      <c r="D645">
        <f>VLOOKUP(A645,Den!$A:$B,2,FALSE)</f>
        <v>21</v>
      </c>
      <c r="E645">
        <f t="shared" si="20"/>
        <v>9.5238095238095233E-2</v>
      </c>
      <c r="F645">
        <f>VLOOKUP(B645,LR!$A:$C,3,FALSE)</f>
        <v>-2.5318098231823929E-2</v>
      </c>
      <c r="G645">
        <f>VLOOKUP(B645,'New LR'!$A:$C,3,FALSE)</f>
        <v>-0.99996082600000002</v>
      </c>
      <c r="H645">
        <f t="shared" si="21"/>
        <v>-9.5234364380952383E-2</v>
      </c>
    </row>
    <row r="646" spans="1:8" x14ac:dyDescent="0.35">
      <c r="A646" t="s">
        <v>93</v>
      </c>
      <c r="B646" t="s">
        <v>5</v>
      </c>
      <c r="C646">
        <v>142</v>
      </c>
      <c r="D646">
        <f>VLOOKUP(A646,Den!$A:$B,2,FALSE)</f>
        <v>21</v>
      </c>
      <c r="E646">
        <f t="shared" si="20"/>
        <v>6.7619047619047619</v>
      </c>
      <c r="F646">
        <f>VLOOKUP(B646,LR!$A:$C,3,FALSE)</f>
        <v>0.16825686982118676</v>
      </c>
      <c r="G646">
        <f>VLOOKUP(B646,'New LR'!$A:$C,3,FALSE)</f>
        <v>6.6454564170000001</v>
      </c>
      <c r="H646">
        <f t="shared" si="21"/>
        <v>44.935943391142857</v>
      </c>
    </row>
    <row r="647" spans="1:8" x14ac:dyDescent="0.35">
      <c r="A647" t="s">
        <v>93</v>
      </c>
      <c r="B647" t="s">
        <v>6</v>
      </c>
      <c r="C647">
        <v>111</v>
      </c>
      <c r="D647">
        <f>VLOOKUP(A647,Den!$A:$B,2,FALSE)</f>
        <v>21</v>
      </c>
      <c r="E647">
        <f t="shared" si="20"/>
        <v>5.2857142857142856</v>
      </c>
      <c r="F647">
        <f>VLOOKUP(B647,LR!$A:$C,3,FALSE)</f>
        <v>0.22077508456131531</v>
      </c>
      <c r="G647">
        <f>VLOOKUP(B647,'New LR'!$A:$C,3,FALSE)</f>
        <v>8.7197103360000003</v>
      </c>
      <c r="H647">
        <f t="shared" si="21"/>
        <v>46.089897490285715</v>
      </c>
    </row>
    <row r="648" spans="1:8" x14ac:dyDescent="0.35">
      <c r="A648" t="s">
        <v>93</v>
      </c>
      <c r="B648" t="s">
        <v>9</v>
      </c>
      <c r="C648">
        <v>55</v>
      </c>
      <c r="D648">
        <f>VLOOKUP(A648,Den!$A:$B,2,FALSE)</f>
        <v>21</v>
      </c>
      <c r="E648">
        <f t="shared" si="20"/>
        <v>2.6190476190476191</v>
      </c>
      <c r="F648">
        <f>VLOOKUP(B648,LR!$A:$C,3,FALSE)</f>
        <v>7.1367919558834175E-2</v>
      </c>
      <c r="G648">
        <f>VLOOKUP(B648,'New LR'!$A:$C,3,FALSE)</f>
        <v>2.818739522</v>
      </c>
      <c r="H648">
        <f t="shared" si="21"/>
        <v>7.3824130338095237</v>
      </c>
    </row>
    <row r="649" spans="1:8" x14ac:dyDescent="0.35">
      <c r="A649" t="s">
        <v>93</v>
      </c>
      <c r="B649" t="s">
        <v>10</v>
      </c>
      <c r="C649">
        <v>7</v>
      </c>
      <c r="D649">
        <f>VLOOKUP(A649,Den!$A:$B,2,FALSE)</f>
        <v>21</v>
      </c>
      <c r="E649">
        <f t="shared" si="20"/>
        <v>0.33333333333333331</v>
      </c>
      <c r="F649">
        <f>VLOOKUP(B649,LR!$A:$C,3,FALSE)</f>
        <v>0.12075109979145429</v>
      </c>
      <c r="G649">
        <f>VLOOKUP(B649,'New LR'!$A:$C,3,FALSE)</f>
        <v>4.7691731370000001</v>
      </c>
      <c r="H649">
        <f t="shared" si="21"/>
        <v>1.589724379</v>
      </c>
    </row>
    <row r="650" spans="1:8" x14ac:dyDescent="0.35">
      <c r="A650" t="s">
        <v>94</v>
      </c>
      <c r="B650" t="s">
        <v>8</v>
      </c>
      <c r="C650">
        <v>8</v>
      </c>
      <c r="D650">
        <f>VLOOKUP(A650,Den!$A:$B,2,FALSE)</f>
        <v>12</v>
      </c>
      <c r="E650">
        <f t="shared" si="20"/>
        <v>0.66666666666666663</v>
      </c>
      <c r="F650">
        <f>VLOOKUP(B650,LR!$A:$C,3,FALSE)</f>
        <v>-2.1211241258807211E-2</v>
      </c>
      <c r="G650">
        <f>VLOOKUP(B650,'New LR'!$A:$C,3,FALSE)</f>
        <v>-0.83775727200000005</v>
      </c>
      <c r="H650">
        <f t="shared" si="21"/>
        <v>-0.558504848</v>
      </c>
    </row>
    <row r="651" spans="1:8" x14ac:dyDescent="0.35">
      <c r="A651" t="s">
        <v>94</v>
      </c>
      <c r="B651" t="s">
        <v>13</v>
      </c>
      <c r="C651">
        <v>2</v>
      </c>
      <c r="D651">
        <f>VLOOKUP(A651,Den!$A:$B,2,FALSE)</f>
        <v>12</v>
      </c>
      <c r="E651">
        <f t="shared" si="20"/>
        <v>0.16666666666666666</v>
      </c>
      <c r="F651">
        <f>VLOOKUP(B651,LR!$A:$C,3,FALSE)</f>
        <v>2.025526854093224E-2</v>
      </c>
      <c r="G651">
        <f>VLOOKUP(B651,'New LR'!$A:$C,3,FALSE)</f>
        <v>0</v>
      </c>
      <c r="H651">
        <f t="shared" si="21"/>
        <v>0</v>
      </c>
    </row>
    <row r="652" spans="1:8" x14ac:dyDescent="0.35">
      <c r="A652" t="s">
        <v>94</v>
      </c>
      <c r="B652" t="s">
        <v>17</v>
      </c>
      <c r="C652">
        <v>1</v>
      </c>
      <c r="D652">
        <f>VLOOKUP(A652,Den!$A:$B,2,FALSE)</f>
        <v>12</v>
      </c>
      <c r="E652">
        <f t="shared" si="20"/>
        <v>8.3333333333333329E-2</v>
      </c>
      <c r="F652">
        <f>VLOOKUP(B652,LR!$A:$C,3,FALSE)</f>
        <v>2.5319085676165299E-2</v>
      </c>
      <c r="G652">
        <f>VLOOKUP(B652,'New LR'!$A:$C,3,FALSE)</f>
        <v>1</v>
      </c>
      <c r="H652">
        <f t="shared" si="21"/>
        <v>8.3333333333333329E-2</v>
      </c>
    </row>
    <row r="653" spans="1:8" x14ac:dyDescent="0.35">
      <c r="A653" t="s">
        <v>94</v>
      </c>
      <c r="B653" t="s">
        <v>4</v>
      </c>
      <c r="C653">
        <v>18</v>
      </c>
      <c r="D653">
        <f>VLOOKUP(A653,Den!$A:$B,2,FALSE)</f>
        <v>12</v>
      </c>
      <c r="E653">
        <f t="shared" si="20"/>
        <v>1.5</v>
      </c>
      <c r="F653">
        <f>VLOOKUP(B653,LR!$A:$C,3,FALSE)</f>
        <v>-2.25874348416495E-2</v>
      </c>
      <c r="G653">
        <f>VLOOKUP(B653,'New LR'!$A:$C,3,FALSE)</f>
        <v>-0.89211139800000006</v>
      </c>
      <c r="H653">
        <f t="shared" si="21"/>
        <v>-1.3381670970000001</v>
      </c>
    </row>
    <row r="654" spans="1:8" x14ac:dyDescent="0.35">
      <c r="A654" t="s">
        <v>94</v>
      </c>
      <c r="B654" t="s">
        <v>5</v>
      </c>
      <c r="C654">
        <v>58</v>
      </c>
      <c r="D654">
        <f>VLOOKUP(A654,Den!$A:$B,2,FALSE)</f>
        <v>12</v>
      </c>
      <c r="E654">
        <f t="shared" si="20"/>
        <v>4.833333333333333</v>
      </c>
      <c r="F654">
        <f>VLOOKUP(B654,LR!$A:$C,3,FALSE)</f>
        <v>0.16825686982118676</v>
      </c>
      <c r="G654">
        <f>VLOOKUP(B654,'New LR'!$A:$C,3,FALSE)</f>
        <v>6.6454564170000001</v>
      </c>
      <c r="H654">
        <f t="shared" si="21"/>
        <v>32.1197060155</v>
      </c>
    </row>
    <row r="655" spans="1:8" x14ac:dyDescent="0.35">
      <c r="A655" t="s">
        <v>94</v>
      </c>
      <c r="B655" t="s">
        <v>6</v>
      </c>
      <c r="C655">
        <v>44</v>
      </c>
      <c r="D655">
        <f>VLOOKUP(A655,Den!$A:$B,2,FALSE)</f>
        <v>12</v>
      </c>
      <c r="E655">
        <f t="shared" si="20"/>
        <v>3.6666666666666665</v>
      </c>
      <c r="F655">
        <f>VLOOKUP(B655,LR!$A:$C,3,FALSE)</f>
        <v>0.22077508456131531</v>
      </c>
      <c r="G655">
        <f>VLOOKUP(B655,'New LR'!$A:$C,3,FALSE)</f>
        <v>8.7197103360000003</v>
      </c>
      <c r="H655">
        <f t="shared" si="21"/>
        <v>31.972271232000001</v>
      </c>
    </row>
    <row r="656" spans="1:8" x14ac:dyDescent="0.35">
      <c r="A656" t="s">
        <v>94</v>
      </c>
      <c r="B656" t="s">
        <v>9</v>
      </c>
      <c r="C656">
        <v>8</v>
      </c>
      <c r="D656">
        <f>VLOOKUP(A656,Den!$A:$B,2,FALSE)</f>
        <v>12</v>
      </c>
      <c r="E656">
        <f t="shared" si="20"/>
        <v>0.66666666666666663</v>
      </c>
      <c r="F656">
        <f>VLOOKUP(B656,LR!$A:$C,3,FALSE)</f>
        <v>7.1367919558834175E-2</v>
      </c>
      <c r="G656">
        <f>VLOOKUP(B656,'New LR'!$A:$C,3,FALSE)</f>
        <v>2.818739522</v>
      </c>
      <c r="H656">
        <f t="shared" si="21"/>
        <v>1.8791596813333333</v>
      </c>
    </row>
    <row r="657" spans="1:8" x14ac:dyDescent="0.35">
      <c r="A657" t="s">
        <v>94</v>
      </c>
      <c r="B657" t="s">
        <v>10</v>
      </c>
      <c r="C657">
        <v>9</v>
      </c>
      <c r="D657">
        <f>VLOOKUP(A657,Den!$A:$B,2,FALSE)</f>
        <v>12</v>
      </c>
      <c r="E657">
        <f t="shared" si="20"/>
        <v>0.75</v>
      </c>
      <c r="F657">
        <f>VLOOKUP(B657,LR!$A:$C,3,FALSE)</f>
        <v>0.12075109979145429</v>
      </c>
      <c r="G657">
        <f>VLOOKUP(B657,'New LR'!$A:$C,3,FALSE)</f>
        <v>4.7691731370000001</v>
      </c>
      <c r="H657">
        <f t="shared" si="21"/>
        <v>3.5768798527500003</v>
      </c>
    </row>
    <row r="658" spans="1:8" x14ac:dyDescent="0.35">
      <c r="A658" t="s">
        <v>94</v>
      </c>
      <c r="B658" t="s">
        <v>11</v>
      </c>
      <c r="C658">
        <v>10</v>
      </c>
      <c r="D658">
        <f>VLOOKUP(A658,Den!$A:$B,2,FALSE)</f>
        <v>12</v>
      </c>
      <c r="E658">
        <f t="shared" si="20"/>
        <v>0.83333333333333337</v>
      </c>
      <c r="F658">
        <f>VLOOKUP(B658,LR!$A:$C,3,FALSE)</f>
        <v>0.44239144638239253</v>
      </c>
      <c r="G658">
        <f>VLOOKUP(B658,'New LR'!$A:$C,3,FALSE)</f>
        <v>17.472647129999999</v>
      </c>
      <c r="H658">
        <f t="shared" si="21"/>
        <v>14.560539275</v>
      </c>
    </row>
    <row r="659" spans="1:8" x14ac:dyDescent="0.35">
      <c r="A659" t="s">
        <v>95</v>
      </c>
      <c r="B659" t="s">
        <v>11</v>
      </c>
      <c r="C659">
        <v>26</v>
      </c>
      <c r="D659">
        <f>VLOOKUP(A659,Den!$A:$B,2,FALSE)</f>
        <v>18</v>
      </c>
      <c r="E659">
        <f t="shared" si="20"/>
        <v>1.4444444444444444</v>
      </c>
      <c r="F659">
        <f>VLOOKUP(B659,LR!$A:$C,3,FALSE)</f>
        <v>0.44239144638239253</v>
      </c>
      <c r="G659">
        <f>VLOOKUP(B659,'New LR'!$A:$C,3,FALSE)</f>
        <v>17.472647129999999</v>
      </c>
      <c r="H659">
        <f t="shared" si="21"/>
        <v>25.238268076666664</v>
      </c>
    </row>
    <row r="660" spans="1:8" x14ac:dyDescent="0.35">
      <c r="A660" t="s">
        <v>95</v>
      </c>
      <c r="B660" t="s">
        <v>8</v>
      </c>
      <c r="C660">
        <v>13</v>
      </c>
      <c r="D660">
        <f>VLOOKUP(A660,Den!$A:$B,2,FALSE)</f>
        <v>18</v>
      </c>
      <c r="E660">
        <f t="shared" si="20"/>
        <v>0.72222222222222221</v>
      </c>
      <c r="F660">
        <f>VLOOKUP(B660,LR!$A:$C,3,FALSE)</f>
        <v>-2.1211241258807211E-2</v>
      </c>
      <c r="G660">
        <f>VLOOKUP(B660,'New LR'!$A:$C,3,FALSE)</f>
        <v>-0.83775727200000005</v>
      </c>
      <c r="H660">
        <f t="shared" si="21"/>
        <v>-0.60504691866666671</v>
      </c>
    </row>
    <row r="661" spans="1:8" x14ac:dyDescent="0.35">
      <c r="A661" t="s">
        <v>95</v>
      </c>
      <c r="B661" t="s">
        <v>17</v>
      </c>
      <c r="C661">
        <v>2</v>
      </c>
      <c r="D661">
        <f>VLOOKUP(A661,Den!$A:$B,2,FALSE)</f>
        <v>18</v>
      </c>
      <c r="E661">
        <f t="shared" si="20"/>
        <v>0.1111111111111111</v>
      </c>
      <c r="F661">
        <f>VLOOKUP(B661,LR!$A:$C,3,FALSE)</f>
        <v>2.5319085676165299E-2</v>
      </c>
      <c r="G661">
        <f>VLOOKUP(B661,'New LR'!$A:$C,3,FALSE)</f>
        <v>1</v>
      </c>
      <c r="H661">
        <f t="shared" si="21"/>
        <v>0.1111111111111111</v>
      </c>
    </row>
    <row r="662" spans="1:8" x14ac:dyDescent="0.35">
      <c r="A662" t="s">
        <v>95</v>
      </c>
      <c r="B662" t="s">
        <v>4</v>
      </c>
      <c r="C662">
        <v>21</v>
      </c>
      <c r="D662">
        <f>VLOOKUP(A662,Den!$A:$B,2,FALSE)</f>
        <v>18</v>
      </c>
      <c r="E662">
        <f t="shared" si="20"/>
        <v>1.1666666666666667</v>
      </c>
      <c r="F662">
        <f>VLOOKUP(B662,LR!$A:$C,3,FALSE)</f>
        <v>-2.25874348416495E-2</v>
      </c>
      <c r="G662">
        <f>VLOOKUP(B662,'New LR'!$A:$C,3,FALSE)</f>
        <v>-0.89211139800000006</v>
      </c>
      <c r="H662">
        <f t="shared" si="21"/>
        <v>-1.0407966310000001</v>
      </c>
    </row>
    <row r="663" spans="1:8" x14ac:dyDescent="0.35">
      <c r="A663" t="s">
        <v>95</v>
      </c>
      <c r="B663" t="s">
        <v>5</v>
      </c>
      <c r="C663">
        <v>29</v>
      </c>
      <c r="D663">
        <f>VLOOKUP(A663,Den!$A:$B,2,FALSE)</f>
        <v>18</v>
      </c>
      <c r="E663">
        <f t="shared" si="20"/>
        <v>1.6111111111111112</v>
      </c>
      <c r="F663">
        <f>VLOOKUP(B663,LR!$A:$C,3,FALSE)</f>
        <v>0.16825686982118676</v>
      </c>
      <c r="G663">
        <f>VLOOKUP(B663,'New LR'!$A:$C,3,FALSE)</f>
        <v>6.6454564170000001</v>
      </c>
      <c r="H663">
        <f t="shared" si="21"/>
        <v>10.706568671833335</v>
      </c>
    </row>
    <row r="664" spans="1:8" x14ac:dyDescent="0.35">
      <c r="A664" t="s">
        <v>95</v>
      </c>
      <c r="B664" t="s">
        <v>6</v>
      </c>
      <c r="C664">
        <v>48</v>
      </c>
      <c r="D664">
        <f>VLOOKUP(A664,Den!$A:$B,2,FALSE)</f>
        <v>18</v>
      </c>
      <c r="E664">
        <f t="shared" si="20"/>
        <v>2.6666666666666665</v>
      </c>
      <c r="F664">
        <f>VLOOKUP(B664,LR!$A:$C,3,FALSE)</f>
        <v>0.22077508456131531</v>
      </c>
      <c r="G664">
        <f>VLOOKUP(B664,'New LR'!$A:$C,3,FALSE)</f>
        <v>8.7197103360000003</v>
      </c>
      <c r="H664">
        <f t="shared" si="21"/>
        <v>23.252560895999999</v>
      </c>
    </row>
    <row r="665" spans="1:8" x14ac:dyDescent="0.35">
      <c r="A665" t="s">
        <v>95</v>
      </c>
      <c r="B665" t="s">
        <v>9</v>
      </c>
      <c r="C665">
        <v>18</v>
      </c>
      <c r="D665">
        <f>VLOOKUP(A665,Den!$A:$B,2,FALSE)</f>
        <v>18</v>
      </c>
      <c r="E665">
        <f t="shared" si="20"/>
        <v>1</v>
      </c>
      <c r="F665">
        <f>VLOOKUP(B665,LR!$A:$C,3,FALSE)</f>
        <v>7.1367919558834175E-2</v>
      </c>
      <c r="G665">
        <f>VLOOKUP(B665,'New LR'!$A:$C,3,FALSE)</f>
        <v>2.818739522</v>
      </c>
      <c r="H665">
        <f t="shared" si="21"/>
        <v>2.818739522</v>
      </c>
    </row>
    <row r="666" spans="1:8" x14ac:dyDescent="0.35">
      <c r="A666" t="s">
        <v>95</v>
      </c>
      <c r="B666" t="s">
        <v>10</v>
      </c>
      <c r="C666">
        <v>12</v>
      </c>
      <c r="D666">
        <f>VLOOKUP(A666,Den!$A:$B,2,FALSE)</f>
        <v>18</v>
      </c>
      <c r="E666">
        <f t="shared" si="20"/>
        <v>0.66666666666666663</v>
      </c>
      <c r="F666">
        <f>VLOOKUP(B666,LR!$A:$C,3,FALSE)</f>
        <v>0.12075109979145429</v>
      </c>
      <c r="G666">
        <f>VLOOKUP(B666,'New LR'!$A:$C,3,FALSE)</f>
        <v>4.7691731370000001</v>
      </c>
      <c r="H666">
        <f t="shared" si="21"/>
        <v>3.1794487579999999</v>
      </c>
    </row>
    <row r="667" spans="1:8" x14ac:dyDescent="0.35">
      <c r="A667" t="s">
        <v>96</v>
      </c>
      <c r="B667" t="s">
        <v>8</v>
      </c>
      <c r="C667">
        <v>28</v>
      </c>
      <c r="D667">
        <f>VLOOKUP(A667,Den!$A:$B,2,FALSE)</f>
        <v>19</v>
      </c>
      <c r="E667">
        <f t="shared" si="20"/>
        <v>1.4736842105263157</v>
      </c>
      <c r="F667">
        <f>VLOOKUP(B667,LR!$A:$C,3,FALSE)</f>
        <v>-2.1211241258807211E-2</v>
      </c>
      <c r="G667">
        <f>VLOOKUP(B667,'New LR'!$A:$C,3,FALSE)</f>
        <v>-0.83775727200000005</v>
      </c>
      <c r="H667">
        <f t="shared" si="21"/>
        <v>-1.234589664</v>
      </c>
    </row>
    <row r="668" spans="1:8" x14ac:dyDescent="0.35">
      <c r="A668" t="s">
        <v>96</v>
      </c>
      <c r="B668" t="s">
        <v>4</v>
      </c>
      <c r="C668">
        <v>42</v>
      </c>
      <c r="D668">
        <f>VLOOKUP(A668,Den!$A:$B,2,FALSE)</f>
        <v>19</v>
      </c>
      <c r="E668">
        <f t="shared" si="20"/>
        <v>2.2105263157894739</v>
      </c>
      <c r="F668">
        <f>VLOOKUP(B668,LR!$A:$C,3,FALSE)</f>
        <v>-2.25874348416495E-2</v>
      </c>
      <c r="G668">
        <f>VLOOKUP(B668,'New LR'!$A:$C,3,FALSE)</f>
        <v>-0.89211139800000006</v>
      </c>
      <c r="H668">
        <f t="shared" si="21"/>
        <v>-1.9720357218947371</v>
      </c>
    </row>
    <row r="669" spans="1:8" x14ac:dyDescent="0.35">
      <c r="A669" t="s">
        <v>96</v>
      </c>
      <c r="B669" t="s">
        <v>14</v>
      </c>
      <c r="C669">
        <v>2</v>
      </c>
      <c r="D669">
        <f>VLOOKUP(A669,Den!$A:$B,2,FALSE)</f>
        <v>19</v>
      </c>
      <c r="E669">
        <f t="shared" si="20"/>
        <v>0.10526315789473684</v>
      </c>
      <c r="F669">
        <f>VLOOKUP(B669,LR!$A:$C,3,FALSE)</f>
        <v>-2.5318098231823929E-2</v>
      </c>
      <c r="G669">
        <f>VLOOKUP(B669,'New LR'!$A:$C,3,FALSE)</f>
        <v>-0.99996082600000002</v>
      </c>
      <c r="H669">
        <f t="shared" si="21"/>
        <v>-0.10525903431578947</v>
      </c>
    </row>
    <row r="670" spans="1:8" x14ac:dyDescent="0.35">
      <c r="A670" t="s">
        <v>96</v>
      </c>
      <c r="B670" t="s">
        <v>5</v>
      </c>
      <c r="C670">
        <v>44</v>
      </c>
      <c r="D670">
        <f>VLOOKUP(A670,Den!$A:$B,2,FALSE)</f>
        <v>19</v>
      </c>
      <c r="E670">
        <f t="shared" si="20"/>
        <v>2.3157894736842106</v>
      </c>
      <c r="F670">
        <f>VLOOKUP(B670,LR!$A:$C,3,FALSE)</f>
        <v>0.16825686982118676</v>
      </c>
      <c r="G670">
        <f>VLOOKUP(B670,'New LR'!$A:$C,3,FALSE)</f>
        <v>6.6454564170000001</v>
      </c>
      <c r="H670">
        <f t="shared" si="21"/>
        <v>15.38947801831579</v>
      </c>
    </row>
    <row r="671" spans="1:8" x14ac:dyDescent="0.35">
      <c r="A671" t="s">
        <v>96</v>
      </c>
      <c r="B671" t="s">
        <v>6</v>
      </c>
      <c r="C671">
        <v>92</v>
      </c>
      <c r="D671">
        <f>VLOOKUP(A671,Den!$A:$B,2,FALSE)</f>
        <v>19</v>
      </c>
      <c r="E671">
        <f t="shared" si="20"/>
        <v>4.8421052631578947</v>
      </c>
      <c r="F671">
        <f>VLOOKUP(B671,LR!$A:$C,3,FALSE)</f>
        <v>0.22077508456131531</v>
      </c>
      <c r="G671">
        <f>VLOOKUP(B671,'New LR'!$A:$C,3,FALSE)</f>
        <v>8.7197103360000003</v>
      </c>
      <c r="H671">
        <f t="shared" si="21"/>
        <v>42.221755311157899</v>
      </c>
    </row>
    <row r="672" spans="1:8" x14ac:dyDescent="0.35">
      <c r="A672" t="s">
        <v>96</v>
      </c>
      <c r="B672" t="s">
        <v>9</v>
      </c>
      <c r="C672">
        <v>14</v>
      </c>
      <c r="D672">
        <f>VLOOKUP(A672,Den!$A:$B,2,FALSE)</f>
        <v>19</v>
      </c>
      <c r="E672">
        <f t="shared" si="20"/>
        <v>0.73684210526315785</v>
      </c>
      <c r="F672">
        <f>VLOOKUP(B672,LR!$A:$C,3,FALSE)</f>
        <v>7.1367919558834175E-2</v>
      </c>
      <c r="G672">
        <f>VLOOKUP(B672,'New LR'!$A:$C,3,FALSE)</f>
        <v>2.818739522</v>
      </c>
      <c r="H672">
        <f t="shared" si="21"/>
        <v>2.0769659635789472</v>
      </c>
    </row>
    <row r="673" spans="1:8" x14ac:dyDescent="0.35">
      <c r="A673" t="s">
        <v>96</v>
      </c>
      <c r="B673" t="s">
        <v>10</v>
      </c>
      <c r="C673">
        <v>14</v>
      </c>
      <c r="D673">
        <f>VLOOKUP(A673,Den!$A:$B,2,FALSE)</f>
        <v>19</v>
      </c>
      <c r="E673">
        <f t="shared" si="20"/>
        <v>0.73684210526315785</v>
      </c>
      <c r="F673">
        <f>VLOOKUP(B673,LR!$A:$C,3,FALSE)</f>
        <v>0.12075109979145429</v>
      </c>
      <c r="G673">
        <f>VLOOKUP(B673,'New LR'!$A:$C,3,FALSE)</f>
        <v>4.7691731370000001</v>
      </c>
      <c r="H673">
        <f t="shared" si="21"/>
        <v>3.514127574631579</v>
      </c>
    </row>
    <row r="674" spans="1:8" x14ac:dyDescent="0.35">
      <c r="A674" t="s">
        <v>96</v>
      </c>
      <c r="B674" t="s">
        <v>11</v>
      </c>
      <c r="C674">
        <v>7</v>
      </c>
      <c r="D674">
        <f>VLOOKUP(A674,Den!$A:$B,2,FALSE)</f>
        <v>19</v>
      </c>
      <c r="E674">
        <f t="shared" si="20"/>
        <v>0.36842105263157893</v>
      </c>
      <c r="F674">
        <f>VLOOKUP(B674,LR!$A:$C,3,FALSE)</f>
        <v>0.44239144638239253</v>
      </c>
      <c r="G674">
        <f>VLOOKUP(B674,'New LR'!$A:$C,3,FALSE)</f>
        <v>17.472647129999999</v>
      </c>
      <c r="H674">
        <f t="shared" si="21"/>
        <v>6.4372910478947363</v>
      </c>
    </row>
    <row r="675" spans="1:8" x14ac:dyDescent="0.35">
      <c r="A675" t="s">
        <v>97</v>
      </c>
      <c r="B675" t="s">
        <v>11</v>
      </c>
      <c r="C675">
        <v>11</v>
      </c>
      <c r="D675">
        <f>VLOOKUP(A675,Den!$A:$B,2,FALSE)</f>
        <v>19</v>
      </c>
      <c r="E675">
        <f t="shared" si="20"/>
        <v>0.57894736842105265</v>
      </c>
      <c r="F675">
        <f>VLOOKUP(B675,LR!$A:$C,3,FALSE)</f>
        <v>0.44239144638239253</v>
      </c>
      <c r="G675">
        <f>VLOOKUP(B675,'New LR'!$A:$C,3,FALSE)</f>
        <v>17.472647129999999</v>
      </c>
      <c r="H675">
        <f t="shared" si="21"/>
        <v>10.115743075263158</v>
      </c>
    </row>
    <row r="676" spans="1:8" x14ac:dyDescent="0.35">
      <c r="A676" t="s">
        <v>97</v>
      </c>
      <c r="B676" t="s">
        <v>8</v>
      </c>
      <c r="C676">
        <v>30</v>
      </c>
      <c r="D676">
        <f>VLOOKUP(A676,Den!$A:$B,2,FALSE)</f>
        <v>19</v>
      </c>
      <c r="E676">
        <f t="shared" si="20"/>
        <v>1.5789473684210527</v>
      </c>
      <c r="F676">
        <f>VLOOKUP(B676,LR!$A:$C,3,FALSE)</f>
        <v>-2.1211241258807211E-2</v>
      </c>
      <c r="G676">
        <f>VLOOKUP(B676,'New LR'!$A:$C,3,FALSE)</f>
        <v>-0.83775727200000005</v>
      </c>
      <c r="H676">
        <f t="shared" si="21"/>
        <v>-1.32277464</v>
      </c>
    </row>
    <row r="677" spans="1:8" x14ac:dyDescent="0.35">
      <c r="A677" t="s">
        <v>97</v>
      </c>
      <c r="B677" t="s">
        <v>17</v>
      </c>
      <c r="C677">
        <v>1</v>
      </c>
      <c r="D677">
        <f>VLOOKUP(A677,Den!$A:$B,2,FALSE)</f>
        <v>19</v>
      </c>
      <c r="E677">
        <f t="shared" si="20"/>
        <v>5.2631578947368418E-2</v>
      </c>
      <c r="F677">
        <f>VLOOKUP(B677,LR!$A:$C,3,FALSE)</f>
        <v>2.5319085676165299E-2</v>
      </c>
      <c r="G677">
        <f>VLOOKUP(B677,'New LR'!$A:$C,3,FALSE)</f>
        <v>1</v>
      </c>
      <c r="H677">
        <f t="shared" si="21"/>
        <v>5.2631578947368418E-2</v>
      </c>
    </row>
    <row r="678" spans="1:8" x14ac:dyDescent="0.35">
      <c r="A678" t="s">
        <v>97</v>
      </c>
      <c r="B678" t="s">
        <v>4</v>
      </c>
      <c r="C678">
        <v>46</v>
      </c>
      <c r="D678">
        <f>VLOOKUP(A678,Den!$A:$B,2,FALSE)</f>
        <v>19</v>
      </c>
      <c r="E678">
        <f t="shared" si="20"/>
        <v>2.4210526315789473</v>
      </c>
      <c r="F678">
        <f>VLOOKUP(B678,LR!$A:$C,3,FALSE)</f>
        <v>-2.25874348416495E-2</v>
      </c>
      <c r="G678">
        <f>VLOOKUP(B678,'New LR'!$A:$C,3,FALSE)</f>
        <v>-0.89211139800000006</v>
      </c>
      <c r="H678">
        <f t="shared" si="21"/>
        <v>-2.1598486477894738</v>
      </c>
    </row>
    <row r="679" spans="1:8" x14ac:dyDescent="0.35">
      <c r="A679" t="s">
        <v>97</v>
      </c>
      <c r="B679" t="s">
        <v>14</v>
      </c>
      <c r="C679">
        <v>2</v>
      </c>
      <c r="D679">
        <f>VLOOKUP(A679,Den!$A:$B,2,FALSE)</f>
        <v>19</v>
      </c>
      <c r="E679">
        <f t="shared" si="20"/>
        <v>0.10526315789473684</v>
      </c>
      <c r="F679">
        <f>VLOOKUP(B679,LR!$A:$C,3,FALSE)</f>
        <v>-2.5318098231823929E-2</v>
      </c>
      <c r="G679">
        <f>VLOOKUP(B679,'New LR'!$A:$C,3,FALSE)</f>
        <v>-0.99996082600000002</v>
      </c>
      <c r="H679">
        <f t="shared" si="21"/>
        <v>-0.10525903431578947</v>
      </c>
    </row>
    <row r="680" spans="1:8" x14ac:dyDescent="0.35">
      <c r="A680" t="s">
        <v>97</v>
      </c>
      <c r="B680" t="s">
        <v>5</v>
      </c>
      <c r="C680">
        <v>107</v>
      </c>
      <c r="D680">
        <f>VLOOKUP(A680,Den!$A:$B,2,FALSE)</f>
        <v>19</v>
      </c>
      <c r="E680">
        <f t="shared" si="20"/>
        <v>5.6315789473684212</v>
      </c>
      <c r="F680">
        <f>VLOOKUP(B680,LR!$A:$C,3,FALSE)</f>
        <v>0.16825686982118676</v>
      </c>
      <c r="G680">
        <f>VLOOKUP(B680,'New LR'!$A:$C,3,FALSE)</f>
        <v>6.6454564170000001</v>
      </c>
      <c r="H680">
        <f t="shared" si="21"/>
        <v>37.424412453631582</v>
      </c>
    </row>
    <row r="681" spans="1:8" x14ac:dyDescent="0.35">
      <c r="A681" t="s">
        <v>97</v>
      </c>
      <c r="B681" t="s">
        <v>6</v>
      </c>
      <c r="C681">
        <v>137</v>
      </c>
      <c r="D681">
        <f>VLOOKUP(A681,Den!$A:$B,2,FALSE)</f>
        <v>19</v>
      </c>
      <c r="E681">
        <f t="shared" si="20"/>
        <v>7.2105263157894735</v>
      </c>
      <c r="F681">
        <f>VLOOKUP(B681,LR!$A:$C,3,FALSE)</f>
        <v>0.22077508456131531</v>
      </c>
      <c r="G681">
        <f>VLOOKUP(B681,'New LR'!$A:$C,3,FALSE)</f>
        <v>8.7197103360000003</v>
      </c>
      <c r="H681">
        <f t="shared" si="21"/>
        <v>62.873700843789472</v>
      </c>
    </row>
    <row r="682" spans="1:8" x14ac:dyDescent="0.35">
      <c r="A682" t="s">
        <v>97</v>
      </c>
      <c r="B682" t="s">
        <v>9</v>
      </c>
      <c r="C682">
        <v>15</v>
      </c>
      <c r="D682">
        <f>VLOOKUP(A682,Den!$A:$B,2,FALSE)</f>
        <v>19</v>
      </c>
      <c r="E682">
        <f t="shared" si="20"/>
        <v>0.78947368421052633</v>
      </c>
      <c r="F682">
        <f>VLOOKUP(B682,LR!$A:$C,3,FALSE)</f>
        <v>7.1367919558834175E-2</v>
      </c>
      <c r="G682">
        <f>VLOOKUP(B682,'New LR'!$A:$C,3,FALSE)</f>
        <v>2.818739522</v>
      </c>
      <c r="H682">
        <f t="shared" si="21"/>
        <v>2.2253206752631578</v>
      </c>
    </row>
    <row r="683" spans="1:8" x14ac:dyDescent="0.35">
      <c r="A683" t="s">
        <v>97</v>
      </c>
      <c r="B683" t="s">
        <v>10</v>
      </c>
      <c r="C683">
        <v>11</v>
      </c>
      <c r="D683">
        <f>VLOOKUP(A683,Den!$A:$B,2,FALSE)</f>
        <v>19</v>
      </c>
      <c r="E683">
        <f t="shared" si="20"/>
        <v>0.57894736842105265</v>
      </c>
      <c r="F683">
        <f>VLOOKUP(B683,LR!$A:$C,3,FALSE)</f>
        <v>0.12075109979145429</v>
      </c>
      <c r="G683">
        <f>VLOOKUP(B683,'New LR'!$A:$C,3,FALSE)</f>
        <v>4.7691731370000001</v>
      </c>
      <c r="H683">
        <f t="shared" si="21"/>
        <v>2.7611002372105267</v>
      </c>
    </row>
    <row r="684" spans="1:8" x14ac:dyDescent="0.35">
      <c r="A684" t="s">
        <v>98</v>
      </c>
      <c r="B684" t="s">
        <v>11</v>
      </c>
      <c r="C684">
        <v>25</v>
      </c>
      <c r="D684">
        <f>VLOOKUP(A684,Den!$A:$B,2,FALSE)</f>
        <v>13</v>
      </c>
      <c r="E684">
        <f t="shared" si="20"/>
        <v>1.9230769230769231</v>
      </c>
      <c r="F684">
        <f>VLOOKUP(B684,LR!$A:$C,3,FALSE)</f>
        <v>0.44239144638239253</v>
      </c>
      <c r="G684">
        <f>VLOOKUP(B684,'New LR'!$A:$C,3,FALSE)</f>
        <v>17.472647129999999</v>
      </c>
      <c r="H684">
        <f t="shared" si="21"/>
        <v>33.601244480769232</v>
      </c>
    </row>
    <row r="685" spans="1:8" x14ac:dyDescent="0.35">
      <c r="A685" t="s">
        <v>98</v>
      </c>
      <c r="B685" t="s">
        <v>8</v>
      </c>
      <c r="C685">
        <v>15</v>
      </c>
      <c r="D685">
        <f>VLOOKUP(A685,Den!$A:$B,2,FALSE)</f>
        <v>13</v>
      </c>
      <c r="E685">
        <f t="shared" si="20"/>
        <v>1.1538461538461537</v>
      </c>
      <c r="F685">
        <f>VLOOKUP(B685,LR!$A:$C,3,FALSE)</f>
        <v>-2.1211241258807211E-2</v>
      </c>
      <c r="G685">
        <f>VLOOKUP(B685,'New LR'!$A:$C,3,FALSE)</f>
        <v>-0.83775727200000005</v>
      </c>
      <c r="H685">
        <f t="shared" si="21"/>
        <v>-0.96664300615384613</v>
      </c>
    </row>
    <row r="686" spans="1:8" x14ac:dyDescent="0.35">
      <c r="A686" t="s">
        <v>98</v>
      </c>
      <c r="B686" t="s">
        <v>13</v>
      </c>
      <c r="C686">
        <v>1</v>
      </c>
      <c r="D686">
        <f>VLOOKUP(A686,Den!$A:$B,2,FALSE)</f>
        <v>13</v>
      </c>
      <c r="E686">
        <f t="shared" si="20"/>
        <v>7.6923076923076927E-2</v>
      </c>
      <c r="F686">
        <f>VLOOKUP(B686,LR!$A:$C,3,FALSE)</f>
        <v>2.025526854093224E-2</v>
      </c>
      <c r="G686">
        <f>VLOOKUP(B686,'New LR'!$A:$C,3,FALSE)</f>
        <v>0</v>
      </c>
      <c r="H686">
        <f t="shared" si="21"/>
        <v>0</v>
      </c>
    </row>
    <row r="687" spans="1:8" x14ac:dyDescent="0.35">
      <c r="A687" t="s">
        <v>98</v>
      </c>
      <c r="B687" t="s">
        <v>4</v>
      </c>
      <c r="C687">
        <v>29</v>
      </c>
      <c r="D687">
        <f>VLOOKUP(A687,Den!$A:$B,2,FALSE)</f>
        <v>13</v>
      </c>
      <c r="E687">
        <f t="shared" si="20"/>
        <v>2.2307692307692308</v>
      </c>
      <c r="F687">
        <f>VLOOKUP(B687,LR!$A:$C,3,FALSE)</f>
        <v>-2.25874348416495E-2</v>
      </c>
      <c r="G687">
        <f>VLOOKUP(B687,'New LR'!$A:$C,3,FALSE)</f>
        <v>-0.89211139800000006</v>
      </c>
      <c r="H687">
        <f t="shared" si="21"/>
        <v>-1.9900946570769233</v>
      </c>
    </row>
    <row r="688" spans="1:8" x14ac:dyDescent="0.35">
      <c r="A688" t="s">
        <v>98</v>
      </c>
      <c r="B688" t="s">
        <v>14</v>
      </c>
      <c r="C688">
        <v>1</v>
      </c>
      <c r="D688">
        <f>VLOOKUP(A688,Den!$A:$B,2,FALSE)</f>
        <v>13</v>
      </c>
      <c r="E688">
        <f t="shared" si="20"/>
        <v>7.6923076923076927E-2</v>
      </c>
      <c r="F688">
        <f>VLOOKUP(B688,LR!$A:$C,3,FALSE)</f>
        <v>-2.5318098231823929E-2</v>
      </c>
      <c r="G688">
        <f>VLOOKUP(B688,'New LR'!$A:$C,3,FALSE)</f>
        <v>-0.99996082600000002</v>
      </c>
      <c r="H688">
        <f t="shared" si="21"/>
        <v>-7.692006353846155E-2</v>
      </c>
    </row>
    <row r="689" spans="1:8" x14ac:dyDescent="0.35">
      <c r="A689" t="s">
        <v>98</v>
      </c>
      <c r="B689" t="s">
        <v>5</v>
      </c>
      <c r="C689">
        <v>73</v>
      </c>
      <c r="D689">
        <f>VLOOKUP(A689,Den!$A:$B,2,FALSE)</f>
        <v>13</v>
      </c>
      <c r="E689">
        <f t="shared" si="20"/>
        <v>5.615384615384615</v>
      </c>
      <c r="F689">
        <f>VLOOKUP(B689,LR!$A:$C,3,FALSE)</f>
        <v>0.16825686982118676</v>
      </c>
      <c r="G689">
        <f>VLOOKUP(B689,'New LR'!$A:$C,3,FALSE)</f>
        <v>6.6454564170000001</v>
      </c>
      <c r="H689">
        <f t="shared" si="21"/>
        <v>37.31679372623077</v>
      </c>
    </row>
    <row r="690" spans="1:8" x14ac:dyDescent="0.35">
      <c r="A690" t="s">
        <v>98</v>
      </c>
      <c r="B690" t="s">
        <v>6</v>
      </c>
      <c r="C690">
        <v>53</v>
      </c>
      <c r="D690">
        <f>VLOOKUP(A690,Den!$A:$B,2,FALSE)</f>
        <v>13</v>
      </c>
      <c r="E690">
        <f t="shared" si="20"/>
        <v>4.0769230769230766</v>
      </c>
      <c r="F690">
        <f>VLOOKUP(B690,LR!$A:$C,3,FALSE)</f>
        <v>0.22077508456131531</v>
      </c>
      <c r="G690">
        <f>VLOOKUP(B690,'New LR'!$A:$C,3,FALSE)</f>
        <v>8.7197103360000003</v>
      </c>
      <c r="H690">
        <f t="shared" si="21"/>
        <v>35.549588292923076</v>
      </c>
    </row>
    <row r="691" spans="1:8" x14ac:dyDescent="0.35">
      <c r="A691" t="s">
        <v>98</v>
      </c>
      <c r="B691" t="s">
        <v>9</v>
      </c>
      <c r="C691">
        <v>21</v>
      </c>
      <c r="D691">
        <f>VLOOKUP(A691,Den!$A:$B,2,FALSE)</f>
        <v>13</v>
      </c>
      <c r="E691">
        <f t="shared" si="20"/>
        <v>1.6153846153846154</v>
      </c>
      <c r="F691">
        <f>VLOOKUP(B691,LR!$A:$C,3,FALSE)</f>
        <v>7.1367919558834175E-2</v>
      </c>
      <c r="G691">
        <f>VLOOKUP(B691,'New LR'!$A:$C,3,FALSE)</f>
        <v>2.818739522</v>
      </c>
      <c r="H691">
        <f t="shared" si="21"/>
        <v>4.5533484586153845</v>
      </c>
    </row>
    <row r="692" spans="1:8" x14ac:dyDescent="0.35">
      <c r="A692" t="s">
        <v>98</v>
      </c>
      <c r="B692" t="s">
        <v>10</v>
      </c>
      <c r="C692">
        <v>11</v>
      </c>
      <c r="D692">
        <f>VLOOKUP(A692,Den!$A:$B,2,FALSE)</f>
        <v>13</v>
      </c>
      <c r="E692">
        <f t="shared" si="20"/>
        <v>0.84615384615384615</v>
      </c>
      <c r="F692">
        <f>VLOOKUP(B692,LR!$A:$C,3,FALSE)</f>
        <v>0.12075109979145429</v>
      </c>
      <c r="G692">
        <f>VLOOKUP(B692,'New LR'!$A:$C,3,FALSE)</f>
        <v>4.7691731370000001</v>
      </c>
      <c r="H692">
        <f t="shared" si="21"/>
        <v>4.0354541928461538</v>
      </c>
    </row>
    <row r="693" spans="1:8" x14ac:dyDescent="0.35">
      <c r="A693" t="s">
        <v>99</v>
      </c>
      <c r="B693" t="s">
        <v>11</v>
      </c>
      <c r="C693">
        <v>37</v>
      </c>
      <c r="D693">
        <f>VLOOKUP(A693,Den!$A:$B,2,FALSE)</f>
        <v>20</v>
      </c>
      <c r="E693">
        <f t="shared" si="20"/>
        <v>1.85</v>
      </c>
      <c r="F693">
        <f>VLOOKUP(B693,LR!$A:$C,3,FALSE)</f>
        <v>0.44239144638239253</v>
      </c>
      <c r="G693">
        <f>VLOOKUP(B693,'New LR'!$A:$C,3,FALSE)</f>
        <v>17.472647129999999</v>
      </c>
      <c r="H693">
        <f t="shared" si="21"/>
        <v>32.324397190500001</v>
      </c>
    </row>
    <row r="694" spans="1:8" x14ac:dyDescent="0.35">
      <c r="A694" t="s">
        <v>99</v>
      </c>
      <c r="B694" t="s">
        <v>8</v>
      </c>
      <c r="C694">
        <v>26</v>
      </c>
      <c r="D694">
        <f>VLOOKUP(A694,Den!$A:$B,2,FALSE)</f>
        <v>20</v>
      </c>
      <c r="E694">
        <f t="shared" si="20"/>
        <v>1.3</v>
      </c>
      <c r="F694">
        <f>VLOOKUP(B694,LR!$A:$C,3,FALSE)</f>
        <v>-2.1211241258807211E-2</v>
      </c>
      <c r="G694">
        <f>VLOOKUP(B694,'New LR'!$A:$C,3,FALSE)</f>
        <v>-0.83775727200000005</v>
      </c>
      <c r="H694">
        <f t="shared" si="21"/>
        <v>-1.0890844536000002</v>
      </c>
    </row>
    <row r="695" spans="1:8" x14ac:dyDescent="0.35">
      <c r="A695" t="s">
        <v>99</v>
      </c>
      <c r="B695" t="s">
        <v>13</v>
      </c>
      <c r="C695">
        <v>2</v>
      </c>
      <c r="D695">
        <f>VLOOKUP(A695,Den!$A:$B,2,FALSE)</f>
        <v>20</v>
      </c>
      <c r="E695">
        <f t="shared" si="20"/>
        <v>0.1</v>
      </c>
      <c r="F695">
        <f>VLOOKUP(B695,LR!$A:$C,3,FALSE)</f>
        <v>2.025526854093224E-2</v>
      </c>
      <c r="G695">
        <f>VLOOKUP(B695,'New LR'!$A:$C,3,FALSE)</f>
        <v>0</v>
      </c>
      <c r="H695">
        <f t="shared" si="21"/>
        <v>0</v>
      </c>
    </row>
    <row r="696" spans="1:8" x14ac:dyDescent="0.35">
      <c r="A696" t="s">
        <v>99</v>
      </c>
      <c r="B696" t="s">
        <v>17</v>
      </c>
      <c r="C696">
        <v>1</v>
      </c>
      <c r="D696">
        <f>VLOOKUP(A696,Den!$A:$B,2,FALSE)</f>
        <v>20</v>
      </c>
      <c r="E696">
        <f t="shared" si="20"/>
        <v>0.05</v>
      </c>
      <c r="F696">
        <f>VLOOKUP(B696,LR!$A:$C,3,FALSE)</f>
        <v>2.5319085676165299E-2</v>
      </c>
      <c r="G696">
        <f>VLOOKUP(B696,'New LR'!$A:$C,3,FALSE)</f>
        <v>1</v>
      </c>
      <c r="H696">
        <f t="shared" si="21"/>
        <v>0.05</v>
      </c>
    </row>
    <row r="697" spans="1:8" x14ac:dyDescent="0.35">
      <c r="A697" t="s">
        <v>99</v>
      </c>
      <c r="B697" t="s">
        <v>4</v>
      </c>
      <c r="C697">
        <v>28</v>
      </c>
      <c r="D697">
        <f>VLOOKUP(A697,Den!$A:$B,2,FALSE)</f>
        <v>20</v>
      </c>
      <c r="E697">
        <f t="shared" si="20"/>
        <v>1.4</v>
      </c>
      <c r="F697">
        <f>VLOOKUP(B697,LR!$A:$C,3,FALSE)</f>
        <v>-2.25874348416495E-2</v>
      </c>
      <c r="G697">
        <f>VLOOKUP(B697,'New LR'!$A:$C,3,FALSE)</f>
        <v>-0.89211139800000006</v>
      </c>
      <c r="H697">
        <f t="shared" si="21"/>
        <v>-1.2489559572</v>
      </c>
    </row>
    <row r="698" spans="1:8" x14ac:dyDescent="0.35">
      <c r="A698" t="s">
        <v>99</v>
      </c>
      <c r="B698" t="s">
        <v>14</v>
      </c>
      <c r="C698">
        <v>2</v>
      </c>
      <c r="D698">
        <f>VLOOKUP(A698,Den!$A:$B,2,FALSE)</f>
        <v>20</v>
      </c>
      <c r="E698">
        <f t="shared" si="20"/>
        <v>0.1</v>
      </c>
      <c r="F698">
        <f>VLOOKUP(B698,LR!$A:$C,3,FALSE)</f>
        <v>-2.5318098231823929E-2</v>
      </c>
      <c r="G698">
        <f>VLOOKUP(B698,'New LR'!$A:$C,3,FALSE)</f>
        <v>-0.99996082600000002</v>
      </c>
      <c r="H698">
        <f t="shared" si="21"/>
        <v>-9.9996082600000008E-2</v>
      </c>
    </row>
    <row r="699" spans="1:8" x14ac:dyDescent="0.35">
      <c r="A699" t="s">
        <v>99</v>
      </c>
      <c r="B699" t="s">
        <v>5</v>
      </c>
      <c r="C699">
        <v>31</v>
      </c>
      <c r="D699">
        <f>VLOOKUP(A699,Den!$A:$B,2,FALSE)</f>
        <v>20</v>
      </c>
      <c r="E699">
        <f t="shared" si="20"/>
        <v>1.55</v>
      </c>
      <c r="F699">
        <f>VLOOKUP(B699,LR!$A:$C,3,FALSE)</f>
        <v>0.16825686982118676</v>
      </c>
      <c r="G699">
        <f>VLOOKUP(B699,'New LR'!$A:$C,3,FALSE)</f>
        <v>6.6454564170000001</v>
      </c>
      <c r="H699">
        <f t="shared" si="21"/>
        <v>10.30045744635</v>
      </c>
    </row>
    <row r="700" spans="1:8" x14ac:dyDescent="0.35">
      <c r="A700" t="s">
        <v>99</v>
      </c>
      <c r="B700" t="s">
        <v>6</v>
      </c>
      <c r="C700">
        <v>51</v>
      </c>
      <c r="D700">
        <f>VLOOKUP(A700,Den!$A:$B,2,FALSE)</f>
        <v>20</v>
      </c>
      <c r="E700">
        <f t="shared" si="20"/>
        <v>2.5499999999999998</v>
      </c>
      <c r="F700">
        <f>VLOOKUP(B700,LR!$A:$C,3,FALSE)</f>
        <v>0.22077508456131531</v>
      </c>
      <c r="G700">
        <f>VLOOKUP(B700,'New LR'!$A:$C,3,FALSE)</f>
        <v>8.7197103360000003</v>
      </c>
      <c r="H700">
        <f t="shared" si="21"/>
        <v>22.235261356799999</v>
      </c>
    </row>
    <row r="701" spans="1:8" x14ac:dyDescent="0.35">
      <c r="A701" t="s">
        <v>99</v>
      </c>
      <c r="B701" t="s">
        <v>9</v>
      </c>
      <c r="C701">
        <v>24</v>
      </c>
      <c r="D701">
        <f>VLOOKUP(A701,Den!$A:$B,2,FALSE)</f>
        <v>20</v>
      </c>
      <c r="E701">
        <f t="shared" si="20"/>
        <v>1.2</v>
      </c>
      <c r="F701">
        <f>VLOOKUP(B701,LR!$A:$C,3,FALSE)</f>
        <v>7.1367919558834175E-2</v>
      </c>
      <c r="G701">
        <f>VLOOKUP(B701,'New LR'!$A:$C,3,FALSE)</f>
        <v>2.818739522</v>
      </c>
      <c r="H701">
        <f t="shared" si="21"/>
        <v>3.3824874264</v>
      </c>
    </row>
    <row r="702" spans="1:8" x14ac:dyDescent="0.35">
      <c r="A702" t="s">
        <v>99</v>
      </c>
      <c r="B702" t="s">
        <v>10</v>
      </c>
      <c r="C702">
        <v>17</v>
      </c>
      <c r="D702">
        <f>VLOOKUP(A702,Den!$A:$B,2,FALSE)</f>
        <v>20</v>
      </c>
      <c r="E702">
        <f t="shared" si="20"/>
        <v>0.85</v>
      </c>
      <c r="F702">
        <f>VLOOKUP(B702,LR!$A:$C,3,FALSE)</f>
        <v>0.12075109979145429</v>
      </c>
      <c r="G702">
        <f>VLOOKUP(B702,'New LR'!$A:$C,3,FALSE)</f>
        <v>4.7691731370000001</v>
      </c>
      <c r="H702">
        <f t="shared" si="21"/>
        <v>4.0537971664499999</v>
      </c>
    </row>
    <row r="703" spans="1:8" x14ac:dyDescent="0.35">
      <c r="A703" t="s">
        <v>100</v>
      </c>
      <c r="B703" t="s">
        <v>11</v>
      </c>
      <c r="C703">
        <v>58</v>
      </c>
      <c r="D703">
        <f>VLOOKUP(A703,Den!$A:$B,2,FALSE)</f>
        <v>19</v>
      </c>
      <c r="E703">
        <f t="shared" si="20"/>
        <v>3.0526315789473686</v>
      </c>
      <c r="F703">
        <f>VLOOKUP(B703,LR!$A:$C,3,FALSE)</f>
        <v>0.44239144638239253</v>
      </c>
      <c r="G703">
        <f>VLOOKUP(B703,'New LR'!$A:$C,3,FALSE)</f>
        <v>17.472647129999999</v>
      </c>
      <c r="H703">
        <f t="shared" si="21"/>
        <v>53.337554396842101</v>
      </c>
    </row>
    <row r="704" spans="1:8" x14ac:dyDescent="0.35">
      <c r="A704" t="s">
        <v>100</v>
      </c>
      <c r="B704" t="s">
        <v>8</v>
      </c>
      <c r="C704">
        <v>19</v>
      </c>
      <c r="D704">
        <f>VLOOKUP(A704,Den!$A:$B,2,FALSE)</f>
        <v>19</v>
      </c>
      <c r="E704">
        <f t="shared" si="20"/>
        <v>1</v>
      </c>
      <c r="F704">
        <f>VLOOKUP(B704,LR!$A:$C,3,FALSE)</f>
        <v>-2.1211241258807211E-2</v>
      </c>
      <c r="G704">
        <f>VLOOKUP(B704,'New LR'!$A:$C,3,FALSE)</f>
        <v>-0.83775727200000005</v>
      </c>
      <c r="H704">
        <f t="shared" si="21"/>
        <v>-0.83775727200000005</v>
      </c>
    </row>
    <row r="705" spans="1:8" x14ac:dyDescent="0.35">
      <c r="A705" t="s">
        <v>100</v>
      </c>
      <c r="B705" t="s">
        <v>13</v>
      </c>
      <c r="C705">
        <v>19</v>
      </c>
      <c r="D705">
        <f>VLOOKUP(A705,Den!$A:$B,2,FALSE)</f>
        <v>19</v>
      </c>
      <c r="E705">
        <f t="shared" si="20"/>
        <v>1</v>
      </c>
      <c r="F705">
        <f>VLOOKUP(B705,LR!$A:$C,3,FALSE)</f>
        <v>2.025526854093224E-2</v>
      </c>
      <c r="G705">
        <f>VLOOKUP(B705,'New LR'!$A:$C,3,FALSE)</f>
        <v>0</v>
      </c>
      <c r="H705">
        <f t="shared" si="21"/>
        <v>0</v>
      </c>
    </row>
    <row r="706" spans="1:8" x14ac:dyDescent="0.35">
      <c r="A706" t="s">
        <v>100</v>
      </c>
      <c r="B706" t="s">
        <v>17</v>
      </c>
      <c r="C706">
        <v>5</v>
      </c>
      <c r="D706">
        <f>VLOOKUP(A706,Den!$A:$B,2,FALSE)</f>
        <v>19</v>
      </c>
      <c r="E706">
        <f t="shared" ref="E706:E769" si="22">C706/D706</f>
        <v>0.26315789473684209</v>
      </c>
      <c r="F706">
        <f>VLOOKUP(B706,LR!$A:$C,3,FALSE)</f>
        <v>2.5319085676165299E-2</v>
      </c>
      <c r="G706">
        <f>VLOOKUP(B706,'New LR'!$A:$C,3,FALSE)</f>
        <v>1</v>
      </c>
      <c r="H706">
        <f t="shared" si="21"/>
        <v>0.26315789473684209</v>
      </c>
    </row>
    <row r="707" spans="1:8" x14ac:dyDescent="0.35">
      <c r="A707" t="s">
        <v>100</v>
      </c>
      <c r="B707" t="s">
        <v>4</v>
      </c>
      <c r="C707">
        <v>44</v>
      </c>
      <c r="D707">
        <f>VLOOKUP(A707,Den!$A:$B,2,FALSE)</f>
        <v>19</v>
      </c>
      <c r="E707">
        <f t="shared" si="22"/>
        <v>2.3157894736842106</v>
      </c>
      <c r="F707">
        <f>VLOOKUP(B707,LR!$A:$C,3,FALSE)</f>
        <v>-2.25874348416495E-2</v>
      </c>
      <c r="G707">
        <f>VLOOKUP(B707,'New LR'!$A:$C,3,FALSE)</f>
        <v>-0.89211139800000006</v>
      </c>
      <c r="H707">
        <f t="shared" ref="H707:H770" si="23">G707*E707</f>
        <v>-2.0659421848421053</v>
      </c>
    </row>
    <row r="708" spans="1:8" x14ac:dyDescent="0.35">
      <c r="A708" t="s">
        <v>100</v>
      </c>
      <c r="B708" t="s">
        <v>14</v>
      </c>
      <c r="C708">
        <v>3</v>
      </c>
      <c r="D708">
        <f>VLOOKUP(A708,Den!$A:$B,2,FALSE)</f>
        <v>19</v>
      </c>
      <c r="E708">
        <f t="shared" si="22"/>
        <v>0.15789473684210525</v>
      </c>
      <c r="F708">
        <f>VLOOKUP(B708,LR!$A:$C,3,FALSE)</f>
        <v>-2.5318098231823929E-2</v>
      </c>
      <c r="G708">
        <f>VLOOKUP(B708,'New LR'!$A:$C,3,FALSE)</f>
        <v>-0.99996082600000002</v>
      </c>
      <c r="H708">
        <f t="shared" si="23"/>
        <v>-0.15788855147368422</v>
      </c>
    </row>
    <row r="709" spans="1:8" x14ac:dyDescent="0.35">
      <c r="A709" t="s">
        <v>100</v>
      </c>
      <c r="B709" t="s">
        <v>5</v>
      </c>
      <c r="C709">
        <v>104</v>
      </c>
      <c r="D709">
        <f>VLOOKUP(A709,Den!$A:$B,2,FALSE)</f>
        <v>19</v>
      </c>
      <c r="E709">
        <f t="shared" si="22"/>
        <v>5.4736842105263159</v>
      </c>
      <c r="F709">
        <f>VLOOKUP(B709,LR!$A:$C,3,FALSE)</f>
        <v>0.16825686982118676</v>
      </c>
      <c r="G709">
        <f>VLOOKUP(B709,'New LR'!$A:$C,3,FALSE)</f>
        <v>6.6454564170000001</v>
      </c>
      <c r="H709">
        <f t="shared" si="23"/>
        <v>36.375129861473688</v>
      </c>
    </row>
    <row r="710" spans="1:8" x14ac:dyDescent="0.35">
      <c r="A710" t="s">
        <v>100</v>
      </c>
      <c r="B710" t="s">
        <v>6</v>
      </c>
      <c r="C710">
        <v>102</v>
      </c>
      <c r="D710">
        <f>VLOOKUP(A710,Den!$A:$B,2,FALSE)</f>
        <v>19</v>
      </c>
      <c r="E710">
        <f t="shared" si="22"/>
        <v>5.3684210526315788</v>
      </c>
      <c r="F710">
        <f>VLOOKUP(B710,LR!$A:$C,3,FALSE)</f>
        <v>0.22077508456131531</v>
      </c>
      <c r="G710">
        <f>VLOOKUP(B710,'New LR'!$A:$C,3,FALSE)</f>
        <v>8.7197103360000003</v>
      </c>
      <c r="H710">
        <f t="shared" si="23"/>
        <v>46.811076540631582</v>
      </c>
    </row>
    <row r="711" spans="1:8" x14ac:dyDescent="0.35">
      <c r="A711" t="s">
        <v>100</v>
      </c>
      <c r="B711" t="s">
        <v>9</v>
      </c>
      <c r="C711">
        <v>49</v>
      </c>
      <c r="D711">
        <f>VLOOKUP(A711,Den!$A:$B,2,FALSE)</f>
        <v>19</v>
      </c>
      <c r="E711">
        <f t="shared" si="22"/>
        <v>2.5789473684210527</v>
      </c>
      <c r="F711">
        <f>VLOOKUP(B711,LR!$A:$C,3,FALSE)</f>
        <v>7.1367919558834175E-2</v>
      </c>
      <c r="G711">
        <f>VLOOKUP(B711,'New LR'!$A:$C,3,FALSE)</f>
        <v>2.818739522</v>
      </c>
      <c r="H711">
        <f t="shared" si="23"/>
        <v>7.269380872526316</v>
      </c>
    </row>
    <row r="712" spans="1:8" x14ac:dyDescent="0.35">
      <c r="A712" t="s">
        <v>100</v>
      </c>
      <c r="B712" t="s">
        <v>10</v>
      </c>
      <c r="C712">
        <v>19</v>
      </c>
      <c r="D712">
        <f>VLOOKUP(A712,Den!$A:$B,2,FALSE)</f>
        <v>19</v>
      </c>
      <c r="E712">
        <f t="shared" si="22"/>
        <v>1</v>
      </c>
      <c r="F712">
        <f>VLOOKUP(B712,LR!$A:$C,3,FALSE)</f>
        <v>0.12075109979145429</v>
      </c>
      <c r="G712">
        <f>VLOOKUP(B712,'New LR'!$A:$C,3,FALSE)</f>
        <v>4.7691731370000001</v>
      </c>
      <c r="H712">
        <f t="shared" si="23"/>
        <v>4.7691731370000001</v>
      </c>
    </row>
    <row r="713" spans="1:8" x14ac:dyDescent="0.35">
      <c r="A713" t="s">
        <v>101</v>
      </c>
      <c r="B713" t="s">
        <v>11</v>
      </c>
      <c r="C713">
        <v>33</v>
      </c>
      <c r="D713">
        <f>VLOOKUP(A713,Den!$A:$B,2,FALSE)</f>
        <v>19</v>
      </c>
      <c r="E713">
        <f t="shared" si="22"/>
        <v>1.736842105263158</v>
      </c>
      <c r="F713">
        <f>VLOOKUP(B713,LR!$A:$C,3,FALSE)</f>
        <v>0.44239144638239253</v>
      </c>
      <c r="G713">
        <f>VLOOKUP(B713,'New LR'!$A:$C,3,FALSE)</f>
        <v>17.472647129999999</v>
      </c>
      <c r="H713">
        <f t="shared" si="23"/>
        <v>30.347229225789473</v>
      </c>
    </row>
    <row r="714" spans="1:8" x14ac:dyDescent="0.35">
      <c r="A714" t="s">
        <v>101</v>
      </c>
      <c r="B714" t="s">
        <v>8</v>
      </c>
      <c r="C714">
        <v>35</v>
      </c>
      <c r="D714">
        <f>VLOOKUP(A714,Den!$A:$B,2,FALSE)</f>
        <v>19</v>
      </c>
      <c r="E714">
        <f t="shared" si="22"/>
        <v>1.8421052631578947</v>
      </c>
      <c r="F714">
        <f>VLOOKUP(B714,LR!$A:$C,3,FALSE)</f>
        <v>-2.1211241258807211E-2</v>
      </c>
      <c r="G714">
        <f>VLOOKUP(B714,'New LR'!$A:$C,3,FALSE)</f>
        <v>-0.83775727200000005</v>
      </c>
      <c r="H714">
        <f t="shared" si="23"/>
        <v>-1.5432370800000001</v>
      </c>
    </row>
    <row r="715" spans="1:8" x14ac:dyDescent="0.35">
      <c r="A715" t="s">
        <v>101</v>
      </c>
      <c r="B715" t="s">
        <v>13</v>
      </c>
      <c r="C715">
        <v>13</v>
      </c>
      <c r="D715">
        <f>VLOOKUP(A715,Den!$A:$B,2,FALSE)</f>
        <v>19</v>
      </c>
      <c r="E715">
        <f t="shared" si="22"/>
        <v>0.68421052631578949</v>
      </c>
      <c r="F715">
        <f>VLOOKUP(B715,LR!$A:$C,3,FALSE)</f>
        <v>2.025526854093224E-2</v>
      </c>
      <c r="G715">
        <f>VLOOKUP(B715,'New LR'!$A:$C,3,FALSE)</f>
        <v>0</v>
      </c>
      <c r="H715">
        <f t="shared" si="23"/>
        <v>0</v>
      </c>
    </row>
    <row r="716" spans="1:8" x14ac:dyDescent="0.35">
      <c r="A716" t="s">
        <v>101</v>
      </c>
      <c r="B716" t="s">
        <v>4</v>
      </c>
      <c r="C716">
        <v>37</v>
      </c>
      <c r="D716">
        <f>VLOOKUP(A716,Den!$A:$B,2,FALSE)</f>
        <v>19</v>
      </c>
      <c r="E716">
        <f t="shared" si="22"/>
        <v>1.9473684210526316</v>
      </c>
      <c r="F716">
        <f>VLOOKUP(B716,LR!$A:$C,3,FALSE)</f>
        <v>-2.25874348416495E-2</v>
      </c>
      <c r="G716">
        <f>VLOOKUP(B716,'New LR'!$A:$C,3,FALSE)</f>
        <v>-0.89211139800000006</v>
      </c>
      <c r="H716">
        <f t="shared" si="23"/>
        <v>-1.7372695645263159</v>
      </c>
    </row>
    <row r="717" spans="1:8" x14ac:dyDescent="0.35">
      <c r="A717" t="s">
        <v>101</v>
      </c>
      <c r="B717" t="s">
        <v>14</v>
      </c>
      <c r="C717">
        <v>1</v>
      </c>
      <c r="D717">
        <f>VLOOKUP(A717,Den!$A:$B,2,FALSE)</f>
        <v>19</v>
      </c>
      <c r="E717">
        <f t="shared" si="22"/>
        <v>5.2631578947368418E-2</v>
      </c>
      <c r="F717">
        <f>VLOOKUP(B717,LR!$A:$C,3,FALSE)</f>
        <v>-2.5318098231823929E-2</v>
      </c>
      <c r="G717">
        <f>VLOOKUP(B717,'New LR'!$A:$C,3,FALSE)</f>
        <v>-0.99996082600000002</v>
      </c>
      <c r="H717">
        <f t="shared" si="23"/>
        <v>-5.2629517157894733E-2</v>
      </c>
    </row>
    <row r="718" spans="1:8" x14ac:dyDescent="0.35">
      <c r="A718" t="s">
        <v>101</v>
      </c>
      <c r="B718" t="s">
        <v>5</v>
      </c>
      <c r="C718">
        <v>65</v>
      </c>
      <c r="D718">
        <f>VLOOKUP(A718,Den!$A:$B,2,FALSE)</f>
        <v>19</v>
      </c>
      <c r="E718">
        <f t="shared" si="22"/>
        <v>3.4210526315789473</v>
      </c>
      <c r="F718">
        <f>VLOOKUP(B718,LR!$A:$C,3,FALSE)</f>
        <v>0.16825686982118676</v>
      </c>
      <c r="G718">
        <f>VLOOKUP(B718,'New LR'!$A:$C,3,FALSE)</f>
        <v>6.6454564170000001</v>
      </c>
      <c r="H718">
        <f t="shared" si="23"/>
        <v>22.734456163421054</v>
      </c>
    </row>
    <row r="719" spans="1:8" x14ac:dyDescent="0.35">
      <c r="A719" t="s">
        <v>101</v>
      </c>
      <c r="B719" t="s">
        <v>6</v>
      </c>
      <c r="C719">
        <v>90</v>
      </c>
      <c r="D719">
        <f>VLOOKUP(A719,Den!$A:$B,2,FALSE)</f>
        <v>19</v>
      </c>
      <c r="E719">
        <f t="shared" si="22"/>
        <v>4.7368421052631575</v>
      </c>
      <c r="F719">
        <f>VLOOKUP(B719,LR!$A:$C,3,FALSE)</f>
        <v>0.22077508456131531</v>
      </c>
      <c r="G719">
        <f>VLOOKUP(B719,'New LR'!$A:$C,3,FALSE)</f>
        <v>8.7197103360000003</v>
      </c>
      <c r="H719">
        <f t="shared" si="23"/>
        <v>41.303891065263159</v>
      </c>
    </row>
    <row r="720" spans="1:8" x14ac:dyDescent="0.35">
      <c r="A720" t="s">
        <v>101</v>
      </c>
      <c r="B720" t="s">
        <v>9</v>
      </c>
      <c r="C720">
        <v>31</v>
      </c>
      <c r="D720">
        <f>VLOOKUP(A720,Den!$A:$B,2,FALSE)</f>
        <v>19</v>
      </c>
      <c r="E720">
        <f t="shared" si="22"/>
        <v>1.631578947368421</v>
      </c>
      <c r="F720">
        <f>VLOOKUP(B720,LR!$A:$C,3,FALSE)</f>
        <v>7.1367919558834175E-2</v>
      </c>
      <c r="G720">
        <f>VLOOKUP(B720,'New LR'!$A:$C,3,FALSE)</f>
        <v>2.818739522</v>
      </c>
      <c r="H720">
        <f t="shared" si="23"/>
        <v>4.5989960622105261</v>
      </c>
    </row>
    <row r="721" spans="1:8" x14ac:dyDescent="0.35">
      <c r="A721" t="s">
        <v>101</v>
      </c>
      <c r="B721" t="s">
        <v>10</v>
      </c>
      <c r="C721">
        <v>23</v>
      </c>
      <c r="D721">
        <f>VLOOKUP(A721,Den!$A:$B,2,FALSE)</f>
        <v>19</v>
      </c>
      <c r="E721">
        <f t="shared" si="22"/>
        <v>1.2105263157894737</v>
      </c>
      <c r="F721">
        <f>VLOOKUP(B721,LR!$A:$C,3,FALSE)</f>
        <v>0.12075109979145429</v>
      </c>
      <c r="G721">
        <f>VLOOKUP(B721,'New LR'!$A:$C,3,FALSE)</f>
        <v>4.7691731370000001</v>
      </c>
      <c r="H721">
        <f t="shared" si="23"/>
        <v>5.7732095868947368</v>
      </c>
    </row>
    <row r="722" spans="1:8" x14ac:dyDescent="0.35">
      <c r="A722" t="s">
        <v>102</v>
      </c>
      <c r="B722" t="s">
        <v>11</v>
      </c>
      <c r="C722">
        <v>10</v>
      </c>
      <c r="D722">
        <f>VLOOKUP(A722,Den!$A:$B,2,FALSE)</f>
        <v>16</v>
      </c>
      <c r="E722">
        <f t="shared" si="22"/>
        <v>0.625</v>
      </c>
      <c r="F722">
        <f>VLOOKUP(B722,LR!$A:$C,3,FALSE)</f>
        <v>0.44239144638239253</v>
      </c>
      <c r="G722">
        <f>VLOOKUP(B722,'New LR'!$A:$C,3,FALSE)</f>
        <v>17.472647129999999</v>
      </c>
      <c r="H722">
        <f t="shared" si="23"/>
        <v>10.920404456249999</v>
      </c>
    </row>
    <row r="723" spans="1:8" x14ac:dyDescent="0.35">
      <c r="A723" t="s">
        <v>102</v>
      </c>
      <c r="B723" t="s">
        <v>8</v>
      </c>
      <c r="C723">
        <v>14</v>
      </c>
      <c r="D723">
        <f>VLOOKUP(A723,Den!$A:$B,2,FALSE)</f>
        <v>16</v>
      </c>
      <c r="E723">
        <f t="shared" si="22"/>
        <v>0.875</v>
      </c>
      <c r="F723">
        <f>VLOOKUP(B723,LR!$A:$C,3,FALSE)</f>
        <v>-2.1211241258807211E-2</v>
      </c>
      <c r="G723">
        <f>VLOOKUP(B723,'New LR'!$A:$C,3,FALSE)</f>
        <v>-0.83775727200000005</v>
      </c>
      <c r="H723">
        <f t="shared" si="23"/>
        <v>-0.73303761300000003</v>
      </c>
    </row>
    <row r="724" spans="1:8" x14ac:dyDescent="0.35">
      <c r="A724" t="s">
        <v>102</v>
      </c>
      <c r="B724" t="s">
        <v>13</v>
      </c>
      <c r="C724">
        <v>13</v>
      </c>
      <c r="D724">
        <f>VLOOKUP(A724,Den!$A:$B,2,FALSE)</f>
        <v>16</v>
      </c>
      <c r="E724">
        <f t="shared" si="22"/>
        <v>0.8125</v>
      </c>
      <c r="F724">
        <f>VLOOKUP(B724,LR!$A:$C,3,FALSE)</f>
        <v>2.025526854093224E-2</v>
      </c>
      <c r="G724">
        <f>VLOOKUP(B724,'New LR'!$A:$C,3,FALSE)</f>
        <v>0</v>
      </c>
      <c r="H724">
        <f t="shared" si="23"/>
        <v>0</v>
      </c>
    </row>
    <row r="725" spans="1:8" x14ac:dyDescent="0.35">
      <c r="A725" t="s">
        <v>102</v>
      </c>
      <c r="B725" t="s">
        <v>4</v>
      </c>
      <c r="C725">
        <v>19</v>
      </c>
      <c r="D725">
        <f>VLOOKUP(A725,Den!$A:$B,2,FALSE)</f>
        <v>16</v>
      </c>
      <c r="E725">
        <f t="shared" si="22"/>
        <v>1.1875</v>
      </c>
      <c r="F725">
        <f>VLOOKUP(B725,LR!$A:$C,3,FALSE)</f>
        <v>-2.25874348416495E-2</v>
      </c>
      <c r="G725">
        <f>VLOOKUP(B725,'New LR'!$A:$C,3,FALSE)</f>
        <v>-0.89211139800000006</v>
      </c>
      <c r="H725">
        <f t="shared" si="23"/>
        <v>-1.0593822851250001</v>
      </c>
    </row>
    <row r="726" spans="1:8" x14ac:dyDescent="0.35">
      <c r="A726" t="s">
        <v>102</v>
      </c>
      <c r="B726" t="s">
        <v>5</v>
      </c>
      <c r="C726">
        <v>21</v>
      </c>
      <c r="D726">
        <f>VLOOKUP(A726,Den!$A:$B,2,FALSE)</f>
        <v>16</v>
      </c>
      <c r="E726">
        <f t="shared" si="22"/>
        <v>1.3125</v>
      </c>
      <c r="F726">
        <f>VLOOKUP(B726,LR!$A:$C,3,FALSE)</f>
        <v>0.16825686982118676</v>
      </c>
      <c r="G726">
        <f>VLOOKUP(B726,'New LR'!$A:$C,3,FALSE)</f>
        <v>6.6454564170000001</v>
      </c>
      <c r="H726">
        <f t="shared" si="23"/>
        <v>8.7221615473125009</v>
      </c>
    </row>
    <row r="727" spans="1:8" x14ac:dyDescent="0.35">
      <c r="A727" t="s">
        <v>102</v>
      </c>
      <c r="B727" t="s">
        <v>6</v>
      </c>
      <c r="C727">
        <v>38</v>
      </c>
      <c r="D727">
        <f>VLOOKUP(A727,Den!$A:$B,2,FALSE)</f>
        <v>16</v>
      </c>
      <c r="E727">
        <f t="shared" si="22"/>
        <v>2.375</v>
      </c>
      <c r="F727">
        <f>VLOOKUP(B727,LR!$A:$C,3,FALSE)</f>
        <v>0.22077508456131531</v>
      </c>
      <c r="G727">
        <f>VLOOKUP(B727,'New LR'!$A:$C,3,FALSE)</f>
        <v>8.7197103360000003</v>
      </c>
      <c r="H727">
        <f t="shared" si="23"/>
        <v>20.709312048000001</v>
      </c>
    </row>
    <row r="728" spans="1:8" x14ac:dyDescent="0.35">
      <c r="A728" t="s">
        <v>102</v>
      </c>
      <c r="B728" t="s">
        <v>9</v>
      </c>
      <c r="C728">
        <v>6</v>
      </c>
      <c r="D728">
        <f>VLOOKUP(A728,Den!$A:$B,2,FALSE)</f>
        <v>16</v>
      </c>
      <c r="E728">
        <f t="shared" si="22"/>
        <v>0.375</v>
      </c>
      <c r="F728">
        <f>VLOOKUP(B728,LR!$A:$C,3,FALSE)</f>
        <v>7.1367919558834175E-2</v>
      </c>
      <c r="G728">
        <f>VLOOKUP(B728,'New LR'!$A:$C,3,FALSE)</f>
        <v>2.818739522</v>
      </c>
      <c r="H728">
        <f t="shared" si="23"/>
        <v>1.0570273207500001</v>
      </c>
    </row>
    <row r="729" spans="1:8" x14ac:dyDescent="0.35">
      <c r="A729" t="s">
        <v>102</v>
      </c>
      <c r="B729" t="s">
        <v>10</v>
      </c>
      <c r="C729">
        <v>9</v>
      </c>
      <c r="D729">
        <f>VLOOKUP(A729,Den!$A:$B,2,FALSE)</f>
        <v>16</v>
      </c>
      <c r="E729">
        <f t="shared" si="22"/>
        <v>0.5625</v>
      </c>
      <c r="F729">
        <f>VLOOKUP(B729,LR!$A:$C,3,FALSE)</f>
        <v>0.12075109979145429</v>
      </c>
      <c r="G729">
        <f>VLOOKUP(B729,'New LR'!$A:$C,3,FALSE)</f>
        <v>4.7691731370000001</v>
      </c>
      <c r="H729">
        <f t="shared" si="23"/>
        <v>2.6826598895625002</v>
      </c>
    </row>
    <row r="730" spans="1:8" x14ac:dyDescent="0.35">
      <c r="A730" t="s">
        <v>103</v>
      </c>
      <c r="B730" t="s">
        <v>11</v>
      </c>
      <c r="C730">
        <v>9</v>
      </c>
      <c r="D730">
        <f>VLOOKUP(A730,Den!$A:$B,2,FALSE)</f>
        <v>6</v>
      </c>
      <c r="E730">
        <f t="shared" si="22"/>
        <v>1.5</v>
      </c>
      <c r="F730">
        <f>VLOOKUP(B730,LR!$A:$C,3,FALSE)</f>
        <v>0.44239144638239253</v>
      </c>
      <c r="G730">
        <f>VLOOKUP(B730,'New LR'!$A:$C,3,FALSE)</f>
        <v>17.472647129999999</v>
      </c>
      <c r="H730">
        <f t="shared" si="23"/>
        <v>26.208970694999998</v>
      </c>
    </row>
    <row r="731" spans="1:8" x14ac:dyDescent="0.35">
      <c r="A731" t="s">
        <v>103</v>
      </c>
      <c r="B731" t="s">
        <v>8</v>
      </c>
      <c r="C731">
        <v>8</v>
      </c>
      <c r="D731">
        <f>VLOOKUP(A731,Den!$A:$B,2,FALSE)</f>
        <v>6</v>
      </c>
      <c r="E731">
        <f t="shared" si="22"/>
        <v>1.3333333333333333</v>
      </c>
      <c r="F731">
        <f>VLOOKUP(B731,LR!$A:$C,3,FALSE)</f>
        <v>-2.1211241258807211E-2</v>
      </c>
      <c r="G731">
        <f>VLOOKUP(B731,'New LR'!$A:$C,3,FALSE)</f>
        <v>-0.83775727200000005</v>
      </c>
      <c r="H731">
        <f t="shared" si="23"/>
        <v>-1.117009696</v>
      </c>
    </row>
    <row r="732" spans="1:8" x14ac:dyDescent="0.35">
      <c r="A732" t="s">
        <v>103</v>
      </c>
      <c r="B732" t="s">
        <v>4</v>
      </c>
      <c r="C732">
        <v>13</v>
      </c>
      <c r="D732">
        <f>VLOOKUP(A732,Den!$A:$B,2,FALSE)</f>
        <v>6</v>
      </c>
      <c r="E732">
        <f t="shared" si="22"/>
        <v>2.1666666666666665</v>
      </c>
      <c r="F732">
        <f>VLOOKUP(B732,LR!$A:$C,3,FALSE)</f>
        <v>-2.25874348416495E-2</v>
      </c>
      <c r="G732">
        <f>VLOOKUP(B732,'New LR'!$A:$C,3,FALSE)</f>
        <v>-0.89211139800000006</v>
      </c>
      <c r="H732">
        <f t="shared" si="23"/>
        <v>-1.932908029</v>
      </c>
    </row>
    <row r="733" spans="1:8" x14ac:dyDescent="0.35">
      <c r="A733" t="s">
        <v>103</v>
      </c>
      <c r="B733" t="s">
        <v>14</v>
      </c>
      <c r="C733">
        <v>2</v>
      </c>
      <c r="D733">
        <f>VLOOKUP(A733,Den!$A:$B,2,FALSE)</f>
        <v>6</v>
      </c>
      <c r="E733">
        <f t="shared" si="22"/>
        <v>0.33333333333333331</v>
      </c>
      <c r="F733">
        <f>VLOOKUP(B733,LR!$A:$C,3,FALSE)</f>
        <v>-2.5318098231823929E-2</v>
      </c>
      <c r="G733">
        <f>VLOOKUP(B733,'New LR'!$A:$C,3,FALSE)</f>
        <v>-0.99996082600000002</v>
      </c>
      <c r="H733">
        <f t="shared" si="23"/>
        <v>-0.3333202753333333</v>
      </c>
    </row>
    <row r="734" spans="1:8" x14ac:dyDescent="0.35">
      <c r="A734" t="s">
        <v>103</v>
      </c>
      <c r="B734" t="s">
        <v>5</v>
      </c>
      <c r="C734">
        <v>22</v>
      </c>
      <c r="D734">
        <f>VLOOKUP(A734,Den!$A:$B,2,FALSE)</f>
        <v>6</v>
      </c>
      <c r="E734">
        <f t="shared" si="22"/>
        <v>3.6666666666666665</v>
      </c>
      <c r="F734">
        <f>VLOOKUP(B734,LR!$A:$C,3,FALSE)</f>
        <v>0.16825686982118676</v>
      </c>
      <c r="G734">
        <f>VLOOKUP(B734,'New LR'!$A:$C,3,FALSE)</f>
        <v>6.6454564170000001</v>
      </c>
      <c r="H734">
        <f t="shared" si="23"/>
        <v>24.366673529</v>
      </c>
    </row>
    <row r="735" spans="1:8" x14ac:dyDescent="0.35">
      <c r="A735" t="s">
        <v>103</v>
      </c>
      <c r="B735" t="s">
        <v>6</v>
      </c>
      <c r="C735">
        <v>24</v>
      </c>
      <c r="D735">
        <f>VLOOKUP(A735,Den!$A:$B,2,FALSE)</f>
        <v>6</v>
      </c>
      <c r="E735">
        <f t="shared" si="22"/>
        <v>4</v>
      </c>
      <c r="F735">
        <f>VLOOKUP(B735,LR!$A:$C,3,FALSE)</f>
        <v>0.22077508456131531</v>
      </c>
      <c r="G735">
        <f>VLOOKUP(B735,'New LR'!$A:$C,3,FALSE)</f>
        <v>8.7197103360000003</v>
      </c>
      <c r="H735">
        <f t="shared" si="23"/>
        <v>34.878841344000001</v>
      </c>
    </row>
    <row r="736" spans="1:8" x14ac:dyDescent="0.35">
      <c r="A736" t="s">
        <v>103</v>
      </c>
      <c r="B736" t="s">
        <v>9</v>
      </c>
      <c r="C736">
        <v>7</v>
      </c>
      <c r="D736">
        <f>VLOOKUP(A736,Den!$A:$B,2,FALSE)</f>
        <v>6</v>
      </c>
      <c r="E736">
        <f t="shared" si="22"/>
        <v>1.1666666666666667</v>
      </c>
      <c r="F736">
        <f>VLOOKUP(B736,LR!$A:$C,3,FALSE)</f>
        <v>7.1367919558834175E-2</v>
      </c>
      <c r="G736">
        <f>VLOOKUP(B736,'New LR'!$A:$C,3,FALSE)</f>
        <v>2.818739522</v>
      </c>
      <c r="H736">
        <f t="shared" si="23"/>
        <v>3.2885294423333336</v>
      </c>
    </row>
    <row r="737" spans="1:8" x14ac:dyDescent="0.35">
      <c r="A737" t="s">
        <v>103</v>
      </c>
      <c r="B737" t="s">
        <v>10</v>
      </c>
      <c r="C737">
        <v>2</v>
      </c>
      <c r="D737">
        <f>VLOOKUP(A737,Den!$A:$B,2,FALSE)</f>
        <v>6</v>
      </c>
      <c r="E737">
        <f t="shared" si="22"/>
        <v>0.33333333333333331</v>
      </c>
      <c r="F737">
        <f>VLOOKUP(B737,LR!$A:$C,3,FALSE)</f>
        <v>0.12075109979145429</v>
      </c>
      <c r="G737">
        <f>VLOOKUP(B737,'New LR'!$A:$C,3,FALSE)</f>
        <v>4.7691731370000001</v>
      </c>
      <c r="H737">
        <f t="shared" si="23"/>
        <v>1.589724379</v>
      </c>
    </row>
    <row r="738" spans="1:8" x14ac:dyDescent="0.35">
      <c r="A738" t="s">
        <v>104</v>
      </c>
      <c r="B738" t="s">
        <v>11</v>
      </c>
      <c r="C738">
        <v>9</v>
      </c>
      <c r="D738">
        <f>VLOOKUP(A738,Den!$A:$B,2,FALSE)</f>
        <v>12</v>
      </c>
      <c r="E738">
        <f t="shared" si="22"/>
        <v>0.75</v>
      </c>
      <c r="F738">
        <f>VLOOKUP(B738,LR!$A:$C,3,FALSE)</f>
        <v>0.44239144638239253</v>
      </c>
      <c r="G738">
        <f>VLOOKUP(B738,'New LR'!$A:$C,3,FALSE)</f>
        <v>17.472647129999999</v>
      </c>
      <c r="H738">
        <f t="shared" si="23"/>
        <v>13.104485347499999</v>
      </c>
    </row>
    <row r="739" spans="1:8" x14ac:dyDescent="0.35">
      <c r="A739" t="s">
        <v>104</v>
      </c>
      <c r="B739" t="s">
        <v>8</v>
      </c>
      <c r="C739">
        <v>9</v>
      </c>
      <c r="D739">
        <f>VLOOKUP(A739,Den!$A:$B,2,FALSE)</f>
        <v>12</v>
      </c>
      <c r="E739">
        <f t="shared" si="22"/>
        <v>0.75</v>
      </c>
      <c r="F739">
        <f>VLOOKUP(B739,LR!$A:$C,3,FALSE)</f>
        <v>-2.1211241258807211E-2</v>
      </c>
      <c r="G739">
        <f>VLOOKUP(B739,'New LR'!$A:$C,3,FALSE)</f>
        <v>-0.83775727200000005</v>
      </c>
      <c r="H739">
        <f t="shared" si="23"/>
        <v>-0.62831795400000001</v>
      </c>
    </row>
    <row r="740" spans="1:8" x14ac:dyDescent="0.35">
      <c r="A740" t="s">
        <v>104</v>
      </c>
      <c r="B740" t="s">
        <v>13</v>
      </c>
      <c r="C740">
        <v>1</v>
      </c>
      <c r="D740">
        <f>VLOOKUP(A740,Den!$A:$B,2,FALSE)</f>
        <v>12</v>
      </c>
      <c r="E740">
        <f t="shared" si="22"/>
        <v>8.3333333333333329E-2</v>
      </c>
      <c r="F740">
        <f>VLOOKUP(B740,LR!$A:$C,3,FALSE)</f>
        <v>2.025526854093224E-2</v>
      </c>
      <c r="G740">
        <f>VLOOKUP(B740,'New LR'!$A:$C,3,FALSE)</f>
        <v>0</v>
      </c>
      <c r="H740">
        <f t="shared" si="23"/>
        <v>0</v>
      </c>
    </row>
    <row r="741" spans="1:8" x14ac:dyDescent="0.35">
      <c r="A741" t="s">
        <v>104</v>
      </c>
      <c r="B741" t="s">
        <v>17</v>
      </c>
      <c r="C741">
        <v>2</v>
      </c>
      <c r="D741">
        <f>VLOOKUP(A741,Den!$A:$B,2,FALSE)</f>
        <v>12</v>
      </c>
      <c r="E741">
        <f t="shared" si="22"/>
        <v>0.16666666666666666</v>
      </c>
      <c r="F741">
        <f>VLOOKUP(B741,LR!$A:$C,3,FALSE)</f>
        <v>2.5319085676165299E-2</v>
      </c>
      <c r="G741">
        <f>VLOOKUP(B741,'New LR'!$A:$C,3,FALSE)</f>
        <v>1</v>
      </c>
      <c r="H741">
        <f t="shared" si="23"/>
        <v>0.16666666666666666</v>
      </c>
    </row>
    <row r="742" spans="1:8" x14ac:dyDescent="0.35">
      <c r="A742" t="s">
        <v>104</v>
      </c>
      <c r="B742" t="s">
        <v>4</v>
      </c>
      <c r="C742">
        <v>17</v>
      </c>
      <c r="D742">
        <f>VLOOKUP(A742,Den!$A:$B,2,FALSE)</f>
        <v>12</v>
      </c>
      <c r="E742">
        <f t="shared" si="22"/>
        <v>1.4166666666666667</v>
      </c>
      <c r="F742">
        <f>VLOOKUP(B742,LR!$A:$C,3,FALSE)</f>
        <v>-2.25874348416495E-2</v>
      </c>
      <c r="G742">
        <f>VLOOKUP(B742,'New LR'!$A:$C,3,FALSE)</f>
        <v>-0.89211139800000006</v>
      </c>
      <c r="H742">
        <f t="shared" si="23"/>
        <v>-1.2638244805000001</v>
      </c>
    </row>
    <row r="743" spans="1:8" x14ac:dyDescent="0.35">
      <c r="A743" t="s">
        <v>104</v>
      </c>
      <c r="B743" t="s">
        <v>14</v>
      </c>
      <c r="C743">
        <v>3</v>
      </c>
      <c r="D743">
        <f>VLOOKUP(A743,Den!$A:$B,2,FALSE)</f>
        <v>12</v>
      </c>
      <c r="E743">
        <f t="shared" si="22"/>
        <v>0.25</v>
      </c>
      <c r="F743">
        <f>VLOOKUP(B743,LR!$A:$C,3,FALSE)</f>
        <v>-2.5318098231823929E-2</v>
      </c>
      <c r="G743">
        <f>VLOOKUP(B743,'New LR'!$A:$C,3,FALSE)</f>
        <v>-0.99996082600000002</v>
      </c>
      <c r="H743">
        <f t="shared" si="23"/>
        <v>-0.24999020650000001</v>
      </c>
    </row>
    <row r="744" spans="1:8" x14ac:dyDescent="0.35">
      <c r="A744" t="s">
        <v>104</v>
      </c>
      <c r="B744" t="s">
        <v>5</v>
      </c>
      <c r="C744">
        <v>49</v>
      </c>
      <c r="D744">
        <f>VLOOKUP(A744,Den!$A:$B,2,FALSE)</f>
        <v>12</v>
      </c>
      <c r="E744">
        <f t="shared" si="22"/>
        <v>4.083333333333333</v>
      </c>
      <c r="F744">
        <f>VLOOKUP(B744,LR!$A:$C,3,FALSE)</f>
        <v>0.16825686982118676</v>
      </c>
      <c r="G744">
        <f>VLOOKUP(B744,'New LR'!$A:$C,3,FALSE)</f>
        <v>6.6454564170000001</v>
      </c>
      <c r="H744">
        <f t="shared" si="23"/>
        <v>27.13561370275</v>
      </c>
    </row>
    <row r="745" spans="1:8" x14ac:dyDescent="0.35">
      <c r="A745" t="s">
        <v>104</v>
      </c>
      <c r="B745" t="s">
        <v>6</v>
      </c>
      <c r="C745">
        <v>48</v>
      </c>
      <c r="D745">
        <f>VLOOKUP(A745,Den!$A:$B,2,FALSE)</f>
        <v>12</v>
      </c>
      <c r="E745">
        <f t="shared" si="22"/>
        <v>4</v>
      </c>
      <c r="F745">
        <f>VLOOKUP(B745,LR!$A:$C,3,FALSE)</f>
        <v>0.22077508456131531</v>
      </c>
      <c r="G745">
        <f>VLOOKUP(B745,'New LR'!$A:$C,3,FALSE)</f>
        <v>8.7197103360000003</v>
      </c>
      <c r="H745">
        <f t="shared" si="23"/>
        <v>34.878841344000001</v>
      </c>
    </row>
    <row r="746" spans="1:8" x14ac:dyDescent="0.35">
      <c r="A746" t="s">
        <v>104</v>
      </c>
      <c r="B746" t="s">
        <v>9</v>
      </c>
      <c r="C746">
        <v>17</v>
      </c>
      <c r="D746">
        <f>VLOOKUP(A746,Den!$A:$B,2,FALSE)</f>
        <v>12</v>
      </c>
      <c r="E746">
        <f t="shared" si="22"/>
        <v>1.4166666666666667</v>
      </c>
      <c r="F746">
        <f>VLOOKUP(B746,LR!$A:$C,3,FALSE)</f>
        <v>7.1367919558834175E-2</v>
      </c>
      <c r="G746">
        <f>VLOOKUP(B746,'New LR'!$A:$C,3,FALSE)</f>
        <v>2.818739522</v>
      </c>
      <c r="H746">
        <f t="shared" si="23"/>
        <v>3.9932143228333334</v>
      </c>
    </row>
    <row r="747" spans="1:8" x14ac:dyDescent="0.35">
      <c r="A747" t="s">
        <v>104</v>
      </c>
      <c r="B747" t="s">
        <v>10</v>
      </c>
      <c r="C747">
        <v>13</v>
      </c>
      <c r="D747">
        <f>VLOOKUP(A747,Den!$A:$B,2,FALSE)</f>
        <v>12</v>
      </c>
      <c r="E747">
        <f t="shared" si="22"/>
        <v>1.0833333333333333</v>
      </c>
      <c r="F747">
        <f>VLOOKUP(B747,LR!$A:$C,3,FALSE)</f>
        <v>0.12075109979145429</v>
      </c>
      <c r="G747">
        <f>VLOOKUP(B747,'New LR'!$A:$C,3,FALSE)</f>
        <v>4.7691731370000001</v>
      </c>
      <c r="H747">
        <f t="shared" si="23"/>
        <v>5.1666042317500001</v>
      </c>
    </row>
    <row r="748" spans="1:8" x14ac:dyDescent="0.35">
      <c r="A748" t="s">
        <v>105</v>
      </c>
      <c r="B748" t="s">
        <v>8</v>
      </c>
      <c r="C748">
        <v>22</v>
      </c>
      <c r="D748">
        <f>VLOOKUP(A748,Den!$A:$B,2,FALSE)</f>
        <v>21</v>
      </c>
      <c r="E748">
        <f t="shared" si="22"/>
        <v>1.0476190476190477</v>
      </c>
      <c r="F748">
        <f>VLOOKUP(B748,LR!$A:$C,3,FALSE)</f>
        <v>-2.1211241258807211E-2</v>
      </c>
      <c r="G748">
        <f>VLOOKUP(B748,'New LR'!$A:$C,3,FALSE)</f>
        <v>-0.83775727200000005</v>
      </c>
      <c r="H748">
        <f t="shared" si="23"/>
        <v>-0.87765047542857155</v>
      </c>
    </row>
    <row r="749" spans="1:8" x14ac:dyDescent="0.35">
      <c r="A749" t="s">
        <v>105</v>
      </c>
      <c r="B749" t="s">
        <v>4</v>
      </c>
      <c r="C749">
        <v>53</v>
      </c>
      <c r="D749">
        <f>VLOOKUP(A749,Den!$A:$B,2,FALSE)</f>
        <v>21</v>
      </c>
      <c r="E749">
        <f t="shared" si="22"/>
        <v>2.5238095238095237</v>
      </c>
      <c r="F749">
        <f>VLOOKUP(B749,LR!$A:$C,3,FALSE)</f>
        <v>-2.25874348416495E-2</v>
      </c>
      <c r="G749">
        <f>VLOOKUP(B749,'New LR'!$A:$C,3,FALSE)</f>
        <v>-0.89211139800000006</v>
      </c>
      <c r="H749">
        <f t="shared" si="23"/>
        <v>-2.2515192425714288</v>
      </c>
    </row>
    <row r="750" spans="1:8" x14ac:dyDescent="0.35">
      <c r="A750" t="s">
        <v>105</v>
      </c>
      <c r="B750" t="s">
        <v>14</v>
      </c>
      <c r="C750">
        <v>2</v>
      </c>
      <c r="D750">
        <f>VLOOKUP(A750,Den!$A:$B,2,FALSE)</f>
        <v>21</v>
      </c>
      <c r="E750">
        <f t="shared" si="22"/>
        <v>9.5238095238095233E-2</v>
      </c>
      <c r="F750">
        <f>VLOOKUP(B750,LR!$A:$C,3,FALSE)</f>
        <v>-2.5318098231823929E-2</v>
      </c>
      <c r="G750">
        <f>VLOOKUP(B750,'New LR'!$A:$C,3,FALSE)</f>
        <v>-0.99996082600000002</v>
      </c>
      <c r="H750">
        <f t="shared" si="23"/>
        <v>-9.5234364380952383E-2</v>
      </c>
    </row>
    <row r="751" spans="1:8" x14ac:dyDescent="0.35">
      <c r="A751" t="s">
        <v>105</v>
      </c>
      <c r="B751" t="s">
        <v>5</v>
      </c>
      <c r="C751">
        <v>97</v>
      </c>
      <c r="D751">
        <f>VLOOKUP(A751,Den!$A:$B,2,FALSE)</f>
        <v>21</v>
      </c>
      <c r="E751">
        <f t="shared" si="22"/>
        <v>4.6190476190476186</v>
      </c>
      <c r="F751">
        <f>VLOOKUP(B751,LR!$A:$C,3,FALSE)</f>
        <v>0.16825686982118676</v>
      </c>
      <c r="G751">
        <f>VLOOKUP(B751,'New LR'!$A:$C,3,FALSE)</f>
        <v>6.6454564170000001</v>
      </c>
      <c r="H751">
        <f t="shared" si="23"/>
        <v>30.695679640428569</v>
      </c>
    </row>
    <row r="752" spans="1:8" x14ac:dyDescent="0.35">
      <c r="A752" t="s">
        <v>105</v>
      </c>
      <c r="B752" t="s">
        <v>6</v>
      </c>
      <c r="C752">
        <v>135</v>
      </c>
      <c r="D752">
        <f>VLOOKUP(A752,Den!$A:$B,2,FALSE)</f>
        <v>21</v>
      </c>
      <c r="E752">
        <f t="shared" si="22"/>
        <v>6.4285714285714288</v>
      </c>
      <c r="F752">
        <f>VLOOKUP(B752,LR!$A:$C,3,FALSE)</f>
        <v>0.22077508456131531</v>
      </c>
      <c r="G752">
        <f>VLOOKUP(B752,'New LR'!$A:$C,3,FALSE)</f>
        <v>8.7197103360000003</v>
      </c>
      <c r="H752">
        <f t="shared" si="23"/>
        <v>56.055280731428574</v>
      </c>
    </row>
    <row r="753" spans="1:8" x14ac:dyDescent="0.35">
      <c r="A753" t="s">
        <v>105</v>
      </c>
      <c r="B753" t="s">
        <v>9</v>
      </c>
      <c r="C753">
        <v>16</v>
      </c>
      <c r="D753">
        <f>VLOOKUP(A753,Den!$A:$B,2,FALSE)</f>
        <v>21</v>
      </c>
      <c r="E753">
        <f t="shared" si="22"/>
        <v>0.76190476190476186</v>
      </c>
      <c r="F753">
        <f>VLOOKUP(B753,LR!$A:$C,3,FALSE)</f>
        <v>7.1367919558834175E-2</v>
      </c>
      <c r="G753">
        <f>VLOOKUP(B753,'New LR'!$A:$C,3,FALSE)</f>
        <v>2.818739522</v>
      </c>
      <c r="H753">
        <f t="shared" si="23"/>
        <v>2.1476110643809521</v>
      </c>
    </row>
    <row r="754" spans="1:8" x14ac:dyDescent="0.35">
      <c r="A754" t="s">
        <v>105</v>
      </c>
      <c r="B754" t="s">
        <v>10</v>
      </c>
      <c r="C754">
        <v>8</v>
      </c>
      <c r="D754">
        <f>VLOOKUP(A754,Den!$A:$B,2,FALSE)</f>
        <v>21</v>
      </c>
      <c r="E754">
        <f t="shared" si="22"/>
        <v>0.38095238095238093</v>
      </c>
      <c r="F754">
        <f>VLOOKUP(B754,LR!$A:$C,3,FALSE)</f>
        <v>0.12075109979145429</v>
      </c>
      <c r="G754">
        <f>VLOOKUP(B754,'New LR'!$A:$C,3,FALSE)</f>
        <v>4.7691731370000001</v>
      </c>
      <c r="H754">
        <f t="shared" si="23"/>
        <v>1.8168278617142857</v>
      </c>
    </row>
    <row r="755" spans="1:8" x14ac:dyDescent="0.35">
      <c r="A755" t="s">
        <v>105</v>
      </c>
      <c r="B755" t="s">
        <v>11</v>
      </c>
      <c r="C755">
        <v>8</v>
      </c>
      <c r="D755">
        <f>VLOOKUP(A755,Den!$A:$B,2,FALSE)</f>
        <v>21</v>
      </c>
      <c r="E755">
        <f t="shared" si="22"/>
        <v>0.38095238095238093</v>
      </c>
      <c r="F755">
        <f>VLOOKUP(B755,LR!$A:$C,3,FALSE)</f>
        <v>0.44239144638239253</v>
      </c>
      <c r="G755">
        <f>VLOOKUP(B755,'New LR'!$A:$C,3,FALSE)</f>
        <v>17.472647129999999</v>
      </c>
      <c r="H755">
        <f t="shared" si="23"/>
        <v>6.6562465257142849</v>
      </c>
    </row>
    <row r="756" spans="1:8" x14ac:dyDescent="0.35">
      <c r="A756" t="s">
        <v>106</v>
      </c>
      <c r="B756" t="s">
        <v>11</v>
      </c>
      <c r="C756">
        <v>9</v>
      </c>
      <c r="D756">
        <f>VLOOKUP(A756,Den!$A:$B,2,FALSE)</f>
        <v>9</v>
      </c>
      <c r="E756">
        <f t="shared" si="22"/>
        <v>1</v>
      </c>
      <c r="F756">
        <f>VLOOKUP(B756,LR!$A:$C,3,FALSE)</f>
        <v>0.44239144638239253</v>
      </c>
      <c r="G756">
        <f>VLOOKUP(B756,'New LR'!$A:$C,3,FALSE)</f>
        <v>17.472647129999999</v>
      </c>
      <c r="H756">
        <f t="shared" si="23"/>
        <v>17.472647129999999</v>
      </c>
    </row>
    <row r="757" spans="1:8" x14ac:dyDescent="0.35">
      <c r="A757" t="s">
        <v>106</v>
      </c>
      <c r="B757" t="s">
        <v>8</v>
      </c>
      <c r="C757">
        <v>15</v>
      </c>
      <c r="D757">
        <f>VLOOKUP(A757,Den!$A:$B,2,FALSE)</f>
        <v>9</v>
      </c>
      <c r="E757">
        <f t="shared" si="22"/>
        <v>1.6666666666666667</v>
      </c>
      <c r="F757">
        <f>VLOOKUP(B757,LR!$A:$C,3,FALSE)</f>
        <v>-2.1211241258807211E-2</v>
      </c>
      <c r="G757">
        <f>VLOOKUP(B757,'New LR'!$A:$C,3,FALSE)</f>
        <v>-0.83775727200000005</v>
      </c>
      <c r="H757">
        <f t="shared" si="23"/>
        <v>-1.3962621200000001</v>
      </c>
    </row>
    <row r="758" spans="1:8" x14ac:dyDescent="0.35">
      <c r="A758" t="s">
        <v>106</v>
      </c>
      <c r="B758" t="s">
        <v>13</v>
      </c>
      <c r="C758">
        <v>1</v>
      </c>
      <c r="D758">
        <f>VLOOKUP(A758,Den!$A:$B,2,FALSE)</f>
        <v>9</v>
      </c>
      <c r="E758">
        <f t="shared" si="22"/>
        <v>0.1111111111111111</v>
      </c>
      <c r="F758">
        <f>VLOOKUP(B758,LR!$A:$C,3,FALSE)</f>
        <v>2.025526854093224E-2</v>
      </c>
      <c r="G758">
        <f>VLOOKUP(B758,'New LR'!$A:$C,3,FALSE)</f>
        <v>0</v>
      </c>
      <c r="H758">
        <f t="shared" si="23"/>
        <v>0</v>
      </c>
    </row>
    <row r="759" spans="1:8" x14ac:dyDescent="0.35">
      <c r="A759" t="s">
        <v>106</v>
      </c>
      <c r="B759" t="s">
        <v>4</v>
      </c>
      <c r="C759">
        <v>21</v>
      </c>
      <c r="D759">
        <f>VLOOKUP(A759,Den!$A:$B,2,FALSE)</f>
        <v>9</v>
      </c>
      <c r="E759">
        <f t="shared" si="22"/>
        <v>2.3333333333333335</v>
      </c>
      <c r="F759">
        <f>VLOOKUP(B759,LR!$A:$C,3,FALSE)</f>
        <v>-2.25874348416495E-2</v>
      </c>
      <c r="G759">
        <f>VLOOKUP(B759,'New LR'!$A:$C,3,FALSE)</f>
        <v>-0.89211139800000006</v>
      </c>
      <c r="H759">
        <f t="shared" si="23"/>
        <v>-2.0815932620000002</v>
      </c>
    </row>
    <row r="760" spans="1:8" x14ac:dyDescent="0.35">
      <c r="A760" t="s">
        <v>106</v>
      </c>
      <c r="B760" t="s">
        <v>5</v>
      </c>
      <c r="C760">
        <v>29</v>
      </c>
      <c r="D760">
        <f>VLOOKUP(A760,Den!$A:$B,2,FALSE)</f>
        <v>9</v>
      </c>
      <c r="E760">
        <f t="shared" si="22"/>
        <v>3.2222222222222223</v>
      </c>
      <c r="F760">
        <f>VLOOKUP(B760,LR!$A:$C,3,FALSE)</f>
        <v>0.16825686982118676</v>
      </c>
      <c r="G760">
        <f>VLOOKUP(B760,'New LR'!$A:$C,3,FALSE)</f>
        <v>6.6454564170000001</v>
      </c>
      <c r="H760">
        <f t="shared" si="23"/>
        <v>21.413137343666669</v>
      </c>
    </row>
    <row r="761" spans="1:8" x14ac:dyDescent="0.35">
      <c r="A761" t="s">
        <v>106</v>
      </c>
      <c r="B761" t="s">
        <v>6</v>
      </c>
      <c r="C761">
        <v>36</v>
      </c>
      <c r="D761">
        <f>VLOOKUP(A761,Den!$A:$B,2,FALSE)</f>
        <v>9</v>
      </c>
      <c r="E761">
        <f t="shared" si="22"/>
        <v>4</v>
      </c>
      <c r="F761">
        <f>VLOOKUP(B761,LR!$A:$C,3,FALSE)</f>
        <v>0.22077508456131531</v>
      </c>
      <c r="G761">
        <f>VLOOKUP(B761,'New LR'!$A:$C,3,FALSE)</f>
        <v>8.7197103360000003</v>
      </c>
      <c r="H761">
        <f t="shared" si="23"/>
        <v>34.878841344000001</v>
      </c>
    </row>
    <row r="762" spans="1:8" x14ac:dyDescent="0.35">
      <c r="A762" t="s">
        <v>106</v>
      </c>
      <c r="B762" t="s">
        <v>9</v>
      </c>
      <c r="C762">
        <v>5</v>
      </c>
      <c r="D762">
        <f>VLOOKUP(A762,Den!$A:$B,2,FALSE)</f>
        <v>9</v>
      </c>
      <c r="E762">
        <f t="shared" si="22"/>
        <v>0.55555555555555558</v>
      </c>
      <c r="F762">
        <f>VLOOKUP(B762,LR!$A:$C,3,FALSE)</f>
        <v>7.1367919558834175E-2</v>
      </c>
      <c r="G762">
        <f>VLOOKUP(B762,'New LR'!$A:$C,3,FALSE)</f>
        <v>2.818739522</v>
      </c>
      <c r="H762">
        <f t="shared" si="23"/>
        <v>1.5659664011111112</v>
      </c>
    </row>
    <row r="763" spans="1:8" x14ac:dyDescent="0.35">
      <c r="A763" t="s">
        <v>106</v>
      </c>
      <c r="B763" t="s">
        <v>10</v>
      </c>
      <c r="C763">
        <v>8</v>
      </c>
      <c r="D763">
        <f>VLOOKUP(A763,Den!$A:$B,2,FALSE)</f>
        <v>9</v>
      </c>
      <c r="E763">
        <f t="shared" si="22"/>
        <v>0.88888888888888884</v>
      </c>
      <c r="F763">
        <f>VLOOKUP(B763,LR!$A:$C,3,FALSE)</f>
        <v>0.12075109979145429</v>
      </c>
      <c r="G763">
        <f>VLOOKUP(B763,'New LR'!$A:$C,3,FALSE)</f>
        <v>4.7691731370000001</v>
      </c>
      <c r="H763">
        <f t="shared" si="23"/>
        <v>4.2392650106666663</v>
      </c>
    </row>
    <row r="764" spans="1:8" x14ac:dyDescent="0.35">
      <c r="A764" t="s">
        <v>107</v>
      </c>
      <c r="B764" t="s">
        <v>8</v>
      </c>
      <c r="C764">
        <v>2</v>
      </c>
      <c r="D764">
        <f>VLOOKUP(A764,Den!$A:$B,2,FALSE)</f>
        <v>3</v>
      </c>
      <c r="E764">
        <f t="shared" si="22"/>
        <v>0.66666666666666663</v>
      </c>
      <c r="F764">
        <f>VLOOKUP(B764,LR!$A:$C,3,FALSE)</f>
        <v>-2.1211241258807211E-2</v>
      </c>
      <c r="G764">
        <f>VLOOKUP(B764,'New LR'!$A:$C,3,FALSE)</f>
        <v>-0.83775727200000005</v>
      </c>
      <c r="H764">
        <f t="shared" si="23"/>
        <v>-0.558504848</v>
      </c>
    </row>
    <row r="765" spans="1:8" x14ac:dyDescent="0.35">
      <c r="A765" t="s">
        <v>107</v>
      </c>
      <c r="B765" t="s">
        <v>4</v>
      </c>
      <c r="C765">
        <v>2</v>
      </c>
      <c r="D765">
        <f>VLOOKUP(A765,Den!$A:$B,2,FALSE)</f>
        <v>3</v>
      </c>
      <c r="E765">
        <f t="shared" si="22"/>
        <v>0.66666666666666663</v>
      </c>
      <c r="F765">
        <f>VLOOKUP(B765,LR!$A:$C,3,FALSE)</f>
        <v>-2.25874348416495E-2</v>
      </c>
      <c r="G765">
        <f>VLOOKUP(B765,'New LR'!$A:$C,3,FALSE)</f>
        <v>-0.89211139800000006</v>
      </c>
      <c r="H765">
        <f t="shared" si="23"/>
        <v>-0.594740932</v>
      </c>
    </row>
    <row r="766" spans="1:8" x14ac:dyDescent="0.35">
      <c r="A766" t="s">
        <v>107</v>
      </c>
      <c r="B766" t="s">
        <v>5</v>
      </c>
      <c r="C766">
        <v>6</v>
      </c>
      <c r="D766">
        <f>VLOOKUP(A766,Den!$A:$B,2,FALSE)</f>
        <v>3</v>
      </c>
      <c r="E766">
        <f t="shared" si="22"/>
        <v>2</v>
      </c>
      <c r="F766">
        <f>VLOOKUP(B766,LR!$A:$C,3,FALSE)</f>
        <v>0.16825686982118676</v>
      </c>
      <c r="G766">
        <f>VLOOKUP(B766,'New LR'!$A:$C,3,FALSE)</f>
        <v>6.6454564170000001</v>
      </c>
      <c r="H766">
        <f t="shared" si="23"/>
        <v>13.290912834</v>
      </c>
    </row>
    <row r="767" spans="1:8" x14ac:dyDescent="0.35">
      <c r="A767" t="s">
        <v>107</v>
      </c>
      <c r="B767" t="s">
        <v>6</v>
      </c>
      <c r="C767">
        <v>11</v>
      </c>
      <c r="D767">
        <f>VLOOKUP(A767,Den!$A:$B,2,FALSE)</f>
        <v>3</v>
      </c>
      <c r="E767">
        <f t="shared" si="22"/>
        <v>3.6666666666666665</v>
      </c>
      <c r="F767">
        <f>VLOOKUP(B767,LR!$A:$C,3,FALSE)</f>
        <v>0.22077508456131531</v>
      </c>
      <c r="G767">
        <f>VLOOKUP(B767,'New LR'!$A:$C,3,FALSE)</f>
        <v>8.7197103360000003</v>
      </c>
      <c r="H767">
        <f t="shared" si="23"/>
        <v>31.972271232000001</v>
      </c>
    </row>
    <row r="768" spans="1:8" x14ac:dyDescent="0.35">
      <c r="A768" t="s">
        <v>107</v>
      </c>
      <c r="B768" t="s">
        <v>9</v>
      </c>
      <c r="C768">
        <v>4</v>
      </c>
      <c r="D768">
        <f>VLOOKUP(A768,Den!$A:$B,2,FALSE)</f>
        <v>3</v>
      </c>
      <c r="E768">
        <f t="shared" si="22"/>
        <v>1.3333333333333333</v>
      </c>
      <c r="F768">
        <f>VLOOKUP(B768,LR!$A:$C,3,FALSE)</f>
        <v>7.1367919558834175E-2</v>
      </c>
      <c r="G768">
        <f>VLOOKUP(B768,'New LR'!$A:$C,3,FALSE)</f>
        <v>2.818739522</v>
      </c>
      <c r="H768">
        <f t="shared" si="23"/>
        <v>3.7583193626666667</v>
      </c>
    </row>
    <row r="769" spans="1:8" x14ac:dyDescent="0.35">
      <c r="A769" t="s">
        <v>107</v>
      </c>
      <c r="B769" t="s">
        <v>10</v>
      </c>
      <c r="C769">
        <v>2</v>
      </c>
      <c r="D769">
        <f>VLOOKUP(A769,Den!$A:$B,2,FALSE)</f>
        <v>3</v>
      </c>
      <c r="E769">
        <f t="shared" si="22"/>
        <v>0.66666666666666663</v>
      </c>
      <c r="F769">
        <f>VLOOKUP(B769,LR!$A:$C,3,FALSE)</f>
        <v>0.12075109979145429</v>
      </c>
      <c r="G769">
        <f>VLOOKUP(B769,'New LR'!$A:$C,3,FALSE)</f>
        <v>4.7691731370000001</v>
      </c>
      <c r="H769">
        <f t="shared" si="23"/>
        <v>3.1794487579999999</v>
      </c>
    </row>
    <row r="770" spans="1:8" x14ac:dyDescent="0.35">
      <c r="A770" t="s">
        <v>107</v>
      </c>
      <c r="B770" t="s">
        <v>11</v>
      </c>
      <c r="C770">
        <v>3</v>
      </c>
      <c r="D770">
        <f>VLOOKUP(A770,Den!$A:$B,2,FALSE)</f>
        <v>3</v>
      </c>
      <c r="E770">
        <f t="shared" ref="E770:E833" si="24">C770/D770</f>
        <v>1</v>
      </c>
      <c r="F770">
        <f>VLOOKUP(B770,LR!$A:$C,3,FALSE)</f>
        <v>0.44239144638239253</v>
      </c>
      <c r="G770">
        <f>VLOOKUP(B770,'New LR'!$A:$C,3,FALSE)</f>
        <v>17.472647129999999</v>
      </c>
      <c r="H770">
        <f t="shared" si="23"/>
        <v>17.472647129999999</v>
      </c>
    </row>
    <row r="771" spans="1:8" x14ac:dyDescent="0.35">
      <c r="A771" t="s">
        <v>108</v>
      </c>
      <c r="B771" t="s">
        <v>11</v>
      </c>
      <c r="C771">
        <v>14</v>
      </c>
      <c r="D771">
        <f>VLOOKUP(A771,Den!$A:$B,2,FALSE)</f>
        <v>9</v>
      </c>
      <c r="E771">
        <f t="shared" si="24"/>
        <v>1.5555555555555556</v>
      </c>
      <c r="F771">
        <f>VLOOKUP(B771,LR!$A:$C,3,FALSE)</f>
        <v>0.44239144638239253</v>
      </c>
      <c r="G771">
        <f>VLOOKUP(B771,'New LR'!$A:$C,3,FALSE)</f>
        <v>17.472647129999999</v>
      </c>
      <c r="H771">
        <f t="shared" ref="H771:H834" si="25">G771*E771</f>
        <v>27.179673313333332</v>
      </c>
    </row>
    <row r="772" spans="1:8" x14ac:dyDescent="0.35">
      <c r="A772" t="s">
        <v>108</v>
      </c>
      <c r="B772" t="s">
        <v>8</v>
      </c>
      <c r="C772">
        <v>18</v>
      </c>
      <c r="D772">
        <f>VLOOKUP(A772,Den!$A:$B,2,FALSE)</f>
        <v>9</v>
      </c>
      <c r="E772">
        <f t="shared" si="24"/>
        <v>2</v>
      </c>
      <c r="F772">
        <f>VLOOKUP(B772,LR!$A:$C,3,FALSE)</f>
        <v>-2.1211241258807211E-2</v>
      </c>
      <c r="G772">
        <f>VLOOKUP(B772,'New LR'!$A:$C,3,FALSE)</f>
        <v>-0.83775727200000005</v>
      </c>
      <c r="H772">
        <f t="shared" si="25"/>
        <v>-1.6755145440000001</v>
      </c>
    </row>
    <row r="773" spans="1:8" x14ac:dyDescent="0.35">
      <c r="A773" t="s">
        <v>108</v>
      </c>
      <c r="B773" t="s">
        <v>4</v>
      </c>
      <c r="C773">
        <v>24</v>
      </c>
      <c r="D773">
        <f>VLOOKUP(A773,Den!$A:$B,2,FALSE)</f>
        <v>9</v>
      </c>
      <c r="E773">
        <f t="shared" si="24"/>
        <v>2.6666666666666665</v>
      </c>
      <c r="F773">
        <f>VLOOKUP(B773,LR!$A:$C,3,FALSE)</f>
        <v>-2.25874348416495E-2</v>
      </c>
      <c r="G773">
        <f>VLOOKUP(B773,'New LR'!$A:$C,3,FALSE)</f>
        <v>-0.89211139800000006</v>
      </c>
      <c r="H773">
        <f t="shared" si="25"/>
        <v>-2.378963728</v>
      </c>
    </row>
    <row r="774" spans="1:8" x14ac:dyDescent="0.35">
      <c r="A774" t="s">
        <v>108</v>
      </c>
      <c r="B774" t="s">
        <v>14</v>
      </c>
      <c r="C774">
        <v>3</v>
      </c>
      <c r="D774">
        <f>VLOOKUP(A774,Den!$A:$B,2,FALSE)</f>
        <v>9</v>
      </c>
      <c r="E774">
        <f t="shared" si="24"/>
        <v>0.33333333333333331</v>
      </c>
      <c r="F774">
        <f>VLOOKUP(B774,LR!$A:$C,3,FALSE)</f>
        <v>-2.5318098231823929E-2</v>
      </c>
      <c r="G774">
        <f>VLOOKUP(B774,'New LR'!$A:$C,3,FALSE)</f>
        <v>-0.99996082600000002</v>
      </c>
      <c r="H774">
        <f t="shared" si="25"/>
        <v>-0.3333202753333333</v>
      </c>
    </row>
    <row r="775" spans="1:8" x14ac:dyDescent="0.35">
      <c r="A775" t="s">
        <v>108</v>
      </c>
      <c r="B775" t="s">
        <v>5</v>
      </c>
      <c r="C775">
        <v>63</v>
      </c>
      <c r="D775">
        <f>VLOOKUP(A775,Den!$A:$B,2,FALSE)</f>
        <v>9</v>
      </c>
      <c r="E775">
        <f t="shared" si="24"/>
        <v>7</v>
      </c>
      <c r="F775">
        <f>VLOOKUP(B775,LR!$A:$C,3,FALSE)</f>
        <v>0.16825686982118676</v>
      </c>
      <c r="G775">
        <f>VLOOKUP(B775,'New LR'!$A:$C,3,FALSE)</f>
        <v>6.6454564170000001</v>
      </c>
      <c r="H775">
        <f t="shared" si="25"/>
        <v>46.518194919000003</v>
      </c>
    </row>
    <row r="776" spans="1:8" x14ac:dyDescent="0.35">
      <c r="A776" t="s">
        <v>108</v>
      </c>
      <c r="B776" t="s">
        <v>6</v>
      </c>
      <c r="C776">
        <v>72</v>
      </c>
      <c r="D776">
        <f>VLOOKUP(A776,Den!$A:$B,2,FALSE)</f>
        <v>9</v>
      </c>
      <c r="E776">
        <f t="shared" si="24"/>
        <v>8</v>
      </c>
      <c r="F776">
        <f>VLOOKUP(B776,LR!$A:$C,3,FALSE)</f>
        <v>0.22077508456131531</v>
      </c>
      <c r="G776">
        <f>VLOOKUP(B776,'New LR'!$A:$C,3,FALSE)</f>
        <v>8.7197103360000003</v>
      </c>
      <c r="H776">
        <f t="shared" si="25"/>
        <v>69.757682688000003</v>
      </c>
    </row>
    <row r="777" spans="1:8" x14ac:dyDescent="0.35">
      <c r="A777" t="s">
        <v>108</v>
      </c>
      <c r="B777" t="s">
        <v>9</v>
      </c>
      <c r="C777">
        <v>19</v>
      </c>
      <c r="D777">
        <f>VLOOKUP(A777,Den!$A:$B,2,FALSE)</f>
        <v>9</v>
      </c>
      <c r="E777">
        <f t="shared" si="24"/>
        <v>2.1111111111111112</v>
      </c>
      <c r="F777">
        <f>VLOOKUP(B777,LR!$A:$C,3,FALSE)</f>
        <v>7.1367919558834175E-2</v>
      </c>
      <c r="G777">
        <f>VLOOKUP(B777,'New LR'!$A:$C,3,FALSE)</f>
        <v>2.818739522</v>
      </c>
      <c r="H777">
        <f t="shared" si="25"/>
        <v>5.9506723242222224</v>
      </c>
    </row>
    <row r="778" spans="1:8" x14ac:dyDescent="0.35">
      <c r="A778" t="s">
        <v>108</v>
      </c>
      <c r="B778" t="s">
        <v>10</v>
      </c>
      <c r="C778">
        <v>13</v>
      </c>
      <c r="D778">
        <f>VLOOKUP(A778,Den!$A:$B,2,FALSE)</f>
        <v>9</v>
      </c>
      <c r="E778">
        <f t="shared" si="24"/>
        <v>1.4444444444444444</v>
      </c>
      <c r="F778">
        <f>VLOOKUP(B778,LR!$A:$C,3,FALSE)</f>
        <v>0.12075109979145429</v>
      </c>
      <c r="G778">
        <f>VLOOKUP(B778,'New LR'!$A:$C,3,FALSE)</f>
        <v>4.7691731370000001</v>
      </c>
      <c r="H778">
        <f t="shared" si="25"/>
        <v>6.8888056423333337</v>
      </c>
    </row>
    <row r="779" spans="1:8" x14ac:dyDescent="0.35">
      <c r="A779" t="s">
        <v>109</v>
      </c>
      <c r="B779" t="s">
        <v>11</v>
      </c>
      <c r="C779">
        <v>9</v>
      </c>
      <c r="D779">
        <f>VLOOKUP(A779,Den!$A:$B,2,FALSE)</f>
        <v>8</v>
      </c>
      <c r="E779">
        <f t="shared" si="24"/>
        <v>1.125</v>
      </c>
      <c r="F779">
        <f>VLOOKUP(B779,LR!$A:$C,3,FALSE)</f>
        <v>0.44239144638239253</v>
      </c>
      <c r="G779">
        <f>VLOOKUP(B779,'New LR'!$A:$C,3,FALSE)</f>
        <v>17.472647129999999</v>
      </c>
      <c r="H779">
        <f t="shared" si="25"/>
        <v>19.656728021249997</v>
      </c>
    </row>
    <row r="780" spans="1:8" x14ac:dyDescent="0.35">
      <c r="A780" t="s">
        <v>109</v>
      </c>
      <c r="B780" t="s">
        <v>8</v>
      </c>
      <c r="C780">
        <v>12</v>
      </c>
      <c r="D780">
        <f>VLOOKUP(A780,Den!$A:$B,2,FALSE)</f>
        <v>8</v>
      </c>
      <c r="E780">
        <f t="shared" si="24"/>
        <v>1.5</v>
      </c>
      <c r="F780">
        <f>VLOOKUP(B780,LR!$A:$C,3,FALSE)</f>
        <v>-2.1211241258807211E-2</v>
      </c>
      <c r="G780">
        <f>VLOOKUP(B780,'New LR'!$A:$C,3,FALSE)</f>
        <v>-0.83775727200000005</v>
      </c>
      <c r="H780">
        <f t="shared" si="25"/>
        <v>-1.256635908</v>
      </c>
    </row>
    <row r="781" spans="1:8" x14ac:dyDescent="0.35">
      <c r="A781" t="s">
        <v>109</v>
      </c>
      <c r="B781" t="s">
        <v>13</v>
      </c>
      <c r="C781">
        <v>2</v>
      </c>
      <c r="D781">
        <f>VLOOKUP(A781,Den!$A:$B,2,FALSE)</f>
        <v>8</v>
      </c>
      <c r="E781">
        <f t="shared" si="24"/>
        <v>0.25</v>
      </c>
      <c r="F781">
        <f>VLOOKUP(B781,LR!$A:$C,3,FALSE)</f>
        <v>2.025526854093224E-2</v>
      </c>
      <c r="G781">
        <f>VLOOKUP(B781,'New LR'!$A:$C,3,FALSE)</f>
        <v>0</v>
      </c>
      <c r="H781">
        <f t="shared" si="25"/>
        <v>0</v>
      </c>
    </row>
    <row r="782" spans="1:8" x14ac:dyDescent="0.35">
      <c r="A782" t="s">
        <v>109</v>
      </c>
      <c r="B782" t="s">
        <v>17</v>
      </c>
      <c r="C782">
        <v>1</v>
      </c>
      <c r="D782">
        <f>VLOOKUP(A782,Den!$A:$B,2,FALSE)</f>
        <v>8</v>
      </c>
      <c r="E782">
        <f t="shared" si="24"/>
        <v>0.125</v>
      </c>
      <c r="F782">
        <f>VLOOKUP(B782,LR!$A:$C,3,FALSE)</f>
        <v>2.5319085676165299E-2</v>
      </c>
      <c r="G782">
        <f>VLOOKUP(B782,'New LR'!$A:$C,3,FALSE)</f>
        <v>1</v>
      </c>
      <c r="H782">
        <f t="shared" si="25"/>
        <v>0.125</v>
      </c>
    </row>
    <row r="783" spans="1:8" x14ac:dyDescent="0.35">
      <c r="A783" t="s">
        <v>109</v>
      </c>
      <c r="B783" t="s">
        <v>4</v>
      </c>
      <c r="C783">
        <v>18</v>
      </c>
      <c r="D783">
        <f>VLOOKUP(A783,Den!$A:$B,2,FALSE)</f>
        <v>8</v>
      </c>
      <c r="E783">
        <f t="shared" si="24"/>
        <v>2.25</v>
      </c>
      <c r="F783">
        <f>VLOOKUP(B783,LR!$A:$C,3,FALSE)</f>
        <v>-2.25874348416495E-2</v>
      </c>
      <c r="G783">
        <f>VLOOKUP(B783,'New LR'!$A:$C,3,FALSE)</f>
        <v>-0.89211139800000006</v>
      </c>
      <c r="H783">
        <f t="shared" si="25"/>
        <v>-2.0072506455000001</v>
      </c>
    </row>
    <row r="784" spans="1:8" x14ac:dyDescent="0.35">
      <c r="A784" t="s">
        <v>109</v>
      </c>
      <c r="B784" t="s">
        <v>5</v>
      </c>
      <c r="C784">
        <v>41</v>
      </c>
      <c r="D784">
        <f>VLOOKUP(A784,Den!$A:$B,2,FALSE)</f>
        <v>8</v>
      </c>
      <c r="E784">
        <f t="shared" si="24"/>
        <v>5.125</v>
      </c>
      <c r="F784">
        <f>VLOOKUP(B784,LR!$A:$C,3,FALSE)</f>
        <v>0.16825686982118676</v>
      </c>
      <c r="G784">
        <f>VLOOKUP(B784,'New LR'!$A:$C,3,FALSE)</f>
        <v>6.6454564170000001</v>
      </c>
      <c r="H784">
        <f t="shared" si="25"/>
        <v>34.057964137124998</v>
      </c>
    </row>
    <row r="785" spans="1:8" x14ac:dyDescent="0.35">
      <c r="A785" t="s">
        <v>109</v>
      </c>
      <c r="B785" t="s">
        <v>6</v>
      </c>
      <c r="C785">
        <v>45</v>
      </c>
      <c r="D785">
        <f>VLOOKUP(A785,Den!$A:$B,2,FALSE)</f>
        <v>8</v>
      </c>
      <c r="E785">
        <f t="shared" si="24"/>
        <v>5.625</v>
      </c>
      <c r="F785">
        <f>VLOOKUP(B785,LR!$A:$C,3,FALSE)</f>
        <v>0.22077508456131531</v>
      </c>
      <c r="G785">
        <f>VLOOKUP(B785,'New LR'!$A:$C,3,FALSE)</f>
        <v>8.7197103360000003</v>
      </c>
      <c r="H785">
        <f t="shared" si="25"/>
        <v>49.048370640000002</v>
      </c>
    </row>
    <row r="786" spans="1:8" x14ac:dyDescent="0.35">
      <c r="A786" t="s">
        <v>109</v>
      </c>
      <c r="B786" t="s">
        <v>9</v>
      </c>
      <c r="C786">
        <v>7</v>
      </c>
      <c r="D786">
        <f>VLOOKUP(A786,Den!$A:$B,2,FALSE)</f>
        <v>8</v>
      </c>
      <c r="E786">
        <f t="shared" si="24"/>
        <v>0.875</v>
      </c>
      <c r="F786">
        <f>VLOOKUP(B786,LR!$A:$C,3,FALSE)</f>
        <v>7.1367919558834175E-2</v>
      </c>
      <c r="G786">
        <f>VLOOKUP(B786,'New LR'!$A:$C,3,FALSE)</f>
        <v>2.818739522</v>
      </c>
      <c r="H786">
        <f t="shared" si="25"/>
        <v>2.4663970817499998</v>
      </c>
    </row>
    <row r="787" spans="1:8" x14ac:dyDescent="0.35">
      <c r="A787" t="s">
        <v>109</v>
      </c>
      <c r="B787" t="s">
        <v>10</v>
      </c>
      <c r="C787">
        <v>5</v>
      </c>
      <c r="D787">
        <f>VLOOKUP(A787,Den!$A:$B,2,FALSE)</f>
        <v>8</v>
      </c>
      <c r="E787">
        <f t="shared" si="24"/>
        <v>0.625</v>
      </c>
      <c r="F787">
        <f>VLOOKUP(B787,LR!$A:$C,3,FALSE)</f>
        <v>0.12075109979145429</v>
      </c>
      <c r="G787">
        <f>VLOOKUP(B787,'New LR'!$A:$C,3,FALSE)</f>
        <v>4.7691731370000001</v>
      </c>
      <c r="H787">
        <f t="shared" si="25"/>
        <v>2.980733210625</v>
      </c>
    </row>
    <row r="788" spans="1:8" x14ac:dyDescent="0.35">
      <c r="A788" t="s">
        <v>110</v>
      </c>
      <c r="B788" t="s">
        <v>4</v>
      </c>
      <c r="C788">
        <v>2</v>
      </c>
      <c r="D788">
        <f>VLOOKUP(A788,Den!$A:$B,2,FALSE)</f>
        <v>4</v>
      </c>
      <c r="E788">
        <f t="shared" si="24"/>
        <v>0.5</v>
      </c>
      <c r="F788">
        <f>VLOOKUP(B788,LR!$A:$C,3,FALSE)</f>
        <v>-2.25874348416495E-2</v>
      </c>
      <c r="G788">
        <f>VLOOKUP(B788,'New LR'!$A:$C,3,FALSE)</f>
        <v>-0.89211139800000006</v>
      </c>
      <c r="H788">
        <f t="shared" si="25"/>
        <v>-0.44605569900000003</v>
      </c>
    </row>
    <row r="789" spans="1:8" x14ac:dyDescent="0.35">
      <c r="A789" t="s">
        <v>110</v>
      </c>
      <c r="B789" t="s">
        <v>14</v>
      </c>
      <c r="C789">
        <v>1</v>
      </c>
      <c r="D789">
        <f>VLOOKUP(A789,Den!$A:$B,2,FALSE)</f>
        <v>4</v>
      </c>
      <c r="E789">
        <f t="shared" si="24"/>
        <v>0.25</v>
      </c>
      <c r="F789">
        <f>VLOOKUP(B789,LR!$A:$C,3,FALSE)</f>
        <v>-2.5318098231823929E-2</v>
      </c>
      <c r="G789">
        <f>VLOOKUP(B789,'New LR'!$A:$C,3,FALSE)</f>
        <v>-0.99996082600000002</v>
      </c>
      <c r="H789">
        <f t="shared" si="25"/>
        <v>-0.24999020650000001</v>
      </c>
    </row>
    <row r="790" spans="1:8" x14ac:dyDescent="0.35">
      <c r="A790" t="s">
        <v>110</v>
      </c>
      <c r="B790" t="s">
        <v>5</v>
      </c>
      <c r="C790">
        <v>5</v>
      </c>
      <c r="D790">
        <f>VLOOKUP(A790,Den!$A:$B,2,FALSE)</f>
        <v>4</v>
      </c>
      <c r="E790">
        <f t="shared" si="24"/>
        <v>1.25</v>
      </c>
      <c r="F790">
        <f>VLOOKUP(B790,LR!$A:$C,3,FALSE)</f>
        <v>0.16825686982118676</v>
      </c>
      <c r="G790">
        <f>VLOOKUP(B790,'New LR'!$A:$C,3,FALSE)</f>
        <v>6.6454564170000001</v>
      </c>
      <c r="H790">
        <f t="shared" si="25"/>
        <v>8.3068205212499997</v>
      </c>
    </row>
    <row r="791" spans="1:8" x14ac:dyDescent="0.35">
      <c r="A791" t="s">
        <v>110</v>
      </c>
      <c r="B791" t="s">
        <v>6</v>
      </c>
      <c r="C791">
        <v>7</v>
      </c>
      <c r="D791">
        <f>VLOOKUP(A791,Den!$A:$B,2,FALSE)</f>
        <v>4</v>
      </c>
      <c r="E791">
        <f t="shared" si="24"/>
        <v>1.75</v>
      </c>
      <c r="F791">
        <f>VLOOKUP(B791,LR!$A:$C,3,FALSE)</f>
        <v>0.22077508456131531</v>
      </c>
      <c r="G791">
        <f>VLOOKUP(B791,'New LR'!$A:$C,3,FALSE)</f>
        <v>8.7197103360000003</v>
      </c>
      <c r="H791">
        <f t="shared" si="25"/>
        <v>15.259493088000001</v>
      </c>
    </row>
    <row r="792" spans="1:8" x14ac:dyDescent="0.35">
      <c r="A792" t="s">
        <v>110</v>
      </c>
      <c r="B792" t="s">
        <v>9</v>
      </c>
      <c r="C792">
        <v>2</v>
      </c>
      <c r="D792">
        <f>VLOOKUP(A792,Den!$A:$B,2,FALSE)</f>
        <v>4</v>
      </c>
      <c r="E792">
        <f t="shared" si="24"/>
        <v>0.5</v>
      </c>
      <c r="F792">
        <f>VLOOKUP(B792,LR!$A:$C,3,FALSE)</f>
        <v>7.1367919558834175E-2</v>
      </c>
      <c r="G792">
        <f>VLOOKUP(B792,'New LR'!$A:$C,3,FALSE)</f>
        <v>2.818739522</v>
      </c>
      <c r="H792">
        <f t="shared" si="25"/>
        <v>1.409369761</v>
      </c>
    </row>
    <row r="793" spans="1:8" x14ac:dyDescent="0.35">
      <c r="A793" t="s">
        <v>111</v>
      </c>
      <c r="B793" t="s">
        <v>11</v>
      </c>
      <c r="C793">
        <v>54</v>
      </c>
      <c r="D793">
        <f>VLOOKUP(A793,Den!$A:$B,2,FALSE)</f>
        <v>21</v>
      </c>
      <c r="E793">
        <f t="shared" si="24"/>
        <v>2.5714285714285716</v>
      </c>
      <c r="F793">
        <f>VLOOKUP(B793,LR!$A:$C,3,FALSE)</f>
        <v>0.44239144638239253</v>
      </c>
      <c r="G793">
        <f>VLOOKUP(B793,'New LR'!$A:$C,3,FALSE)</f>
        <v>17.472647129999999</v>
      </c>
      <c r="H793">
        <f t="shared" si="25"/>
        <v>44.929664048571425</v>
      </c>
    </row>
    <row r="794" spans="1:8" x14ac:dyDescent="0.35">
      <c r="A794" t="s">
        <v>111</v>
      </c>
      <c r="B794" t="s">
        <v>8</v>
      </c>
      <c r="C794">
        <v>21</v>
      </c>
      <c r="D794">
        <f>VLOOKUP(A794,Den!$A:$B,2,FALSE)</f>
        <v>21</v>
      </c>
      <c r="E794">
        <f t="shared" si="24"/>
        <v>1</v>
      </c>
      <c r="F794">
        <f>VLOOKUP(B794,LR!$A:$C,3,FALSE)</f>
        <v>-2.1211241258807211E-2</v>
      </c>
      <c r="G794">
        <f>VLOOKUP(B794,'New LR'!$A:$C,3,FALSE)</f>
        <v>-0.83775727200000005</v>
      </c>
      <c r="H794">
        <f t="shared" si="25"/>
        <v>-0.83775727200000005</v>
      </c>
    </row>
    <row r="795" spans="1:8" x14ac:dyDescent="0.35">
      <c r="A795" t="s">
        <v>111</v>
      </c>
      <c r="B795" t="s">
        <v>13</v>
      </c>
      <c r="C795">
        <v>5</v>
      </c>
      <c r="D795">
        <f>VLOOKUP(A795,Den!$A:$B,2,FALSE)</f>
        <v>21</v>
      </c>
      <c r="E795">
        <f t="shared" si="24"/>
        <v>0.23809523809523808</v>
      </c>
      <c r="F795">
        <f>VLOOKUP(B795,LR!$A:$C,3,FALSE)</f>
        <v>2.025526854093224E-2</v>
      </c>
      <c r="G795">
        <f>VLOOKUP(B795,'New LR'!$A:$C,3,FALSE)</f>
        <v>0</v>
      </c>
      <c r="H795">
        <f t="shared" si="25"/>
        <v>0</v>
      </c>
    </row>
    <row r="796" spans="1:8" x14ac:dyDescent="0.35">
      <c r="A796" t="s">
        <v>111</v>
      </c>
      <c r="B796" t="s">
        <v>17</v>
      </c>
      <c r="C796">
        <v>4</v>
      </c>
      <c r="D796">
        <f>VLOOKUP(A796,Den!$A:$B,2,FALSE)</f>
        <v>21</v>
      </c>
      <c r="E796">
        <f t="shared" si="24"/>
        <v>0.19047619047619047</v>
      </c>
      <c r="F796">
        <f>VLOOKUP(B796,LR!$A:$C,3,FALSE)</f>
        <v>2.5319085676165299E-2</v>
      </c>
      <c r="G796">
        <f>VLOOKUP(B796,'New LR'!$A:$C,3,FALSE)</f>
        <v>1</v>
      </c>
      <c r="H796">
        <f t="shared" si="25"/>
        <v>0.19047619047619047</v>
      </c>
    </row>
    <row r="797" spans="1:8" x14ac:dyDescent="0.35">
      <c r="A797" t="s">
        <v>111</v>
      </c>
      <c r="B797" t="s">
        <v>4</v>
      </c>
      <c r="C797">
        <v>48</v>
      </c>
      <c r="D797">
        <f>VLOOKUP(A797,Den!$A:$B,2,FALSE)</f>
        <v>21</v>
      </c>
      <c r="E797">
        <f t="shared" si="24"/>
        <v>2.2857142857142856</v>
      </c>
      <c r="F797">
        <f>VLOOKUP(B797,LR!$A:$C,3,FALSE)</f>
        <v>-2.25874348416495E-2</v>
      </c>
      <c r="G797">
        <f>VLOOKUP(B797,'New LR'!$A:$C,3,FALSE)</f>
        <v>-0.89211139800000006</v>
      </c>
      <c r="H797">
        <f t="shared" si="25"/>
        <v>-2.0391117668571428</v>
      </c>
    </row>
    <row r="798" spans="1:8" x14ac:dyDescent="0.35">
      <c r="A798" t="s">
        <v>111</v>
      </c>
      <c r="B798" t="s">
        <v>14</v>
      </c>
      <c r="C798">
        <v>1</v>
      </c>
      <c r="D798">
        <f>VLOOKUP(A798,Den!$A:$B,2,FALSE)</f>
        <v>21</v>
      </c>
      <c r="E798">
        <f t="shared" si="24"/>
        <v>4.7619047619047616E-2</v>
      </c>
      <c r="F798">
        <f>VLOOKUP(B798,LR!$A:$C,3,FALSE)</f>
        <v>-2.5318098231823929E-2</v>
      </c>
      <c r="G798">
        <f>VLOOKUP(B798,'New LR'!$A:$C,3,FALSE)</f>
        <v>-0.99996082600000002</v>
      </c>
      <c r="H798">
        <f t="shared" si="25"/>
        <v>-4.7617182190476191E-2</v>
      </c>
    </row>
    <row r="799" spans="1:8" x14ac:dyDescent="0.35">
      <c r="A799" t="s">
        <v>111</v>
      </c>
      <c r="B799" t="s">
        <v>5</v>
      </c>
      <c r="C799">
        <v>119</v>
      </c>
      <c r="D799">
        <f>VLOOKUP(A799,Den!$A:$B,2,FALSE)</f>
        <v>21</v>
      </c>
      <c r="E799">
        <f t="shared" si="24"/>
        <v>5.666666666666667</v>
      </c>
      <c r="F799">
        <f>VLOOKUP(B799,LR!$A:$C,3,FALSE)</f>
        <v>0.16825686982118676</v>
      </c>
      <c r="G799">
        <f>VLOOKUP(B799,'New LR'!$A:$C,3,FALSE)</f>
        <v>6.6454564170000001</v>
      </c>
      <c r="H799">
        <f t="shared" si="25"/>
        <v>37.657586363</v>
      </c>
    </row>
    <row r="800" spans="1:8" x14ac:dyDescent="0.35">
      <c r="A800" t="s">
        <v>111</v>
      </c>
      <c r="B800" t="s">
        <v>6</v>
      </c>
      <c r="C800">
        <v>111</v>
      </c>
      <c r="D800">
        <f>VLOOKUP(A800,Den!$A:$B,2,FALSE)</f>
        <v>21</v>
      </c>
      <c r="E800">
        <f t="shared" si="24"/>
        <v>5.2857142857142856</v>
      </c>
      <c r="F800">
        <f>VLOOKUP(B800,LR!$A:$C,3,FALSE)</f>
        <v>0.22077508456131531</v>
      </c>
      <c r="G800">
        <f>VLOOKUP(B800,'New LR'!$A:$C,3,FALSE)</f>
        <v>8.7197103360000003</v>
      </c>
      <c r="H800">
        <f t="shared" si="25"/>
        <v>46.089897490285715</v>
      </c>
    </row>
    <row r="801" spans="1:8" x14ac:dyDescent="0.35">
      <c r="A801" t="s">
        <v>111</v>
      </c>
      <c r="B801" t="s">
        <v>9</v>
      </c>
      <c r="C801">
        <v>34</v>
      </c>
      <c r="D801">
        <f>VLOOKUP(A801,Den!$A:$B,2,FALSE)</f>
        <v>21</v>
      </c>
      <c r="E801">
        <f t="shared" si="24"/>
        <v>1.6190476190476191</v>
      </c>
      <c r="F801">
        <f>VLOOKUP(B801,LR!$A:$C,3,FALSE)</f>
        <v>7.1367919558834175E-2</v>
      </c>
      <c r="G801">
        <f>VLOOKUP(B801,'New LR'!$A:$C,3,FALSE)</f>
        <v>2.818739522</v>
      </c>
      <c r="H801">
        <f t="shared" si="25"/>
        <v>4.5636735118095242</v>
      </c>
    </row>
    <row r="802" spans="1:8" x14ac:dyDescent="0.35">
      <c r="A802" t="s">
        <v>111</v>
      </c>
      <c r="B802" t="s">
        <v>10</v>
      </c>
      <c r="C802">
        <v>18</v>
      </c>
      <c r="D802">
        <f>VLOOKUP(A802,Den!$A:$B,2,FALSE)</f>
        <v>21</v>
      </c>
      <c r="E802">
        <f t="shared" si="24"/>
        <v>0.8571428571428571</v>
      </c>
      <c r="F802">
        <f>VLOOKUP(B802,LR!$A:$C,3,FALSE)</f>
        <v>0.12075109979145429</v>
      </c>
      <c r="G802">
        <f>VLOOKUP(B802,'New LR'!$A:$C,3,FALSE)</f>
        <v>4.7691731370000001</v>
      </c>
      <c r="H802">
        <f t="shared" si="25"/>
        <v>4.0878626888571423</v>
      </c>
    </row>
    <row r="803" spans="1:8" x14ac:dyDescent="0.35">
      <c r="A803" t="s">
        <v>112</v>
      </c>
      <c r="B803" t="s">
        <v>5</v>
      </c>
      <c r="C803">
        <v>10</v>
      </c>
      <c r="D803">
        <f>VLOOKUP(A803,Den!$A:$B,2,FALSE)</f>
        <v>4</v>
      </c>
      <c r="E803">
        <f t="shared" si="24"/>
        <v>2.5</v>
      </c>
      <c r="F803">
        <f>VLOOKUP(B803,LR!$A:$C,3,FALSE)</f>
        <v>0.16825686982118676</v>
      </c>
      <c r="G803">
        <f>VLOOKUP(B803,'New LR'!$A:$C,3,FALSE)</f>
        <v>6.6454564170000001</v>
      </c>
      <c r="H803">
        <f t="shared" si="25"/>
        <v>16.613641042499999</v>
      </c>
    </row>
    <row r="804" spans="1:8" x14ac:dyDescent="0.35">
      <c r="A804" t="s">
        <v>112</v>
      </c>
      <c r="B804" t="s">
        <v>6</v>
      </c>
      <c r="C804">
        <v>10</v>
      </c>
      <c r="D804">
        <f>VLOOKUP(A804,Den!$A:$B,2,FALSE)</f>
        <v>4</v>
      </c>
      <c r="E804">
        <f t="shared" si="24"/>
        <v>2.5</v>
      </c>
      <c r="F804">
        <f>VLOOKUP(B804,LR!$A:$C,3,FALSE)</f>
        <v>0.22077508456131531</v>
      </c>
      <c r="G804">
        <f>VLOOKUP(B804,'New LR'!$A:$C,3,FALSE)</f>
        <v>8.7197103360000003</v>
      </c>
      <c r="H804">
        <f t="shared" si="25"/>
        <v>21.79927584</v>
      </c>
    </row>
    <row r="805" spans="1:8" x14ac:dyDescent="0.35">
      <c r="A805" t="s">
        <v>113</v>
      </c>
      <c r="B805" t="s">
        <v>11</v>
      </c>
      <c r="C805">
        <v>14</v>
      </c>
      <c r="D805">
        <f>VLOOKUP(A805,Den!$A:$B,2,FALSE)</f>
        <v>9</v>
      </c>
      <c r="E805">
        <f t="shared" si="24"/>
        <v>1.5555555555555556</v>
      </c>
      <c r="F805">
        <f>VLOOKUP(B805,LR!$A:$C,3,FALSE)</f>
        <v>0.44239144638239253</v>
      </c>
      <c r="G805">
        <f>VLOOKUP(B805,'New LR'!$A:$C,3,FALSE)</f>
        <v>17.472647129999999</v>
      </c>
      <c r="H805">
        <f t="shared" si="25"/>
        <v>27.179673313333332</v>
      </c>
    </row>
    <row r="806" spans="1:8" x14ac:dyDescent="0.35">
      <c r="A806" t="s">
        <v>113</v>
      </c>
      <c r="B806" t="s">
        <v>8</v>
      </c>
      <c r="C806">
        <v>27</v>
      </c>
      <c r="D806">
        <f>VLOOKUP(A806,Den!$A:$B,2,FALSE)</f>
        <v>9</v>
      </c>
      <c r="E806">
        <f t="shared" si="24"/>
        <v>3</v>
      </c>
      <c r="F806">
        <f>VLOOKUP(B806,LR!$A:$C,3,FALSE)</f>
        <v>-2.1211241258807211E-2</v>
      </c>
      <c r="G806">
        <f>VLOOKUP(B806,'New LR'!$A:$C,3,FALSE)</f>
        <v>-0.83775727200000005</v>
      </c>
      <c r="H806">
        <f t="shared" si="25"/>
        <v>-2.513271816</v>
      </c>
    </row>
    <row r="807" spans="1:8" x14ac:dyDescent="0.35">
      <c r="A807" t="s">
        <v>113</v>
      </c>
      <c r="B807" t="s">
        <v>4</v>
      </c>
      <c r="C807">
        <v>38</v>
      </c>
      <c r="D807">
        <f>VLOOKUP(A807,Den!$A:$B,2,FALSE)</f>
        <v>9</v>
      </c>
      <c r="E807">
        <f t="shared" si="24"/>
        <v>4.2222222222222223</v>
      </c>
      <c r="F807">
        <f>VLOOKUP(B807,LR!$A:$C,3,FALSE)</f>
        <v>-2.25874348416495E-2</v>
      </c>
      <c r="G807">
        <f>VLOOKUP(B807,'New LR'!$A:$C,3,FALSE)</f>
        <v>-0.89211139800000006</v>
      </c>
      <c r="H807">
        <f t="shared" si="25"/>
        <v>-3.7666925693333337</v>
      </c>
    </row>
    <row r="808" spans="1:8" x14ac:dyDescent="0.35">
      <c r="A808" t="s">
        <v>113</v>
      </c>
      <c r="B808" t="s">
        <v>5</v>
      </c>
      <c r="C808">
        <v>46</v>
      </c>
      <c r="D808">
        <f>VLOOKUP(A808,Den!$A:$B,2,FALSE)</f>
        <v>9</v>
      </c>
      <c r="E808">
        <f t="shared" si="24"/>
        <v>5.1111111111111107</v>
      </c>
      <c r="F808">
        <f>VLOOKUP(B808,LR!$A:$C,3,FALSE)</f>
        <v>0.16825686982118676</v>
      </c>
      <c r="G808">
        <f>VLOOKUP(B808,'New LR'!$A:$C,3,FALSE)</f>
        <v>6.6454564170000001</v>
      </c>
      <c r="H808">
        <f t="shared" si="25"/>
        <v>33.965666131333329</v>
      </c>
    </row>
    <row r="809" spans="1:8" x14ac:dyDescent="0.35">
      <c r="A809" t="s">
        <v>113</v>
      </c>
      <c r="B809" t="s">
        <v>6</v>
      </c>
      <c r="C809">
        <v>82</v>
      </c>
      <c r="D809">
        <f>VLOOKUP(A809,Den!$A:$B,2,FALSE)</f>
        <v>9</v>
      </c>
      <c r="E809">
        <f t="shared" si="24"/>
        <v>9.1111111111111107</v>
      </c>
      <c r="F809">
        <f>VLOOKUP(B809,LR!$A:$C,3,FALSE)</f>
        <v>0.22077508456131531</v>
      </c>
      <c r="G809">
        <f>VLOOKUP(B809,'New LR'!$A:$C,3,FALSE)</f>
        <v>8.7197103360000003</v>
      </c>
      <c r="H809">
        <f t="shared" si="25"/>
        <v>79.446249727999998</v>
      </c>
    </row>
    <row r="810" spans="1:8" x14ac:dyDescent="0.35">
      <c r="A810" t="s">
        <v>113</v>
      </c>
      <c r="B810" t="s">
        <v>9</v>
      </c>
      <c r="C810">
        <v>5</v>
      </c>
      <c r="D810">
        <f>VLOOKUP(A810,Den!$A:$B,2,FALSE)</f>
        <v>9</v>
      </c>
      <c r="E810">
        <f t="shared" si="24"/>
        <v>0.55555555555555558</v>
      </c>
      <c r="F810">
        <f>VLOOKUP(B810,LR!$A:$C,3,FALSE)</f>
        <v>7.1367919558834175E-2</v>
      </c>
      <c r="G810">
        <f>VLOOKUP(B810,'New LR'!$A:$C,3,FALSE)</f>
        <v>2.818739522</v>
      </c>
      <c r="H810">
        <f t="shared" si="25"/>
        <v>1.5659664011111112</v>
      </c>
    </row>
    <row r="811" spans="1:8" x14ac:dyDescent="0.35">
      <c r="A811" t="s">
        <v>113</v>
      </c>
      <c r="B811" t="s">
        <v>10</v>
      </c>
      <c r="C811">
        <v>8</v>
      </c>
      <c r="D811">
        <f>VLOOKUP(A811,Den!$A:$B,2,FALSE)</f>
        <v>9</v>
      </c>
      <c r="E811">
        <f t="shared" si="24"/>
        <v>0.88888888888888884</v>
      </c>
      <c r="F811">
        <f>VLOOKUP(B811,LR!$A:$C,3,FALSE)</f>
        <v>0.12075109979145429</v>
      </c>
      <c r="G811">
        <f>VLOOKUP(B811,'New LR'!$A:$C,3,FALSE)</f>
        <v>4.7691731370000001</v>
      </c>
      <c r="H811">
        <f t="shared" si="25"/>
        <v>4.2392650106666663</v>
      </c>
    </row>
    <row r="812" spans="1:8" x14ac:dyDescent="0.35">
      <c r="A812" t="s">
        <v>114</v>
      </c>
      <c r="B812" t="s">
        <v>8</v>
      </c>
      <c r="C812">
        <v>8</v>
      </c>
      <c r="D812">
        <f>VLOOKUP(A812,Den!$A:$B,2,FALSE)</f>
        <v>12</v>
      </c>
      <c r="E812">
        <f t="shared" si="24"/>
        <v>0.66666666666666663</v>
      </c>
      <c r="F812">
        <f>VLOOKUP(B812,LR!$A:$C,3,FALSE)</f>
        <v>-2.1211241258807211E-2</v>
      </c>
      <c r="G812">
        <f>VLOOKUP(B812,'New LR'!$A:$C,3,FALSE)</f>
        <v>-0.83775727200000005</v>
      </c>
      <c r="H812">
        <f t="shared" si="25"/>
        <v>-0.558504848</v>
      </c>
    </row>
    <row r="813" spans="1:8" x14ac:dyDescent="0.35">
      <c r="A813" t="s">
        <v>114</v>
      </c>
      <c r="B813" t="s">
        <v>13</v>
      </c>
      <c r="C813">
        <v>1</v>
      </c>
      <c r="D813">
        <f>VLOOKUP(A813,Den!$A:$B,2,FALSE)</f>
        <v>12</v>
      </c>
      <c r="E813">
        <f t="shared" si="24"/>
        <v>8.3333333333333329E-2</v>
      </c>
      <c r="F813">
        <f>VLOOKUP(B813,LR!$A:$C,3,FALSE)</f>
        <v>2.025526854093224E-2</v>
      </c>
      <c r="G813">
        <f>VLOOKUP(B813,'New LR'!$A:$C,3,FALSE)</f>
        <v>0</v>
      </c>
      <c r="H813">
        <f t="shared" si="25"/>
        <v>0</v>
      </c>
    </row>
    <row r="814" spans="1:8" x14ac:dyDescent="0.35">
      <c r="A814" t="s">
        <v>114</v>
      </c>
      <c r="B814" t="s">
        <v>4</v>
      </c>
      <c r="C814">
        <v>20</v>
      </c>
      <c r="D814">
        <f>VLOOKUP(A814,Den!$A:$B,2,FALSE)</f>
        <v>12</v>
      </c>
      <c r="E814">
        <f t="shared" si="24"/>
        <v>1.6666666666666667</v>
      </c>
      <c r="F814">
        <f>VLOOKUP(B814,LR!$A:$C,3,FALSE)</f>
        <v>-2.25874348416495E-2</v>
      </c>
      <c r="G814">
        <f>VLOOKUP(B814,'New LR'!$A:$C,3,FALSE)</f>
        <v>-0.89211139800000006</v>
      </c>
      <c r="H814">
        <f t="shared" si="25"/>
        <v>-1.4868523300000001</v>
      </c>
    </row>
    <row r="815" spans="1:8" x14ac:dyDescent="0.35">
      <c r="A815" t="s">
        <v>114</v>
      </c>
      <c r="B815" t="s">
        <v>14</v>
      </c>
      <c r="C815">
        <v>1</v>
      </c>
      <c r="D815">
        <f>VLOOKUP(A815,Den!$A:$B,2,FALSE)</f>
        <v>12</v>
      </c>
      <c r="E815">
        <f t="shared" si="24"/>
        <v>8.3333333333333329E-2</v>
      </c>
      <c r="F815">
        <f>VLOOKUP(B815,LR!$A:$C,3,FALSE)</f>
        <v>-2.5318098231823929E-2</v>
      </c>
      <c r="G815">
        <f>VLOOKUP(B815,'New LR'!$A:$C,3,FALSE)</f>
        <v>-0.99996082600000002</v>
      </c>
      <c r="H815">
        <f t="shared" si="25"/>
        <v>-8.3330068833333326E-2</v>
      </c>
    </row>
    <row r="816" spans="1:8" x14ac:dyDescent="0.35">
      <c r="A816" t="s">
        <v>114</v>
      </c>
      <c r="B816" t="s">
        <v>5</v>
      </c>
      <c r="C816">
        <v>27</v>
      </c>
      <c r="D816">
        <f>VLOOKUP(A816,Den!$A:$B,2,FALSE)</f>
        <v>12</v>
      </c>
      <c r="E816">
        <f t="shared" si="24"/>
        <v>2.25</v>
      </c>
      <c r="F816">
        <f>VLOOKUP(B816,LR!$A:$C,3,FALSE)</f>
        <v>0.16825686982118676</v>
      </c>
      <c r="G816">
        <f>VLOOKUP(B816,'New LR'!$A:$C,3,FALSE)</f>
        <v>6.6454564170000001</v>
      </c>
      <c r="H816">
        <f t="shared" si="25"/>
        <v>14.95227693825</v>
      </c>
    </row>
    <row r="817" spans="1:8" x14ac:dyDescent="0.35">
      <c r="A817" t="s">
        <v>114</v>
      </c>
      <c r="B817" t="s">
        <v>6</v>
      </c>
      <c r="C817">
        <v>45</v>
      </c>
      <c r="D817">
        <f>VLOOKUP(A817,Den!$A:$B,2,FALSE)</f>
        <v>12</v>
      </c>
      <c r="E817">
        <f t="shared" si="24"/>
        <v>3.75</v>
      </c>
      <c r="F817">
        <f>VLOOKUP(B817,LR!$A:$C,3,FALSE)</f>
        <v>0.22077508456131531</v>
      </c>
      <c r="G817">
        <f>VLOOKUP(B817,'New LR'!$A:$C,3,FALSE)</f>
        <v>8.7197103360000003</v>
      </c>
      <c r="H817">
        <f t="shared" si="25"/>
        <v>32.698913760000003</v>
      </c>
    </row>
    <row r="818" spans="1:8" x14ac:dyDescent="0.35">
      <c r="A818" t="s">
        <v>114</v>
      </c>
      <c r="B818" t="s">
        <v>9</v>
      </c>
      <c r="C818">
        <v>12</v>
      </c>
      <c r="D818">
        <f>VLOOKUP(A818,Den!$A:$B,2,FALSE)</f>
        <v>12</v>
      </c>
      <c r="E818">
        <f t="shared" si="24"/>
        <v>1</v>
      </c>
      <c r="F818">
        <f>VLOOKUP(B818,LR!$A:$C,3,FALSE)</f>
        <v>7.1367919558834175E-2</v>
      </c>
      <c r="G818">
        <f>VLOOKUP(B818,'New LR'!$A:$C,3,FALSE)</f>
        <v>2.818739522</v>
      </c>
      <c r="H818">
        <f t="shared" si="25"/>
        <v>2.818739522</v>
      </c>
    </row>
    <row r="819" spans="1:8" x14ac:dyDescent="0.35">
      <c r="A819" t="s">
        <v>114</v>
      </c>
      <c r="B819" t="s">
        <v>10</v>
      </c>
      <c r="C819">
        <v>2</v>
      </c>
      <c r="D819">
        <f>VLOOKUP(A819,Den!$A:$B,2,FALSE)</f>
        <v>12</v>
      </c>
      <c r="E819">
        <f t="shared" si="24"/>
        <v>0.16666666666666666</v>
      </c>
      <c r="F819">
        <f>VLOOKUP(B819,LR!$A:$C,3,FALSE)</f>
        <v>0.12075109979145429</v>
      </c>
      <c r="G819">
        <f>VLOOKUP(B819,'New LR'!$A:$C,3,FALSE)</f>
        <v>4.7691731370000001</v>
      </c>
      <c r="H819">
        <f t="shared" si="25"/>
        <v>0.79486218949999998</v>
      </c>
    </row>
    <row r="820" spans="1:8" x14ac:dyDescent="0.35">
      <c r="A820" t="s">
        <v>114</v>
      </c>
      <c r="B820" t="s">
        <v>11</v>
      </c>
      <c r="C820">
        <v>6</v>
      </c>
      <c r="D820">
        <f>VLOOKUP(A820,Den!$A:$B,2,FALSE)</f>
        <v>12</v>
      </c>
      <c r="E820">
        <f t="shared" si="24"/>
        <v>0.5</v>
      </c>
      <c r="F820">
        <f>VLOOKUP(B820,LR!$A:$C,3,FALSE)</f>
        <v>0.44239144638239253</v>
      </c>
      <c r="G820">
        <f>VLOOKUP(B820,'New LR'!$A:$C,3,FALSE)</f>
        <v>17.472647129999999</v>
      </c>
      <c r="H820">
        <f t="shared" si="25"/>
        <v>8.7363235649999993</v>
      </c>
    </row>
    <row r="821" spans="1:8" x14ac:dyDescent="0.35">
      <c r="A821" t="s">
        <v>115</v>
      </c>
      <c r="B821" t="s">
        <v>8</v>
      </c>
      <c r="C821">
        <v>1</v>
      </c>
      <c r="D821">
        <f>VLOOKUP(A821,Den!$A:$B,2,FALSE)</f>
        <v>3</v>
      </c>
      <c r="E821">
        <f t="shared" si="24"/>
        <v>0.33333333333333331</v>
      </c>
      <c r="F821">
        <f>VLOOKUP(B821,LR!$A:$C,3,FALSE)</f>
        <v>-2.1211241258807211E-2</v>
      </c>
      <c r="G821">
        <f>VLOOKUP(B821,'New LR'!$A:$C,3,FALSE)</f>
        <v>-0.83775727200000005</v>
      </c>
      <c r="H821">
        <f t="shared" si="25"/>
        <v>-0.279252424</v>
      </c>
    </row>
    <row r="822" spans="1:8" x14ac:dyDescent="0.35">
      <c r="A822" t="s">
        <v>115</v>
      </c>
      <c r="B822" t="s">
        <v>13</v>
      </c>
      <c r="C822">
        <v>3</v>
      </c>
      <c r="D822">
        <f>VLOOKUP(A822,Den!$A:$B,2,FALSE)</f>
        <v>3</v>
      </c>
      <c r="E822">
        <f t="shared" si="24"/>
        <v>1</v>
      </c>
      <c r="F822">
        <f>VLOOKUP(B822,LR!$A:$C,3,FALSE)</f>
        <v>2.025526854093224E-2</v>
      </c>
      <c r="G822">
        <f>VLOOKUP(B822,'New LR'!$A:$C,3,FALSE)</f>
        <v>0</v>
      </c>
      <c r="H822">
        <f t="shared" si="25"/>
        <v>0</v>
      </c>
    </row>
    <row r="823" spans="1:8" x14ac:dyDescent="0.35">
      <c r="A823" t="s">
        <v>115</v>
      </c>
      <c r="B823" t="s">
        <v>4</v>
      </c>
      <c r="C823">
        <v>2</v>
      </c>
      <c r="D823">
        <f>VLOOKUP(A823,Den!$A:$B,2,FALSE)</f>
        <v>3</v>
      </c>
      <c r="E823">
        <f t="shared" si="24"/>
        <v>0.66666666666666663</v>
      </c>
      <c r="F823">
        <f>VLOOKUP(B823,LR!$A:$C,3,FALSE)</f>
        <v>-2.25874348416495E-2</v>
      </c>
      <c r="G823">
        <f>VLOOKUP(B823,'New LR'!$A:$C,3,FALSE)</f>
        <v>-0.89211139800000006</v>
      </c>
      <c r="H823">
        <f t="shared" si="25"/>
        <v>-0.594740932</v>
      </c>
    </row>
    <row r="824" spans="1:8" x14ac:dyDescent="0.35">
      <c r="A824" t="s">
        <v>115</v>
      </c>
      <c r="B824" t="s">
        <v>5</v>
      </c>
      <c r="C824">
        <v>2</v>
      </c>
      <c r="D824">
        <f>VLOOKUP(A824,Den!$A:$B,2,FALSE)</f>
        <v>3</v>
      </c>
      <c r="E824">
        <f t="shared" si="24"/>
        <v>0.66666666666666663</v>
      </c>
      <c r="F824">
        <f>VLOOKUP(B824,LR!$A:$C,3,FALSE)</f>
        <v>0.16825686982118676</v>
      </c>
      <c r="G824">
        <f>VLOOKUP(B824,'New LR'!$A:$C,3,FALSE)</f>
        <v>6.6454564170000001</v>
      </c>
      <c r="H824">
        <f t="shared" si="25"/>
        <v>4.4303042779999995</v>
      </c>
    </row>
    <row r="825" spans="1:8" x14ac:dyDescent="0.35">
      <c r="A825" t="s">
        <v>115</v>
      </c>
      <c r="B825" t="s">
        <v>6</v>
      </c>
      <c r="C825">
        <v>3</v>
      </c>
      <c r="D825">
        <f>VLOOKUP(A825,Den!$A:$B,2,FALSE)</f>
        <v>3</v>
      </c>
      <c r="E825">
        <f t="shared" si="24"/>
        <v>1</v>
      </c>
      <c r="F825">
        <f>VLOOKUP(B825,LR!$A:$C,3,FALSE)</f>
        <v>0.22077508456131531</v>
      </c>
      <c r="G825">
        <f>VLOOKUP(B825,'New LR'!$A:$C,3,FALSE)</f>
        <v>8.7197103360000003</v>
      </c>
      <c r="H825">
        <f t="shared" si="25"/>
        <v>8.7197103360000003</v>
      </c>
    </row>
    <row r="826" spans="1:8" x14ac:dyDescent="0.35">
      <c r="A826" t="s">
        <v>115</v>
      </c>
      <c r="B826" t="s">
        <v>9</v>
      </c>
      <c r="C826">
        <v>2</v>
      </c>
      <c r="D826">
        <f>VLOOKUP(A826,Den!$A:$B,2,FALSE)</f>
        <v>3</v>
      </c>
      <c r="E826">
        <f t="shared" si="24"/>
        <v>0.66666666666666663</v>
      </c>
      <c r="F826">
        <f>VLOOKUP(B826,LR!$A:$C,3,FALSE)</f>
        <v>7.1367919558834175E-2</v>
      </c>
      <c r="G826">
        <f>VLOOKUP(B826,'New LR'!$A:$C,3,FALSE)</f>
        <v>2.818739522</v>
      </c>
      <c r="H826">
        <f t="shared" si="25"/>
        <v>1.8791596813333333</v>
      </c>
    </row>
    <row r="827" spans="1:8" x14ac:dyDescent="0.35">
      <c r="A827" t="s">
        <v>115</v>
      </c>
      <c r="B827" t="s">
        <v>10</v>
      </c>
      <c r="C827">
        <v>2</v>
      </c>
      <c r="D827">
        <f>VLOOKUP(A827,Den!$A:$B,2,FALSE)</f>
        <v>3</v>
      </c>
      <c r="E827">
        <f t="shared" si="24"/>
        <v>0.66666666666666663</v>
      </c>
      <c r="F827">
        <f>VLOOKUP(B827,LR!$A:$C,3,FALSE)</f>
        <v>0.12075109979145429</v>
      </c>
      <c r="G827">
        <f>VLOOKUP(B827,'New LR'!$A:$C,3,FALSE)</f>
        <v>4.7691731370000001</v>
      </c>
      <c r="H827">
        <f t="shared" si="25"/>
        <v>3.1794487579999999</v>
      </c>
    </row>
    <row r="828" spans="1:8" x14ac:dyDescent="0.35">
      <c r="A828" t="s">
        <v>115</v>
      </c>
      <c r="B828" t="s">
        <v>11</v>
      </c>
      <c r="C828">
        <v>1</v>
      </c>
      <c r="D828">
        <f>VLOOKUP(A828,Den!$A:$B,2,FALSE)</f>
        <v>3</v>
      </c>
      <c r="E828">
        <f t="shared" si="24"/>
        <v>0.33333333333333331</v>
      </c>
      <c r="F828">
        <f>VLOOKUP(B828,LR!$A:$C,3,FALSE)</f>
        <v>0.44239144638239253</v>
      </c>
      <c r="G828">
        <f>VLOOKUP(B828,'New LR'!$A:$C,3,FALSE)</f>
        <v>17.472647129999999</v>
      </c>
      <c r="H828">
        <f t="shared" si="25"/>
        <v>5.8242157099999989</v>
      </c>
    </row>
    <row r="829" spans="1:8" x14ac:dyDescent="0.35">
      <c r="A829" t="s">
        <v>116</v>
      </c>
      <c r="B829" t="s">
        <v>11</v>
      </c>
      <c r="C829">
        <v>14</v>
      </c>
      <c r="D829">
        <f>VLOOKUP(A829,Den!$A:$B,2,FALSE)</f>
        <v>13</v>
      </c>
      <c r="E829">
        <f t="shared" si="24"/>
        <v>1.0769230769230769</v>
      </c>
      <c r="F829">
        <f>VLOOKUP(B829,LR!$A:$C,3,FALSE)</f>
        <v>0.44239144638239253</v>
      </c>
      <c r="G829">
        <f>VLOOKUP(B829,'New LR'!$A:$C,3,FALSE)</f>
        <v>17.472647129999999</v>
      </c>
      <c r="H829">
        <f t="shared" si="25"/>
        <v>18.816696909230767</v>
      </c>
    </row>
    <row r="830" spans="1:8" x14ac:dyDescent="0.35">
      <c r="A830" t="s">
        <v>116</v>
      </c>
      <c r="B830" t="s">
        <v>8</v>
      </c>
      <c r="C830">
        <v>16</v>
      </c>
      <c r="D830">
        <f>VLOOKUP(A830,Den!$A:$B,2,FALSE)</f>
        <v>13</v>
      </c>
      <c r="E830">
        <f t="shared" si="24"/>
        <v>1.2307692307692308</v>
      </c>
      <c r="F830">
        <f>VLOOKUP(B830,LR!$A:$C,3,FALSE)</f>
        <v>-2.1211241258807211E-2</v>
      </c>
      <c r="G830">
        <f>VLOOKUP(B830,'New LR'!$A:$C,3,FALSE)</f>
        <v>-0.83775727200000005</v>
      </c>
      <c r="H830">
        <f t="shared" si="25"/>
        <v>-1.0310858732307693</v>
      </c>
    </row>
    <row r="831" spans="1:8" x14ac:dyDescent="0.35">
      <c r="A831" t="s">
        <v>116</v>
      </c>
      <c r="B831" t="s">
        <v>13</v>
      </c>
      <c r="C831">
        <v>25</v>
      </c>
      <c r="D831">
        <f>VLOOKUP(A831,Den!$A:$B,2,FALSE)</f>
        <v>13</v>
      </c>
      <c r="E831">
        <f t="shared" si="24"/>
        <v>1.9230769230769231</v>
      </c>
      <c r="F831">
        <f>VLOOKUP(B831,LR!$A:$C,3,FALSE)</f>
        <v>2.025526854093224E-2</v>
      </c>
      <c r="G831">
        <f>VLOOKUP(B831,'New LR'!$A:$C,3,FALSE)</f>
        <v>0</v>
      </c>
      <c r="H831">
        <f t="shared" si="25"/>
        <v>0</v>
      </c>
    </row>
    <row r="832" spans="1:8" x14ac:dyDescent="0.35">
      <c r="A832" t="s">
        <v>116</v>
      </c>
      <c r="B832" t="s">
        <v>4</v>
      </c>
      <c r="C832">
        <v>23</v>
      </c>
      <c r="D832">
        <f>VLOOKUP(A832,Den!$A:$B,2,FALSE)</f>
        <v>13</v>
      </c>
      <c r="E832">
        <f t="shared" si="24"/>
        <v>1.7692307692307692</v>
      </c>
      <c r="F832">
        <f>VLOOKUP(B832,LR!$A:$C,3,FALSE)</f>
        <v>-2.25874348416495E-2</v>
      </c>
      <c r="G832">
        <f>VLOOKUP(B832,'New LR'!$A:$C,3,FALSE)</f>
        <v>-0.89211139800000006</v>
      </c>
      <c r="H832">
        <f t="shared" si="25"/>
        <v>-1.5783509349230769</v>
      </c>
    </row>
    <row r="833" spans="1:8" x14ac:dyDescent="0.35">
      <c r="A833" t="s">
        <v>116</v>
      </c>
      <c r="B833" t="s">
        <v>5</v>
      </c>
      <c r="C833">
        <v>23</v>
      </c>
      <c r="D833">
        <f>VLOOKUP(A833,Den!$A:$B,2,FALSE)</f>
        <v>13</v>
      </c>
      <c r="E833">
        <f t="shared" si="24"/>
        <v>1.7692307692307692</v>
      </c>
      <c r="F833">
        <f>VLOOKUP(B833,LR!$A:$C,3,FALSE)</f>
        <v>0.16825686982118676</v>
      </c>
      <c r="G833">
        <f>VLOOKUP(B833,'New LR'!$A:$C,3,FALSE)</f>
        <v>6.6454564170000001</v>
      </c>
      <c r="H833">
        <f t="shared" si="25"/>
        <v>11.757345968538461</v>
      </c>
    </row>
    <row r="834" spans="1:8" x14ac:dyDescent="0.35">
      <c r="A834" t="s">
        <v>116</v>
      </c>
      <c r="B834" t="s">
        <v>6</v>
      </c>
      <c r="C834">
        <v>48</v>
      </c>
      <c r="D834">
        <f>VLOOKUP(A834,Den!$A:$B,2,FALSE)</f>
        <v>13</v>
      </c>
      <c r="E834">
        <f t="shared" ref="E834:E897" si="26">C834/D834</f>
        <v>3.6923076923076925</v>
      </c>
      <c r="F834">
        <f>VLOOKUP(B834,LR!$A:$C,3,FALSE)</f>
        <v>0.22077508456131531</v>
      </c>
      <c r="G834">
        <f>VLOOKUP(B834,'New LR'!$A:$C,3,FALSE)</f>
        <v>8.7197103360000003</v>
      </c>
      <c r="H834">
        <f t="shared" si="25"/>
        <v>32.195853548307696</v>
      </c>
    </row>
    <row r="835" spans="1:8" x14ac:dyDescent="0.35">
      <c r="A835" t="s">
        <v>116</v>
      </c>
      <c r="B835" t="s">
        <v>9</v>
      </c>
      <c r="C835">
        <v>12</v>
      </c>
      <c r="D835">
        <f>VLOOKUP(A835,Den!$A:$B,2,FALSE)</f>
        <v>13</v>
      </c>
      <c r="E835">
        <f t="shared" si="26"/>
        <v>0.92307692307692313</v>
      </c>
      <c r="F835">
        <f>VLOOKUP(B835,LR!$A:$C,3,FALSE)</f>
        <v>7.1367919558834175E-2</v>
      </c>
      <c r="G835">
        <f>VLOOKUP(B835,'New LR'!$A:$C,3,FALSE)</f>
        <v>2.818739522</v>
      </c>
      <c r="H835">
        <f t="shared" ref="H835:H898" si="27">G835*E835</f>
        <v>2.601913404923077</v>
      </c>
    </row>
    <row r="836" spans="1:8" x14ac:dyDescent="0.35">
      <c r="A836" t="s">
        <v>116</v>
      </c>
      <c r="B836" t="s">
        <v>10</v>
      </c>
      <c r="C836">
        <v>11</v>
      </c>
      <c r="D836">
        <f>VLOOKUP(A836,Den!$A:$B,2,FALSE)</f>
        <v>13</v>
      </c>
      <c r="E836">
        <f t="shared" si="26"/>
        <v>0.84615384615384615</v>
      </c>
      <c r="F836">
        <f>VLOOKUP(B836,LR!$A:$C,3,FALSE)</f>
        <v>0.12075109979145429</v>
      </c>
      <c r="G836">
        <f>VLOOKUP(B836,'New LR'!$A:$C,3,FALSE)</f>
        <v>4.7691731370000001</v>
      </c>
      <c r="H836">
        <f t="shared" si="27"/>
        <v>4.0354541928461538</v>
      </c>
    </row>
    <row r="837" spans="1:8" x14ac:dyDescent="0.35">
      <c r="A837" t="s">
        <v>117</v>
      </c>
      <c r="B837" t="s">
        <v>11</v>
      </c>
      <c r="C837">
        <v>11</v>
      </c>
      <c r="D837">
        <f>VLOOKUP(A837,Den!$A:$B,2,FALSE)</f>
        <v>19</v>
      </c>
      <c r="E837">
        <f t="shared" si="26"/>
        <v>0.57894736842105265</v>
      </c>
      <c r="F837">
        <f>VLOOKUP(B837,LR!$A:$C,3,FALSE)</f>
        <v>0.44239144638239253</v>
      </c>
      <c r="G837">
        <f>VLOOKUP(B837,'New LR'!$A:$C,3,FALSE)</f>
        <v>17.472647129999999</v>
      </c>
      <c r="H837">
        <f t="shared" si="27"/>
        <v>10.115743075263158</v>
      </c>
    </row>
    <row r="838" spans="1:8" x14ac:dyDescent="0.35">
      <c r="A838" t="s">
        <v>117</v>
      </c>
      <c r="B838" t="s">
        <v>8</v>
      </c>
      <c r="C838">
        <v>11</v>
      </c>
      <c r="D838">
        <f>VLOOKUP(A838,Den!$A:$B,2,FALSE)</f>
        <v>19</v>
      </c>
      <c r="E838">
        <f t="shared" si="26"/>
        <v>0.57894736842105265</v>
      </c>
      <c r="F838">
        <f>VLOOKUP(B838,LR!$A:$C,3,FALSE)</f>
        <v>-2.1211241258807211E-2</v>
      </c>
      <c r="G838">
        <f>VLOOKUP(B838,'New LR'!$A:$C,3,FALSE)</f>
        <v>-0.83775727200000005</v>
      </c>
      <c r="H838">
        <f t="shared" si="27"/>
        <v>-0.48501736800000006</v>
      </c>
    </row>
    <row r="839" spans="1:8" x14ac:dyDescent="0.35">
      <c r="A839" t="s">
        <v>117</v>
      </c>
      <c r="B839" t="s">
        <v>4</v>
      </c>
      <c r="C839">
        <v>55</v>
      </c>
      <c r="D839">
        <f>VLOOKUP(A839,Den!$A:$B,2,FALSE)</f>
        <v>19</v>
      </c>
      <c r="E839">
        <f t="shared" si="26"/>
        <v>2.8947368421052633</v>
      </c>
      <c r="F839">
        <f>VLOOKUP(B839,LR!$A:$C,3,FALSE)</f>
        <v>-2.25874348416495E-2</v>
      </c>
      <c r="G839">
        <f>VLOOKUP(B839,'New LR'!$A:$C,3,FALSE)</f>
        <v>-0.89211139800000006</v>
      </c>
      <c r="H839">
        <f t="shared" si="27"/>
        <v>-2.5824277310526318</v>
      </c>
    </row>
    <row r="840" spans="1:8" x14ac:dyDescent="0.35">
      <c r="A840" t="s">
        <v>117</v>
      </c>
      <c r="B840" t="s">
        <v>14</v>
      </c>
      <c r="C840">
        <v>1</v>
      </c>
      <c r="D840">
        <f>VLOOKUP(A840,Den!$A:$B,2,FALSE)</f>
        <v>19</v>
      </c>
      <c r="E840">
        <f t="shared" si="26"/>
        <v>5.2631578947368418E-2</v>
      </c>
      <c r="F840">
        <f>VLOOKUP(B840,LR!$A:$C,3,FALSE)</f>
        <v>-2.5318098231823929E-2</v>
      </c>
      <c r="G840">
        <f>VLOOKUP(B840,'New LR'!$A:$C,3,FALSE)</f>
        <v>-0.99996082600000002</v>
      </c>
      <c r="H840">
        <f t="shared" si="27"/>
        <v>-5.2629517157894733E-2</v>
      </c>
    </row>
    <row r="841" spans="1:8" x14ac:dyDescent="0.35">
      <c r="A841" t="s">
        <v>117</v>
      </c>
      <c r="B841" t="s">
        <v>5</v>
      </c>
      <c r="C841">
        <v>158</v>
      </c>
      <c r="D841">
        <f>VLOOKUP(A841,Den!$A:$B,2,FALSE)</f>
        <v>19</v>
      </c>
      <c r="E841">
        <f t="shared" si="26"/>
        <v>8.3157894736842106</v>
      </c>
      <c r="F841">
        <f>VLOOKUP(B841,LR!$A:$C,3,FALSE)</f>
        <v>0.16825686982118676</v>
      </c>
      <c r="G841">
        <f>VLOOKUP(B841,'New LR'!$A:$C,3,FALSE)</f>
        <v>6.6454564170000001</v>
      </c>
      <c r="H841">
        <f t="shared" si="27"/>
        <v>55.262216520315789</v>
      </c>
    </row>
    <row r="842" spans="1:8" x14ac:dyDescent="0.35">
      <c r="A842" t="s">
        <v>117</v>
      </c>
      <c r="B842" t="s">
        <v>6</v>
      </c>
      <c r="C842">
        <v>141</v>
      </c>
      <c r="D842">
        <f>VLOOKUP(A842,Den!$A:$B,2,FALSE)</f>
        <v>19</v>
      </c>
      <c r="E842">
        <f t="shared" si="26"/>
        <v>7.4210526315789478</v>
      </c>
      <c r="F842">
        <f>VLOOKUP(B842,LR!$A:$C,3,FALSE)</f>
        <v>0.22077508456131531</v>
      </c>
      <c r="G842">
        <f>VLOOKUP(B842,'New LR'!$A:$C,3,FALSE)</f>
        <v>8.7197103360000003</v>
      </c>
      <c r="H842">
        <f t="shared" si="27"/>
        <v>64.70942933557896</v>
      </c>
    </row>
    <row r="843" spans="1:8" x14ac:dyDescent="0.35">
      <c r="A843" t="s">
        <v>117</v>
      </c>
      <c r="B843" t="s">
        <v>9</v>
      </c>
      <c r="C843">
        <v>17</v>
      </c>
      <c r="D843">
        <f>VLOOKUP(A843,Den!$A:$B,2,FALSE)</f>
        <v>19</v>
      </c>
      <c r="E843">
        <f t="shared" si="26"/>
        <v>0.89473684210526316</v>
      </c>
      <c r="F843">
        <f>VLOOKUP(B843,LR!$A:$C,3,FALSE)</f>
        <v>7.1367919558834175E-2</v>
      </c>
      <c r="G843">
        <f>VLOOKUP(B843,'New LR'!$A:$C,3,FALSE)</f>
        <v>2.818739522</v>
      </c>
      <c r="H843">
        <f t="shared" si="27"/>
        <v>2.5220300986315789</v>
      </c>
    </row>
    <row r="844" spans="1:8" x14ac:dyDescent="0.35">
      <c r="A844" t="s">
        <v>117</v>
      </c>
      <c r="B844" t="s">
        <v>10</v>
      </c>
      <c r="C844">
        <v>11</v>
      </c>
      <c r="D844">
        <f>VLOOKUP(A844,Den!$A:$B,2,FALSE)</f>
        <v>19</v>
      </c>
      <c r="E844">
        <f t="shared" si="26"/>
        <v>0.57894736842105265</v>
      </c>
      <c r="F844">
        <f>VLOOKUP(B844,LR!$A:$C,3,FALSE)</f>
        <v>0.12075109979145429</v>
      </c>
      <c r="G844">
        <f>VLOOKUP(B844,'New LR'!$A:$C,3,FALSE)</f>
        <v>4.7691731370000001</v>
      </c>
      <c r="H844">
        <f t="shared" si="27"/>
        <v>2.7611002372105267</v>
      </c>
    </row>
    <row r="845" spans="1:8" x14ac:dyDescent="0.35">
      <c r="A845" t="s">
        <v>118</v>
      </c>
      <c r="B845" t="s">
        <v>11</v>
      </c>
      <c r="C845">
        <v>34</v>
      </c>
      <c r="D845">
        <f>VLOOKUP(A845,Den!$A:$B,2,FALSE)</f>
        <v>18</v>
      </c>
      <c r="E845">
        <f t="shared" si="26"/>
        <v>1.8888888888888888</v>
      </c>
      <c r="F845">
        <f>VLOOKUP(B845,LR!$A:$C,3,FALSE)</f>
        <v>0.44239144638239253</v>
      </c>
      <c r="G845">
        <f>VLOOKUP(B845,'New LR'!$A:$C,3,FALSE)</f>
        <v>17.472647129999999</v>
      </c>
      <c r="H845">
        <f t="shared" si="27"/>
        <v>33.003889023333329</v>
      </c>
    </row>
    <row r="846" spans="1:8" x14ac:dyDescent="0.35">
      <c r="A846" t="s">
        <v>118</v>
      </c>
      <c r="B846" t="s">
        <v>8</v>
      </c>
      <c r="C846">
        <v>17</v>
      </c>
      <c r="D846">
        <f>VLOOKUP(A846,Den!$A:$B,2,FALSE)</f>
        <v>18</v>
      </c>
      <c r="E846">
        <f t="shared" si="26"/>
        <v>0.94444444444444442</v>
      </c>
      <c r="F846">
        <f>VLOOKUP(B846,LR!$A:$C,3,FALSE)</f>
        <v>-2.1211241258807211E-2</v>
      </c>
      <c r="G846">
        <f>VLOOKUP(B846,'New LR'!$A:$C,3,FALSE)</f>
        <v>-0.83775727200000005</v>
      </c>
      <c r="H846">
        <f t="shared" si="27"/>
        <v>-0.79121520133333334</v>
      </c>
    </row>
    <row r="847" spans="1:8" x14ac:dyDescent="0.35">
      <c r="A847" t="s">
        <v>118</v>
      </c>
      <c r="B847" t="s">
        <v>13</v>
      </c>
      <c r="C847">
        <v>2</v>
      </c>
      <c r="D847">
        <f>VLOOKUP(A847,Den!$A:$B,2,FALSE)</f>
        <v>18</v>
      </c>
      <c r="E847">
        <f t="shared" si="26"/>
        <v>0.1111111111111111</v>
      </c>
      <c r="F847">
        <f>VLOOKUP(B847,LR!$A:$C,3,FALSE)</f>
        <v>2.025526854093224E-2</v>
      </c>
      <c r="G847">
        <f>VLOOKUP(B847,'New LR'!$A:$C,3,FALSE)</f>
        <v>0</v>
      </c>
      <c r="H847">
        <f t="shared" si="27"/>
        <v>0</v>
      </c>
    </row>
    <row r="848" spans="1:8" x14ac:dyDescent="0.35">
      <c r="A848" t="s">
        <v>118</v>
      </c>
      <c r="B848" t="s">
        <v>17</v>
      </c>
      <c r="C848">
        <v>1</v>
      </c>
      <c r="D848">
        <f>VLOOKUP(A848,Den!$A:$B,2,FALSE)</f>
        <v>18</v>
      </c>
      <c r="E848">
        <f t="shared" si="26"/>
        <v>5.5555555555555552E-2</v>
      </c>
      <c r="F848">
        <f>VLOOKUP(B848,LR!$A:$C,3,FALSE)</f>
        <v>2.5319085676165299E-2</v>
      </c>
      <c r="G848">
        <f>VLOOKUP(B848,'New LR'!$A:$C,3,FALSE)</f>
        <v>1</v>
      </c>
      <c r="H848">
        <f t="shared" si="27"/>
        <v>5.5555555555555552E-2</v>
      </c>
    </row>
    <row r="849" spans="1:8" x14ac:dyDescent="0.35">
      <c r="A849" t="s">
        <v>118</v>
      </c>
      <c r="B849" t="s">
        <v>4</v>
      </c>
      <c r="C849">
        <v>38</v>
      </c>
      <c r="D849">
        <f>VLOOKUP(A849,Den!$A:$B,2,FALSE)</f>
        <v>18</v>
      </c>
      <c r="E849">
        <f t="shared" si="26"/>
        <v>2.1111111111111112</v>
      </c>
      <c r="F849">
        <f>VLOOKUP(B849,LR!$A:$C,3,FALSE)</f>
        <v>-2.25874348416495E-2</v>
      </c>
      <c r="G849">
        <f>VLOOKUP(B849,'New LR'!$A:$C,3,FALSE)</f>
        <v>-0.89211139800000006</v>
      </c>
      <c r="H849">
        <f t="shared" si="27"/>
        <v>-1.8833462846666669</v>
      </c>
    </row>
    <row r="850" spans="1:8" x14ac:dyDescent="0.35">
      <c r="A850" t="s">
        <v>118</v>
      </c>
      <c r="B850" t="s">
        <v>14</v>
      </c>
      <c r="C850">
        <v>1</v>
      </c>
      <c r="D850">
        <f>VLOOKUP(A850,Den!$A:$B,2,FALSE)</f>
        <v>18</v>
      </c>
      <c r="E850">
        <f t="shared" si="26"/>
        <v>5.5555555555555552E-2</v>
      </c>
      <c r="F850">
        <f>VLOOKUP(B850,LR!$A:$C,3,FALSE)</f>
        <v>-2.5318098231823929E-2</v>
      </c>
      <c r="G850">
        <f>VLOOKUP(B850,'New LR'!$A:$C,3,FALSE)</f>
        <v>-0.99996082600000002</v>
      </c>
      <c r="H850">
        <f t="shared" si="27"/>
        <v>-5.555337922222222E-2</v>
      </c>
    </row>
    <row r="851" spans="1:8" x14ac:dyDescent="0.35">
      <c r="A851" t="s">
        <v>118</v>
      </c>
      <c r="B851" t="s">
        <v>5</v>
      </c>
      <c r="C851">
        <v>56</v>
      </c>
      <c r="D851">
        <f>VLOOKUP(A851,Den!$A:$B,2,FALSE)</f>
        <v>18</v>
      </c>
      <c r="E851">
        <f t="shared" si="26"/>
        <v>3.1111111111111112</v>
      </c>
      <c r="F851">
        <f>VLOOKUP(B851,LR!$A:$C,3,FALSE)</f>
        <v>0.16825686982118676</v>
      </c>
      <c r="G851">
        <f>VLOOKUP(B851,'New LR'!$A:$C,3,FALSE)</f>
        <v>6.6454564170000001</v>
      </c>
      <c r="H851">
        <f t="shared" si="27"/>
        <v>20.674753297333336</v>
      </c>
    </row>
    <row r="852" spans="1:8" x14ac:dyDescent="0.35">
      <c r="A852" t="s">
        <v>118</v>
      </c>
      <c r="B852" t="s">
        <v>6</v>
      </c>
      <c r="C852">
        <v>70</v>
      </c>
      <c r="D852">
        <f>VLOOKUP(A852,Den!$A:$B,2,FALSE)</f>
        <v>18</v>
      </c>
      <c r="E852">
        <f t="shared" si="26"/>
        <v>3.8888888888888888</v>
      </c>
      <c r="F852">
        <f>VLOOKUP(B852,LR!$A:$C,3,FALSE)</f>
        <v>0.22077508456131531</v>
      </c>
      <c r="G852">
        <f>VLOOKUP(B852,'New LR'!$A:$C,3,FALSE)</f>
        <v>8.7197103360000003</v>
      </c>
      <c r="H852">
        <f t="shared" si="27"/>
        <v>33.909984639999998</v>
      </c>
    </row>
    <row r="853" spans="1:8" x14ac:dyDescent="0.35">
      <c r="A853" t="s">
        <v>118</v>
      </c>
      <c r="B853" t="s">
        <v>9</v>
      </c>
      <c r="C853">
        <v>42</v>
      </c>
      <c r="D853">
        <f>VLOOKUP(A853,Den!$A:$B,2,FALSE)</f>
        <v>18</v>
      </c>
      <c r="E853">
        <f t="shared" si="26"/>
        <v>2.3333333333333335</v>
      </c>
      <c r="F853">
        <f>VLOOKUP(B853,LR!$A:$C,3,FALSE)</f>
        <v>7.1367919558834175E-2</v>
      </c>
      <c r="G853">
        <f>VLOOKUP(B853,'New LR'!$A:$C,3,FALSE)</f>
        <v>2.818739522</v>
      </c>
      <c r="H853">
        <f t="shared" si="27"/>
        <v>6.5770588846666671</v>
      </c>
    </row>
    <row r="854" spans="1:8" x14ac:dyDescent="0.35">
      <c r="A854" t="s">
        <v>118</v>
      </c>
      <c r="B854" t="s">
        <v>10</v>
      </c>
      <c r="C854">
        <v>13</v>
      </c>
      <c r="D854">
        <f>VLOOKUP(A854,Den!$A:$B,2,FALSE)</f>
        <v>18</v>
      </c>
      <c r="E854">
        <f t="shared" si="26"/>
        <v>0.72222222222222221</v>
      </c>
      <c r="F854">
        <f>VLOOKUP(B854,LR!$A:$C,3,FALSE)</f>
        <v>0.12075109979145429</v>
      </c>
      <c r="G854">
        <f>VLOOKUP(B854,'New LR'!$A:$C,3,FALSE)</f>
        <v>4.7691731370000001</v>
      </c>
      <c r="H854">
        <f t="shared" si="27"/>
        <v>3.4444028211666669</v>
      </c>
    </row>
    <row r="855" spans="1:8" x14ac:dyDescent="0.35">
      <c r="A855" t="s">
        <v>119</v>
      </c>
      <c r="B855" t="s">
        <v>8</v>
      </c>
      <c r="C855">
        <v>18</v>
      </c>
      <c r="D855">
        <f>VLOOKUP(A855,Den!$A:$B,2,FALSE)</f>
        <v>9</v>
      </c>
      <c r="E855">
        <f t="shared" si="26"/>
        <v>2</v>
      </c>
      <c r="F855">
        <f>VLOOKUP(B855,LR!$A:$C,3,FALSE)</f>
        <v>-2.1211241258807211E-2</v>
      </c>
      <c r="G855">
        <f>VLOOKUP(B855,'New LR'!$A:$C,3,FALSE)</f>
        <v>-0.83775727200000005</v>
      </c>
      <c r="H855">
        <f t="shared" si="27"/>
        <v>-1.6755145440000001</v>
      </c>
    </row>
    <row r="856" spans="1:8" x14ac:dyDescent="0.35">
      <c r="A856" t="s">
        <v>119</v>
      </c>
      <c r="B856" t="s">
        <v>4</v>
      </c>
      <c r="C856">
        <v>16</v>
      </c>
      <c r="D856">
        <f>VLOOKUP(A856,Den!$A:$B,2,FALSE)</f>
        <v>9</v>
      </c>
      <c r="E856">
        <f t="shared" si="26"/>
        <v>1.7777777777777777</v>
      </c>
      <c r="F856">
        <f>VLOOKUP(B856,LR!$A:$C,3,FALSE)</f>
        <v>-2.25874348416495E-2</v>
      </c>
      <c r="G856">
        <f>VLOOKUP(B856,'New LR'!$A:$C,3,FALSE)</f>
        <v>-0.89211139800000006</v>
      </c>
      <c r="H856">
        <f t="shared" si="27"/>
        <v>-1.5859758186666666</v>
      </c>
    </row>
    <row r="857" spans="1:8" x14ac:dyDescent="0.35">
      <c r="A857" t="s">
        <v>119</v>
      </c>
      <c r="B857" t="s">
        <v>5</v>
      </c>
      <c r="C857">
        <v>46</v>
      </c>
      <c r="D857">
        <f>VLOOKUP(A857,Den!$A:$B,2,FALSE)</f>
        <v>9</v>
      </c>
      <c r="E857">
        <f t="shared" si="26"/>
        <v>5.1111111111111107</v>
      </c>
      <c r="F857">
        <f>VLOOKUP(B857,LR!$A:$C,3,FALSE)</f>
        <v>0.16825686982118676</v>
      </c>
      <c r="G857">
        <f>VLOOKUP(B857,'New LR'!$A:$C,3,FALSE)</f>
        <v>6.6454564170000001</v>
      </c>
      <c r="H857">
        <f t="shared" si="27"/>
        <v>33.965666131333329</v>
      </c>
    </row>
    <row r="858" spans="1:8" x14ac:dyDescent="0.35">
      <c r="A858" t="s">
        <v>119</v>
      </c>
      <c r="B858" t="s">
        <v>6</v>
      </c>
      <c r="C858">
        <v>56</v>
      </c>
      <c r="D858">
        <f>VLOOKUP(A858,Den!$A:$B,2,FALSE)</f>
        <v>9</v>
      </c>
      <c r="E858">
        <f t="shared" si="26"/>
        <v>6.2222222222222223</v>
      </c>
      <c r="F858">
        <f>VLOOKUP(B858,LR!$A:$C,3,FALSE)</f>
        <v>0.22077508456131531</v>
      </c>
      <c r="G858">
        <f>VLOOKUP(B858,'New LR'!$A:$C,3,FALSE)</f>
        <v>8.7197103360000003</v>
      </c>
      <c r="H858">
        <f t="shared" si="27"/>
        <v>54.255975424000006</v>
      </c>
    </row>
    <row r="859" spans="1:8" x14ac:dyDescent="0.35">
      <c r="A859" t="s">
        <v>119</v>
      </c>
      <c r="B859" t="s">
        <v>9</v>
      </c>
      <c r="C859">
        <v>7</v>
      </c>
      <c r="D859">
        <f>VLOOKUP(A859,Den!$A:$B,2,FALSE)</f>
        <v>9</v>
      </c>
      <c r="E859">
        <f t="shared" si="26"/>
        <v>0.77777777777777779</v>
      </c>
      <c r="F859">
        <f>VLOOKUP(B859,LR!$A:$C,3,FALSE)</f>
        <v>7.1367919558834175E-2</v>
      </c>
      <c r="G859">
        <f>VLOOKUP(B859,'New LR'!$A:$C,3,FALSE)</f>
        <v>2.818739522</v>
      </c>
      <c r="H859">
        <f t="shared" si="27"/>
        <v>2.1923529615555557</v>
      </c>
    </row>
    <row r="860" spans="1:8" x14ac:dyDescent="0.35">
      <c r="A860" t="s">
        <v>119</v>
      </c>
      <c r="B860" t="s">
        <v>10</v>
      </c>
      <c r="C860">
        <v>5</v>
      </c>
      <c r="D860">
        <f>VLOOKUP(A860,Den!$A:$B,2,FALSE)</f>
        <v>9</v>
      </c>
      <c r="E860">
        <f t="shared" si="26"/>
        <v>0.55555555555555558</v>
      </c>
      <c r="F860">
        <f>VLOOKUP(B860,LR!$A:$C,3,FALSE)</f>
        <v>0.12075109979145429</v>
      </c>
      <c r="G860">
        <f>VLOOKUP(B860,'New LR'!$A:$C,3,FALSE)</f>
        <v>4.7691731370000001</v>
      </c>
      <c r="H860">
        <f t="shared" si="27"/>
        <v>2.649540631666667</v>
      </c>
    </row>
    <row r="861" spans="1:8" x14ac:dyDescent="0.35">
      <c r="A861" t="s">
        <v>119</v>
      </c>
      <c r="B861" t="s">
        <v>11</v>
      </c>
      <c r="C861">
        <v>2</v>
      </c>
      <c r="D861">
        <f>VLOOKUP(A861,Den!$A:$B,2,FALSE)</f>
        <v>9</v>
      </c>
      <c r="E861">
        <f t="shared" si="26"/>
        <v>0.22222222222222221</v>
      </c>
      <c r="F861">
        <f>VLOOKUP(B861,LR!$A:$C,3,FALSE)</f>
        <v>0.44239144638239253</v>
      </c>
      <c r="G861">
        <f>VLOOKUP(B861,'New LR'!$A:$C,3,FALSE)</f>
        <v>17.472647129999999</v>
      </c>
      <c r="H861">
        <f t="shared" si="27"/>
        <v>3.8828104733333326</v>
      </c>
    </row>
    <row r="862" spans="1:8" x14ac:dyDescent="0.35">
      <c r="A862" t="s">
        <v>120</v>
      </c>
      <c r="B862" t="s">
        <v>11</v>
      </c>
      <c r="C862">
        <v>6</v>
      </c>
      <c r="D862">
        <f>VLOOKUP(A862,Den!$A:$B,2,FALSE)</f>
        <v>13</v>
      </c>
      <c r="E862">
        <f t="shared" si="26"/>
        <v>0.46153846153846156</v>
      </c>
      <c r="F862">
        <f>VLOOKUP(B862,LR!$A:$C,3,FALSE)</f>
        <v>0.44239144638239253</v>
      </c>
      <c r="G862">
        <f>VLOOKUP(B862,'New LR'!$A:$C,3,FALSE)</f>
        <v>17.472647129999999</v>
      </c>
      <c r="H862">
        <f t="shared" si="27"/>
        <v>8.0642986753846149</v>
      </c>
    </row>
    <row r="863" spans="1:8" x14ac:dyDescent="0.35">
      <c r="A863" t="s">
        <v>120</v>
      </c>
      <c r="B863" t="s">
        <v>8</v>
      </c>
      <c r="C863">
        <v>23</v>
      </c>
      <c r="D863">
        <f>VLOOKUP(A863,Den!$A:$B,2,FALSE)</f>
        <v>13</v>
      </c>
      <c r="E863">
        <f t="shared" si="26"/>
        <v>1.7692307692307692</v>
      </c>
      <c r="F863">
        <f>VLOOKUP(B863,LR!$A:$C,3,FALSE)</f>
        <v>-2.1211241258807211E-2</v>
      </c>
      <c r="G863">
        <f>VLOOKUP(B863,'New LR'!$A:$C,3,FALSE)</f>
        <v>-0.83775727200000005</v>
      </c>
      <c r="H863">
        <f t="shared" si="27"/>
        <v>-1.4821859427692308</v>
      </c>
    </row>
    <row r="864" spans="1:8" x14ac:dyDescent="0.35">
      <c r="A864" t="s">
        <v>120</v>
      </c>
      <c r="B864" t="s">
        <v>4</v>
      </c>
      <c r="C864">
        <v>59</v>
      </c>
      <c r="D864">
        <f>VLOOKUP(A864,Den!$A:$B,2,FALSE)</f>
        <v>13</v>
      </c>
      <c r="E864">
        <f t="shared" si="26"/>
        <v>4.5384615384615383</v>
      </c>
      <c r="F864">
        <f>VLOOKUP(B864,LR!$A:$C,3,FALSE)</f>
        <v>-2.25874348416495E-2</v>
      </c>
      <c r="G864">
        <f>VLOOKUP(B864,'New LR'!$A:$C,3,FALSE)</f>
        <v>-0.89211139800000006</v>
      </c>
      <c r="H864">
        <f t="shared" si="27"/>
        <v>-4.0488132678461541</v>
      </c>
    </row>
    <row r="865" spans="1:8" x14ac:dyDescent="0.35">
      <c r="A865" t="s">
        <v>120</v>
      </c>
      <c r="B865" t="s">
        <v>5</v>
      </c>
      <c r="C865">
        <v>99</v>
      </c>
      <c r="D865">
        <f>VLOOKUP(A865,Den!$A:$B,2,FALSE)</f>
        <v>13</v>
      </c>
      <c r="E865">
        <f t="shared" si="26"/>
        <v>7.615384615384615</v>
      </c>
      <c r="F865">
        <f>VLOOKUP(B865,LR!$A:$C,3,FALSE)</f>
        <v>0.16825686982118676</v>
      </c>
      <c r="G865">
        <f>VLOOKUP(B865,'New LR'!$A:$C,3,FALSE)</f>
        <v>6.6454564170000001</v>
      </c>
      <c r="H865">
        <f t="shared" si="27"/>
        <v>50.607706560230767</v>
      </c>
    </row>
    <row r="866" spans="1:8" x14ac:dyDescent="0.35">
      <c r="A866" t="s">
        <v>120</v>
      </c>
      <c r="B866" t="s">
        <v>6</v>
      </c>
      <c r="C866">
        <v>125</v>
      </c>
      <c r="D866">
        <f>VLOOKUP(A866,Den!$A:$B,2,FALSE)</f>
        <v>13</v>
      </c>
      <c r="E866">
        <f t="shared" si="26"/>
        <v>9.615384615384615</v>
      </c>
      <c r="F866">
        <f>VLOOKUP(B866,LR!$A:$C,3,FALSE)</f>
        <v>0.22077508456131531</v>
      </c>
      <c r="G866">
        <f>VLOOKUP(B866,'New LR'!$A:$C,3,FALSE)</f>
        <v>8.7197103360000003</v>
      </c>
      <c r="H866">
        <f t="shared" si="27"/>
        <v>83.84336861538462</v>
      </c>
    </row>
    <row r="867" spans="1:8" x14ac:dyDescent="0.35">
      <c r="A867" t="s">
        <v>120</v>
      </c>
      <c r="B867" t="s">
        <v>9</v>
      </c>
      <c r="C867">
        <v>19</v>
      </c>
      <c r="D867">
        <f>VLOOKUP(A867,Den!$A:$B,2,FALSE)</f>
        <v>13</v>
      </c>
      <c r="E867">
        <f t="shared" si="26"/>
        <v>1.4615384615384615</v>
      </c>
      <c r="F867">
        <f>VLOOKUP(B867,LR!$A:$C,3,FALSE)</f>
        <v>7.1367919558834175E-2</v>
      </c>
      <c r="G867">
        <f>VLOOKUP(B867,'New LR'!$A:$C,3,FALSE)</f>
        <v>2.818739522</v>
      </c>
      <c r="H867">
        <f t="shared" si="27"/>
        <v>4.1196962244615385</v>
      </c>
    </row>
    <row r="868" spans="1:8" x14ac:dyDescent="0.35">
      <c r="A868" t="s">
        <v>120</v>
      </c>
      <c r="B868" t="s">
        <v>10</v>
      </c>
      <c r="C868">
        <v>17</v>
      </c>
      <c r="D868">
        <f>VLOOKUP(A868,Den!$A:$B,2,FALSE)</f>
        <v>13</v>
      </c>
      <c r="E868">
        <f t="shared" si="26"/>
        <v>1.3076923076923077</v>
      </c>
      <c r="F868">
        <f>VLOOKUP(B868,LR!$A:$C,3,FALSE)</f>
        <v>0.12075109979145429</v>
      </c>
      <c r="G868">
        <f>VLOOKUP(B868,'New LR'!$A:$C,3,FALSE)</f>
        <v>4.7691731370000001</v>
      </c>
      <c r="H868">
        <f t="shared" si="27"/>
        <v>6.2366110253076927</v>
      </c>
    </row>
    <row r="869" spans="1:8" x14ac:dyDescent="0.35">
      <c r="A869" t="s">
        <v>121</v>
      </c>
      <c r="B869" t="s">
        <v>11</v>
      </c>
      <c r="C869">
        <v>37</v>
      </c>
      <c r="D869">
        <f>VLOOKUP(A869,Den!$A:$B,2,FALSE)</f>
        <v>19</v>
      </c>
      <c r="E869">
        <f t="shared" si="26"/>
        <v>1.9473684210526316</v>
      </c>
      <c r="F869">
        <f>VLOOKUP(B869,LR!$A:$C,3,FALSE)</f>
        <v>0.44239144638239253</v>
      </c>
      <c r="G869">
        <f>VLOOKUP(B869,'New LR'!$A:$C,3,FALSE)</f>
        <v>17.472647129999999</v>
      </c>
      <c r="H869">
        <f t="shared" si="27"/>
        <v>34.025681253157892</v>
      </c>
    </row>
    <row r="870" spans="1:8" x14ac:dyDescent="0.35">
      <c r="A870" t="s">
        <v>121</v>
      </c>
      <c r="B870" t="s">
        <v>8</v>
      </c>
      <c r="C870">
        <v>25</v>
      </c>
      <c r="D870">
        <f>VLOOKUP(A870,Den!$A:$B,2,FALSE)</f>
        <v>19</v>
      </c>
      <c r="E870">
        <f t="shared" si="26"/>
        <v>1.3157894736842106</v>
      </c>
      <c r="F870">
        <f>VLOOKUP(B870,LR!$A:$C,3,FALSE)</f>
        <v>-2.1211241258807211E-2</v>
      </c>
      <c r="G870">
        <f>VLOOKUP(B870,'New LR'!$A:$C,3,FALSE)</f>
        <v>-0.83775727200000005</v>
      </c>
      <c r="H870">
        <f t="shared" si="27"/>
        <v>-1.1023122000000001</v>
      </c>
    </row>
    <row r="871" spans="1:8" x14ac:dyDescent="0.35">
      <c r="A871" t="s">
        <v>121</v>
      </c>
      <c r="B871" t="s">
        <v>13</v>
      </c>
      <c r="C871">
        <v>79</v>
      </c>
      <c r="D871">
        <f>VLOOKUP(A871,Den!$A:$B,2,FALSE)</f>
        <v>19</v>
      </c>
      <c r="E871">
        <f t="shared" si="26"/>
        <v>4.1578947368421053</v>
      </c>
      <c r="F871">
        <f>VLOOKUP(B871,LR!$A:$C,3,FALSE)</f>
        <v>2.025526854093224E-2</v>
      </c>
      <c r="G871">
        <f>VLOOKUP(B871,'New LR'!$A:$C,3,FALSE)</f>
        <v>0</v>
      </c>
      <c r="H871">
        <f t="shared" si="27"/>
        <v>0</v>
      </c>
    </row>
    <row r="872" spans="1:8" x14ac:dyDescent="0.35">
      <c r="A872" t="s">
        <v>121</v>
      </c>
      <c r="B872" t="s">
        <v>4</v>
      </c>
      <c r="C872">
        <v>63</v>
      </c>
      <c r="D872">
        <f>VLOOKUP(A872,Den!$A:$B,2,FALSE)</f>
        <v>19</v>
      </c>
      <c r="E872">
        <f t="shared" si="26"/>
        <v>3.3157894736842106</v>
      </c>
      <c r="F872">
        <f>VLOOKUP(B872,LR!$A:$C,3,FALSE)</f>
        <v>-2.25874348416495E-2</v>
      </c>
      <c r="G872">
        <f>VLOOKUP(B872,'New LR'!$A:$C,3,FALSE)</f>
        <v>-0.89211139800000006</v>
      </c>
      <c r="H872">
        <f t="shared" si="27"/>
        <v>-2.9580535828421057</v>
      </c>
    </row>
    <row r="873" spans="1:8" x14ac:dyDescent="0.35">
      <c r="A873" t="s">
        <v>121</v>
      </c>
      <c r="B873" t="s">
        <v>14</v>
      </c>
      <c r="C873">
        <v>5</v>
      </c>
      <c r="D873">
        <f>VLOOKUP(A873,Den!$A:$B,2,FALSE)</f>
        <v>19</v>
      </c>
      <c r="E873">
        <f t="shared" si="26"/>
        <v>0.26315789473684209</v>
      </c>
      <c r="F873">
        <f>VLOOKUP(B873,LR!$A:$C,3,FALSE)</f>
        <v>-2.5318098231823929E-2</v>
      </c>
      <c r="G873">
        <f>VLOOKUP(B873,'New LR'!$A:$C,3,FALSE)</f>
        <v>-0.99996082600000002</v>
      </c>
      <c r="H873">
        <f t="shared" si="27"/>
        <v>-0.26314758578947367</v>
      </c>
    </row>
    <row r="874" spans="1:8" x14ac:dyDescent="0.35">
      <c r="A874" t="s">
        <v>121</v>
      </c>
      <c r="B874" t="s">
        <v>5</v>
      </c>
      <c r="C874">
        <v>154</v>
      </c>
      <c r="D874">
        <f>VLOOKUP(A874,Den!$A:$B,2,FALSE)</f>
        <v>19</v>
      </c>
      <c r="E874">
        <f t="shared" si="26"/>
        <v>8.1052631578947363</v>
      </c>
      <c r="F874">
        <f>VLOOKUP(B874,LR!$A:$C,3,FALSE)</f>
        <v>0.16825686982118676</v>
      </c>
      <c r="G874">
        <f>VLOOKUP(B874,'New LR'!$A:$C,3,FALSE)</f>
        <v>6.6454564170000001</v>
      </c>
      <c r="H874">
        <f t="shared" si="27"/>
        <v>53.863173064105261</v>
      </c>
    </row>
    <row r="875" spans="1:8" x14ac:dyDescent="0.35">
      <c r="A875" t="s">
        <v>121</v>
      </c>
      <c r="B875" t="s">
        <v>6</v>
      </c>
      <c r="C875">
        <v>141</v>
      </c>
      <c r="D875">
        <f>VLOOKUP(A875,Den!$A:$B,2,FALSE)</f>
        <v>19</v>
      </c>
      <c r="E875">
        <f t="shared" si="26"/>
        <v>7.4210526315789478</v>
      </c>
      <c r="F875">
        <f>VLOOKUP(B875,LR!$A:$C,3,FALSE)</f>
        <v>0.22077508456131531</v>
      </c>
      <c r="G875">
        <f>VLOOKUP(B875,'New LR'!$A:$C,3,FALSE)</f>
        <v>8.7197103360000003</v>
      </c>
      <c r="H875">
        <f t="shared" si="27"/>
        <v>64.70942933557896</v>
      </c>
    </row>
    <row r="876" spans="1:8" x14ac:dyDescent="0.35">
      <c r="A876" t="s">
        <v>121</v>
      </c>
      <c r="B876" t="s">
        <v>9</v>
      </c>
      <c r="C876">
        <v>36</v>
      </c>
      <c r="D876">
        <f>VLOOKUP(A876,Den!$A:$B,2,FALSE)</f>
        <v>19</v>
      </c>
      <c r="E876">
        <f t="shared" si="26"/>
        <v>1.8947368421052631</v>
      </c>
      <c r="F876">
        <f>VLOOKUP(B876,LR!$A:$C,3,FALSE)</f>
        <v>7.1367919558834175E-2</v>
      </c>
      <c r="G876">
        <f>VLOOKUP(B876,'New LR'!$A:$C,3,FALSE)</f>
        <v>2.818739522</v>
      </c>
      <c r="H876">
        <f t="shared" si="27"/>
        <v>5.3407696206315789</v>
      </c>
    </row>
    <row r="877" spans="1:8" x14ac:dyDescent="0.35">
      <c r="A877" t="s">
        <v>121</v>
      </c>
      <c r="B877" t="s">
        <v>10</v>
      </c>
      <c r="C877">
        <v>23</v>
      </c>
      <c r="D877">
        <f>VLOOKUP(A877,Den!$A:$B,2,FALSE)</f>
        <v>19</v>
      </c>
      <c r="E877">
        <f t="shared" si="26"/>
        <v>1.2105263157894737</v>
      </c>
      <c r="F877">
        <f>VLOOKUP(B877,LR!$A:$C,3,FALSE)</f>
        <v>0.12075109979145429</v>
      </c>
      <c r="G877">
        <f>VLOOKUP(B877,'New LR'!$A:$C,3,FALSE)</f>
        <v>4.7691731370000001</v>
      </c>
      <c r="H877">
        <f t="shared" si="27"/>
        <v>5.7732095868947368</v>
      </c>
    </row>
    <row r="878" spans="1:8" x14ac:dyDescent="0.35">
      <c r="A878" t="s">
        <v>122</v>
      </c>
      <c r="B878" t="s">
        <v>4</v>
      </c>
      <c r="C878">
        <v>2</v>
      </c>
      <c r="D878">
        <f>VLOOKUP(A878,Den!$A:$B,2,FALSE)</f>
        <v>5</v>
      </c>
      <c r="E878">
        <f t="shared" si="26"/>
        <v>0.4</v>
      </c>
      <c r="F878">
        <f>VLOOKUP(B878,LR!$A:$C,3,FALSE)</f>
        <v>-2.25874348416495E-2</v>
      </c>
      <c r="G878">
        <f>VLOOKUP(B878,'New LR'!$A:$C,3,FALSE)</f>
        <v>-0.89211139800000006</v>
      </c>
      <c r="H878">
        <f t="shared" si="27"/>
        <v>-0.35684455920000002</v>
      </c>
    </row>
    <row r="879" spans="1:8" x14ac:dyDescent="0.35">
      <c r="A879" t="s">
        <v>122</v>
      </c>
      <c r="B879" t="s">
        <v>5</v>
      </c>
      <c r="C879">
        <v>12</v>
      </c>
      <c r="D879">
        <f>VLOOKUP(A879,Den!$A:$B,2,FALSE)</f>
        <v>5</v>
      </c>
      <c r="E879">
        <f t="shared" si="26"/>
        <v>2.4</v>
      </c>
      <c r="F879">
        <f>VLOOKUP(B879,LR!$A:$C,3,FALSE)</f>
        <v>0.16825686982118676</v>
      </c>
      <c r="G879">
        <f>VLOOKUP(B879,'New LR'!$A:$C,3,FALSE)</f>
        <v>6.6454564170000001</v>
      </c>
      <c r="H879">
        <f t="shared" si="27"/>
        <v>15.949095400799999</v>
      </c>
    </row>
    <row r="880" spans="1:8" x14ac:dyDescent="0.35">
      <c r="A880" t="s">
        <v>122</v>
      </c>
      <c r="B880" t="s">
        <v>6</v>
      </c>
      <c r="C880">
        <v>15</v>
      </c>
      <c r="D880">
        <f>VLOOKUP(A880,Den!$A:$B,2,FALSE)</f>
        <v>5</v>
      </c>
      <c r="E880">
        <f t="shared" si="26"/>
        <v>3</v>
      </c>
      <c r="F880">
        <f>VLOOKUP(B880,LR!$A:$C,3,FALSE)</f>
        <v>0.22077508456131531</v>
      </c>
      <c r="G880">
        <f>VLOOKUP(B880,'New LR'!$A:$C,3,FALSE)</f>
        <v>8.7197103360000003</v>
      </c>
      <c r="H880">
        <f t="shared" si="27"/>
        <v>26.159131008000003</v>
      </c>
    </row>
    <row r="881" spans="1:8" x14ac:dyDescent="0.35">
      <c r="A881" t="s">
        <v>123</v>
      </c>
      <c r="B881" t="s">
        <v>11</v>
      </c>
      <c r="C881">
        <v>19</v>
      </c>
      <c r="D881">
        <f>VLOOKUP(A881,Den!$A:$B,2,FALSE)</f>
        <v>13</v>
      </c>
      <c r="E881">
        <f t="shared" si="26"/>
        <v>1.4615384615384615</v>
      </c>
      <c r="F881">
        <f>VLOOKUP(B881,LR!$A:$C,3,FALSE)</f>
        <v>0.44239144638239253</v>
      </c>
      <c r="G881">
        <f>VLOOKUP(B881,'New LR'!$A:$C,3,FALSE)</f>
        <v>17.472647129999999</v>
      </c>
      <c r="H881">
        <f t="shared" si="27"/>
        <v>25.536945805384612</v>
      </c>
    </row>
    <row r="882" spans="1:8" x14ac:dyDescent="0.35">
      <c r="A882" t="s">
        <v>123</v>
      </c>
      <c r="B882" t="s">
        <v>8</v>
      </c>
      <c r="C882">
        <v>17</v>
      </c>
      <c r="D882">
        <f>VLOOKUP(A882,Den!$A:$B,2,FALSE)</f>
        <v>13</v>
      </c>
      <c r="E882">
        <f t="shared" si="26"/>
        <v>1.3076923076923077</v>
      </c>
      <c r="F882">
        <f>VLOOKUP(B882,LR!$A:$C,3,FALSE)</f>
        <v>-2.1211241258807211E-2</v>
      </c>
      <c r="G882">
        <f>VLOOKUP(B882,'New LR'!$A:$C,3,FALSE)</f>
        <v>-0.83775727200000005</v>
      </c>
      <c r="H882">
        <f t="shared" si="27"/>
        <v>-1.0955287403076923</v>
      </c>
    </row>
    <row r="883" spans="1:8" x14ac:dyDescent="0.35">
      <c r="A883" t="s">
        <v>123</v>
      </c>
      <c r="B883" t="s">
        <v>13</v>
      </c>
      <c r="C883">
        <v>38</v>
      </c>
      <c r="D883">
        <f>VLOOKUP(A883,Den!$A:$B,2,FALSE)</f>
        <v>13</v>
      </c>
      <c r="E883">
        <f t="shared" si="26"/>
        <v>2.9230769230769229</v>
      </c>
      <c r="F883">
        <f>VLOOKUP(B883,LR!$A:$C,3,FALSE)</f>
        <v>2.025526854093224E-2</v>
      </c>
      <c r="G883">
        <f>VLOOKUP(B883,'New LR'!$A:$C,3,FALSE)</f>
        <v>0</v>
      </c>
      <c r="H883">
        <f t="shared" si="27"/>
        <v>0</v>
      </c>
    </row>
    <row r="884" spans="1:8" x14ac:dyDescent="0.35">
      <c r="A884" t="s">
        <v>123</v>
      </c>
      <c r="B884" t="s">
        <v>4</v>
      </c>
      <c r="C884">
        <v>30</v>
      </c>
      <c r="D884">
        <f>VLOOKUP(A884,Den!$A:$B,2,FALSE)</f>
        <v>13</v>
      </c>
      <c r="E884">
        <f t="shared" si="26"/>
        <v>2.3076923076923075</v>
      </c>
      <c r="F884">
        <f>VLOOKUP(B884,LR!$A:$C,3,FALSE)</f>
        <v>-2.25874348416495E-2</v>
      </c>
      <c r="G884">
        <f>VLOOKUP(B884,'New LR'!$A:$C,3,FALSE)</f>
        <v>-0.89211139800000006</v>
      </c>
      <c r="H884">
        <f t="shared" si="27"/>
        <v>-2.0587186107692306</v>
      </c>
    </row>
    <row r="885" spans="1:8" x14ac:dyDescent="0.35">
      <c r="A885" t="s">
        <v>123</v>
      </c>
      <c r="B885" t="s">
        <v>5</v>
      </c>
      <c r="C885">
        <v>69</v>
      </c>
      <c r="D885">
        <f>VLOOKUP(A885,Den!$A:$B,2,FALSE)</f>
        <v>13</v>
      </c>
      <c r="E885">
        <f t="shared" si="26"/>
        <v>5.3076923076923075</v>
      </c>
      <c r="F885">
        <f>VLOOKUP(B885,LR!$A:$C,3,FALSE)</f>
        <v>0.16825686982118676</v>
      </c>
      <c r="G885">
        <f>VLOOKUP(B885,'New LR'!$A:$C,3,FALSE)</f>
        <v>6.6454564170000001</v>
      </c>
      <c r="H885">
        <f t="shared" si="27"/>
        <v>35.272037905615385</v>
      </c>
    </row>
    <row r="886" spans="1:8" x14ac:dyDescent="0.35">
      <c r="A886" t="s">
        <v>123</v>
      </c>
      <c r="B886" t="s">
        <v>6</v>
      </c>
      <c r="C886">
        <v>60</v>
      </c>
      <c r="D886">
        <f>VLOOKUP(A886,Den!$A:$B,2,FALSE)</f>
        <v>13</v>
      </c>
      <c r="E886">
        <f t="shared" si="26"/>
        <v>4.615384615384615</v>
      </c>
      <c r="F886">
        <f>VLOOKUP(B886,LR!$A:$C,3,FALSE)</f>
        <v>0.22077508456131531</v>
      </c>
      <c r="G886">
        <f>VLOOKUP(B886,'New LR'!$A:$C,3,FALSE)</f>
        <v>8.7197103360000003</v>
      </c>
      <c r="H886">
        <f t="shared" si="27"/>
        <v>40.244816935384613</v>
      </c>
    </row>
    <row r="887" spans="1:8" x14ac:dyDescent="0.35">
      <c r="A887" t="s">
        <v>123</v>
      </c>
      <c r="B887" t="s">
        <v>9</v>
      </c>
      <c r="C887">
        <v>18</v>
      </c>
      <c r="D887">
        <f>VLOOKUP(A887,Den!$A:$B,2,FALSE)</f>
        <v>13</v>
      </c>
      <c r="E887">
        <f t="shared" si="26"/>
        <v>1.3846153846153846</v>
      </c>
      <c r="F887">
        <f>VLOOKUP(B887,LR!$A:$C,3,FALSE)</f>
        <v>7.1367919558834175E-2</v>
      </c>
      <c r="G887">
        <f>VLOOKUP(B887,'New LR'!$A:$C,3,FALSE)</f>
        <v>2.818739522</v>
      </c>
      <c r="H887">
        <f t="shared" si="27"/>
        <v>3.9028701073846155</v>
      </c>
    </row>
    <row r="888" spans="1:8" x14ac:dyDescent="0.35">
      <c r="A888" t="s">
        <v>123</v>
      </c>
      <c r="B888" t="s">
        <v>10</v>
      </c>
      <c r="C888">
        <v>19</v>
      </c>
      <c r="D888">
        <f>VLOOKUP(A888,Den!$A:$B,2,FALSE)</f>
        <v>13</v>
      </c>
      <c r="E888">
        <f t="shared" si="26"/>
        <v>1.4615384615384615</v>
      </c>
      <c r="F888">
        <f>VLOOKUP(B888,LR!$A:$C,3,FALSE)</f>
        <v>0.12075109979145429</v>
      </c>
      <c r="G888">
        <f>VLOOKUP(B888,'New LR'!$A:$C,3,FALSE)</f>
        <v>4.7691731370000001</v>
      </c>
      <c r="H888">
        <f t="shared" si="27"/>
        <v>6.9703299694615382</v>
      </c>
    </row>
    <row r="889" spans="1:8" x14ac:dyDescent="0.35">
      <c r="A889" t="s">
        <v>124</v>
      </c>
      <c r="B889" t="s">
        <v>11</v>
      </c>
      <c r="C889">
        <v>11</v>
      </c>
      <c r="D889">
        <f>VLOOKUP(A889,Den!$A:$B,2,FALSE)</f>
        <v>13</v>
      </c>
      <c r="E889">
        <f t="shared" si="26"/>
        <v>0.84615384615384615</v>
      </c>
      <c r="F889">
        <f>VLOOKUP(B889,LR!$A:$C,3,FALSE)</f>
        <v>0.44239144638239253</v>
      </c>
      <c r="G889">
        <f>VLOOKUP(B889,'New LR'!$A:$C,3,FALSE)</f>
        <v>17.472647129999999</v>
      </c>
      <c r="H889">
        <f t="shared" si="27"/>
        <v>14.784547571538461</v>
      </c>
    </row>
    <row r="890" spans="1:8" x14ac:dyDescent="0.35">
      <c r="A890" t="s">
        <v>124</v>
      </c>
      <c r="B890" t="s">
        <v>8</v>
      </c>
      <c r="C890">
        <v>23</v>
      </c>
      <c r="D890">
        <f>VLOOKUP(A890,Den!$A:$B,2,FALSE)</f>
        <v>13</v>
      </c>
      <c r="E890">
        <f t="shared" si="26"/>
        <v>1.7692307692307692</v>
      </c>
      <c r="F890">
        <f>VLOOKUP(B890,LR!$A:$C,3,FALSE)</f>
        <v>-2.1211241258807211E-2</v>
      </c>
      <c r="G890">
        <f>VLOOKUP(B890,'New LR'!$A:$C,3,FALSE)</f>
        <v>-0.83775727200000005</v>
      </c>
      <c r="H890">
        <f t="shared" si="27"/>
        <v>-1.4821859427692308</v>
      </c>
    </row>
    <row r="891" spans="1:8" x14ac:dyDescent="0.35">
      <c r="A891" t="s">
        <v>124</v>
      </c>
      <c r="B891" t="s">
        <v>17</v>
      </c>
      <c r="C891">
        <v>1</v>
      </c>
      <c r="D891">
        <f>VLOOKUP(A891,Den!$A:$B,2,FALSE)</f>
        <v>13</v>
      </c>
      <c r="E891">
        <f t="shared" si="26"/>
        <v>7.6923076923076927E-2</v>
      </c>
      <c r="F891">
        <f>VLOOKUP(B891,LR!$A:$C,3,FALSE)</f>
        <v>2.5319085676165299E-2</v>
      </c>
      <c r="G891">
        <f>VLOOKUP(B891,'New LR'!$A:$C,3,FALSE)</f>
        <v>1</v>
      </c>
      <c r="H891">
        <f t="shared" si="27"/>
        <v>7.6923076923076927E-2</v>
      </c>
    </row>
    <row r="892" spans="1:8" x14ac:dyDescent="0.35">
      <c r="A892" t="s">
        <v>124</v>
      </c>
      <c r="B892" t="s">
        <v>4</v>
      </c>
      <c r="C892">
        <v>49</v>
      </c>
      <c r="D892">
        <f>VLOOKUP(A892,Den!$A:$B,2,FALSE)</f>
        <v>13</v>
      </c>
      <c r="E892">
        <f t="shared" si="26"/>
        <v>3.7692307692307692</v>
      </c>
      <c r="F892">
        <f>VLOOKUP(B892,LR!$A:$C,3,FALSE)</f>
        <v>-2.25874348416495E-2</v>
      </c>
      <c r="G892">
        <f>VLOOKUP(B892,'New LR'!$A:$C,3,FALSE)</f>
        <v>-0.89211139800000006</v>
      </c>
      <c r="H892">
        <f t="shared" si="27"/>
        <v>-3.362573730923077</v>
      </c>
    </row>
    <row r="893" spans="1:8" x14ac:dyDescent="0.35">
      <c r="A893" t="s">
        <v>124</v>
      </c>
      <c r="B893" t="s">
        <v>14</v>
      </c>
      <c r="C893">
        <v>2</v>
      </c>
      <c r="D893">
        <f>VLOOKUP(A893,Den!$A:$B,2,FALSE)</f>
        <v>13</v>
      </c>
      <c r="E893">
        <f t="shared" si="26"/>
        <v>0.15384615384615385</v>
      </c>
      <c r="F893">
        <f>VLOOKUP(B893,LR!$A:$C,3,FALSE)</f>
        <v>-2.5318098231823929E-2</v>
      </c>
      <c r="G893">
        <f>VLOOKUP(B893,'New LR'!$A:$C,3,FALSE)</f>
        <v>-0.99996082600000002</v>
      </c>
      <c r="H893">
        <f t="shared" si="27"/>
        <v>-0.1538401270769231</v>
      </c>
    </row>
    <row r="894" spans="1:8" x14ac:dyDescent="0.35">
      <c r="A894" t="s">
        <v>124</v>
      </c>
      <c r="B894" t="s">
        <v>5</v>
      </c>
      <c r="C894">
        <v>112</v>
      </c>
      <c r="D894">
        <f>VLOOKUP(A894,Den!$A:$B,2,FALSE)</f>
        <v>13</v>
      </c>
      <c r="E894">
        <f t="shared" si="26"/>
        <v>8.615384615384615</v>
      </c>
      <c r="F894">
        <f>VLOOKUP(B894,LR!$A:$C,3,FALSE)</f>
        <v>0.16825686982118676</v>
      </c>
      <c r="G894">
        <f>VLOOKUP(B894,'New LR'!$A:$C,3,FALSE)</f>
        <v>6.6454564170000001</v>
      </c>
      <c r="H894">
        <f t="shared" si="27"/>
        <v>57.253162977230765</v>
      </c>
    </row>
    <row r="895" spans="1:8" x14ac:dyDescent="0.35">
      <c r="A895" t="s">
        <v>124</v>
      </c>
      <c r="B895" t="s">
        <v>6</v>
      </c>
      <c r="C895">
        <v>126</v>
      </c>
      <c r="D895">
        <f>VLOOKUP(A895,Den!$A:$B,2,FALSE)</f>
        <v>13</v>
      </c>
      <c r="E895">
        <f t="shared" si="26"/>
        <v>9.6923076923076916</v>
      </c>
      <c r="F895">
        <f>VLOOKUP(B895,LR!$A:$C,3,FALSE)</f>
        <v>0.22077508456131531</v>
      </c>
      <c r="G895">
        <f>VLOOKUP(B895,'New LR'!$A:$C,3,FALSE)</f>
        <v>8.7197103360000003</v>
      </c>
      <c r="H895">
        <f t="shared" si="27"/>
        <v>84.514115564307687</v>
      </c>
    </row>
    <row r="896" spans="1:8" x14ac:dyDescent="0.35">
      <c r="A896" t="s">
        <v>124</v>
      </c>
      <c r="B896" t="s">
        <v>9</v>
      </c>
      <c r="C896">
        <v>32</v>
      </c>
      <c r="D896">
        <f>VLOOKUP(A896,Den!$A:$B,2,FALSE)</f>
        <v>13</v>
      </c>
      <c r="E896">
        <f t="shared" si="26"/>
        <v>2.4615384615384617</v>
      </c>
      <c r="F896">
        <f>VLOOKUP(B896,LR!$A:$C,3,FALSE)</f>
        <v>7.1367919558834175E-2</v>
      </c>
      <c r="G896">
        <f>VLOOKUP(B896,'New LR'!$A:$C,3,FALSE)</f>
        <v>2.818739522</v>
      </c>
      <c r="H896">
        <f t="shared" si="27"/>
        <v>6.9384357464615389</v>
      </c>
    </row>
    <row r="897" spans="1:8" x14ac:dyDescent="0.35">
      <c r="A897" t="s">
        <v>124</v>
      </c>
      <c r="B897" t="s">
        <v>10</v>
      </c>
      <c r="C897">
        <v>21</v>
      </c>
      <c r="D897">
        <f>VLOOKUP(A897,Den!$A:$B,2,FALSE)</f>
        <v>13</v>
      </c>
      <c r="E897">
        <f t="shared" si="26"/>
        <v>1.6153846153846154</v>
      </c>
      <c r="F897">
        <f>VLOOKUP(B897,LR!$A:$C,3,FALSE)</f>
        <v>0.12075109979145429</v>
      </c>
      <c r="G897">
        <f>VLOOKUP(B897,'New LR'!$A:$C,3,FALSE)</f>
        <v>4.7691731370000001</v>
      </c>
      <c r="H897">
        <f t="shared" si="27"/>
        <v>7.7040489136153854</v>
      </c>
    </row>
    <row r="898" spans="1:8" x14ac:dyDescent="0.35">
      <c r="A898" t="s">
        <v>125</v>
      </c>
      <c r="B898" t="s">
        <v>8</v>
      </c>
      <c r="C898">
        <v>21</v>
      </c>
      <c r="D898">
        <f>VLOOKUP(A898,Den!$A:$B,2,FALSE)</f>
        <v>13</v>
      </c>
      <c r="E898">
        <f t="shared" ref="E898:E961" si="28">C898/D898</f>
        <v>1.6153846153846154</v>
      </c>
      <c r="F898">
        <f>VLOOKUP(B898,LR!$A:$C,3,FALSE)</f>
        <v>-2.1211241258807211E-2</v>
      </c>
      <c r="G898">
        <f>VLOOKUP(B898,'New LR'!$A:$C,3,FALSE)</f>
        <v>-0.83775727200000005</v>
      </c>
      <c r="H898">
        <f t="shared" si="27"/>
        <v>-1.3533002086153847</v>
      </c>
    </row>
    <row r="899" spans="1:8" x14ac:dyDescent="0.35">
      <c r="A899" t="s">
        <v>125</v>
      </c>
      <c r="B899" t="s">
        <v>4</v>
      </c>
      <c r="C899">
        <v>39</v>
      </c>
      <c r="D899">
        <f>VLOOKUP(A899,Den!$A:$B,2,FALSE)</f>
        <v>13</v>
      </c>
      <c r="E899">
        <f t="shared" si="28"/>
        <v>3</v>
      </c>
      <c r="F899">
        <f>VLOOKUP(B899,LR!$A:$C,3,FALSE)</f>
        <v>-2.25874348416495E-2</v>
      </c>
      <c r="G899">
        <f>VLOOKUP(B899,'New LR'!$A:$C,3,FALSE)</f>
        <v>-0.89211139800000006</v>
      </c>
      <c r="H899">
        <f t="shared" ref="H899:H962" si="29">G899*E899</f>
        <v>-2.6763341940000003</v>
      </c>
    </row>
    <row r="900" spans="1:8" x14ac:dyDescent="0.35">
      <c r="A900" t="s">
        <v>125</v>
      </c>
      <c r="B900" t="s">
        <v>5</v>
      </c>
      <c r="C900">
        <v>48</v>
      </c>
      <c r="D900">
        <f>VLOOKUP(A900,Den!$A:$B,2,FALSE)</f>
        <v>13</v>
      </c>
      <c r="E900">
        <f t="shared" si="28"/>
        <v>3.6923076923076925</v>
      </c>
      <c r="F900">
        <f>VLOOKUP(B900,LR!$A:$C,3,FALSE)</f>
        <v>0.16825686982118676</v>
      </c>
      <c r="G900">
        <f>VLOOKUP(B900,'New LR'!$A:$C,3,FALSE)</f>
        <v>6.6454564170000001</v>
      </c>
      <c r="H900">
        <f t="shared" si="29"/>
        <v>24.537069847384618</v>
      </c>
    </row>
    <row r="901" spans="1:8" x14ac:dyDescent="0.35">
      <c r="A901" t="s">
        <v>125</v>
      </c>
      <c r="B901" t="s">
        <v>6</v>
      </c>
      <c r="C901">
        <v>74</v>
      </c>
      <c r="D901">
        <f>VLOOKUP(A901,Den!$A:$B,2,FALSE)</f>
        <v>13</v>
      </c>
      <c r="E901">
        <f t="shared" si="28"/>
        <v>5.6923076923076925</v>
      </c>
      <c r="F901">
        <f>VLOOKUP(B901,LR!$A:$C,3,FALSE)</f>
        <v>0.22077508456131531</v>
      </c>
      <c r="G901">
        <f>VLOOKUP(B901,'New LR'!$A:$C,3,FALSE)</f>
        <v>8.7197103360000003</v>
      </c>
      <c r="H901">
        <f t="shared" si="29"/>
        <v>49.635274220307693</v>
      </c>
    </row>
    <row r="902" spans="1:8" x14ac:dyDescent="0.35">
      <c r="A902" t="s">
        <v>125</v>
      </c>
      <c r="B902" t="s">
        <v>9</v>
      </c>
      <c r="C902">
        <v>10</v>
      </c>
      <c r="D902">
        <f>VLOOKUP(A902,Den!$A:$B,2,FALSE)</f>
        <v>13</v>
      </c>
      <c r="E902">
        <f t="shared" si="28"/>
        <v>0.76923076923076927</v>
      </c>
      <c r="F902">
        <f>VLOOKUP(B902,LR!$A:$C,3,FALSE)</f>
        <v>7.1367919558834175E-2</v>
      </c>
      <c r="G902">
        <f>VLOOKUP(B902,'New LR'!$A:$C,3,FALSE)</f>
        <v>2.818739522</v>
      </c>
      <c r="H902">
        <f t="shared" si="29"/>
        <v>2.168261170769231</v>
      </c>
    </row>
    <row r="903" spans="1:8" x14ac:dyDescent="0.35">
      <c r="A903" t="s">
        <v>125</v>
      </c>
      <c r="B903" t="s">
        <v>10</v>
      </c>
      <c r="C903">
        <v>9</v>
      </c>
      <c r="D903">
        <f>VLOOKUP(A903,Den!$A:$B,2,FALSE)</f>
        <v>13</v>
      </c>
      <c r="E903">
        <f t="shared" si="28"/>
        <v>0.69230769230769229</v>
      </c>
      <c r="F903">
        <f>VLOOKUP(B903,LR!$A:$C,3,FALSE)</f>
        <v>0.12075109979145429</v>
      </c>
      <c r="G903">
        <f>VLOOKUP(B903,'New LR'!$A:$C,3,FALSE)</f>
        <v>4.7691731370000001</v>
      </c>
      <c r="H903">
        <f t="shared" si="29"/>
        <v>3.3017352486923075</v>
      </c>
    </row>
    <row r="904" spans="1:8" x14ac:dyDescent="0.35">
      <c r="A904" t="s">
        <v>125</v>
      </c>
      <c r="B904" t="s">
        <v>11</v>
      </c>
      <c r="C904">
        <v>3</v>
      </c>
      <c r="D904">
        <f>VLOOKUP(A904,Den!$A:$B,2,FALSE)</f>
        <v>13</v>
      </c>
      <c r="E904">
        <f t="shared" si="28"/>
        <v>0.23076923076923078</v>
      </c>
      <c r="F904">
        <f>VLOOKUP(B904,LR!$A:$C,3,FALSE)</f>
        <v>0.44239144638239253</v>
      </c>
      <c r="G904">
        <f>VLOOKUP(B904,'New LR'!$A:$C,3,FALSE)</f>
        <v>17.472647129999999</v>
      </c>
      <c r="H904">
        <f t="shared" si="29"/>
        <v>4.0321493376923074</v>
      </c>
    </row>
    <row r="905" spans="1:8" x14ac:dyDescent="0.35">
      <c r="A905" t="s">
        <v>126</v>
      </c>
      <c r="B905" t="s">
        <v>11</v>
      </c>
      <c r="C905">
        <v>23</v>
      </c>
      <c r="D905">
        <f>VLOOKUP(A905,Den!$A:$B,2,FALSE)</f>
        <v>21</v>
      </c>
      <c r="E905">
        <f t="shared" si="28"/>
        <v>1.0952380952380953</v>
      </c>
      <c r="F905">
        <f>VLOOKUP(B905,LR!$A:$C,3,FALSE)</f>
        <v>0.44239144638239253</v>
      </c>
      <c r="G905">
        <f>VLOOKUP(B905,'New LR'!$A:$C,3,FALSE)</f>
        <v>17.472647129999999</v>
      </c>
      <c r="H905">
        <f t="shared" si="29"/>
        <v>19.136708761428572</v>
      </c>
    </row>
    <row r="906" spans="1:8" x14ac:dyDescent="0.35">
      <c r="A906" t="s">
        <v>126</v>
      </c>
      <c r="B906" t="s">
        <v>8</v>
      </c>
      <c r="C906">
        <v>29</v>
      </c>
      <c r="D906">
        <f>VLOOKUP(A906,Den!$A:$B,2,FALSE)</f>
        <v>21</v>
      </c>
      <c r="E906">
        <f t="shared" si="28"/>
        <v>1.3809523809523809</v>
      </c>
      <c r="F906">
        <f>VLOOKUP(B906,LR!$A:$C,3,FALSE)</f>
        <v>-2.1211241258807211E-2</v>
      </c>
      <c r="G906">
        <f>VLOOKUP(B906,'New LR'!$A:$C,3,FALSE)</f>
        <v>-0.83775727200000005</v>
      </c>
      <c r="H906">
        <f t="shared" si="29"/>
        <v>-1.1569028994285715</v>
      </c>
    </row>
    <row r="907" spans="1:8" x14ac:dyDescent="0.35">
      <c r="A907" t="s">
        <v>126</v>
      </c>
      <c r="B907" t="s">
        <v>4</v>
      </c>
      <c r="C907">
        <v>54</v>
      </c>
      <c r="D907">
        <f>VLOOKUP(A907,Den!$A:$B,2,FALSE)</f>
        <v>21</v>
      </c>
      <c r="E907">
        <f t="shared" si="28"/>
        <v>2.5714285714285716</v>
      </c>
      <c r="F907">
        <f>VLOOKUP(B907,LR!$A:$C,3,FALSE)</f>
        <v>-2.25874348416495E-2</v>
      </c>
      <c r="G907">
        <f>VLOOKUP(B907,'New LR'!$A:$C,3,FALSE)</f>
        <v>-0.89211139800000006</v>
      </c>
      <c r="H907">
        <f t="shared" si="29"/>
        <v>-2.2940007377142861</v>
      </c>
    </row>
    <row r="908" spans="1:8" x14ac:dyDescent="0.35">
      <c r="A908" t="s">
        <v>126</v>
      </c>
      <c r="B908" t="s">
        <v>14</v>
      </c>
      <c r="C908">
        <v>2</v>
      </c>
      <c r="D908">
        <f>VLOOKUP(A908,Den!$A:$B,2,FALSE)</f>
        <v>21</v>
      </c>
      <c r="E908">
        <f t="shared" si="28"/>
        <v>9.5238095238095233E-2</v>
      </c>
      <c r="F908">
        <f>VLOOKUP(B908,LR!$A:$C,3,FALSE)</f>
        <v>-2.5318098231823929E-2</v>
      </c>
      <c r="G908">
        <f>VLOOKUP(B908,'New LR'!$A:$C,3,FALSE)</f>
        <v>-0.99996082600000002</v>
      </c>
      <c r="H908">
        <f t="shared" si="29"/>
        <v>-9.5234364380952383E-2</v>
      </c>
    </row>
    <row r="909" spans="1:8" x14ac:dyDescent="0.35">
      <c r="A909" t="s">
        <v>126</v>
      </c>
      <c r="B909" t="s">
        <v>5</v>
      </c>
      <c r="C909">
        <v>148</v>
      </c>
      <c r="D909">
        <f>VLOOKUP(A909,Den!$A:$B,2,FALSE)</f>
        <v>21</v>
      </c>
      <c r="E909">
        <f t="shared" si="28"/>
        <v>7.0476190476190474</v>
      </c>
      <c r="F909">
        <f>VLOOKUP(B909,LR!$A:$C,3,FALSE)</f>
        <v>0.16825686982118676</v>
      </c>
      <c r="G909">
        <f>VLOOKUP(B909,'New LR'!$A:$C,3,FALSE)</f>
        <v>6.6454564170000001</v>
      </c>
      <c r="H909">
        <f t="shared" si="29"/>
        <v>46.834645224571432</v>
      </c>
    </row>
    <row r="910" spans="1:8" x14ac:dyDescent="0.35">
      <c r="A910" t="s">
        <v>126</v>
      </c>
      <c r="B910" t="s">
        <v>6</v>
      </c>
      <c r="C910">
        <v>156</v>
      </c>
      <c r="D910">
        <f>VLOOKUP(A910,Den!$A:$B,2,FALSE)</f>
        <v>21</v>
      </c>
      <c r="E910">
        <f t="shared" si="28"/>
        <v>7.4285714285714288</v>
      </c>
      <c r="F910">
        <f>VLOOKUP(B910,LR!$A:$C,3,FALSE)</f>
        <v>0.22077508456131531</v>
      </c>
      <c r="G910">
        <f>VLOOKUP(B910,'New LR'!$A:$C,3,FALSE)</f>
        <v>8.7197103360000003</v>
      </c>
      <c r="H910">
        <f t="shared" si="29"/>
        <v>64.774991067428573</v>
      </c>
    </row>
    <row r="911" spans="1:8" x14ac:dyDescent="0.35">
      <c r="A911" t="s">
        <v>126</v>
      </c>
      <c r="B911" t="s">
        <v>9</v>
      </c>
      <c r="C911">
        <v>39</v>
      </c>
      <c r="D911">
        <f>VLOOKUP(A911,Den!$A:$B,2,FALSE)</f>
        <v>21</v>
      </c>
      <c r="E911">
        <f t="shared" si="28"/>
        <v>1.8571428571428572</v>
      </c>
      <c r="F911">
        <f>VLOOKUP(B911,LR!$A:$C,3,FALSE)</f>
        <v>7.1367919558834175E-2</v>
      </c>
      <c r="G911">
        <f>VLOOKUP(B911,'New LR'!$A:$C,3,FALSE)</f>
        <v>2.818739522</v>
      </c>
      <c r="H911">
        <f t="shared" si="29"/>
        <v>5.2348019694285712</v>
      </c>
    </row>
    <row r="912" spans="1:8" x14ac:dyDescent="0.35">
      <c r="A912" t="s">
        <v>126</v>
      </c>
      <c r="B912" t="s">
        <v>10</v>
      </c>
      <c r="C912">
        <v>17</v>
      </c>
      <c r="D912">
        <f>VLOOKUP(A912,Den!$A:$B,2,FALSE)</f>
        <v>21</v>
      </c>
      <c r="E912">
        <f t="shared" si="28"/>
        <v>0.80952380952380953</v>
      </c>
      <c r="F912">
        <f>VLOOKUP(B912,LR!$A:$C,3,FALSE)</f>
        <v>0.12075109979145429</v>
      </c>
      <c r="G912">
        <f>VLOOKUP(B912,'New LR'!$A:$C,3,FALSE)</f>
        <v>4.7691731370000001</v>
      </c>
      <c r="H912">
        <f t="shared" si="29"/>
        <v>3.8607592061428573</v>
      </c>
    </row>
    <row r="913" spans="1:8" x14ac:dyDescent="0.35">
      <c r="A913" t="s">
        <v>127</v>
      </c>
      <c r="B913" t="s">
        <v>11</v>
      </c>
      <c r="C913">
        <v>12</v>
      </c>
      <c r="D913">
        <f>VLOOKUP(A913,Den!$A:$B,2,FALSE)</f>
        <v>12</v>
      </c>
      <c r="E913">
        <f t="shared" si="28"/>
        <v>1</v>
      </c>
      <c r="F913">
        <f>VLOOKUP(B913,LR!$A:$C,3,FALSE)</f>
        <v>0.44239144638239253</v>
      </c>
      <c r="G913">
        <f>VLOOKUP(B913,'New LR'!$A:$C,3,FALSE)</f>
        <v>17.472647129999999</v>
      </c>
      <c r="H913">
        <f t="shared" si="29"/>
        <v>17.472647129999999</v>
      </c>
    </row>
    <row r="914" spans="1:8" x14ac:dyDescent="0.35">
      <c r="A914" t="s">
        <v>127</v>
      </c>
      <c r="B914" t="s">
        <v>8</v>
      </c>
      <c r="C914">
        <v>18</v>
      </c>
      <c r="D914">
        <f>VLOOKUP(A914,Den!$A:$B,2,FALSE)</f>
        <v>12</v>
      </c>
      <c r="E914">
        <f t="shared" si="28"/>
        <v>1.5</v>
      </c>
      <c r="F914">
        <f>VLOOKUP(B914,LR!$A:$C,3,FALSE)</f>
        <v>-2.1211241258807211E-2</v>
      </c>
      <c r="G914">
        <f>VLOOKUP(B914,'New LR'!$A:$C,3,FALSE)</f>
        <v>-0.83775727200000005</v>
      </c>
      <c r="H914">
        <f t="shared" si="29"/>
        <v>-1.256635908</v>
      </c>
    </row>
    <row r="915" spans="1:8" x14ac:dyDescent="0.35">
      <c r="A915" t="s">
        <v>127</v>
      </c>
      <c r="B915" t="s">
        <v>13</v>
      </c>
      <c r="C915">
        <v>6</v>
      </c>
      <c r="D915">
        <f>VLOOKUP(A915,Den!$A:$B,2,FALSE)</f>
        <v>12</v>
      </c>
      <c r="E915">
        <f t="shared" si="28"/>
        <v>0.5</v>
      </c>
      <c r="F915">
        <f>VLOOKUP(B915,LR!$A:$C,3,FALSE)</f>
        <v>2.025526854093224E-2</v>
      </c>
      <c r="G915">
        <f>VLOOKUP(B915,'New LR'!$A:$C,3,FALSE)</f>
        <v>0</v>
      </c>
      <c r="H915">
        <f t="shared" si="29"/>
        <v>0</v>
      </c>
    </row>
    <row r="916" spans="1:8" x14ac:dyDescent="0.35">
      <c r="A916" t="s">
        <v>127</v>
      </c>
      <c r="B916" t="s">
        <v>4</v>
      </c>
      <c r="C916">
        <v>19</v>
      </c>
      <c r="D916">
        <f>VLOOKUP(A916,Den!$A:$B,2,FALSE)</f>
        <v>12</v>
      </c>
      <c r="E916">
        <f t="shared" si="28"/>
        <v>1.5833333333333333</v>
      </c>
      <c r="F916">
        <f>VLOOKUP(B916,LR!$A:$C,3,FALSE)</f>
        <v>-2.25874348416495E-2</v>
      </c>
      <c r="G916">
        <f>VLOOKUP(B916,'New LR'!$A:$C,3,FALSE)</f>
        <v>-0.89211139800000006</v>
      </c>
      <c r="H916">
        <f t="shared" si="29"/>
        <v>-1.4125097135</v>
      </c>
    </row>
    <row r="917" spans="1:8" x14ac:dyDescent="0.35">
      <c r="A917" t="s">
        <v>127</v>
      </c>
      <c r="B917" t="s">
        <v>14</v>
      </c>
      <c r="C917">
        <v>4</v>
      </c>
      <c r="D917">
        <f>VLOOKUP(A917,Den!$A:$B,2,FALSE)</f>
        <v>12</v>
      </c>
      <c r="E917">
        <f t="shared" si="28"/>
        <v>0.33333333333333331</v>
      </c>
      <c r="F917">
        <f>VLOOKUP(B917,LR!$A:$C,3,FALSE)</f>
        <v>-2.5318098231823929E-2</v>
      </c>
      <c r="G917">
        <f>VLOOKUP(B917,'New LR'!$A:$C,3,FALSE)</f>
        <v>-0.99996082600000002</v>
      </c>
      <c r="H917">
        <f t="shared" si="29"/>
        <v>-0.3333202753333333</v>
      </c>
    </row>
    <row r="918" spans="1:8" x14ac:dyDescent="0.35">
      <c r="A918" t="s">
        <v>127</v>
      </c>
      <c r="B918" t="s">
        <v>5</v>
      </c>
      <c r="C918">
        <v>28</v>
      </c>
      <c r="D918">
        <f>VLOOKUP(A918,Den!$A:$B,2,FALSE)</f>
        <v>12</v>
      </c>
      <c r="E918">
        <f t="shared" si="28"/>
        <v>2.3333333333333335</v>
      </c>
      <c r="F918">
        <f>VLOOKUP(B918,LR!$A:$C,3,FALSE)</f>
        <v>0.16825686982118676</v>
      </c>
      <c r="G918">
        <f>VLOOKUP(B918,'New LR'!$A:$C,3,FALSE)</f>
        <v>6.6454564170000001</v>
      </c>
      <c r="H918">
        <f t="shared" si="29"/>
        <v>15.506064973000001</v>
      </c>
    </row>
    <row r="919" spans="1:8" x14ac:dyDescent="0.35">
      <c r="A919" t="s">
        <v>127</v>
      </c>
      <c r="B919" t="s">
        <v>6</v>
      </c>
      <c r="C919">
        <v>41</v>
      </c>
      <c r="D919">
        <f>VLOOKUP(A919,Den!$A:$B,2,FALSE)</f>
        <v>12</v>
      </c>
      <c r="E919">
        <f t="shared" si="28"/>
        <v>3.4166666666666665</v>
      </c>
      <c r="F919">
        <f>VLOOKUP(B919,LR!$A:$C,3,FALSE)</f>
        <v>0.22077508456131531</v>
      </c>
      <c r="G919">
        <f>VLOOKUP(B919,'New LR'!$A:$C,3,FALSE)</f>
        <v>8.7197103360000003</v>
      </c>
      <c r="H919">
        <f t="shared" si="29"/>
        <v>29.792343647999999</v>
      </c>
    </row>
    <row r="920" spans="1:8" x14ac:dyDescent="0.35">
      <c r="A920" t="s">
        <v>127</v>
      </c>
      <c r="B920" t="s">
        <v>9</v>
      </c>
      <c r="C920">
        <v>15</v>
      </c>
      <c r="D920">
        <f>VLOOKUP(A920,Den!$A:$B,2,FALSE)</f>
        <v>12</v>
      </c>
      <c r="E920">
        <f t="shared" si="28"/>
        <v>1.25</v>
      </c>
      <c r="F920">
        <f>VLOOKUP(B920,LR!$A:$C,3,FALSE)</f>
        <v>7.1367919558834175E-2</v>
      </c>
      <c r="G920">
        <f>VLOOKUP(B920,'New LR'!$A:$C,3,FALSE)</f>
        <v>2.818739522</v>
      </c>
      <c r="H920">
        <f t="shared" si="29"/>
        <v>3.5234244024999999</v>
      </c>
    </row>
    <row r="921" spans="1:8" x14ac:dyDescent="0.35">
      <c r="A921" t="s">
        <v>127</v>
      </c>
      <c r="B921" t="s">
        <v>10</v>
      </c>
      <c r="C921">
        <v>5</v>
      </c>
      <c r="D921">
        <f>VLOOKUP(A921,Den!$A:$B,2,FALSE)</f>
        <v>12</v>
      </c>
      <c r="E921">
        <f t="shared" si="28"/>
        <v>0.41666666666666669</v>
      </c>
      <c r="F921">
        <f>VLOOKUP(B921,LR!$A:$C,3,FALSE)</f>
        <v>0.12075109979145429</v>
      </c>
      <c r="G921">
        <f>VLOOKUP(B921,'New LR'!$A:$C,3,FALSE)</f>
        <v>4.7691731370000001</v>
      </c>
      <c r="H921">
        <f t="shared" si="29"/>
        <v>1.9871554737500001</v>
      </c>
    </row>
    <row r="922" spans="1:8" x14ac:dyDescent="0.35">
      <c r="A922" t="s">
        <v>128</v>
      </c>
      <c r="B922" t="s">
        <v>11</v>
      </c>
      <c r="C922">
        <v>19</v>
      </c>
      <c r="D922">
        <f>VLOOKUP(A922,Den!$A:$B,2,FALSE)</f>
        <v>21</v>
      </c>
      <c r="E922">
        <f t="shared" si="28"/>
        <v>0.90476190476190477</v>
      </c>
      <c r="F922">
        <f>VLOOKUP(B922,LR!$A:$C,3,FALSE)</f>
        <v>0.44239144638239253</v>
      </c>
      <c r="G922">
        <f>VLOOKUP(B922,'New LR'!$A:$C,3,FALSE)</f>
        <v>17.472647129999999</v>
      </c>
      <c r="H922">
        <f t="shared" si="29"/>
        <v>15.808585498571427</v>
      </c>
    </row>
    <row r="923" spans="1:8" x14ac:dyDescent="0.35">
      <c r="A923" t="s">
        <v>128</v>
      </c>
      <c r="B923" t="s">
        <v>8</v>
      </c>
      <c r="C923">
        <v>19</v>
      </c>
      <c r="D923">
        <f>VLOOKUP(A923,Den!$A:$B,2,FALSE)</f>
        <v>21</v>
      </c>
      <c r="E923">
        <f t="shared" si="28"/>
        <v>0.90476190476190477</v>
      </c>
      <c r="F923">
        <f>VLOOKUP(B923,LR!$A:$C,3,FALSE)</f>
        <v>-2.1211241258807211E-2</v>
      </c>
      <c r="G923">
        <f>VLOOKUP(B923,'New LR'!$A:$C,3,FALSE)</f>
        <v>-0.83775727200000005</v>
      </c>
      <c r="H923">
        <f t="shared" si="29"/>
        <v>-0.75797086514285716</v>
      </c>
    </row>
    <row r="924" spans="1:8" x14ac:dyDescent="0.35">
      <c r="A924" t="s">
        <v>128</v>
      </c>
      <c r="B924" t="s">
        <v>13</v>
      </c>
      <c r="C924">
        <v>4</v>
      </c>
      <c r="D924">
        <f>VLOOKUP(A924,Den!$A:$B,2,FALSE)</f>
        <v>21</v>
      </c>
      <c r="E924">
        <f t="shared" si="28"/>
        <v>0.19047619047619047</v>
      </c>
      <c r="F924">
        <f>VLOOKUP(B924,LR!$A:$C,3,FALSE)</f>
        <v>2.025526854093224E-2</v>
      </c>
      <c r="G924">
        <f>VLOOKUP(B924,'New LR'!$A:$C,3,FALSE)</f>
        <v>0</v>
      </c>
      <c r="H924">
        <f t="shared" si="29"/>
        <v>0</v>
      </c>
    </row>
    <row r="925" spans="1:8" x14ac:dyDescent="0.35">
      <c r="A925" t="s">
        <v>128</v>
      </c>
      <c r="B925" t="s">
        <v>17</v>
      </c>
      <c r="C925">
        <v>1</v>
      </c>
      <c r="D925">
        <f>VLOOKUP(A925,Den!$A:$B,2,FALSE)</f>
        <v>21</v>
      </c>
      <c r="E925">
        <f t="shared" si="28"/>
        <v>4.7619047619047616E-2</v>
      </c>
      <c r="F925">
        <f>VLOOKUP(B925,LR!$A:$C,3,FALSE)</f>
        <v>2.5319085676165299E-2</v>
      </c>
      <c r="G925">
        <f>VLOOKUP(B925,'New LR'!$A:$C,3,FALSE)</f>
        <v>1</v>
      </c>
      <c r="H925">
        <f t="shared" si="29"/>
        <v>4.7619047619047616E-2</v>
      </c>
    </row>
    <row r="926" spans="1:8" x14ac:dyDescent="0.35">
      <c r="A926" t="s">
        <v>128</v>
      </c>
      <c r="B926" t="s">
        <v>4</v>
      </c>
      <c r="C926">
        <v>31</v>
      </c>
      <c r="D926">
        <f>VLOOKUP(A926,Den!$A:$B,2,FALSE)</f>
        <v>21</v>
      </c>
      <c r="E926">
        <f t="shared" si="28"/>
        <v>1.4761904761904763</v>
      </c>
      <c r="F926">
        <f>VLOOKUP(B926,LR!$A:$C,3,FALSE)</f>
        <v>-2.25874348416495E-2</v>
      </c>
      <c r="G926">
        <f>VLOOKUP(B926,'New LR'!$A:$C,3,FALSE)</f>
        <v>-0.89211139800000006</v>
      </c>
      <c r="H926">
        <f t="shared" si="29"/>
        <v>-1.3169263494285717</v>
      </c>
    </row>
    <row r="927" spans="1:8" x14ac:dyDescent="0.35">
      <c r="A927" t="s">
        <v>128</v>
      </c>
      <c r="B927" t="s">
        <v>14</v>
      </c>
      <c r="C927">
        <v>3</v>
      </c>
      <c r="D927">
        <f>VLOOKUP(A927,Den!$A:$B,2,FALSE)</f>
        <v>21</v>
      </c>
      <c r="E927">
        <f t="shared" si="28"/>
        <v>0.14285714285714285</v>
      </c>
      <c r="F927">
        <f>VLOOKUP(B927,LR!$A:$C,3,FALSE)</f>
        <v>-2.5318098231823929E-2</v>
      </c>
      <c r="G927">
        <f>VLOOKUP(B927,'New LR'!$A:$C,3,FALSE)</f>
        <v>-0.99996082600000002</v>
      </c>
      <c r="H927">
        <f t="shared" si="29"/>
        <v>-0.14285154657142857</v>
      </c>
    </row>
    <row r="928" spans="1:8" x14ac:dyDescent="0.35">
      <c r="A928" t="s">
        <v>128</v>
      </c>
      <c r="B928" t="s">
        <v>5</v>
      </c>
      <c r="C928">
        <v>92</v>
      </c>
      <c r="D928">
        <f>VLOOKUP(A928,Den!$A:$B,2,FALSE)</f>
        <v>21</v>
      </c>
      <c r="E928">
        <f t="shared" si="28"/>
        <v>4.3809523809523814</v>
      </c>
      <c r="F928">
        <f>VLOOKUP(B928,LR!$A:$C,3,FALSE)</f>
        <v>0.16825686982118676</v>
      </c>
      <c r="G928">
        <f>VLOOKUP(B928,'New LR'!$A:$C,3,FALSE)</f>
        <v>6.6454564170000001</v>
      </c>
      <c r="H928">
        <f t="shared" si="29"/>
        <v>29.11342811257143</v>
      </c>
    </row>
    <row r="929" spans="1:8" x14ac:dyDescent="0.35">
      <c r="A929" t="s">
        <v>128</v>
      </c>
      <c r="B929" t="s">
        <v>6</v>
      </c>
      <c r="C929">
        <v>90</v>
      </c>
      <c r="D929">
        <f>VLOOKUP(A929,Den!$A:$B,2,FALSE)</f>
        <v>21</v>
      </c>
      <c r="E929">
        <f t="shared" si="28"/>
        <v>4.2857142857142856</v>
      </c>
      <c r="F929">
        <f>VLOOKUP(B929,LR!$A:$C,3,FALSE)</f>
        <v>0.22077508456131531</v>
      </c>
      <c r="G929">
        <f>VLOOKUP(B929,'New LR'!$A:$C,3,FALSE)</f>
        <v>8.7197103360000003</v>
      </c>
      <c r="H929">
        <f t="shared" si="29"/>
        <v>37.370187154285716</v>
      </c>
    </row>
    <row r="930" spans="1:8" x14ac:dyDescent="0.35">
      <c r="A930" t="s">
        <v>128</v>
      </c>
      <c r="B930" t="s">
        <v>9</v>
      </c>
      <c r="C930">
        <v>36</v>
      </c>
      <c r="D930">
        <f>VLOOKUP(A930,Den!$A:$B,2,FALSE)</f>
        <v>21</v>
      </c>
      <c r="E930">
        <f t="shared" si="28"/>
        <v>1.7142857142857142</v>
      </c>
      <c r="F930">
        <f>VLOOKUP(B930,LR!$A:$C,3,FALSE)</f>
        <v>7.1367919558834175E-2</v>
      </c>
      <c r="G930">
        <f>VLOOKUP(B930,'New LR'!$A:$C,3,FALSE)</f>
        <v>2.818739522</v>
      </c>
      <c r="H930">
        <f t="shared" si="29"/>
        <v>4.8321248948571425</v>
      </c>
    </row>
    <row r="931" spans="1:8" x14ac:dyDescent="0.35">
      <c r="A931" t="s">
        <v>128</v>
      </c>
      <c r="B931" t="s">
        <v>10</v>
      </c>
      <c r="C931">
        <v>9</v>
      </c>
      <c r="D931">
        <f>VLOOKUP(A931,Den!$A:$B,2,FALSE)</f>
        <v>21</v>
      </c>
      <c r="E931">
        <f t="shared" si="28"/>
        <v>0.42857142857142855</v>
      </c>
      <c r="F931">
        <f>VLOOKUP(B931,LR!$A:$C,3,FALSE)</f>
        <v>0.12075109979145429</v>
      </c>
      <c r="G931">
        <f>VLOOKUP(B931,'New LR'!$A:$C,3,FALSE)</f>
        <v>4.7691731370000001</v>
      </c>
      <c r="H931">
        <f t="shared" si="29"/>
        <v>2.0439313444285712</v>
      </c>
    </row>
    <row r="932" spans="1:8" x14ac:dyDescent="0.35">
      <c r="A932" t="s">
        <v>129</v>
      </c>
      <c r="B932" t="s">
        <v>11</v>
      </c>
      <c r="C932">
        <v>30</v>
      </c>
      <c r="D932">
        <f>VLOOKUP(A932,Den!$A:$B,2,FALSE)</f>
        <v>19</v>
      </c>
      <c r="E932">
        <f t="shared" si="28"/>
        <v>1.5789473684210527</v>
      </c>
      <c r="F932">
        <f>VLOOKUP(B932,LR!$A:$C,3,FALSE)</f>
        <v>0.44239144638239253</v>
      </c>
      <c r="G932">
        <f>VLOOKUP(B932,'New LR'!$A:$C,3,FALSE)</f>
        <v>17.472647129999999</v>
      </c>
      <c r="H932">
        <f t="shared" si="29"/>
        <v>27.588390205263156</v>
      </c>
    </row>
    <row r="933" spans="1:8" x14ac:dyDescent="0.35">
      <c r="A933" t="s">
        <v>129</v>
      </c>
      <c r="B933" t="s">
        <v>8</v>
      </c>
      <c r="C933">
        <v>31</v>
      </c>
      <c r="D933">
        <f>VLOOKUP(A933,Den!$A:$B,2,FALSE)</f>
        <v>19</v>
      </c>
      <c r="E933">
        <f t="shared" si="28"/>
        <v>1.631578947368421</v>
      </c>
      <c r="F933">
        <f>VLOOKUP(B933,LR!$A:$C,3,FALSE)</f>
        <v>-2.1211241258807211E-2</v>
      </c>
      <c r="G933">
        <f>VLOOKUP(B933,'New LR'!$A:$C,3,FALSE)</f>
        <v>-0.83775727200000005</v>
      </c>
      <c r="H933">
        <f t="shared" si="29"/>
        <v>-1.366867128</v>
      </c>
    </row>
    <row r="934" spans="1:8" x14ac:dyDescent="0.35">
      <c r="A934" t="s">
        <v>129</v>
      </c>
      <c r="B934" t="s">
        <v>13</v>
      </c>
      <c r="C934">
        <v>2</v>
      </c>
      <c r="D934">
        <f>VLOOKUP(A934,Den!$A:$B,2,FALSE)</f>
        <v>19</v>
      </c>
      <c r="E934">
        <f t="shared" si="28"/>
        <v>0.10526315789473684</v>
      </c>
      <c r="F934">
        <f>VLOOKUP(B934,LR!$A:$C,3,FALSE)</f>
        <v>2.025526854093224E-2</v>
      </c>
      <c r="G934">
        <f>VLOOKUP(B934,'New LR'!$A:$C,3,FALSE)</f>
        <v>0</v>
      </c>
      <c r="H934">
        <f t="shared" si="29"/>
        <v>0</v>
      </c>
    </row>
    <row r="935" spans="1:8" x14ac:dyDescent="0.35">
      <c r="A935" t="s">
        <v>129</v>
      </c>
      <c r="B935" t="s">
        <v>17</v>
      </c>
      <c r="C935">
        <v>4</v>
      </c>
      <c r="D935">
        <f>VLOOKUP(A935,Den!$A:$B,2,FALSE)</f>
        <v>19</v>
      </c>
      <c r="E935">
        <f t="shared" si="28"/>
        <v>0.21052631578947367</v>
      </c>
      <c r="F935">
        <f>VLOOKUP(B935,LR!$A:$C,3,FALSE)</f>
        <v>2.5319085676165299E-2</v>
      </c>
      <c r="G935">
        <f>VLOOKUP(B935,'New LR'!$A:$C,3,FALSE)</f>
        <v>1</v>
      </c>
      <c r="H935">
        <f t="shared" si="29"/>
        <v>0.21052631578947367</v>
      </c>
    </row>
    <row r="936" spans="1:8" x14ac:dyDescent="0.35">
      <c r="A936" t="s">
        <v>129</v>
      </c>
      <c r="B936" t="s">
        <v>4</v>
      </c>
      <c r="C936">
        <v>46</v>
      </c>
      <c r="D936">
        <f>VLOOKUP(A936,Den!$A:$B,2,FALSE)</f>
        <v>19</v>
      </c>
      <c r="E936">
        <f t="shared" si="28"/>
        <v>2.4210526315789473</v>
      </c>
      <c r="F936">
        <f>VLOOKUP(B936,LR!$A:$C,3,FALSE)</f>
        <v>-2.25874348416495E-2</v>
      </c>
      <c r="G936">
        <f>VLOOKUP(B936,'New LR'!$A:$C,3,FALSE)</f>
        <v>-0.89211139800000006</v>
      </c>
      <c r="H936">
        <f t="shared" si="29"/>
        <v>-2.1598486477894738</v>
      </c>
    </row>
    <row r="937" spans="1:8" x14ac:dyDescent="0.35">
      <c r="A937" t="s">
        <v>129</v>
      </c>
      <c r="B937" t="s">
        <v>14</v>
      </c>
      <c r="C937">
        <v>5</v>
      </c>
      <c r="D937">
        <f>VLOOKUP(A937,Den!$A:$B,2,FALSE)</f>
        <v>19</v>
      </c>
      <c r="E937">
        <f t="shared" si="28"/>
        <v>0.26315789473684209</v>
      </c>
      <c r="F937">
        <f>VLOOKUP(B937,LR!$A:$C,3,FALSE)</f>
        <v>-2.5318098231823929E-2</v>
      </c>
      <c r="G937">
        <f>VLOOKUP(B937,'New LR'!$A:$C,3,FALSE)</f>
        <v>-0.99996082600000002</v>
      </c>
      <c r="H937">
        <f t="shared" si="29"/>
        <v>-0.26314758578947367</v>
      </c>
    </row>
    <row r="938" spans="1:8" x14ac:dyDescent="0.35">
      <c r="A938" t="s">
        <v>129</v>
      </c>
      <c r="B938" t="s">
        <v>5</v>
      </c>
      <c r="C938">
        <v>157</v>
      </c>
      <c r="D938">
        <f>VLOOKUP(A938,Den!$A:$B,2,FALSE)</f>
        <v>19</v>
      </c>
      <c r="E938">
        <f t="shared" si="28"/>
        <v>8.2631578947368425</v>
      </c>
      <c r="F938">
        <f>VLOOKUP(B938,LR!$A:$C,3,FALSE)</f>
        <v>0.16825686982118676</v>
      </c>
      <c r="G938">
        <f>VLOOKUP(B938,'New LR'!$A:$C,3,FALSE)</f>
        <v>6.6454564170000001</v>
      </c>
      <c r="H938">
        <f t="shared" si="29"/>
        <v>54.912455656263162</v>
      </c>
    </row>
    <row r="939" spans="1:8" x14ac:dyDescent="0.35">
      <c r="A939" t="s">
        <v>129</v>
      </c>
      <c r="B939" t="s">
        <v>6</v>
      </c>
      <c r="C939">
        <v>175</v>
      </c>
      <c r="D939">
        <f>VLOOKUP(A939,Den!$A:$B,2,FALSE)</f>
        <v>19</v>
      </c>
      <c r="E939">
        <f t="shared" si="28"/>
        <v>9.2105263157894743</v>
      </c>
      <c r="F939">
        <f>VLOOKUP(B939,LR!$A:$C,3,FALSE)</f>
        <v>0.22077508456131531</v>
      </c>
      <c r="G939">
        <f>VLOOKUP(B939,'New LR'!$A:$C,3,FALSE)</f>
        <v>8.7197103360000003</v>
      </c>
      <c r="H939">
        <f t="shared" si="29"/>
        <v>80.313121515789476</v>
      </c>
    </row>
    <row r="940" spans="1:8" x14ac:dyDescent="0.35">
      <c r="A940" t="s">
        <v>129</v>
      </c>
      <c r="B940" t="s">
        <v>9</v>
      </c>
      <c r="C940">
        <v>42</v>
      </c>
      <c r="D940">
        <f>VLOOKUP(A940,Den!$A:$B,2,FALSE)</f>
        <v>19</v>
      </c>
      <c r="E940">
        <f t="shared" si="28"/>
        <v>2.2105263157894739</v>
      </c>
      <c r="F940">
        <f>VLOOKUP(B940,LR!$A:$C,3,FALSE)</f>
        <v>7.1367919558834175E-2</v>
      </c>
      <c r="G940">
        <f>VLOOKUP(B940,'New LR'!$A:$C,3,FALSE)</f>
        <v>2.818739522</v>
      </c>
      <c r="H940">
        <f t="shared" si="29"/>
        <v>6.2308978907368431</v>
      </c>
    </row>
    <row r="941" spans="1:8" x14ac:dyDescent="0.35">
      <c r="A941" t="s">
        <v>129</v>
      </c>
      <c r="B941" t="s">
        <v>10</v>
      </c>
      <c r="C941">
        <v>14</v>
      </c>
      <c r="D941">
        <f>VLOOKUP(A941,Den!$A:$B,2,FALSE)</f>
        <v>19</v>
      </c>
      <c r="E941">
        <f t="shared" si="28"/>
        <v>0.73684210526315785</v>
      </c>
      <c r="F941">
        <f>VLOOKUP(B941,LR!$A:$C,3,FALSE)</f>
        <v>0.12075109979145429</v>
      </c>
      <c r="G941">
        <f>VLOOKUP(B941,'New LR'!$A:$C,3,FALSE)</f>
        <v>4.7691731370000001</v>
      </c>
      <c r="H941">
        <f t="shared" si="29"/>
        <v>3.514127574631579</v>
      </c>
    </row>
    <row r="942" spans="1:8" x14ac:dyDescent="0.35">
      <c r="A942" t="s">
        <v>130</v>
      </c>
      <c r="B942" t="s">
        <v>11</v>
      </c>
      <c r="C942">
        <v>25</v>
      </c>
      <c r="D942">
        <f>VLOOKUP(A942,Den!$A:$B,2,FALSE)</f>
        <v>18</v>
      </c>
      <c r="E942">
        <f t="shared" si="28"/>
        <v>1.3888888888888888</v>
      </c>
      <c r="F942">
        <f>VLOOKUP(B942,LR!$A:$C,3,FALSE)</f>
        <v>0.44239144638239253</v>
      </c>
      <c r="G942">
        <f>VLOOKUP(B942,'New LR'!$A:$C,3,FALSE)</f>
        <v>17.472647129999999</v>
      </c>
      <c r="H942">
        <f t="shared" si="29"/>
        <v>24.26756545833333</v>
      </c>
    </row>
    <row r="943" spans="1:8" x14ac:dyDescent="0.35">
      <c r="A943" t="s">
        <v>130</v>
      </c>
      <c r="B943" t="s">
        <v>8</v>
      </c>
      <c r="C943">
        <v>14</v>
      </c>
      <c r="D943">
        <f>VLOOKUP(A943,Den!$A:$B,2,FALSE)</f>
        <v>18</v>
      </c>
      <c r="E943">
        <f t="shared" si="28"/>
        <v>0.77777777777777779</v>
      </c>
      <c r="F943">
        <f>VLOOKUP(B943,LR!$A:$C,3,FALSE)</f>
        <v>-2.1211241258807211E-2</v>
      </c>
      <c r="G943">
        <f>VLOOKUP(B943,'New LR'!$A:$C,3,FALSE)</f>
        <v>-0.83775727200000005</v>
      </c>
      <c r="H943">
        <f t="shared" si="29"/>
        <v>-0.65158898933333342</v>
      </c>
    </row>
    <row r="944" spans="1:8" x14ac:dyDescent="0.35">
      <c r="A944" t="s">
        <v>130</v>
      </c>
      <c r="B944" t="s">
        <v>13</v>
      </c>
      <c r="C944">
        <v>18</v>
      </c>
      <c r="D944">
        <f>VLOOKUP(A944,Den!$A:$B,2,FALSE)</f>
        <v>18</v>
      </c>
      <c r="E944">
        <f t="shared" si="28"/>
        <v>1</v>
      </c>
      <c r="F944">
        <f>VLOOKUP(B944,LR!$A:$C,3,FALSE)</f>
        <v>2.025526854093224E-2</v>
      </c>
      <c r="G944">
        <f>VLOOKUP(B944,'New LR'!$A:$C,3,FALSE)</f>
        <v>0</v>
      </c>
      <c r="H944">
        <f t="shared" si="29"/>
        <v>0</v>
      </c>
    </row>
    <row r="945" spans="1:8" x14ac:dyDescent="0.35">
      <c r="A945" t="s">
        <v>130</v>
      </c>
      <c r="B945" t="s">
        <v>17</v>
      </c>
      <c r="C945">
        <v>1</v>
      </c>
      <c r="D945">
        <f>VLOOKUP(A945,Den!$A:$B,2,FALSE)</f>
        <v>18</v>
      </c>
      <c r="E945">
        <f t="shared" si="28"/>
        <v>5.5555555555555552E-2</v>
      </c>
      <c r="F945">
        <f>VLOOKUP(B945,LR!$A:$C,3,FALSE)</f>
        <v>2.5319085676165299E-2</v>
      </c>
      <c r="G945">
        <f>VLOOKUP(B945,'New LR'!$A:$C,3,FALSE)</f>
        <v>1</v>
      </c>
      <c r="H945">
        <f t="shared" si="29"/>
        <v>5.5555555555555552E-2</v>
      </c>
    </row>
    <row r="946" spans="1:8" x14ac:dyDescent="0.35">
      <c r="A946" t="s">
        <v>130</v>
      </c>
      <c r="B946" t="s">
        <v>4</v>
      </c>
      <c r="C946">
        <v>27</v>
      </c>
      <c r="D946">
        <f>VLOOKUP(A946,Den!$A:$B,2,FALSE)</f>
        <v>18</v>
      </c>
      <c r="E946">
        <f t="shared" si="28"/>
        <v>1.5</v>
      </c>
      <c r="F946">
        <f>VLOOKUP(B946,LR!$A:$C,3,FALSE)</f>
        <v>-2.25874348416495E-2</v>
      </c>
      <c r="G946">
        <f>VLOOKUP(B946,'New LR'!$A:$C,3,FALSE)</f>
        <v>-0.89211139800000006</v>
      </c>
      <c r="H946">
        <f t="shared" si="29"/>
        <v>-1.3381670970000001</v>
      </c>
    </row>
    <row r="947" spans="1:8" x14ac:dyDescent="0.35">
      <c r="A947" t="s">
        <v>130</v>
      </c>
      <c r="B947" t="s">
        <v>5</v>
      </c>
      <c r="C947">
        <v>82</v>
      </c>
      <c r="D947">
        <f>VLOOKUP(A947,Den!$A:$B,2,FALSE)</f>
        <v>18</v>
      </c>
      <c r="E947">
        <f t="shared" si="28"/>
        <v>4.5555555555555554</v>
      </c>
      <c r="F947">
        <f>VLOOKUP(B947,LR!$A:$C,3,FALSE)</f>
        <v>0.16825686982118676</v>
      </c>
      <c r="G947">
        <f>VLOOKUP(B947,'New LR'!$A:$C,3,FALSE)</f>
        <v>6.6454564170000001</v>
      </c>
      <c r="H947">
        <f t="shared" si="29"/>
        <v>30.273745899666665</v>
      </c>
    </row>
    <row r="948" spans="1:8" x14ac:dyDescent="0.35">
      <c r="A948" t="s">
        <v>130</v>
      </c>
      <c r="B948" t="s">
        <v>6</v>
      </c>
      <c r="C948">
        <v>67</v>
      </c>
      <c r="D948">
        <f>VLOOKUP(A948,Den!$A:$B,2,FALSE)</f>
        <v>18</v>
      </c>
      <c r="E948">
        <f t="shared" si="28"/>
        <v>3.7222222222222223</v>
      </c>
      <c r="F948">
        <f>VLOOKUP(B948,LR!$A:$C,3,FALSE)</f>
        <v>0.22077508456131531</v>
      </c>
      <c r="G948">
        <f>VLOOKUP(B948,'New LR'!$A:$C,3,FALSE)</f>
        <v>8.7197103360000003</v>
      </c>
      <c r="H948">
        <f t="shared" si="29"/>
        <v>32.456699583999999</v>
      </c>
    </row>
    <row r="949" spans="1:8" x14ac:dyDescent="0.35">
      <c r="A949" t="s">
        <v>130</v>
      </c>
      <c r="B949" t="s">
        <v>9</v>
      </c>
      <c r="C949">
        <v>13</v>
      </c>
      <c r="D949">
        <f>VLOOKUP(A949,Den!$A:$B,2,FALSE)</f>
        <v>18</v>
      </c>
      <c r="E949">
        <f t="shared" si="28"/>
        <v>0.72222222222222221</v>
      </c>
      <c r="F949">
        <f>VLOOKUP(B949,LR!$A:$C,3,FALSE)</f>
        <v>7.1367919558834175E-2</v>
      </c>
      <c r="G949">
        <f>VLOOKUP(B949,'New LR'!$A:$C,3,FALSE)</f>
        <v>2.818739522</v>
      </c>
      <c r="H949">
        <f t="shared" si="29"/>
        <v>2.0357563214444445</v>
      </c>
    </row>
    <row r="950" spans="1:8" x14ac:dyDescent="0.35">
      <c r="A950" t="s">
        <v>130</v>
      </c>
      <c r="B950" t="s">
        <v>10</v>
      </c>
      <c r="C950">
        <v>11</v>
      </c>
      <c r="D950">
        <f>VLOOKUP(A950,Den!$A:$B,2,FALSE)</f>
        <v>18</v>
      </c>
      <c r="E950">
        <f t="shared" si="28"/>
        <v>0.61111111111111116</v>
      </c>
      <c r="F950">
        <f>VLOOKUP(B950,LR!$A:$C,3,FALSE)</f>
        <v>0.12075109979145429</v>
      </c>
      <c r="G950">
        <f>VLOOKUP(B950,'New LR'!$A:$C,3,FALSE)</f>
        <v>4.7691731370000001</v>
      </c>
      <c r="H950">
        <f t="shared" si="29"/>
        <v>2.9144946948333335</v>
      </c>
    </row>
    <row r="951" spans="1:8" x14ac:dyDescent="0.35">
      <c r="A951" t="s">
        <v>131</v>
      </c>
      <c r="B951" t="s">
        <v>4</v>
      </c>
      <c r="C951">
        <v>2</v>
      </c>
      <c r="D951">
        <f>VLOOKUP(A951,Den!$A:$B,2,FALSE)</f>
        <v>3</v>
      </c>
      <c r="E951">
        <f t="shared" si="28"/>
        <v>0.66666666666666663</v>
      </c>
      <c r="F951">
        <f>VLOOKUP(B951,LR!$A:$C,3,FALSE)</f>
        <v>-2.25874348416495E-2</v>
      </c>
      <c r="G951">
        <f>VLOOKUP(B951,'New LR'!$A:$C,3,FALSE)</f>
        <v>-0.89211139800000006</v>
      </c>
      <c r="H951">
        <f t="shared" si="29"/>
        <v>-0.594740932</v>
      </c>
    </row>
    <row r="952" spans="1:8" x14ac:dyDescent="0.35">
      <c r="A952" t="s">
        <v>131</v>
      </c>
      <c r="B952" t="s">
        <v>5</v>
      </c>
      <c r="C952">
        <v>11</v>
      </c>
      <c r="D952">
        <f>VLOOKUP(A952,Den!$A:$B,2,FALSE)</f>
        <v>3</v>
      </c>
      <c r="E952">
        <f t="shared" si="28"/>
        <v>3.6666666666666665</v>
      </c>
      <c r="F952">
        <f>VLOOKUP(B952,LR!$A:$C,3,FALSE)</f>
        <v>0.16825686982118676</v>
      </c>
      <c r="G952">
        <f>VLOOKUP(B952,'New LR'!$A:$C,3,FALSE)</f>
        <v>6.6454564170000001</v>
      </c>
      <c r="H952">
        <f t="shared" si="29"/>
        <v>24.366673529</v>
      </c>
    </row>
    <row r="953" spans="1:8" x14ac:dyDescent="0.35">
      <c r="A953" t="s">
        <v>131</v>
      </c>
      <c r="B953" t="s">
        <v>6</v>
      </c>
      <c r="C953">
        <v>13</v>
      </c>
      <c r="D953">
        <f>VLOOKUP(A953,Den!$A:$B,2,FALSE)</f>
        <v>3</v>
      </c>
      <c r="E953">
        <f t="shared" si="28"/>
        <v>4.333333333333333</v>
      </c>
      <c r="F953">
        <f>VLOOKUP(B953,LR!$A:$C,3,FALSE)</f>
        <v>0.22077508456131531</v>
      </c>
      <c r="G953">
        <f>VLOOKUP(B953,'New LR'!$A:$C,3,FALSE)</f>
        <v>8.7197103360000003</v>
      </c>
      <c r="H953">
        <f t="shared" si="29"/>
        <v>37.785411455999999</v>
      </c>
    </row>
    <row r="954" spans="1:8" x14ac:dyDescent="0.35">
      <c r="A954" t="s">
        <v>132</v>
      </c>
      <c r="B954" t="s">
        <v>11</v>
      </c>
      <c r="C954">
        <v>62</v>
      </c>
      <c r="D954">
        <f>VLOOKUP(A954,Den!$A:$B,2,FALSE)</f>
        <v>21</v>
      </c>
      <c r="E954">
        <f t="shared" si="28"/>
        <v>2.9523809523809526</v>
      </c>
      <c r="F954">
        <f>VLOOKUP(B954,LR!$A:$C,3,FALSE)</f>
        <v>0.44239144638239253</v>
      </c>
      <c r="G954">
        <f>VLOOKUP(B954,'New LR'!$A:$C,3,FALSE)</f>
        <v>17.472647129999999</v>
      </c>
      <c r="H954">
        <f t="shared" si="29"/>
        <v>51.585910574285712</v>
      </c>
    </row>
    <row r="955" spans="1:8" x14ac:dyDescent="0.35">
      <c r="A955" t="s">
        <v>132</v>
      </c>
      <c r="B955" t="s">
        <v>8</v>
      </c>
      <c r="C955">
        <v>5</v>
      </c>
      <c r="D955">
        <f>VLOOKUP(A955,Den!$A:$B,2,FALSE)</f>
        <v>21</v>
      </c>
      <c r="E955">
        <f t="shared" si="28"/>
        <v>0.23809523809523808</v>
      </c>
      <c r="F955">
        <f>VLOOKUP(B955,LR!$A:$C,3,FALSE)</f>
        <v>-2.1211241258807211E-2</v>
      </c>
      <c r="G955">
        <f>VLOOKUP(B955,'New LR'!$A:$C,3,FALSE)</f>
        <v>-0.83775727200000005</v>
      </c>
      <c r="H955">
        <f t="shared" si="29"/>
        <v>-0.19946601714285714</v>
      </c>
    </row>
    <row r="956" spans="1:8" x14ac:dyDescent="0.35">
      <c r="A956" t="s">
        <v>132</v>
      </c>
      <c r="B956" t="s">
        <v>13</v>
      </c>
      <c r="C956">
        <v>51</v>
      </c>
      <c r="D956">
        <f>VLOOKUP(A956,Den!$A:$B,2,FALSE)</f>
        <v>21</v>
      </c>
      <c r="E956">
        <f t="shared" si="28"/>
        <v>2.4285714285714284</v>
      </c>
      <c r="F956">
        <f>VLOOKUP(B956,LR!$A:$C,3,FALSE)</f>
        <v>2.025526854093224E-2</v>
      </c>
      <c r="G956">
        <f>VLOOKUP(B956,'New LR'!$A:$C,3,FALSE)</f>
        <v>0</v>
      </c>
      <c r="H956">
        <f t="shared" si="29"/>
        <v>0</v>
      </c>
    </row>
    <row r="957" spans="1:8" x14ac:dyDescent="0.35">
      <c r="A957" t="s">
        <v>132</v>
      </c>
      <c r="B957" t="s">
        <v>4</v>
      </c>
      <c r="C957">
        <v>35</v>
      </c>
      <c r="D957">
        <f>VLOOKUP(A957,Den!$A:$B,2,FALSE)</f>
        <v>21</v>
      </c>
      <c r="E957">
        <f t="shared" si="28"/>
        <v>1.6666666666666667</v>
      </c>
      <c r="F957">
        <f>VLOOKUP(B957,LR!$A:$C,3,FALSE)</f>
        <v>-2.25874348416495E-2</v>
      </c>
      <c r="G957">
        <f>VLOOKUP(B957,'New LR'!$A:$C,3,FALSE)</f>
        <v>-0.89211139800000006</v>
      </c>
      <c r="H957">
        <f t="shared" si="29"/>
        <v>-1.4868523300000001</v>
      </c>
    </row>
    <row r="958" spans="1:8" x14ac:dyDescent="0.35">
      <c r="A958" t="s">
        <v>132</v>
      </c>
      <c r="B958" t="s">
        <v>14</v>
      </c>
      <c r="C958">
        <v>5</v>
      </c>
      <c r="D958">
        <f>VLOOKUP(A958,Den!$A:$B,2,FALSE)</f>
        <v>21</v>
      </c>
      <c r="E958">
        <f t="shared" si="28"/>
        <v>0.23809523809523808</v>
      </c>
      <c r="F958">
        <f>VLOOKUP(B958,LR!$A:$C,3,FALSE)</f>
        <v>-2.5318098231823929E-2</v>
      </c>
      <c r="G958">
        <f>VLOOKUP(B958,'New LR'!$A:$C,3,FALSE)</f>
        <v>-0.99996082600000002</v>
      </c>
      <c r="H958">
        <f t="shared" si="29"/>
        <v>-0.23808591095238094</v>
      </c>
    </row>
    <row r="959" spans="1:8" x14ac:dyDescent="0.35">
      <c r="A959" t="s">
        <v>132</v>
      </c>
      <c r="B959" t="s">
        <v>5</v>
      </c>
      <c r="C959">
        <v>138</v>
      </c>
      <c r="D959">
        <f>VLOOKUP(A959,Den!$A:$B,2,FALSE)</f>
        <v>21</v>
      </c>
      <c r="E959">
        <f t="shared" si="28"/>
        <v>6.5714285714285712</v>
      </c>
      <c r="F959">
        <f>VLOOKUP(B959,LR!$A:$C,3,FALSE)</f>
        <v>0.16825686982118676</v>
      </c>
      <c r="G959">
        <f>VLOOKUP(B959,'New LR'!$A:$C,3,FALSE)</f>
        <v>6.6454564170000001</v>
      </c>
      <c r="H959">
        <f t="shared" si="29"/>
        <v>43.67014216885714</v>
      </c>
    </row>
    <row r="960" spans="1:8" x14ac:dyDescent="0.35">
      <c r="A960" t="s">
        <v>132</v>
      </c>
      <c r="B960" t="s">
        <v>6</v>
      </c>
      <c r="C960">
        <v>116</v>
      </c>
      <c r="D960">
        <f>VLOOKUP(A960,Den!$A:$B,2,FALSE)</f>
        <v>21</v>
      </c>
      <c r="E960">
        <f t="shared" si="28"/>
        <v>5.5238095238095237</v>
      </c>
      <c r="F960">
        <f>VLOOKUP(B960,LR!$A:$C,3,FALSE)</f>
        <v>0.22077508456131531</v>
      </c>
      <c r="G960">
        <f>VLOOKUP(B960,'New LR'!$A:$C,3,FALSE)</f>
        <v>8.7197103360000003</v>
      </c>
      <c r="H960">
        <f t="shared" si="29"/>
        <v>48.166018998857147</v>
      </c>
    </row>
    <row r="961" spans="1:8" x14ac:dyDescent="0.35">
      <c r="A961" t="s">
        <v>132</v>
      </c>
      <c r="B961" t="s">
        <v>9</v>
      </c>
      <c r="C961">
        <v>30</v>
      </c>
      <c r="D961">
        <f>VLOOKUP(A961,Den!$A:$B,2,FALSE)</f>
        <v>21</v>
      </c>
      <c r="E961">
        <f t="shared" si="28"/>
        <v>1.4285714285714286</v>
      </c>
      <c r="F961">
        <f>VLOOKUP(B961,LR!$A:$C,3,FALSE)</f>
        <v>7.1367919558834175E-2</v>
      </c>
      <c r="G961">
        <f>VLOOKUP(B961,'New LR'!$A:$C,3,FALSE)</f>
        <v>2.818739522</v>
      </c>
      <c r="H961">
        <f t="shared" si="29"/>
        <v>4.0267707457142858</v>
      </c>
    </row>
    <row r="962" spans="1:8" x14ac:dyDescent="0.35">
      <c r="A962" t="s">
        <v>132</v>
      </c>
      <c r="B962" t="s">
        <v>10</v>
      </c>
      <c r="C962">
        <v>17</v>
      </c>
      <c r="D962">
        <f>VLOOKUP(A962,Den!$A:$B,2,FALSE)</f>
        <v>21</v>
      </c>
      <c r="E962">
        <f t="shared" ref="E962:E1025" si="30">C962/D962</f>
        <v>0.80952380952380953</v>
      </c>
      <c r="F962">
        <f>VLOOKUP(B962,LR!$A:$C,3,FALSE)</f>
        <v>0.12075109979145429</v>
      </c>
      <c r="G962">
        <f>VLOOKUP(B962,'New LR'!$A:$C,3,FALSE)</f>
        <v>4.7691731370000001</v>
      </c>
      <c r="H962">
        <f t="shared" si="29"/>
        <v>3.8607592061428573</v>
      </c>
    </row>
    <row r="963" spans="1:8" x14ac:dyDescent="0.35">
      <c r="A963" t="s">
        <v>133</v>
      </c>
      <c r="B963" t="s">
        <v>11</v>
      </c>
      <c r="C963">
        <v>14</v>
      </c>
      <c r="D963">
        <f>VLOOKUP(A963,Den!$A:$B,2,FALSE)</f>
        <v>8</v>
      </c>
      <c r="E963">
        <f t="shared" si="30"/>
        <v>1.75</v>
      </c>
      <c r="F963">
        <f>VLOOKUP(B963,LR!$A:$C,3,FALSE)</f>
        <v>0.44239144638239253</v>
      </c>
      <c r="G963">
        <f>VLOOKUP(B963,'New LR'!$A:$C,3,FALSE)</f>
        <v>17.472647129999999</v>
      </c>
      <c r="H963">
        <f t="shared" ref="H963:H1008" si="31">G963*E963</f>
        <v>30.577132477499998</v>
      </c>
    </row>
    <row r="964" spans="1:8" x14ac:dyDescent="0.35">
      <c r="A964" t="s">
        <v>133</v>
      </c>
      <c r="B964" t="s">
        <v>8</v>
      </c>
      <c r="C964">
        <v>5</v>
      </c>
      <c r="D964">
        <f>VLOOKUP(A964,Den!$A:$B,2,FALSE)</f>
        <v>8</v>
      </c>
      <c r="E964">
        <f t="shared" si="30"/>
        <v>0.625</v>
      </c>
      <c r="F964">
        <f>VLOOKUP(B964,LR!$A:$C,3,FALSE)</f>
        <v>-2.1211241258807211E-2</v>
      </c>
      <c r="G964">
        <f>VLOOKUP(B964,'New LR'!$A:$C,3,FALSE)</f>
        <v>-0.83775727200000005</v>
      </c>
      <c r="H964">
        <f t="shared" si="31"/>
        <v>-0.52359829499999999</v>
      </c>
    </row>
    <row r="965" spans="1:8" x14ac:dyDescent="0.35">
      <c r="A965" t="s">
        <v>133</v>
      </c>
      <c r="B965" t="s">
        <v>13</v>
      </c>
      <c r="C965">
        <v>2</v>
      </c>
      <c r="D965">
        <f>VLOOKUP(A965,Den!$A:$B,2,FALSE)</f>
        <v>8</v>
      </c>
      <c r="E965">
        <f t="shared" si="30"/>
        <v>0.25</v>
      </c>
      <c r="F965">
        <f>VLOOKUP(B965,LR!$A:$C,3,FALSE)</f>
        <v>2.025526854093224E-2</v>
      </c>
      <c r="G965">
        <f>VLOOKUP(B965,'New LR'!$A:$C,3,FALSE)</f>
        <v>0</v>
      </c>
      <c r="H965">
        <f t="shared" si="31"/>
        <v>0</v>
      </c>
    </row>
    <row r="966" spans="1:8" x14ac:dyDescent="0.35">
      <c r="A966" t="s">
        <v>133</v>
      </c>
      <c r="B966" t="s">
        <v>17</v>
      </c>
      <c r="C966">
        <v>1</v>
      </c>
      <c r="D966">
        <f>VLOOKUP(A966,Den!$A:$B,2,FALSE)</f>
        <v>8</v>
      </c>
      <c r="E966">
        <f t="shared" si="30"/>
        <v>0.125</v>
      </c>
      <c r="F966">
        <f>VLOOKUP(B966,LR!$A:$C,3,FALSE)</f>
        <v>2.5319085676165299E-2</v>
      </c>
      <c r="G966">
        <f>VLOOKUP(B966,'New LR'!$A:$C,3,FALSE)</f>
        <v>1</v>
      </c>
      <c r="H966">
        <f t="shared" si="31"/>
        <v>0.125</v>
      </c>
    </row>
    <row r="967" spans="1:8" x14ac:dyDescent="0.35">
      <c r="A967" t="s">
        <v>133</v>
      </c>
      <c r="B967" t="s">
        <v>4</v>
      </c>
      <c r="C967">
        <v>10</v>
      </c>
      <c r="D967">
        <f>VLOOKUP(A967,Den!$A:$B,2,FALSE)</f>
        <v>8</v>
      </c>
      <c r="E967">
        <f t="shared" si="30"/>
        <v>1.25</v>
      </c>
      <c r="F967">
        <f>VLOOKUP(B967,LR!$A:$C,3,FALSE)</f>
        <v>-2.25874348416495E-2</v>
      </c>
      <c r="G967">
        <f>VLOOKUP(B967,'New LR'!$A:$C,3,FALSE)</f>
        <v>-0.89211139800000006</v>
      </c>
      <c r="H967">
        <f t="shared" si="31"/>
        <v>-1.1151392475000002</v>
      </c>
    </row>
    <row r="968" spans="1:8" x14ac:dyDescent="0.35">
      <c r="A968" t="s">
        <v>133</v>
      </c>
      <c r="B968" t="s">
        <v>5</v>
      </c>
      <c r="C968">
        <v>36</v>
      </c>
      <c r="D968">
        <f>VLOOKUP(A968,Den!$A:$B,2,FALSE)</f>
        <v>8</v>
      </c>
      <c r="E968">
        <f t="shared" si="30"/>
        <v>4.5</v>
      </c>
      <c r="F968">
        <f>VLOOKUP(B968,LR!$A:$C,3,FALSE)</f>
        <v>0.16825686982118676</v>
      </c>
      <c r="G968">
        <f>VLOOKUP(B968,'New LR'!$A:$C,3,FALSE)</f>
        <v>6.6454564170000001</v>
      </c>
      <c r="H968">
        <f t="shared" si="31"/>
        <v>29.9045538765</v>
      </c>
    </row>
    <row r="969" spans="1:8" x14ac:dyDescent="0.35">
      <c r="A969" t="s">
        <v>133</v>
      </c>
      <c r="B969" t="s">
        <v>6</v>
      </c>
      <c r="C969">
        <v>32</v>
      </c>
      <c r="D969">
        <f>VLOOKUP(A969,Den!$A:$B,2,FALSE)</f>
        <v>8</v>
      </c>
      <c r="E969">
        <f t="shared" si="30"/>
        <v>4</v>
      </c>
      <c r="F969">
        <f>VLOOKUP(B969,LR!$A:$C,3,FALSE)</f>
        <v>0.22077508456131531</v>
      </c>
      <c r="G969">
        <f>VLOOKUP(B969,'New LR'!$A:$C,3,FALSE)</f>
        <v>8.7197103360000003</v>
      </c>
      <c r="H969">
        <f t="shared" si="31"/>
        <v>34.878841344000001</v>
      </c>
    </row>
    <row r="970" spans="1:8" x14ac:dyDescent="0.35">
      <c r="A970" t="s">
        <v>133</v>
      </c>
      <c r="B970" t="s">
        <v>9</v>
      </c>
      <c r="C970">
        <v>16</v>
      </c>
      <c r="D970">
        <f>VLOOKUP(A970,Den!$A:$B,2,FALSE)</f>
        <v>8</v>
      </c>
      <c r="E970">
        <f t="shared" si="30"/>
        <v>2</v>
      </c>
      <c r="F970">
        <f>VLOOKUP(B970,LR!$A:$C,3,FALSE)</f>
        <v>7.1367919558834175E-2</v>
      </c>
      <c r="G970">
        <f>VLOOKUP(B970,'New LR'!$A:$C,3,FALSE)</f>
        <v>2.818739522</v>
      </c>
      <c r="H970">
        <f t="shared" si="31"/>
        <v>5.637479044</v>
      </c>
    </row>
    <row r="971" spans="1:8" x14ac:dyDescent="0.35">
      <c r="A971" t="s">
        <v>133</v>
      </c>
      <c r="B971" t="s">
        <v>10</v>
      </c>
      <c r="C971">
        <v>5</v>
      </c>
      <c r="D971">
        <f>VLOOKUP(A971,Den!$A:$B,2,FALSE)</f>
        <v>8</v>
      </c>
      <c r="E971">
        <f t="shared" si="30"/>
        <v>0.625</v>
      </c>
      <c r="F971">
        <f>VLOOKUP(B971,LR!$A:$C,3,FALSE)</f>
        <v>0.12075109979145429</v>
      </c>
      <c r="G971">
        <f>VLOOKUP(B971,'New LR'!$A:$C,3,FALSE)</f>
        <v>4.7691731370000001</v>
      </c>
      <c r="H971">
        <f t="shared" si="31"/>
        <v>2.980733210625</v>
      </c>
    </row>
    <row r="972" spans="1:8" x14ac:dyDescent="0.35">
      <c r="A972" t="s">
        <v>134</v>
      </c>
      <c r="B972" t="s">
        <v>11</v>
      </c>
      <c r="C972">
        <v>9</v>
      </c>
      <c r="D972">
        <f>VLOOKUP(A972,Den!$A:$B,2,FALSE)</f>
        <v>10</v>
      </c>
      <c r="E972">
        <f t="shared" si="30"/>
        <v>0.9</v>
      </c>
      <c r="F972">
        <f>VLOOKUP(B972,LR!$A:$C,3,FALSE)</f>
        <v>0.44239144638239253</v>
      </c>
      <c r="G972">
        <f>VLOOKUP(B972,'New LR'!$A:$C,3,FALSE)</f>
        <v>17.472647129999999</v>
      </c>
      <c r="H972">
        <f t="shared" si="31"/>
        <v>15.725382416999999</v>
      </c>
    </row>
    <row r="973" spans="1:8" x14ac:dyDescent="0.35">
      <c r="A973" t="s">
        <v>134</v>
      </c>
      <c r="B973" t="s">
        <v>8</v>
      </c>
      <c r="C973">
        <v>16</v>
      </c>
      <c r="D973">
        <f>VLOOKUP(A973,Den!$A:$B,2,FALSE)</f>
        <v>10</v>
      </c>
      <c r="E973">
        <f t="shared" si="30"/>
        <v>1.6</v>
      </c>
      <c r="F973">
        <f>VLOOKUP(B973,LR!$A:$C,3,FALSE)</f>
        <v>-2.1211241258807211E-2</v>
      </c>
      <c r="G973">
        <f>VLOOKUP(B973,'New LR'!$A:$C,3,FALSE)</f>
        <v>-0.83775727200000005</v>
      </c>
      <c r="H973">
        <f t="shared" si="31"/>
        <v>-1.3404116352000002</v>
      </c>
    </row>
    <row r="974" spans="1:8" x14ac:dyDescent="0.35">
      <c r="A974" t="s">
        <v>134</v>
      </c>
      <c r="B974" t="s">
        <v>17</v>
      </c>
      <c r="C974">
        <v>1</v>
      </c>
      <c r="D974">
        <f>VLOOKUP(A974,Den!$A:$B,2,FALSE)</f>
        <v>10</v>
      </c>
      <c r="E974">
        <f t="shared" si="30"/>
        <v>0.1</v>
      </c>
      <c r="F974">
        <f>VLOOKUP(B974,LR!$A:$C,3,FALSE)</f>
        <v>2.5319085676165299E-2</v>
      </c>
      <c r="G974">
        <f>VLOOKUP(B974,'New LR'!$A:$C,3,FALSE)</f>
        <v>1</v>
      </c>
      <c r="H974">
        <f t="shared" si="31"/>
        <v>0.1</v>
      </c>
    </row>
    <row r="975" spans="1:8" x14ac:dyDescent="0.35">
      <c r="A975" t="s">
        <v>134</v>
      </c>
      <c r="B975" t="s">
        <v>4</v>
      </c>
      <c r="C975">
        <v>35</v>
      </c>
      <c r="D975">
        <f>VLOOKUP(A975,Den!$A:$B,2,FALSE)</f>
        <v>10</v>
      </c>
      <c r="E975">
        <f t="shared" si="30"/>
        <v>3.5</v>
      </c>
      <c r="F975">
        <f>VLOOKUP(B975,LR!$A:$C,3,FALSE)</f>
        <v>-2.25874348416495E-2</v>
      </c>
      <c r="G975">
        <f>VLOOKUP(B975,'New LR'!$A:$C,3,FALSE)</f>
        <v>-0.89211139800000006</v>
      </c>
      <c r="H975">
        <f t="shared" si="31"/>
        <v>-3.1223898930000002</v>
      </c>
    </row>
    <row r="976" spans="1:8" x14ac:dyDescent="0.35">
      <c r="A976" t="s">
        <v>134</v>
      </c>
      <c r="B976" t="s">
        <v>5</v>
      </c>
      <c r="C976">
        <v>74</v>
      </c>
      <c r="D976">
        <f>VLOOKUP(A976,Den!$A:$B,2,FALSE)</f>
        <v>10</v>
      </c>
      <c r="E976">
        <f t="shared" si="30"/>
        <v>7.4</v>
      </c>
      <c r="F976">
        <f>VLOOKUP(B976,LR!$A:$C,3,FALSE)</f>
        <v>0.16825686982118676</v>
      </c>
      <c r="G976">
        <f>VLOOKUP(B976,'New LR'!$A:$C,3,FALSE)</f>
        <v>6.6454564170000001</v>
      </c>
      <c r="H976">
        <f t="shared" si="31"/>
        <v>49.176377485800003</v>
      </c>
    </row>
    <row r="977" spans="1:8" x14ac:dyDescent="0.35">
      <c r="A977" t="s">
        <v>134</v>
      </c>
      <c r="B977" t="s">
        <v>6</v>
      </c>
      <c r="C977">
        <v>90</v>
      </c>
      <c r="D977">
        <f>VLOOKUP(A977,Den!$A:$B,2,FALSE)</f>
        <v>10</v>
      </c>
      <c r="E977">
        <f t="shared" si="30"/>
        <v>9</v>
      </c>
      <c r="F977">
        <f>VLOOKUP(B977,LR!$A:$C,3,FALSE)</f>
        <v>0.22077508456131531</v>
      </c>
      <c r="G977">
        <f>VLOOKUP(B977,'New LR'!$A:$C,3,FALSE)</f>
        <v>8.7197103360000003</v>
      </c>
      <c r="H977">
        <f t="shared" si="31"/>
        <v>78.477393024000008</v>
      </c>
    </row>
    <row r="978" spans="1:8" x14ac:dyDescent="0.35">
      <c r="A978" t="s">
        <v>134</v>
      </c>
      <c r="B978" t="s">
        <v>9</v>
      </c>
      <c r="C978">
        <v>13</v>
      </c>
      <c r="D978">
        <f>VLOOKUP(A978,Den!$A:$B,2,FALSE)</f>
        <v>10</v>
      </c>
      <c r="E978">
        <f t="shared" si="30"/>
        <v>1.3</v>
      </c>
      <c r="F978">
        <f>VLOOKUP(B978,LR!$A:$C,3,FALSE)</f>
        <v>7.1367919558834175E-2</v>
      </c>
      <c r="G978">
        <f>VLOOKUP(B978,'New LR'!$A:$C,3,FALSE)</f>
        <v>2.818739522</v>
      </c>
      <c r="H978">
        <f t="shared" si="31"/>
        <v>3.6643613786000002</v>
      </c>
    </row>
    <row r="979" spans="1:8" x14ac:dyDescent="0.35">
      <c r="A979" t="s">
        <v>134</v>
      </c>
      <c r="B979" t="s">
        <v>10</v>
      </c>
      <c r="C979">
        <v>13</v>
      </c>
      <c r="D979">
        <f>VLOOKUP(A979,Den!$A:$B,2,FALSE)</f>
        <v>10</v>
      </c>
      <c r="E979">
        <f t="shared" si="30"/>
        <v>1.3</v>
      </c>
      <c r="F979">
        <f>VLOOKUP(B979,LR!$A:$C,3,FALSE)</f>
        <v>0.12075109979145429</v>
      </c>
      <c r="G979">
        <f>VLOOKUP(B979,'New LR'!$A:$C,3,FALSE)</f>
        <v>4.7691731370000001</v>
      </c>
      <c r="H979">
        <f t="shared" si="31"/>
        <v>6.1999250781000006</v>
      </c>
    </row>
    <row r="980" spans="1:8" x14ac:dyDescent="0.35">
      <c r="A980" t="s">
        <v>135</v>
      </c>
      <c r="B980" t="s">
        <v>11</v>
      </c>
      <c r="C980">
        <v>21</v>
      </c>
      <c r="D980">
        <f>VLOOKUP(A980,Den!$A:$B,2,FALSE)</f>
        <v>20</v>
      </c>
      <c r="E980">
        <f t="shared" si="30"/>
        <v>1.05</v>
      </c>
      <c r="F980">
        <f>VLOOKUP(B980,LR!$A:$C,3,FALSE)</f>
        <v>0.44239144638239253</v>
      </c>
      <c r="G980">
        <f>VLOOKUP(B980,'New LR'!$A:$C,3,FALSE)</f>
        <v>17.472647129999999</v>
      </c>
      <c r="H980">
        <f t="shared" si="31"/>
        <v>18.346279486499999</v>
      </c>
    </row>
    <row r="981" spans="1:8" x14ac:dyDescent="0.35">
      <c r="A981" t="s">
        <v>135</v>
      </c>
      <c r="B981" t="s">
        <v>8</v>
      </c>
      <c r="C981">
        <v>10</v>
      </c>
      <c r="D981">
        <f>VLOOKUP(A981,Den!$A:$B,2,FALSE)</f>
        <v>20</v>
      </c>
      <c r="E981">
        <f t="shared" si="30"/>
        <v>0.5</v>
      </c>
      <c r="F981">
        <f>VLOOKUP(B981,LR!$A:$C,3,FALSE)</f>
        <v>-2.1211241258807211E-2</v>
      </c>
      <c r="G981">
        <f>VLOOKUP(B981,'New LR'!$A:$C,3,FALSE)</f>
        <v>-0.83775727200000005</v>
      </c>
      <c r="H981">
        <f t="shared" si="31"/>
        <v>-0.41887863600000003</v>
      </c>
    </row>
    <row r="982" spans="1:8" x14ac:dyDescent="0.35">
      <c r="A982" t="s">
        <v>135</v>
      </c>
      <c r="B982" t="s">
        <v>13</v>
      </c>
      <c r="C982">
        <v>1</v>
      </c>
      <c r="D982">
        <f>VLOOKUP(A982,Den!$A:$B,2,FALSE)</f>
        <v>20</v>
      </c>
      <c r="E982">
        <f t="shared" si="30"/>
        <v>0.05</v>
      </c>
      <c r="F982">
        <f>VLOOKUP(B982,LR!$A:$C,3,FALSE)</f>
        <v>2.025526854093224E-2</v>
      </c>
      <c r="G982">
        <f>VLOOKUP(B982,'New LR'!$A:$C,3,FALSE)</f>
        <v>0</v>
      </c>
      <c r="H982">
        <f t="shared" si="31"/>
        <v>0</v>
      </c>
    </row>
    <row r="983" spans="1:8" x14ac:dyDescent="0.35">
      <c r="A983" t="s">
        <v>135</v>
      </c>
      <c r="B983" t="s">
        <v>4</v>
      </c>
      <c r="C983">
        <v>16</v>
      </c>
      <c r="D983">
        <f>VLOOKUP(A983,Den!$A:$B,2,FALSE)</f>
        <v>20</v>
      </c>
      <c r="E983">
        <f t="shared" si="30"/>
        <v>0.8</v>
      </c>
      <c r="F983">
        <f>VLOOKUP(B983,LR!$A:$C,3,FALSE)</f>
        <v>-2.25874348416495E-2</v>
      </c>
      <c r="G983">
        <f>VLOOKUP(B983,'New LR'!$A:$C,3,FALSE)</f>
        <v>-0.89211139800000006</v>
      </c>
      <c r="H983">
        <f t="shared" si="31"/>
        <v>-0.71368911840000004</v>
      </c>
    </row>
    <row r="984" spans="1:8" x14ac:dyDescent="0.35">
      <c r="A984" t="s">
        <v>135</v>
      </c>
      <c r="B984" t="s">
        <v>5</v>
      </c>
      <c r="C984">
        <v>86</v>
      </c>
      <c r="D984">
        <f>VLOOKUP(A984,Den!$A:$B,2,FALSE)</f>
        <v>20</v>
      </c>
      <c r="E984">
        <f t="shared" si="30"/>
        <v>4.3</v>
      </c>
      <c r="F984">
        <f>VLOOKUP(B984,LR!$A:$C,3,FALSE)</f>
        <v>0.16825686982118676</v>
      </c>
      <c r="G984">
        <f>VLOOKUP(B984,'New LR'!$A:$C,3,FALSE)</f>
        <v>6.6454564170000001</v>
      </c>
      <c r="H984">
        <f t="shared" si="31"/>
        <v>28.575462593099999</v>
      </c>
    </row>
    <row r="985" spans="1:8" x14ac:dyDescent="0.35">
      <c r="A985" t="s">
        <v>135</v>
      </c>
      <c r="B985" t="s">
        <v>6</v>
      </c>
      <c r="C985">
        <v>58</v>
      </c>
      <c r="D985">
        <f>VLOOKUP(A985,Den!$A:$B,2,FALSE)</f>
        <v>20</v>
      </c>
      <c r="E985">
        <f t="shared" si="30"/>
        <v>2.9</v>
      </c>
      <c r="F985">
        <f>VLOOKUP(B985,LR!$A:$C,3,FALSE)</f>
        <v>0.22077508456131531</v>
      </c>
      <c r="G985">
        <f>VLOOKUP(B985,'New LR'!$A:$C,3,FALSE)</f>
        <v>8.7197103360000003</v>
      </c>
      <c r="H985">
        <f t="shared" si="31"/>
        <v>25.287159974400002</v>
      </c>
    </row>
    <row r="986" spans="1:8" x14ac:dyDescent="0.35">
      <c r="A986" t="s">
        <v>135</v>
      </c>
      <c r="B986" t="s">
        <v>9</v>
      </c>
      <c r="C986">
        <v>13</v>
      </c>
      <c r="D986">
        <f>VLOOKUP(A986,Den!$A:$B,2,FALSE)</f>
        <v>20</v>
      </c>
      <c r="E986">
        <f t="shared" si="30"/>
        <v>0.65</v>
      </c>
      <c r="F986">
        <f>VLOOKUP(B986,LR!$A:$C,3,FALSE)</f>
        <v>7.1367919558834175E-2</v>
      </c>
      <c r="G986">
        <f>VLOOKUP(B986,'New LR'!$A:$C,3,FALSE)</f>
        <v>2.818739522</v>
      </c>
      <c r="H986">
        <f t="shared" si="31"/>
        <v>1.8321806893000001</v>
      </c>
    </row>
    <row r="987" spans="1:8" x14ac:dyDescent="0.35">
      <c r="A987" t="s">
        <v>135</v>
      </c>
      <c r="B987" t="s">
        <v>10</v>
      </c>
      <c r="C987">
        <v>14</v>
      </c>
      <c r="D987">
        <f>VLOOKUP(A987,Den!$A:$B,2,FALSE)</f>
        <v>20</v>
      </c>
      <c r="E987">
        <f t="shared" si="30"/>
        <v>0.7</v>
      </c>
      <c r="F987">
        <f>VLOOKUP(B987,LR!$A:$C,3,FALSE)</f>
        <v>0.12075109979145429</v>
      </c>
      <c r="G987">
        <f>VLOOKUP(B987,'New LR'!$A:$C,3,FALSE)</f>
        <v>4.7691731370000001</v>
      </c>
      <c r="H987">
        <f t="shared" si="31"/>
        <v>3.3384211959000001</v>
      </c>
    </row>
    <row r="988" spans="1:8" x14ac:dyDescent="0.35">
      <c r="A988" t="s">
        <v>136</v>
      </c>
      <c r="B988" t="s">
        <v>8</v>
      </c>
      <c r="C988">
        <v>1</v>
      </c>
      <c r="D988">
        <f>VLOOKUP(A988,Den!$A:$B,2,FALSE)</f>
        <v>7</v>
      </c>
      <c r="E988">
        <f t="shared" si="30"/>
        <v>0.14285714285714285</v>
      </c>
      <c r="F988">
        <f>VLOOKUP(B988,LR!$A:$C,3,FALSE)</f>
        <v>-2.1211241258807211E-2</v>
      </c>
      <c r="G988">
        <f>VLOOKUP(B988,'New LR'!$A:$C,3,FALSE)</f>
        <v>-0.83775727200000005</v>
      </c>
      <c r="H988">
        <f t="shared" si="31"/>
        <v>-0.11967961028571429</v>
      </c>
    </row>
    <row r="989" spans="1:8" x14ac:dyDescent="0.35">
      <c r="A989" t="s">
        <v>136</v>
      </c>
      <c r="B989" t="s">
        <v>5</v>
      </c>
      <c r="C989">
        <v>12</v>
      </c>
      <c r="D989">
        <f>VLOOKUP(A989,Den!$A:$B,2,FALSE)</f>
        <v>7</v>
      </c>
      <c r="E989">
        <f t="shared" si="30"/>
        <v>1.7142857142857142</v>
      </c>
      <c r="F989">
        <f>VLOOKUP(B989,LR!$A:$C,3,FALSE)</f>
        <v>0.16825686982118676</v>
      </c>
      <c r="G989">
        <f>VLOOKUP(B989,'New LR'!$A:$C,3,FALSE)</f>
        <v>6.6454564170000001</v>
      </c>
      <c r="H989">
        <f t="shared" si="31"/>
        <v>11.392211000571429</v>
      </c>
    </row>
    <row r="990" spans="1:8" x14ac:dyDescent="0.35">
      <c r="A990" t="s">
        <v>136</v>
      </c>
      <c r="B990" t="s">
        <v>6</v>
      </c>
      <c r="C990">
        <v>12</v>
      </c>
      <c r="D990">
        <f>VLOOKUP(A990,Den!$A:$B,2,FALSE)</f>
        <v>7</v>
      </c>
      <c r="E990">
        <f t="shared" si="30"/>
        <v>1.7142857142857142</v>
      </c>
      <c r="F990">
        <f>VLOOKUP(B990,LR!$A:$C,3,FALSE)</f>
        <v>0.22077508456131531</v>
      </c>
      <c r="G990">
        <f>VLOOKUP(B990,'New LR'!$A:$C,3,FALSE)</f>
        <v>8.7197103360000003</v>
      </c>
      <c r="H990">
        <f t="shared" si="31"/>
        <v>14.948074861714286</v>
      </c>
    </row>
    <row r="991" spans="1:8" x14ac:dyDescent="0.35">
      <c r="A991" t="s">
        <v>136</v>
      </c>
      <c r="B991" t="s">
        <v>10</v>
      </c>
      <c r="C991">
        <v>1</v>
      </c>
      <c r="D991">
        <f>VLOOKUP(A991,Den!$A:$B,2,FALSE)</f>
        <v>7</v>
      </c>
      <c r="E991">
        <f t="shared" si="30"/>
        <v>0.14285714285714285</v>
      </c>
      <c r="F991">
        <f>VLOOKUP(B991,LR!$A:$C,3,FALSE)</f>
        <v>0.12075109979145429</v>
      </c>
      <c r="G991">
        <f>VLOOKUP(B991,'New LR'!$A:$C,3,FALSE)</f>
        <v>4.7691731370000001</v>
      </c>
      <c r="H991">
        <f t="shared" si="31"/>
        <v>0.68131044814285713</v>
      </c>
    </row>
    <row r="992" spans="1:8" x14ac:dyDescent="0.35">
      <c r="A992" t="s">
        <v>137</v>
      </c>
      <c r="B992" t="s">
        <v>11</v>
      </c>
      <c r="C992">
        <v>20</v>
      </c>
      <c r="D992">
        <f>VLOOKUP(A992,Den!$A:$B,2,FALSE)</f>
        <v>19</v>
      </c>
      <c r="E992">
        <f t="shared" si="30"/>
        <v>1.0526315789473684</v>
      </c>
      <c r="F992">
        <f>VLOOKUP(B992,LR!$A:$C,3,FALSE)</f>
        <v>0.44239144638239253</v>
      </c>
      <c r="G992">
        <f>VLOOKUP(B992,'New LR'!$A:$C,3,FALSE)</f>
        <v>17.472647129999999</v>
      </c>
      <c r="H992">
        <f t="shared" si="31"/>
        <v>18.392260136842104</v>
      </c>
    </row>
    <row r="993" spans="1:8" x14ac:dyDescent="0.35">
      <c r="A993" t="s">
        <v>137</v>
      </c>
      <c r="B993" t="s">
        <v>8</v>
      </c>
      <c r="C993">
        <v>24</v>
      </c>
      <c r="D993">
        <f>VLOOKUP(A993,Den!$A:$B,2,FALSE)</f>
        <v>19</v>
      </c>
      <c r="E993">
        <f t="shared" si="30"/>
        <v>1.263157894736842</v>
      </c>
      <c r="F993">
        <f>VLOOKUP(B993,LR!$A:$C,3,FALSE)</f>
        <v>-2.1211241258807211E-2</v>
      </c>
      <c r="G993">
        <f>VLOOKUP(B993,'New LR'!$A:$C,3,FALSE)</f>
        <v>-0.83775727200000005</v>
      </c>
      <c r="H993">
        <f t="shared" si="31"/>
        <v>-1.0582197120000001</v>
      </c>
    </row>
    <row r="994" spans="1:8" x14ac:dyDescent="0.35">
      <c r="A994" t="s">
        <v>137</v>
      </c>
      <c r="B994" t="s">
        <v>4</v>
      </c>
      <c r="C994">
        <v>51</v>
      </c>
      <c r="D994">
        <f>VLOOKUP(A994,Den!$A:$B,2,FALSE)</f>
        <v>19</v>
      </c>
      <c r="E994">
        <f t="shared" si="30"/>
        <v>2.6842105263157894</v>
      </c>
      <c r="F994">
        <f>VLOOKUP(B994,LR!$A:$C,3,FALSE)</f>
        <v>-2.25874348416495E-2</v>
      </c>
      <c r="G994">
        <f>VLOOKUP(B994,'New LR'!$A:$C,3,FALSE)</f>
        <v>-0.89211139800000006</v>
      </c>
      <c r="H994">
        <f t="shared" si="31"/>
        <v>-2.3946148051578948</v>
      </c>
    </row>
    <row r="995" spans="1:8" x14ac:dyDescent="0.35">
      <c r="A995" t="s">
        <v>137</v>
      </c>
      <c r="B995" t="s">
        <v>14</v>
      </c>
      <c r="C995">
        <v>5</v>
      </c>
      <c r="D995">
        <f>VLOOKUP(A995,Den!$A:$B,2,FALSE)</f>
        <v>19</v>
      </c>
      <c r="E995">
        <f t="shared" si="30"/>
        <v>0.26315789473684209</v>
      </c>
      <c r="F995">
        <f>VLOOKUP(B995,LR!$A:$C,3,FALSE)</f>
        <v>-2.5318098231823929E-2</v>
      </c>
      <c r="G995">
        <f>VLOOKUP(B995,'New LR'!$A:$C,3,FALSE)</f>
        <v>-0.99996082600000002</v>
      </c>
      <c r="H995">
        <f t="shared" si="31"/>
        <v>-0.26314758578947367</v>
      </c>
    </row>
    <row r="996" spans="1:8" x14ac:dyDescent="0.35">
      <c r="A996" t="s">
        <v>137</v>
      </c>
      <c r="B996" t="s">
        <v>5</v>
      </c>
      <c r="C996">
        <v>105</v>
      </c>
      <c r="D996">
        <f>VLOOKUP(A996,Den!$A:$B,2,FALSE)</f>
        <v>19</v>
      </c>
      <c r="E996">
        <f t="shared" si="30"/>
        <v>5.5263157894736841</v>
      </c>
      <c r="F996">
        <f>VLOOKUP(B996,LR!$A:$C,3,FALSE)</f>
        <v>0.16825686982118676</v>
      </c>
      <c r="G996">
        <f>VLOOKUP(B996,'New LR'!$A:$C,3,FALSE)</f>
        <v>6.6454564170000001</v>
      </c>
      <c r="H996">
        <f t="shared" si="31"/>
        <v>36.724890725526315</v>
      </c>
    </row>
    <row r="997" spans="1:8" x14ac:dyDescent="0.35">
      <c r="A997" t="s">
        <v>137</v>
      </c>
      <c r="B997" t="s">
        <v>6</v>
      </c>
      <c r="C997">
        <v>149</v>
      </c>
      <c r="D997">
        <f>VLOOKUP(A997,Den!$A:$B,2,FALSE)</f>
        <v>19</v>
      </c>
      <c r="E997">
        <f t="shared" si="30"/>
        <v>7.8421052631578947</v>
      </c>
      <c r="F997">
        <f>VLOOKUP(B997,LR!$A:$C,3,FALSE)</f>
        <v>0.22077508456131531</v>
      </c>
      <c r="G997">
        <f>VLOOKUP(B997,'New LR'!$A:$C,3,FALSE)</f>
        <v>8.7197103360000003</v>
      </c>
      <c r="H997">
        <f t="shared" si="31"/>
        <v>68.380886319157895</v>
      </c>
    </row>
    <row r="998" spans="1:8" x14ac:dyDescent="0.35">
      <c r="A998" t="s">
        <v>137</v>
      </c>
      <c r="B998" t="s">
        <v>9</v>
      </c>
      <c r="C998">
        <v>23</v>
      </c>
      <c r="D998">
        <f>VLOOKUP(A998,Den!$A:$B,2,FALSE)</f>
        <v>19</v>
      </c>
      <c r="E998">
        <f t="shared" si="30"/>
        <v>1.2105263157894737</v>
      </c>
      <c r="F998">
        <f>VLOOKUP(B998,LR!$A:$C,3,FALSE)</f>
        <v>7.1367919558834175E-2</v>
      </c>
      <c r="G998">
        <f>VLOOKUP(B998,'New LR'!$A:$C,3,FALSE)</f>
        <v>2.818739522</v>
      </c>
      <c r="H998">
        <f t="shared" si="31"/>
        <v>3.4121583687368422</v>
      </c>
    </row>
    <row r="999" spans="1:8" x14ac:dyDescent="0.35">
      <c r="A999" t="s">
        <v>137</v>
      </c>
      <c r="B999" t="s">
        <v>10</v>
      </c>
      <c r="C999">
        <v>15</v>
      </c>
      <c r="D999">
        <f>VLOOKUP(A999,Den!$A:$B,2,FALSE)</f>
        <v>19</v>
      </c>
      <c r="E999">
        <f t="shared" si="30"/>
        <v>0.78947368421052633</v>
      </c>
      <c r="F999">
        <f>VLOOKUP(B999,LR!$A:$C,3,FALSE)</f>
        <v>0.12075109979145429</v>
      </c>
      <c r="G999">
        <f>VLOOKUP(B999,'New LR'!$A:$C,3,FALSE)</f>
        <v>4.7691731370000001</v>
      </c>
      <c r="H999">
        <f t="shared" si="31"/>
        <v>3.7651366871052634</v>
      </c>
    </row>
    <row r="1000" spans="1:8" x14ac:dyDescent="0.35">
      <c r="A1000" t="s">
        <v>138</v>
      </c>
      <c r="B1000" t="s">
        <v>11</v>
      </c>
      <c r="C1000">
        <v>6</v>
      </c>
      <c r="D1000">
        <f>VLOOKUP(A1000,Den!$A:$B,2,FALSE)</f>
        <v>12</v>
      </c>
      <c r="E1000">
        <f t="shared" si="30"/>
        <v>0.5</v>
      </c>
      <c r="F1000">
        <f>VLOOKUP(B1000,LR!$A:$C,3,FALSE)</f>
        <v>0.44239144638239253</v>
      </c>
      <c r="G1000">
        <f>VLOOKUP(B1000,'New LR'!$A:$C,3,FALSE)</f>
        <v>17.472647129999999</v>
      </c>
      <c r="H1000">
        <f t="shared" si="31"/>
        <v>8.7363235649999993</v>
      </c>
    </row>
    <row r="1001" spans="1:8" x14ac:dyDescent="0.35">
      <c r="A1001" t="s">
        <v>138</v>
      </c>
      <c r="B1001" t="s">
        <v>8</v>
      </c>
      <c r="C1001">
        <v>4</v>
      </c>
      <c r="D1001">
        <f>VLOOKUP(A1001,Den!$A:$B,2,FALSE)</f>
        <v>12</v>
      </c>
      <c r="E1001">
        <f t="shared" si="30"/>
        <v>0.33333333333333331</v>
      </c>
      <c r="F1001">
        <f>VLOOKUP(B1001,LR!$A:$C,3,FALSE)</f>
        <v>-2.1211241258807211E-2</v>
      </c>
      <c r="G1001">
        <f>VLOOKUP(B1001,'New LR'!$A:$C,3,FALSE)</f>
        <v>-0.83775727200000005</v>
      </c>
      <c r="H1001">
        <f t="shared" si="31"/>
        <v>-0.279252424</v>
      </c>
    </row>
    <row r="1002" spans="1:8" x14ac:dyDescent="0.35">
      <c r="A1002" t="s">
        <v>138</v>
      </c>
      <c r="B1002" t="s">
        <v>17</v>
      </c>
      <c r="C1002">
        <v>1</v>
      </c>
      <c r="D1002">
        <f>VLOOKUP(A1002,Den!$A:$B,2,FALSE)</f>
        <v>12</v>
      </c>
      <c r="E1002">
        <f t="shared" si="30"/>
        <v>8.3333333333333329E-2</v>
      </c>
      <c r="F1002">
        <f>VLOOKUP(B1002,LR!$A:$C,3,FALSE)</f>
        <v>2.5319085676165299E-2</v>
      </c>
      <c r="G1002">
        <f>VLOOKUP(B1002,'New LR'!$A:$C,3,FALSE)</f>
        <v>1</v>
      </c>
      <c r="H1002">
        <f t="shared" si="31"/>
        <v>8.3333333333333329E-2</v>
      </c>
    </row>
    <row r="1003" spans="1:8" x14ac:dyDescent="0.35">
      <c r="A1003" t="s">
        <v>138</v>
      </c>
      <c r="B1003" t="s">
        <v>4</v>
      </c>
      <c r="C1003">
        <v>20</v>
      </c>
      <c r="D1003">
        <f>VLOOKUP(A1003,Den!$A:$B,2,FALSE)</f>
        <v>12</v>
      </c>
      <c r="E1003">
        <f t="shared" si="30"/>
        <v>1.6666666666666667</v>
      </c>
      <c r="F1003">
        <f>VLOOKUP(B1003,LR!$A:$C,3,FALSE)</f>
        <v>-2.25874348416495E-2</v>
      </c>
      <c r="G1003">
        <f>VLOOKUP(B1003,'New LR'!$A:$C,3,FALSE)</f>
        <v>-0.89211139800000006</v>
      </c>
      <c r="H1003">
        <f t="shared" si="31"/>
        <v>-1.4868523300000001</v>
      </c>
    </row>
    <row r="1004" spans="1:8" x14ac:dyDescent="0.35">
      <c r="A1004" t="s">
        <v>138</v>
      </c>
      <c r="B1004" t="s">
        <v>14</v>
      </c>
      <c r="C1004">
        <v>2</v>
      </c>
      <c r="D1004">
        <f>VLOOKUP(A1004,Den!$A:$B,2,FALSE)</f>
        <v>12</v>
      </c>
      <c r="E1004">
        <f t="shared" si="30"/>
        <v>0.16666666666666666</v>
      </c>
      <c r="F1004">
        <f>VLOOKUP(B1004,LR!$A:$C,3,FALSE)</f>
        <v>-2.5318098231823929E-2</v>
      </c>
      <c r="G1004">
        <f>VLOOKUP(B1004,'New LR'!$A:$C,3,FALSE)</f>
        <v>-0.99996082600000002</v>
      </c>
      <c r="H1004">
        <f t="shared" si="31"/>
        <v>-0.16666013766666665</v>
      </c>
    </row>
    <row r="1005" spans="1:8" x14ac:dyDescent="0.35">
      <c r="A1005" t="s">
        <v>138</v>
      </c>
      <c r="B1005" t="s">
        <v>5</v>
      </c>
      <c r="C1005">
        <v>34</v>
      </c>
      <c r="D1005">
        <f>VLOOKUP(A1005,Den!$A:$B,2,FALSE)</f>
        <v>12</v>
      </c>
      <c r="E1005">
        <f t="shared" si="30"/>
        <v>2.8333333333333335</v>
      </c>
      <c r="F1005">
        <f>VLOOKUP(B1005,LR!$A:$C,3,FALSE)</f>
        <v>0.16825686982118676</v>
      </c>
      <c r="G1005">
        <f>VLOOKUP(B1005,'New LR'!$A:$C,3,FALSE)</f>
        <v>6.6454564170000001</v>
      </c>
      <c r="H1005">
        <f t="shared" si="31"/>
        <v>18.8287931815</v>
      </c>
    </row>
    <row r="1006" spans="1:8" x14ac:dyDescent="0.35">
      <c r="A1006" t="s">
        <v>138</v>
      </c>
      <c r="B1006" t="s">
        <v>6</v>
      </c>
      <c r="C1006">
        <v>48</v>
      </c>
      <c r="D1006">
        <f>VLOOKUP(A1006,Den!$A:$B,2,FALSE)</f>
        <v>12</v>
      </c>
      <c r="E1006">
        <f t="shared" si="30"/>
        <v>4</v>
      </c>
      <c r="F1006">
        <f>VLOOKUP(B1006,LR!$A:$C,3,FALSE)</f>
        <v>0.22077508456131531</v>
      </c>
      <c r="G1006">
        <f>VLOOKUP(B1006,'New LR'!$A:$C,3,FALSE)</f>
        <v>8.7197103360000003</v>
      </c>
      <c r="H1006">
        <f t="shared" si="31"/>
        <v>34.878841344000001</v>
      </c>
    </row>
    <row r="1007" spans="1:8" x14ac:dyDescent="0.35">
      <c r="A1007" t="s">
        <v>138</v>
      </c>
      <c r="B1007" t="s">
        <v>9</v>
      </c>
      <c r="C1007">
        <v>5</v>
      </c>
      <c r="D1007">
        <f>VLOOKUP(A1007,Den!$A:$B,2,FALSE)</f>
        <v>12</v>
      </c>
      <c r="E1007">
        <f t="shared" si="30"/>
        <v>0.41666666666666669</v>
      </c>
      <c r="F1007">
        <f>VLOOKUP(B1007,LR!$A:$C,3,FALSE)</f>
        <v>7.1367919558834175E-2</v>
      </c>
      <c r="G1007">
        <f>VLOOKUP(B1007,'New LR'!$A:$C,3,FALSE)</f>
        <v>2.818739522</v>
      </c>
      <c r="H1007">
        <f t="shared" si="31"/>
        <v>1.1744748008333334</v>
      </c>
    </row>
    <row r="1008" spans="1:8" x14ac:dyDescent="0.35">
      <c r="A1008" t="s">
        <v>138</v>
      </c>
      <c r="B1008" t="s">
        <v>10</v>
      </c>
      <c r="C1008">
        <v>7</v>
      </c>
      <c r="D1008">
        <f>VLOOKUP(A1008,Den!$A:$B,2,FALSE)</f>
        <v>12</v>
      </c>
      <c r="E1008">
        <f t="shared" si="30"/>
        <v>0.58333333333333337</v>
      </c>
      <c r="F1008">
        <f>VLOOKUP(B1008,LR!$A:$C,3,FALSE)</f>
        <v>0.12075109979145429</v>
      </c>
      <c r="G1008">
        <f>VLOOKUP(B1008,'New LR'!$A:$C,3,FALSE)</f>
        <v>4.7691731370000001</v>
      </c>
      <c r="H1008">
        <f t="shared" si="31"/>
        <v>2.7820176632500004</v>
      </c>
    </row>
  </sheetData>
  <autoFilter ref="A1:F1008" xr:uid="{C23000D9-F3D4-43C1-BCE6-C8A03552FA6C}">
    <sortState xmlns:xlrd2="http://schemas.microsoft.com/office/spreadsheetml/2017/richdata2" ref="A2:F1008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52AB-0E4D-41A6-9712-1AA8702840BE}">
  <dimension ref="A1:B127"/>
  <sheetViews>
    <sheetView workbookViewId="0"/>
  </sheetViews>
  <sheetFormatPr defaultRowHeight="14.5" x14ac:dyDescent="0.35"/>
  <cols>
    <col min="1" max="1" width="22.36328125" bestFit="1" customWidth="1"/>
    <col min="2" max="2" width="3" bestFit="1" customWidth="1"/>
  </cols>
  <sheetData>
    <row r="1" spans="1:2" x14ac:dyDescent="0.35">
      <c r="A1" t="s">
        <v>0</v>
      </c>
      <c r="B1">
        <v>0</v>
      </c>
    </row>
    <row r="2" spans="1:2" x14ac:dyDescent="0.35">
      <c r="A2" t="s">
        <v>3</v>
      </c>
      <c r="B2">
        <v>8</v>
      </c>
    </row>
    <row r="3" spans="1:2" x14ac:dyDescent="0.35">
      <c r="A3" t="s">
        <v>7</v>
      </c>
      <c r="B3">
        <v>9</v>
      </c>
    </row>
    <row r="4" spans="1:2" x14ac:dyDescent="0.35">
      <c r="A4" t="s">
        <v>12</v>
      </c>
      <c r="B4">
        <v>13</v>
      </c>
    </row>
    <row r="5" spans="1:2" x14ac:dyDescent="0.35">
      <c r="A5" t="s">
        <v>15</v>
      </c>
      <c r="B5">
        <v>19</v>
      </c>
    </row>
    <row r="6" spans="1:2" x14ac:dyDescent="0.35">
      <c r="A6" t="s">
        <v>16</v>
      </c>
      <c r="B6">
        <v>13</v>
      </c>
    </row>
    <row r="7" spans="1:2" x14ac:dyDescent="0.35">
      <c r="A7" t="s">
        <v>18</v>
      </c>
      <c r="B7">
        <v>12</v>
      </c>
    </row>
    <row r="8" spans="1:2" x14ac:dyDescent="0.35">
      <c r="A8" t="s">
        <v>19</v>
      </c>
      <c r="B8">
        <v>11</v>
      </c>
    </row>
    <row r="9" spans="1:2" x14ac:dyDescent="0.35">
      <c r="A9" t="s">
        <v>20</v>
      </c>
      <c r="B9">
        <v>18</v>
      </c>
    </row>
    <row r="10" spans="1:2" x14ac:dyDescent="0.35">
      <c r="A10" t="s">
        <v>21</v>
      </c>
      <c r="B10">
        <v>13</v>
      </c>
    </row>
    <row r="11" spans="1:2" x14ac:dyDescent="0.35">
      <c r="A11" t="s">
        <v>22</v>
      </c>
      <c r="B11">
        <v>19</v>
      </c>
    </row>
    <row r="12" spans="1:2" x14ac:dyDescent="0.35">
      <c r="A12" t="s">
        <v>23</v>
      </c>
      <c r="B12">
        <v>19</v>
      </c>
    </row>
    <row r="13" spans="1:2" x14ac:dyDescent="0.35">
      <c r="A13" t="s">
        <v>24</v>
      </c>
      <c r="B13">
        <v>15</v>
      </c>
    </row>
    <row r="14" spans="1:2" x14ac:dyDescent="0.35">
      <c r="A14" t="s">
        <v>25</v>
      </c>
      <c r="B14">
        <v>17</v>
      </c>
    </row>
    <row r="15" spans="1:2" x14ac:dyDescent="0.35">
      <c r="A15" t="s">
        <v>26</v>
      </c>
      <c r="B15">
        <v>7</v>
      </c>
    </row>
    <row r="16" spans="1:2" x14ac:dyDescent="0.35">
      <c r="A16" t="s">
        <v>27</v>
      </c>
      <c r="B16">
        <v>13</v>
      </c>
    </row>
    <row r="17" spans="1:2" x14ac:dyDescent="0.35">
      <c r="A17" t="s">
        <v>28</v>
      </c>
      <c r="B17">
        <v>17</v>
      </c>
    </row>
    <row r="18" spans="1:2" x14ac:dyDescent="0.35">
      <c r="A18" t="s">
        <v>29</v>
      </c>
      <c r="B18">
        <v>8</v>
      </c>
    </row>
    <row r="19" spans="1:2" x14ac:dyDescent="0.35">
      <c r="A19" t="s">
        <v>30</v>
      </c>
      <c r="B19">
        <v>3</v>
      </c>
    </row>
    <row r="20" spans="1:2" x14ac:dyDescent="0.35">
      <c r="A20" t="s">
        <v>31</v>
      </c>
      <c r="B20">
        <v>6</v>
      </c>
    </row>
    <row r="21" spans="1:2" x14ac:dyDescent="0.35">
      <c r="A21" t="s">
        <v>32</v>
      </c>
      <c r="B21">
        <v>21</v>
      </c>
    </row>
    <row r="22" spans="1:2" x14ac:dyDescent="0.35">
      <c r="A22" t="s">
        <v>33</v>
      </c>
      <c r="B22">
        <v>17</v>
      </c>
    </row>
    <row r="23" spans="1:2" x14ac:dyDescent="0.35">
      <c r="A23" t="s">
        <v>34</v>
      </c>
      <c r="B23">
        <v>19</v>
      </c>
    </row>
    <row r="24" spans="1:2" x14ac:dyDescent="0.35">
      <c r="A24" t="s">
        <v>35</v>
      </c>
      <c r="B24">
        <v>1</v>
      </c>
    </row>
    <row r="25" spans="1:2" x14ac:dyDescent="0.35">
      <c r="A25" t="s">
        <v>36</v>
      </c>
      <c r="B25">
        <v>13</v>
      </c>
    </row>
    <row r="26" spans="1:2" x14ac:dyDescent="0.35">
      <c r="A26" t="s">
        <v>37</v>
      </c>
      <c r="B26">
        <v>21</v>
      </c>
    </row>
    <row r="27" spans="1:2" x14ac:dyDescent="0.35">
      <c r="A27" t="s">
        <v>38</v>
      </c>
      <c r="B27">
        <v>19</v>
      </c>
    </row>
    <row r="28" spans="1:2" x14ac:dyDescent="0.35">
      <c r="A28" t="s">
        <v>39</v>
      </c>
      <c r="B28">
        <v>12</v>
      </c>
    </row>
    <row r="29" spans="1:2" x14ac:dyDescent="0.35">
      <c r="A29" t="s">
        <v>40</v>
      </c>
      <c r="B29">
        <v>13</v>
      </c>
    </row>
    <row r="30" spans="1:2" x14ac:dyDescent="0.35">
      <c r="A30" t="s">
        <v>41</v>
      </c>
      <c r="B30">
        <v>18</v>
      </c>
    </row>
    <row r="31" spans="1:2" x14ac:dyDescent="0.35">
      <c r="A31" t="s">
        <v>42</v>
      </c>
      <c r="B31">
        <v>9</v>
      </c>
    </row>
    <row r="32" spans="1:2" x14ac:dyDescent="0.35">
      <c r="A32" t="s">
        <v>43</v>
      </c>
      <c r="B32">
        <v>19</v>
      </c>
    </row>
    <row r="33" spans="1:2" x14ac:dyDescent="0.35">
      <c r="A33" t="s">
        <v>44</v>
      </c>
      <c r="B33">
        <v>12</v>
      </c>
    </row>
    <row r="34" spans="1:2" x14ac:dyDescent="0.35">
      <c r="A34" t="s">
        <v>45</v>
      </c>
      <c r="B34">
        <v>13</v>
      </c>
    </row>
    <row r="35" spans="1:2" x14ac:dyDescent="0.35">
      <c r="A35" t="s">
        <v>46</v>
      </c>
      <c r="B35">
        <v>13</v>
      </c>
    </row>
    <row r="36" spans="1:2" x14ac:dyDescent="0.35">
      <c r="A36" t="s">
        <v>47</v>
      </c>
      <c r="B36">
        <v>19</v>
      </c>
    </row>
    <row r="37" spans="1:2" x14ac:dyDescent="0.35">
      <c r="A37" t="s">
        <v>48</v>
      </c>
      <c r="B37">
        <v>12</v>
      </c>
    </row>
    <row r="38" spans="1:2" x14ac:dyDescent="0.35">
      <c r="A38" t="s">
        <v>49</v>
      </c>
      <c r="B38">
        <v>13</v>
      </c>
    </row>
    <row r="39" spans="1:2" x14ac:dyDescent="0.35">
      <c r="A39" t="s">
        <v>50</v>
      </c>
      <c r="B39">
        <v>13</v>
      </c>
    </row>
    <row r="40" spans="1:2" x14ac:dyDescent="0.35">
      <c r="A40" t="s">
        <v>51</v>
      </c>
      <c r="B40">
        <v>9</v>
      </c>
    </row>
    <row r="41" spans="1:2" x14ac:dyDescent="0.35">
      <c r="A41" t="s">
        <v>52</v>
      </c>
      <c r="B41">
        <v>18</v>
      </c>
    </row>
    <row r="42" spans="1:2" x14ac:dyDescent="0.35">
      <c r="A42" t="s">
        <v>53</v>
      </c>
      <c r="B42">
        <v>17</v>
      </c>
    </row>
    <row r="43" spans="1:2" x14ac:dyDescent="0.35">
      <c r="A43" t="s">
        <v>54</v>
      </c>
      <c r="B43">
        <v>13</v>
      </c>
    </row>
    <row r="44" spans="1:2" x14ac:dyDescent="0.35">
      <c r="A44" t="s">
        <v>55</v>
      </c>
      <c r="B44">
        <v>8</v>
      </c>
    </row>
    <row r="45" spans="1:2" x14ac:dyDescent="0.35">
      <c r="A45" t="s">
        <v>56</v>
      </c>
      <c r="B45">
        <v>6</v>
      </c>
    </row>
    <row r="46" spans="1:2" x14ac:dyDescent="0.35">
      <c r="A46" t="s">
        <v>57</v>
      </c>
      <c r="B46">
        <v>18</v>
      </c>
    </row>
    <row r="47" spans="1:2" x14ac:dyDescent="0.35">
      <c r="A47" t="s">
        <v>58</v>
      </c>
      <c r="B47">
        <v>13</v>
      </c>
    </row>
    <row r="48" spans="1:2" x14ac:dyDescent="0.35">
      <c r="A48" t="s">
        <v>59</v>
      </c>
      <c r="B48">
        <v>19</v>
      </c>
    </row>
    <row r="49" spans="1:2" x14ac:dyDescent="0.35">
      <c r="A49" t="s">
        <v>60</v>
      </c>
      <c r="B49">
        <v>18</v>
      </c>
    </row>
    <row r="50" spans="1:2" x14ac:dyDescent="0.35">
      <c r="A50" t="s">
        <v>61</v>
      </c>
      <c r="B50">
        <v>21</v>
      </c>
    </row>
    <row r="51" spans="1:2" x14ac:dyDescent="0.35">
      <c r="A51" t="s">
        <v>62</v>
      </c>
      <c r="B51">
        <v>9</v>
      </c>
    </row>
    <row r="52" spans="1:2" x14ac:dyDescent="0.35">
      <c r="A52" t="s">
        <v>63</v>
      </c>
      <c r="B52">
        <v>12</v>
      </c>
    </row>
    <row r="53" spans="1:2" x14ac:dyDescent="0.35">
      <c r="A53" t="s">
        <v>64</v>
      </c>
      <c r="B53">
        <v>13</v>
      </c>
    </row>
    <row r="54" spans="1:2" x14ac:dyDescent="0.35">
      <c r="A54" t="s">
        <v>65</v>
      </c>
      <c r="B54">
        <v>10</v>
      </c>
    </row>
    <row r="55" spans="1:2" x14ac:dyDescent="0.35">
      <c r="A55" t="s">
        <v>66</v>
      </c>
      <c r="B55">
        <v>9</v>
      </c>
    </row>
    <row r="56" spans="1:2" x14ac:dyDescent="0.35">
      <c r="A56" t="s">
        <v>67</v>
      </c>
      <c r="B56">
        <v>9</v>
      </c>
    </row>
    <row r="57" spans="1:2" x14ac:dyDescent="0.35">
      <c r="A57" t="s">
        <v>68</v>
      </c>
      <c r="B57">
        <v>9</v>
      </c>
    </row>
    <row r="58" spans="1:2" x14ac:dyDescent="0.35">
      <c r="A58" t="s">
        <v>69</v>
      </c>
      <c r="B58">
        <v>9</v>
      </c>
    </row>
    <row r="59" spans="1:2" x14ac:dyDescent="0.35">
      <c r="A59" t="s">
        <v>70</v>
      </c>
      <c r="B59">
        <v>11</v>
      </c>
    </row>
    <row r="60" spans="1:2" x14ac:dyDescent="0.35">
      <c r="A60" t="s">
        <v>71</v>
      </c>
      <c r="B60">
        <v>19</v>
      </c>
    </row>
    <row r="61" spans="1:2" x14ac:dyDescent="0.35">
      <c r="A61" t="s">
        <v>72</v>
      </c>
      <c r="B61">
        <v>6</v>
      </c>
    </row>
    <row r="62" spans="1:2" x14ac:dyDescent="0.35">
      <c r="A62" t="s">
        <v>73</v>
      </c>
      <c r="B62">
        <v>21</v>
      </c>
    </row>
    <row r="63" spans="1:2" x14ac:dyDescent="0.35">
      <c r="A63" t="s">
        <v>74</v>
      </c>
      <c r="B63">
        <v>9</v>
      </c>
    </row>
    <row r="64" spans="1:2" x14ac:dyDescent="0.35">
      <c r="A64" t="s">
        <v>75</v>
      </c>
      <c r="B64">
        <v>18</v>
      </c>
    </row>
    <row r="65" spans="1:2" x14ac:dyDescent="0.35">
      <c r="A65" t="s">
        <v>76</v>
      </c>
      <c r="B65">
        <v>21</v>
      </c>
    </row>
    <row r="66" spans="1:2" x14ac:dyDescent="0.35">
      <c r="A66" t="s">
        <v>77</v>
      </c>
      <c r="B66">
        <v>19</v>
      </c>
    </row>
    <row r="67" spans="1:2" x14ac:dyDescent="0.35">
      <c r="A67" t="s">
        <v>78</v>
      </c>
      <c r="B67">
        <v>9</v>
      </c>
    </row>
    <row r="68" spans="1:2" x14ac:dyDescent="0.35">
      <c r="A68" t="s">
        <v>79</v>
      </c>
      <c r="B68">
        <v>10</v>
      </c>
    </row>
    <row r="69" spans="1:2" x14ac:dyDescent="0.35">
      <c r="A69" t="s">
        <v>80</v>
      </c>
      <c r="B69">
        <v>7</v>
      </c>
    </row>
    <row r="70" spans="1:2" x14ac:dyDescent="0.35">
      <c r="A70" t="s">
        <v>81</v>
      </c>
      <c r="B70">
        <v>9</v>
      </c>
    </row>
    <row r="71" spans="1:2" x14ac:dyDescent="0.35">
      <c r="A71" t="s">
        <v>82</v>
      </c>
      <c r="B71">
        <v>19</v>
      </c>
    </row>
    <row r="72" spans="1:2" x14ac:dyDescent="0.35">
      <c r="A72" t="s">
        <v>83</v>
      </c>
      <c r="B72">
        <v>10</v>
      </c>
    </row>
    <row r="73" spans="1:2" x14ac:dyDescent="0.35">
      <c r="A73" t="s">
        <v>84</v>
      </c>
      <c r="B73">
        <v>13</v>
      </c>
    </row>
    <row r="74" spans="1:2" x14ac:dyDescent="0.35">
      <c r="A74" t="s">
        <v>85</v>
      </c>
      <c r="B74">
        <v>9</v>
      </c>
    </row>
    <row r="75" spans="1:2" x14ac:dyDescent="0.35">
      <c r="A75" t="s">
        <v>86</v>
      </c>
      <c r="B75">
        <v>3</v>
      </c>
    </row>
    <row r="76" spans="1:2" x14ac:dyDescent="0.35">
      <c r="A76" t="s">
        <v>87</v>
      </c>
      <c r="B76">
        <v>13</v>
      </c>
    </row>
    <row r="77" spans="1:2" x14ac:dyDescent="0.35">
      <c r="A77" t="s">
        <v>88</v>
      </c>
      <c r="B77">
        <v>8</v>
      </c>
    </row>
    <row r="78" spans="1:2" x14ac:dyDescent="0.35">
      <c r="A78" t="s">
        <v>89</v>
      </c>
      <c r="B78">
        <v>21</v>
      </c>
    </row>
    <row r="79" spans="1:2" x14ac:dyDescent="0.35">
      <c r="A79" t="s">
        <v>90</v>
      </c>
      <c r="B79">
        <v>1</v>
      </c>
    </row>
    <row r="80" spans="1:2" x14ac:dyDescent="0.35">
      <c r="A80" t="s">
        <v>91</v>
      </c>
      <c r="B80">
        <v>19</v>
      </c>
    </row>
    <row r="81" spans="1:2" x14ac:dyDescent="0.35">
      <c r="A81" t="s">
        <v>92</v>
      </c>
      <c r="B81">
        <v>12</v>
      </c>
    </row>
    <row r="82" spans="1:2" x14ac:dyDescent="0.35">
      <c r="A82" t="s">
        <v>93</v>
      </c>
      <c r="B82">
        <v>21</v>
      </c>
    </row>
    <row r="83" spans="1:2" x14ac:dyDescent="0.35">
      <c r="A83" t="s">
        <v>94</v>
      </c>
      <c r="B83">
        <v>12</v>
      </c>
    </row>
    <row r="84" spans="1:2" x14ac:dyDescent="0.35">
      <c r="A84" t="s">
        <v>95</v>
      </c>
      <c r="B84">
        <v>18</v>
      </c>
    </row>
    <row r="85" spans="1:2" x14ac:dyDescent="0.35">
      <c r="A85" t="s">
        <v>96</v>
      </c>
      <c r="B85">
        <v>19</v>
      </c>
    </row>
    <row r="86" spans="1:2" x14ac:dyDescent="0.35">
      <c r="A86" t="s">
        <v>97</v>
      </c>
      <c r="B86">
        <v>19</v>
      </c>
    </row>
    <row r="87" spans="1:2" x14ac:dyDescent="0.35">
      <c r="A87" t="s">
        <v>98</v>
      </c>
      <c r="B87">
        <v>13</v>
      </c>
    </row>
    <row r="88" spans="1:2" x14ac:dyDescent="0.35">
      <c r="A88" t="s">
        <v>99</v>
      </c>
      <c r="B88">
        <v>20</v>
      </c>
    </row>
    <row r="89" spans="1:2" x14ac:dyDescent="0.35">
      <c r="A89" t="s">
        <v>100</v>
      </c>
      <c r="B89">
        <v>19</v>
      </c>
    </row>
    <row r="90" spans="1:2" x14ac:dyDescent="0.35">
      <c r="A90" t="s">
        <v>101</v>
      </c>
      <c r="B90">
        <v>19</v>
      </c>
    </row>
    <row r="91" spans="1:2" x14ac:dyDescent="0.35">
      <c r="A91" t="s">
        <v>102</v>
      </c>
      <c r="B91">
        <v>16</v>
      </c>
    </row>
    <row r="92" spans="1:2" x14ac:dyDescent="0.35">
      <c r="A92" t="s">
        <v>103</v>
      </c>
      <c r="B92">
        <v>6</v>
      </c>
    </row>
    <row r="93" spans="1:2" x14ac:dyDescent="0.35">
      <c r="A93" t="s">
        <v>104</v>
      </c>
      <c r="B93">
        <v>12</v>
      </c>
    </row>
    <row r="94" spans="1:2" x14ac:dyDescent="0.35">
      <c r="A94" t="s">
        <v>105</v>
      </c>
      <c r="B94">
        <v>21</v>
      </c>
    </row>
    <row r="95" spans="1:2" x14ac:dyDescent="0.35">
      <c r="A95" t="s">
        <v>106</v>
      </c>
      <c r="B95">
        <v>9</v>
      </c>
    </row>
    <row r="96" spans="1:2" x14ac:dyDescent="0.35">
      <c r="A96" t="s">
        <v>107</v>
      </c>
      <c r="B96">
        <v>3</v>
      </c>
    </row>
    <row r="97" spans="1:2" x14ac:dyDescent="0.35">
      <c r="A97" t="s">
        <v>108</v>
      </c>
      <c r="B97">
        <v>9</v>
      </c>
    </row>
    <row r="98" spans="1:2" x14ac:dyDescent="0.35">
      <c r="A98" t="s">
        <v>109</v>
      </c>
      <c r="B98">
        <v>8</v>
      </c>
    </row>
    <row r="99" spans="1:2" x14ac:dyDescent="0.35">
      <c r="A99" t="s">
        <v>110</v>
      </c>
      <c r="B99">
        <v>4</v>
      </c>
    </row>
    <row r="100" spans="1:2" x14ac:dyDescent="0.35">
      <c r="A100" t="s">
        <v>111</v>
      </c>
      <c r="B100">
        <v>21</v>
      </c>
    </row>
    <row r="101" spans="1:2" x14ac:dyDescent="0.35">
      <c r="A101" t="s">
        <v>112</v>
      </c>
      <c r="B101">
        <v>4</v>
      </c>
    </row>
    <row r="102" spans="1:2" x14ac:dyDescent="0.35">
      <c r="A102" t="s">
        <v>113</v>
      </c>
      <c r="B102">
        <v>9</v>
      </c>
    </row>
    <row r="103" spans="1:2" x14ac:dyDescent="0.35">
      <c r="A103" t="s">
        <v>114</v>
      </c>
      <c r="B103">
        <v>12</v>
      </c>
    </row>
    <row r="104" spans="1:2" x14ac:dyDescent="0.35">
      <c r="A104" t="s">
        <v>115</v>
      </c>
      <c r="B104">
        <v>3</v>
      </c>
    </row>
    <row r="105" spans="1:2" x14ac:dyDescent="0.35">
      <c r="A105" t="s">
        <v>116</v>
      </c>
      <c r="B105">
        <v>13</v>
      </c>
    </row>
    <row r="106" spans="1:2" x14ac:dyDescent="0.35">
      <c r="A106" t="s">
        <v>117</v>
      </c>
      <c r="B106">
        <v>19</v>
      </c>
    </row>
    <row r="107" spans="1:2" x14ac:dyDescent="0.35">
      <c r="A107" t="s">
        <v>118</v>
      </c>
      <c r="B107">
        <v>18</v>
      </c>
    </row>
    <row r="108" spans="1:2" x14ac:dyDescent="0.35">
      <c r="A108" t="s">
        <v>119</v>
      </c>
      <c r="B108">
        <v>9</v>
      </c>
    </row>
    <row r="109" spans="1:2" x14ac:dyDescent="0.35">
      <c r="A109" t="s">
        <v>120</v>
      </c>
      <c r="B109">
        <v>13</v>
      </c>
    </row>
    <row r="110" spans="1:2" x14ac:dyDescent="0.35">
      <c r="A110" t="s">
        <v>121</v>
      </c>
      <c r="B110">
        <v>19</v>
      </c>
    </row>
    <row r="111" spans="1:2" x14ac:dyDescent="0.35">
      <c r="A111" t="s">
        <v>122</v>
      </c>
      <c r="B111">
        <v>5</v>
      </c>
    </row>
    <row r="112" spans="1:2" x14ac:dyDescent="0.35">
      <c r="A112" t="s">
        <v>123</v>
      </c>
      <c r="B112">
        <v>13</v>
      </c>
    </row>
    <row r="113" spans="1:2" x14ac:dyDescent="0.35">
      <c r="A113" t="s">
        <v>124</v>
      </c>
      <c r="B113">
        <v>13</v>
      </c>
    </row>
    <row r="114" spans="1:2" x14ac:dyDescent="0.35">
      <c r="A114" t="s">
        <v>125</v>
      </c>
      <c r="B114">
        <v>13</v>
      </c>
    </row>
    <row r="115" spans="1:2" x14ac:dyDescent="0.35">
      <c r="A115" t="s">
        <v>126</v>
      </c>
      <c r="B115">
        <v>21</v>
      </c>
    </row>
    <row r="116" spans="1:2" x14ac:dyDescent="0.35">
      <c r="A116" t="s">
        <v>127</v>
      </c>
      <c r="B116">
        <v>12</v>
      </c>
    </row>
    <row r="117" spans="1:2" x14ac:dyDescent="0.35">
      <c r="A117" t="s">
        <v>128</v>
      </c>
      <c r="B117">
        <v>21</v>
      </c>
    </row>
    <row r="118" spans="1:2" x14ac:dyDescent="0.35">
      <c r="A118" t="s">
        <v>129</v>
      </c>
      <c r="B118">
        <v>19</v>
      </c>
    </row>
    <row r="119" spans="1:2" x14ac:dyDescent="0.35">
      <c r="A119" t="s">
        <v>130</v>
      </c>
      <c r="B119">
        <v>18</v>
      </c>
    </row>
    <row r="120" spans="1:2" x14ac:dyDescent="0.35">
      <c r="A120" t="s">
        <v>131</v>
      </c>
      <c r="B120">
        <v>3</v>
      </c>
    </row>
    <row r="121" spans="1:2" x14ac:dyDescent="0.35">
      <c r="A121" t="s">
        <v>132</v>
      </c>
      <c r="B121">
        <v>21</v>
      </c>
    </row>
    <row r="122" spans="1:2" x14ac:dyDescent="0.35">
      <c r="A122" t="s">
        <v>133</v>
      </c>
      <c r="B122">
        <v>8</v>
      </c>
    </row>
    <row r="123" spans="1:2" x14ac:dyDescent="0.35">
      <c r="A123" t="s">
        <v>134</v>
      </c>
      <c r="B123">
        <v>10</v>
      </c>
    </row>
    <row r="124" spans="1:2" x14ac:dyDescent="0.35">
      <c r="A124" t="s">
        <v>135</v>
      </c>
      <c r="B124">
        <v>20</v>
      </c>
    </row>
    <row r="125" spans="1:2" x14ac:dyDescent="0.35">
      <c r="A125" t="s">
        <v>136</v>
      </c>
      <c r="B125">
        <v>7</v>
      </c>
    </row>
    <row r="126" spans="1:2" x14ac:dyDescent="0.35">
      <c r="A126" t="s">
        <v>137</v>
      </c>
      <c r="B126">
        <v>19</v>
      </c>
    </row>
    <row r="127" spans="1:2" x14ac:dyDescent="0.35">
      <c r="A127" t="s">
        <v>138</v>
      </c>
      <c r="B127">
        <v>12</v>
      </c>
    </row>
  </sheetData>
  <autoFilter ref="A1:B127" xr:uid="{B0A852AB-0E4D-41A6-9712-1AA8702840B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DADE-43FC-41EF-AB27-239E119B045A}">
  <dimension ref="A1:C25"/>
  <sheetViews>
    <sheetView workbookViewId="0"/>
  </sheetViews>
  <sheetFormatPr defaultRowHeight="14.5" x14ac:dyDescent="0.35"/>
  <cols>
    <col min="1" max="1" width="14.08984375" bestFit="1" customWidth="1"/>
  </cols>
  <sheetData>
    <row r="1" spans="1:3" x14ac:dyDescent="0.35">
      <c r="A1" t="s">
        <v>1</v>
      </c>
    </row>
    <row r="2" spans="1:3" x14ac:dyDescent="0.35">
      <c r="A2" t="s">
        <v>4</v>
      </c>
      <c r="B2">
        <v>-0.89211099999999999</v>
      </c>
      <c r="C2">
        <f>B2/$B$12</f>
        <v>-2.25874348416495E-2</v>
      </c>
    </row>
    <row r="3" spans="1:3" x14ac:dyDescent="0.35">
      <c r="A3" t="s">
        <v>5</v>
      </c>
      <c r="B3">
        <v>6.6454560000000003</v>
      </c>
      <c r="C3">
        <f t="shared" ref="C3:C11" si="0">B3/$B$12</f>
        <v>0.16825686982118676</v>
      </c>
    </row>
    <row r="4" spans="1:3" x14ac:dyDescent="0.35">
      <c r="A4" t="s">
        <v>6</v>
      </c>
      <c r="B4">
        <v>8.7197099999999992</v>
      </c>
      <c r="C4">
        <f t="shared" si="0"/>
        <v>0.22077508456131531</v>
      </c>
    </row>
    <row r="5" spans="1:3" x14ac:dyDescent="0.35">
      <c r="A5" t="s">
        <v>8</v>
      </c>
      <c r="B5">
        <v>-0.83775699999999997</v>
      </c>
      <c r="C5">
        <f t="shared" si="0"/>
        <v>-2.1211241258807211E-2</v>
      </c>
    </row>
    <row r="6" spans="1:3" x14ac:dyDescent="0.35">
      <c r="A6" t="s">
        <v>9</v>
      </c>
      <c r="B6">
        <v>2.81874</v>
      </c>
      <c r="C6">
        <f t="shared" si="0"/>
        <v>7.1367919558834175E-2</v>
      </c>
    </row>
    <row r="7" spans="1:3" x14ac:dyDescent="0.35">
      <c r="A7" t="s">
        <v>10</v>
      </c>
      <c r="B7">
        <v>4.7691730000000003</v>
      </c>
      <c r="C7">
        <f t="shared" si="0"/>
        <v>0.12075109979145429</v>
      </c>
    </row>
    <row r="8" spans="1:3" x14ac:dyDescent="0.35">
      <c r="A8" t="s">
        <v>11</v>
      </c>
      <c r="B8">
        <v>17.472646999999998</v>
      </c>
      <c r="C8">
        <f t="shared" si="0"/>
        <v>0.44239144638239253</v>
      </c>
    </row>
    <row r="9" spans="1:3" x14ac:dyDescent="0.35">
      <c r="A9" s="5" t="s">
        <v>13</v>
      </c>
      <c r="B9">
        <v>0.8</v>
      </c>
      <c r="C9">
        <f t="shared" si="0"/>
        <v>2.025526854093224E-2</v>
      </c>
    </row>
    <row r="10" spans="1:3" x14ac:dyDescent="0.35">
      <c r="A10" t="s">
        <v>14</v>
      </c>
      <c r="B10">
        <v>-0.99996099999999999</v>
      </c>
      <c r="C10">
        <f t="shared" si="0"/>
        <v>-2.5318098231823929E-2</v>
      </c>
    </row>
    <row r="11" spans="1:3" x14ac:dyDescent="0.35">
      <c r="A11" s="5" t="s">
        <v>17</v>
      </c>
      <c r="B11">
        <v>1</v>
      </c>
      <c r="C11">
        <f t="shared" si="0"/>
        <v>2.5319085676165299E-2</v>
      </c>
    </row>
    <row r="12" spans="1:3" x14ac:dyDescent="0.35">
      <c r="B12">
        <f>SUM(B2:B11)</f>
        <v>39.495896999999999</v>
      </c>
    </row>
    <row r="17" spans="1:3" x14ac:dyDescent="0.35">
      <c r="A17" t="s">
        <v>1</v>
      </c>
      <c r="B17" t="s">
        <v>149</v>
      </c>
      <c r="C17" t="s">
        <v>150</v>
      </c>
    </row>
    <row r="18" spans="1:3" x14ac:dyDescent="0.35">
      <c r="A18" t="s">
        <v>8</v>
      </c>
      <c r="B18">
        <v>-1.818661745</v>
      </c>
      <c r="C18">
        <v>-0.83775727200000005</v>
      </c>
    </row>
    <row r="19" spans="1:3" x14ac:dyDescent="0.35">
      <c r="A19" t="s">
        <v>4</v>
      </c>
      <c r="B19">
        <v>-2.226656046</v>
      </c>
      <c r="C19">
        <v>-0.89211139800000006</v>
      </c>
    </row>
    <row r="20" spans="1:3" x14ac:dyDescent="0.35">
      <c r="A20" t="s">
        <v>14</v>
      </c>
      <c r="B20">
        <v>-10.147490790000001</v>
      </c>
      <c r="C20">
        <v>-0.99996082600000002</v>
      </c>
    </row>
    <row r="21" spans="1:3" x14ac:dyDescent="0.35">
      <c r="A21" t="s">
        <v>5</v>
      </c>
      <c r="B21">
        <v>2.034111539</v>
      </c>
      <c r="C21">
        <v>6.6454564170000001</v>
      </c>
    </row>
    <row r="22" spans="1:3" x14ac:dyDescent="0.35">
      <c r="A22" t="s">
        <v>6</v>
      </c>
      <c r="B22">
        <v>2.274155817</v>
      </c>
      <c r="C22">
        <v>8.7197103360000003</v>
      </c>
    </row>
    <row r="23" spans="1:3" x14ac:dyDescent="0.35">
      <c r="A23" t="s">
        <v>9</v>
      </c>
      <c r="B23">
        <v>1.3399204</v>
      </c>
      <c r="C23">
        <v>2.818739522</v>
      </c>
    </row>
    <row r="24" spans="1:3" x14ac:dyDescent="0.35">
      <c r="A24" t="s">
        <v>10</v>
      </c>
      <c r="B24">
        <v>1.752528766</v>
      </c>
      <c r="C24">
        <v>4.7691731370000001</v>
      </c>
    </row>
    <row r="25" spans="1:3" x14ac:dyDescent="0.35">
      <c r="A25" t="s">
        <v>11</v>
      </c>
      <c r="B25">
        <v>2.9162911039999999</v>
      </c>
      <c r="C25">
        <v>17.472647129999999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2595-36C2-4E8D-9C9E-4C57B371F34B}">
  <dimension ref="A1:E23"/>
  <sheetViews>
    <sheetView workbookViewId="0"/>
  </sheetViews>
  <sheetFormatPr defaultRowHeight="14.5" x14ac:dyDescent="0.35"/>
  <cols>
    <col min="1" max="1" width="21.08984375" bestFit="1" customWidth="1"/>
    <col min="2" max="2" width="6.6328125" bestFit="1" customWidth="1"/>
    <col min="3" max="3" width="6.453125" bestFit="1" customWidth="1"/>
    <col min="4" max="4" width="7.54296875" bestFit="1" customWidth="1"/>
    <col min="5" max="5" width="12" bestFit="1" customWidth="1"/>
  </cols>
  <sheetData>
    <row r="1" spans="1:5" x14ac:dyDescent="0.35">
      <c r="A1" s="4" t="s">
        <v>141</v>
      </c>
      <c r="B1" s="4" t="s">
        <v>167</v>
      </c>
      <c r="C1" t="s">
        <v>168</v>
      </c>
      <c r="D1" t="s">
        <v>169</v>
      </c>
      <c r="E1" t="s">
        <v>140</v>
      </c>
    </row>
    <row r="2" spans="1:5" x14ac:dyDescent="0.35">
      <c r="A2" s="2" t="s">
        <v>57</v>
      </c>
      <c r="B2">
        <v>27</v>
      </c>
      <c r="C2">
        <v>70</v>
      </c>
      <c r="D2">
        <v>97</v>
      </c>
      <c r="E2">
        <v>0.72164948453608246</v>
      </c>
    </row>
    <row r="3" spans="1:5" x14ac:dyDescent="0.35">
      <c r="A3" s="2" t="s">
        <v>132</v>
      </c>
      <c r="B3">
        <v>26</v>
      </c>
      <c r="C3">
        <v>51</v>
      </c>
      <c r="D3">
        <v>77</v>
      </c>
      <c r="E3">
        <v>0.66233766233766234</v>
      </c>
    </row>
    <row r="4" spans="1:5" x14ac:dyDescent="0.35">
      <c r="A4" s="2" t="s">
        <v>130</v>
      </c>
      <c r="B4">
        <v>10</v>
      </c>
      <c r="C4">
        <v>18</v>
      </c>
      <c r="D4">
        <v>28</v>
      </c>
      <c r="E4">
        <v>0.6428571428571429</v>
      </c>
    </row>
    <row r="5" spans="1:5" x14ac:dyDescent="0.35">
      <c r="A5" s="2" t="s">
        <v>121</v>
      </c>
      <c r="B5">
        <v>46</v>
      </c>
      <c r="C5">
        <v>79</v>
      </c>
      <c r="D5">
        <v>125</v>
      </c>
      <c r="E5">
        <v>0.63200000000000001</v>
      </c>
    </row>
    <row r="6" spans="1:5" x14ac:dyDescent="0.35">
      <c r="A6" s="2" t="s">
        <v>31</v>
      </c>
      <c r="B6">
        <v>11</v>
      </c>
      <c r="C6">
        <v>18</v>
      </c>
      <c r="D6">
        <v>29</v>
      </c>
      <c r="E6">
        <v>0.62068965517241381</v>
      </c>
    </row>
    <row r="7" spans="1:5" x14ac:dyDescent="0.35">
      <c r="A7" s="2" t="s">
        <v>76</v>
      </c>
      <c r="B7">
        <v>39</v>
      </c>
      <c r="C7">
        <v>55</v>
      </c>
      <c r="D7">
        <v>94</v>
      </c>
      <c r="E7">
        <v>0.58510638297872342</v>
      </c>
    </row>
    <row r="8" spans="1:5" x14ac:dyDescent="0.35">
      <c r="A8" s="2" t="s">
        <v>23</v>
      </c>
      <c r="B8">
        <v>32</v>
      </c>
      <c r="C8">
        <v>45</v>
      </c>
      <c r="D8">
        <v>77</v>
      </c>
      <c r="E8">
        <v>0.58441558441558439</v>
      </c>
    </row>
    <row r="9" spans="1:5" x14ac:dyDescent="0.35">
      <c r="A9" s="2" t="s">
        <v>45</v>
      </c>
      <c r="B9">
        <v>33</v>
      </c>
      <c r="C9">
        <v>45</v>
      </c>
      <c r="D9">
        <v>78</v>
      </c>
      <c r="E9">
        <v>0.57692307692307687</v>
      </c>
    </row>
    <row r="10" spans="1:5" x14ac:dyDescent="0.35">
      <c r="A10" s="2" t="s">
        <v>32</v>
      </c>
      <c r="B10">
        <v>26</v>
      </c>
      <c r="C10">
        <v>32</v>
      </c>
      <c r="D10">
        <v>58</v>
      </c>
      <c r="E10">
        <v>0.55172413793103448</v>
      </c>
    </row>
    <row r="11" spans="1:5" x14ac:dyDescent="0.35">
      <c r="A11" s="2" t="s">
        <v>100</v>
      </c>
      <c r="B11">
        <v>16</v>
      </c>
      <c r="C11">
        <v>19</v>
      </c>
      <c r="D11">
        <v>35</v>
      </c>
      <c r="E11">
        <v>0.54285714285714282</v>
      </c>
    </row>
    <row r="12" spans="1:5" x14ac:dyDescent="0.35">
      <c r="A12" s="2" t="s">
        <v>116</v>
      </c>
      <c r="B12">
        <v>23</v>
      </c>
      <c r="C12">
        <v>25</v>
      </c>
      <c r="D12">
        <v>48</v>
      </c>
      <c r="E12">
        <v>0.52083333333333337</v>
      </c>
    </row>
    <row r="13" spans="1:5" x14ac:dyDescent="0.35">
      <c r="A13" s="2" t="s">
        <v>65</v>
      </c>
      <c r="B13">
        <v>30</v>
      </c>
      <c r="C13">
        <v>31</v>
      </c>
      <c r="D13">
        <v>61</v>
      </c>
      <c r="E13">
        <v>0.50819672131147542</v>
      </c>
    </row>
    <row r="14" spans="1:5" x14ac:dyDescent="0.35">
      <c r="A14" s="2" t="s">
        <v>101</v>
      </c>
      <c r="B14">
        <v>15</v>
      </c>
      <c r="C14">
        <v>13</v>
      </c>
      <c r="D14">
        <v>28</v>
      </c>
      <c r="E14">
        <v>0.4642857142857143</v>
      </c>
    </row>
    <row r="15" spans="1:5" x14ac:dyDescent="0.35">
      <c r="A15" s="2" t="s">
        <v>34</v>
      </c>
      <c r="B15">
        <v>49</v>
      </c>
      <c r="C15">
        <v>38</v>
      </c>
      <c r="D15">
        <v>87</v>
      </c>
      <c r="E15">
        <v>0.43678160919540232</v>
      </c>
    </row>
    <row r="16" spans="1:5" x14ac:dyDescent="0.35">
      <c r="A16" s="2" t="s">
        <v>67</v>
      </c>
      <c r="B16">
        <v>31</v>
      </c>
      <c r="C16">
        <v>24</v>
      </c>
      <c r="D16">
        <v>55</v>
      </c>
      <c r="E16">
        <v>0.43636363636363634</v>
      </c>
    </row>
    <row r="17" spans="1:5" x14ac:dyDescent="0.35">
      <c r="A17" s="2" t="s">
        <v>123</v>
      </c>
      <c r="B17">
        <v>52</v>
      </c>
      <c r="C17">
        <v>38</v>
      </c>
      <c r="D17">
        <v>90</v>
      </c>
      <c r="E17">
        <v>0.42222222222222222</v>
      </c>
    </row>
    <row r="18" spans="1:5" x14ac:dyDescent="0.35">
      <c r="A18" s="2" t="s">
        <v>58</v>
      </c>
      <c r="B18">
        <v>36</v>
      </c>
      <c r="C18">
        <v>26</v>
      </c>
      <c r="D18">
        <v>62</v>
      </c>
      <c r="E18">
        <v>0.41935483870967744</v>
      </c>
    </row>
    <row r="19" spans="1:5" x14ac:dyDescent="0.35">
      <c r="A19" s="2" t="s">
        <v>59</v>
      </c>
      <c r="B19">
        <v>73</v>
      </c>
      <c r="C19">
        <v>49</v>
      </c>
      <c r="D19">
        <v>122</v>
      </c>
      <c r="E19">
        <v>0.40163934426229508</v>
      </c>
    </row>
    <row r="20" spans="1:5" x14ac:dyDescent="0.35">
      <c r="A20" s="2" t="s">
        <v>51</v>
      </c>
      <c r="B20">
        <v>17</v>
      </c>
      <c r="C20">
        <v>11</v>
      </c>
      <c r="D20">
        <v>28</v>
      </c>
      <c r="E20">
        <v>0.39285714285714285</v>
      </c>
    </row>
    <row r="21" spans="1:5" x14ac:dyDescent="0.35">
      <c r="A21" s="2" t="s">
        <v>42</v>
      </c>
      <c r="B21">
        <v>35</v>
      </c>
      <c r="C21">
        <v>17</v>
      </c>
      <c r="D21">
        <v>52</v>
      </c>
      <c r="E21">
        <v>0.32692307692307693</v>
      </c>
    </row>
    <row r="22" spans="1:5" x14ac:dyDescent="0.35">
      <c r="A22" s="2" t="s">
        <v>81</v>
      </c>
      <c r="B22">
        <v>19</v>
      </c>
      <c r="C22">
        <v>9</v>
      </c>
      <c r="D22">
        <v>28</v>
      </c>
      <c r="E22">
        <v>0.32142857142857145</v>
      </c>
    </row>
    <row r="23" spans="1:5" x14ac:dyDescent="0.35">
      <c r="A23" s="2" t="s">
        <v>102</v>
      </c>
      <c r="B23">
        <v>28</v>
      </c>
      <c r="C23">
        <v>13</v>
      </c>
      <c r="D23">
        <v>41</v>
      </c>
      <c r="E23">
        <v>0.31707317073170732</v>
      </c>
    </row>
  </sheetData>
  <autoFilter ref="A1:E23" xr:uid="{3AC62595-36C2-4E8D-9C9E-4C57B371F34B}">
    <sortState xmlns:xlrd2="http://schemas.microsoft.com/office/spreadsheetml/2017/richdata2" ref="A2:E23">
      <sortCondition descending="1" ref="E1:E23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52B0-DE6C-4CA7-A451-FC2D3ED1C470}">
  <dimension ref="A1:B70"/>
  <sheetViews>
    <sheetView workbookViewId="0"/>
  </sheetViews>
  <sheetFormatPr defaultRowHeight="14.5" x14ac:dyDescent="0.35"/>
  <cols>
    <col min="1" max="1" width="22.36328125" bestFit="1" customWidth="1"/>
    <col min="2" max="2" width="12" bestFit="1" customWidth="1"/>
  </cols>
  <sheetData>
    <row r="1" spans="1:2" x14ac:dyDescent="0.35">
      <c r="A1" s="4" t="s">
        <v>141</v>
      </c>
      <c r="B1" s="4" t="s">
        <v>144</v>
      </c>
    </row>
    <row r="2" spans="1:2" x14ac:dyDescent="0.35">
      <c r="A2" s="2" t="s">
        <v>12</v>
      </c>
      <c r="B2" s="3">
        <v>0.15384615384615385</v>
      </c>
    </row>
    <row r="3" spans="1:2" x14ac:dyDescent="0.35">
      <c r="A3" s="2" t="s">
        <v>15</v>
      </c>
      <c r="B3" s="3">
        <v>5.2631578947368418E-2</v>
      </c>
    </row>
    <row r="4" spans="1:2" x14ac:dyDescent="0.35">
      <c r="A4" s="2" t="s">
        <v>16</v>
      </c>
      <c r="B4" s="3">
        <v>0.23076923076923078</v>
      </c>
    </row>
    <row r="5" spans="1:2" x14ac:dyDescent="0.35">
      <c r="A5" s="2" t="s">
        <v>20</v>
      </c>
      <c r="B5" s="3">
        <v>0.1111111111111111</v>
      </c>
    </row>
    <row r="6" spans="1:2" x14ac:dyDescent="0.35">
      <c r="A6" s="2" t="s">
        <v>21</v>
      </c>
      <c r="B6" s="3">
        <v>7.6923076923076927E-2</v>
      </c>
    </row>
    <row r="7" spans="1:2" x14ac:dyDescent="0.35">
      <c r="A7" s="2" t="s">
        <v>23</v>
      </c>
      <c r="B7" s="3">
        <v>5.2631578947368418E-2</v>
      </c>
    </row>
    <row r="8" spans="1:2" x14ac:dyDescent="0.35">
      <c r="A8" s="2" t="s">
        <v>24</v>
      </c>
      <c r="B8" s="3">
        <v>6.6666666666666666E-2</v>
      </c>
    </row>
    <row r="9" spans="1:2" x14ac:dyDescent="0.35">
      <c r="A9" s="2" t="s">
        <v>27</v>
      </c>
      <c r="B9" s="3">
        <v>0.15384615384615385</v>
      </c>
    </row>
    <row r="10" spans="1:2" x14ac:dyDescent="0.35">
      <c r="A10" s="2" t="s">
        <v>31</v>
      </c>
      <c r="B10" s="3">
        <v>0.16666666666666666</v>
      </c>
    </row>
    <row r="11" spans="1:2" x14ac:dyDescent="0.35">
      <c r="A11" s="2" t="s">
        <v>32</v>
      </c>
      <c r="B11" s="3">
        <v>4.7619047619047616E-2</v>
      </c>
    </row>
    <row r="12" spans="1:2" x14ac:dyDescent="0.35">
      <c r="A12" s="2" t="s">
        <v>36</v>
      </c>
      <c r="B12" s="3">
        <v>0.23076923076923078</v>
      </c>
    </row>
    <row r="13" spans="1:2" x14ac:dyDescent="0.35">
      <c r="A13" s="2" t="s">
        <v>37</v>
      </c>
      <c r="B13" s="3">
        <v>4.7619047619047616E-2</v>
      </c>
    </row>
    <row r="14" spans="1:2" x14ac:dyDescent="0.35">
      <c r="A14" s="2" t="s">
        <v>38</v>
      </c>
      <c r="B14" s="3">
        <v>0.10526315789473684</v>
      </c>
    </row>
    <row r="15" spans="1:2" x14ac:dyDescent="0.35">
      <c r="A15" s="2" t="s">
        <v>40</v>
      </c>
      <c r="B15" s="3">
        <v>7.6923076923076927E-2</v>
      </c>
    </row>
    <row r="16" spans="1:2" x14ac:dyDescent="0.35">
      <c r="A16" s="2" t="s">
        <v>41</v>
      </c>
      <c r="B16" s="3">
        <v>0.1111111111111111</v>
      </c>
    </row>
    <row r="17" spans="1:2" x14ac:dyDescent="0.35">
      <c r="A17" s="2" t="s">
        <v>42</v>
      </c>
      <c r="B17" s="3">
        <v>0.1111111111111111</v>
      </c>
    </row>
    <row r="18" spans="1:2" x14ac:dyDescent="0.35">
      <c r="A18" s="2" t="s">
        <v>43</v>
      </c>
      <c r="B18" s="3">
        <v>0.10526315789473684</v>
      </c>
    </row>
    <row r="19" spans="1:2" x14ac:dyDescent="0.35">
      <c r="A19" s="2" t="s">
        <v>44</v>
      </c>
      <c r="B19" s="3">
        <v>0.41666666666666669</v>
      </c>
    </row>
    <row r="20" spans="1:2" x14ac:dyDescent="0.35">
      <c r="A20" s="2" t="s">
        <v>45</v>
      </c>
      <c r="B20" s="3">
        <v>7.6923076923076927E-2</v>
      </c>
    </row>
    <row r="21" spans="1:2" x14ac:dyDescent="0.35">
      <c r="A21" s="2" t="s">
        <v>47</v>
      </c>
      <c r="B21" s="3">
        <v>0.10526315789473684</v>
      </c>
    </row>
    <row r="22" spans="1:2" x14ac:dyDescent="0.35">
      <c r="A22" s="2" t="s">
        <v>48</v>
      </c>
      <c r="B22" s="3">
        <v>8.3333333333333329E-2</v>
      </c>
    </row>
    <row r="23" spans="1:2" x14ac:dyDescent="0.35">
      <c r="A23" s="2" t="s">
        <v>49</v>
      </c>
      <c r="B23" s="3">
        <v>7.6923076923076927E-2</v>
      </c>
    </row>
    <row r="24" spans="1:2" x14ac:dyDescent="0.35">
      <c r="A24" s="2" t="s">
        <v>51</v>
      </c>
      <c r="B24" s="3">
        <v>0.1111111111111111</v>
      </c>
    </row>
    <row r="25" spans="1:2" x14ac:dyDescent="0.35">
      <c r="A25" s="2" t="s">
        <v>52</v>
      </c>
      <c r="B25" s="3">
        <v>5.5555555555555552E-2</v>
      </c>
    </row>
    <row r="26" spans="1:2" x14ac:dyDescent="0.35">
      <c r="A26" s="2" t="s">
        <v>53</v>
      </c>
      <c r="B26" s="3">
        <v>0.11764705882352941</v>
      </c>
    </row>
    <row r="27" spans="1:2" x14ac:dyDescent="0.35">
      <c r="A27" s="2" t="s">
        <v>54</v>
      </c>
      <c r="B27" s="3">
        <v>0.15384615384615385</v>
      </c>
    </row>
    <row r="28" spans="1:2" x14ac:dyDescent="0.35">
      <c r="A28" s="2" t="s">
        <v>56</v>
      </c>
      <c r="B28" s="3">
        <v>0.16666666666666666</v>
      </c>
    </row>
    <row r="29" spans="1:2" x14ac:dyDescent="0.35">
      <c r="A29" s="2" t="s">
        <v>60</v>
      </c>
      <c r="B29" s="3">
        <v>0.1111111111111111</v>
      </c>
    </row>
    <row r="30" spans="1:2" x14ac:dyDescent="0.35">
      <c r="A30" s="2" t="s">
        <v>61</v>
      </c>
      <c r="B30" s="3">
        <v>0.23809523809523808</v>
      </c>
    </row>
    <row r="31" spans="1:2" x14ac:dyDescent="0.35">
      <c r="A31" s="2" t="s">
        <v>63</v>
      </c>
      <c r="B31" s="3">
        <v>0.16666666666666666</v>
      </c>
    </row>
    <row r="32" spans="1:2" x14ac:dyDescent="0.35">
      <c r="A32" s="2" t="s">
        <v>64</v>
      </c>
      <c r="B32" s="3">
        <v>0.15384615384615385</v>
      </c>
    </row>
    <row r="33" spans="1:2" x14ac:dyDescent="0.35">
      <c r="A33" s="2" t="s">
        <v>65</v>
      </c>
      <c r="B33" s="3">
        <v>0.2</v>
      </c>
    </row>
    <row r="34" spans="1:2" x14ac:dyDescent="0.35">
      <c r="A34" s="2" t="s">
        <v>66</v>
      </c>
      <c r="B34" s="3">
        <v>0.44444444444444442</v>
      </c>
    </row>
    <row r="35" spans="1:2" x14ac:dyDescent="0.35">
      <c r="A35" s="2" t="s">
        <v>67</v>
      </c>
      <c r="B35" s="3">
        <v>0.33333333333333331</v>
      </c>
    </row>
    <row r="36" spans="1:2" x14ac:dyDescent="0.35">
      <c r="A36" s="2" t="s">
        <v>68</v>
      </c>
      <c r="B36" s="3">
        <v>0.1111111111111111</v>
      </c>
    </row>
    <row r="37" spans="1:2" x14ac:dyDescent="0.35">
      <c r="A37" s="2" t="s">
        <v>70</v>
      </c>
      <c r="B37" s="3">
        <v>9.0909090909090912E-2</v>
      </c>
    </row>
    <row r="38" spans="1:2" x14ac:dyDescent="0.35">
      <c r="A38" s="2" t="s">
        <v>72</v>
      </c>
      <c r="B38" s="3">
        <v>0.16666666666666666</v>
      </c>
    </row>
    <row r="39" spans="1:2" x14ac:dyDescent="0.35">
      <c r="A39" s="2" t="s">
        <v>73</v>
      </c>
      <c r="B39" s="3">
        <v>0.14285714285714285</v>
      </c>
    </row>
    <row r="40" spans="1:2" x14ac:dyDescent="0.35">
      <c r="A40" s="2" t="s">
        <v>75</v>
      </c>
      <c r="B40" s="3">
        <v>0.27777777777777779</v>
      </c>
    </row>
    <row r="41" spans="1:2" x14ac:dyDescent="0.35">
      <c r="A41" s="2" t="s">
        <v>76</v>
      </c>
      <c r="B41" s="3">
        <v>4.7619047619047616E-2</v>
      </c>
    </row>
    <row r="42" spans="1:2" x14ac:dyDescent="0.35">
      <c r="A42" s="2" t="s">
        <v>77</v>
      </c>
      <c r="B42" s="3">
        <v>0.10526315789473684</v>
      </c>
    </row>
    <row r="43" spans="1:2" x14ac:dyDescent="0.35">
      <c r="A43" s="2" t="s">
        <v>78</v>
      </c>
      <c r="B43" s="3">
        <v>0.22222222222222221</v>
      </c>
    </row>
    <row r="44" spans="1:2" x14ac:dyDescent="0.35">
      <c r="A44" s="2" t="s">
        <v>84</v>
      </c>
      <c r="B44" s="3">
        <v>7.6923076923076927E-2</v>
      </c>
    </row>
    <row r="45" spans="1:2" x14ac:dyDescent="0.35">
      <c r="A45" s="2" t="s">
        <v>85</v>
      </c>
      <c r="B45" s="3">
        <v>0.22222222222222221</v>
      </c>
    </row>
    <row r="46" spans="1:2" x14ac:dyDescent="0.35">
      <c r="A46" s="2" t="s">
        <v>93</v>
      </c>
      <c r="B46" s="3">
        <v>9.5238095238095233E-2</v>
      </c>
    </row>
    <row r="47" spans="1:2" x14ac:dyDescent="0.35">
      <c r="A47" s="2" t="s">
        <v>96</v>
      </c>
      <c r="B47" s="3">
        <v>0.10526315789473684</v>
      </c>
    </row>
    <row r="48" spans="1:2" x14ac:dyDescent="0.35">
      <c r="A48" s="2" t="s">
        <v>97</v>
      </c>
      <c r="B48" s="3">
        <v>0.10526315789473684</v>
      </c>
    </row>
    <row r="49" spans="1:2" x14ac:dyDescent="0.35">
      <c r="A49" s="2" t="s">
        <v>98</v>
      </c>
      <c r="B49" s="3">
        <v>7.6923076923076927E-2</v>
      </c>
    </row>
    <row r="50" spans="1:2" x14ac:dyDescent="0.35">
      <c r="A50" s="2" t="s">
        <v>99</v>
      </c>
      <c r="B50" s="3">
        <v>0.1</v>
      </c>
    </row>
    <row r="51" spans="1:2" x14ac:dyDescent="0.35">
      <c r="A51" s="2" t="s">
        <v>100</v>
      </c>
      <c r="B51" s="3">
        <v>0.15789473684210525</v>
      </c>
    </row>
    <row r="52" spans="1:2" x14ac:dyDescent="0.35">
      <c r="A52" s="2" t="s">
        <v>101</v>
      </c>
      <c r="B52" s="3">
        <v>5.2631578947368418E-2</v>
      </c>
    </row>
    <row r="53" spans="1:2" x14ac:dyDescent="0.35">
      <c r="A53" s="2" t="s">
        <v>103</v>
      </c>
      <c r="B53" s="3">
        <v>0.33333333333333331</v>
      </c>
    </row>
    <row r="54" spans="1:2" x14ac:dyDescent="0.35">
      <c r="A54" s="2" t="s">
        <v>104</v>
      </c>
      <c r="B54" s="3">
        <v>0.25</v>
      </c>
    </row>
    <row r="55" spans="1:2" x14ac:dyDescent="0.35">
      <c r="A55" s="2" t="s">
        <v>105</v>
      </c>
      <c r="B55" s="3">
        <v>9.5238095238095233E-2</v>
      </c>
    </row>
    <row r="56" spans="1:2" x14ac:dyDescent="0.35">
      <c r="A56" s="2" t="s">
        <v>108</v>
      </c>
      <c r="B56" s="3">
        <v>0.33333333333333331</v>
      </c>
    </row>
    <row r="57" spans="1:2" x14ac:dyDescent="0.35">
      <c r="A57" s="2" t="s">
        <v>110</v>
      </c>
      <c r="B57" s="3">
        <v>0.25</v>
      </c>
    </row>
    <row r="58" spans="1:2" x14ac:dyDescent="0.35">
      <c r="A58" s="2" t="s">
        <v>111</v>
      </c>
      <c r="B58" s="3">
        <v>4.7619047619047616E-2</v>
      </c>
    </row>
    <row r="59" spans="1:2" x14ac:dyDescent="0.35">
      <c r="A59" s="2" t="s">
        <v>114</v>
      </c>
      <c r="B59" s="3">
        <v>8.3333333333333329E-2</v>
      </c>
    </row>
    <row r="60" spans="1:2" x14ac:dyDescent="0.35">
      <c r="A60" s="2" t="s">
        <v>117</v>
      </c>
      <c r="B60" s="3">
        <v>5.2631578947368418E-2</v>
      </c>
    </row>
    <row r="61" spans="1:2" x14ac:dyDescent="0.35">
      <c r="A61" s="2" t="s">
        <v>118</v>
      </c>
      <c r="B61" s="3">
        <v>5.5555555555555552E-2</v>
      </c>
    </row>
    <row r="62" spans="1:2" x14ac:dyDescent="0.35">
      <c r="A62" s="2" t="s">
        <v>121</v>
      </c>
      <c r="B62" s="3">
        <v>0.26315789473684209</v>
      </c>
    </row>
    <row r="63" spans="1:2" x14ac:dyDescent="0.35">
      <c r="A63" s="2" t="s">
        <v>124</v>
      </c>
      <c r="B63" s="3">
        <v>0.15384615384615385</v>
      </c>
    </row>
    <row r="64" spans="1:2" x14ac:dyDescent="0.35">
      <c r="A64" s="2" t="s">
        <v>126</v>
      </c>
      <c r="B64" s="3">
        <v>9.5238095238095233E-2</v>
      </c>
    </row>
    <row r="65" spans="1:2" x14ac:dyDescent="0.35">
      <c r="A65" s="2" t="s">
        <v>127</v>
      </c>
      <c r="B65" s="3">
        <v>0.33333333333333331</v>
      </c>
    </row>
    <row r="66" spans="1:2" x14ac:dyDescent="0.35">
      <c r="A66" s="2" t="s">
        <v>128</v>
      </c>
      <c r="B66" s="3">
        <v>0.14285714285714285</v>
      </c>
    </row>
    <row r="67" spans="1:2" x14ac:dyDescent="0.35">
      <c r="A67" s="2" t="s">
        <v>129</v>
      </c>
      <c r="B67" s="3">
        <v>0.26315789473684209</v>
      </c>
    </row>
    <row r="68" spans="1:2" x14ac:dyDescent="0.35">
      <c r="A68" s="2" t="s">
        <v>132</v>
      </c>
      <c r="B68" s="3">
        <v>0.23809523809523808</v>
      </c>
    </row>
    <row r="69" spans="1:2" x14ac:dyDescent="0.35">
      <c r="A69" s="2" t="s">
        <v>137</v>
      </c>
      <c r="B69" s="3">
        <v>0.26315789473684209</v>
      </c>
    </row>
    <row r="70" spans="1:2" x14ac:dyDescent="0.35">
      <c r="A70" s="2" t="s">
        <v>138</v>
      </c>
      <c r="B70" s="3">
        <v>0.16666666666666666</v>
      </c>
    </row>
  </sheetData>
  <autoFilter ref="A1:B70" xr:uid="{927952B0-DE6C-4CA7-A451-FC2D3ED1C47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868B-BF2C-4F20-BA0E-F09BADF860D2}">
  <dimension ref="A1:C11"/>
  <sheetViews>
    <sheetView workbookViewId="0"/>
  </sheetViews>
  <sheetFormatPr defaultRowHeight="14.5" x14ac:dyDescent="0.35"/>
  <cols>
    <col min="1" max="1" width="14.08984375" bestFit="1" customWidth="1"/>
  </cols>
  <sheetData>
    <row r="1" spans="1:3" x14ac:dyDescent="0.35">
      <c r="A1" t="s">
        <v>1</v>
      </c>
      <c r="B1" t="s">
        <v>149</v>
      </c>
      <c r="C1" t="s">
        <v>150</v>
      </c>
    </row>
    <row r="2" spans="1:3" x14ac:dyDescent="0.35">
      <c r="A2" t="s">
        <v>8</v>
      </c>
      <c r="B2">
        <v>-1.818661745</v>
      </c>
      <c r="C2">
        <v>-0.83775727200000005</v>
      </c>
    </row>
    <row r="3" spans="1:3" x14ac:dyDescent="0.35">
      <c r="A3" t="s">
        <v>4</v>
      </c>
      <c r="B3">
        <v>-2.226656046</v>
      </c>
      <c r="C3">
        <v>-0.89211139800000006</v>
      </c>
    </row>
    <row r="4" spans="1:3" x14ac:dyDescent="0.35">
      <c r="A4" t="s">
        <v>14</v>
      </c>
      <c r="B4">
        <v>-10.147490790000001</v>
      </c>
      <c r="C4">
        <v>-0.99996082600000002</v>
      </c>
    </row>
    <row r="5" spans="1:3" x14ac:dyDescent="0.35">
      <c r="A5" t="s">
        <v>5</v>
      </c>
      <c r="B5">
        <v>2.034111539</v>
      </c>
      <c r="C5">
        <v>6.6454564170000001</v>
      </c>
    </row>
    <row r="6" spans="1:3" x14ac:dyDescent="0.35">
      <c r="A6" t="s">
        <v>6</v>
      </c>
      <c r="B6">
        <v>2.274155817</v>
      </c>
      <c r="C6">
        <v>8.7197103360000003</v>
      </c>
    </row>
    <row r="7" spans="1:3" x14ac:dyDescent="0.35">
      <c r="A7" t="s">
        <v>9</v>
      </c>
      <c r="B7">
        <v>1.3399204</v>
      </c>
      <c r="C7">
        <v>2.818739522</v>
      </c>
    </row>
    <row r="8" spans="1:3" x14ac:dyDescent="0.35">
      <c r="A8" t="s">
        <v>10</v>
      </c>
      <c r="B8">
        <v>1.752528766</v>
      </c>
      <c r="C8">
        <v>4.7691731370000001</v>
      </c>
    </row>
    <row r="9" spans="1:3" x14ac:dyDescent="0.35">
      <c r="A9" t="s">
        <v>11</v>
      </c>
      <c r="B9">
        <v>2.9162911039999999</v>
      </c>
      <c r="C9">
        <v>17.472647129999999</v>
      </c>
    </row>
    <row r="10" spans="1:3" x14ac:dyDescent="0.35">
      <c r="A10" s="5" t="s">
        <v>13</v>
      </c>
      <c r="B10">
        <v>0.8</v>
      </c>
      <c r="C10">
        <v>0</v>
      </c>
    </row>
    <row r="11" spans="1:3" x14ac:dyDescent="0.35">
      <c r="A11" s="5" t="s">
        <v>17</v>
      </c>
      <c r="B11">
        <v>1</v>
      </c>
      <c r="C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99CE-DDF5-458E-93F9-FDC165F59993}">
  <dimension ref="A1:B114"/>
  <sheetViews>
    <sheetView workbookViewId="0"/>
  </sheetViews>
  <sheetFormatPr defaultRowHeight="14.5" x14ac:dyDescent="0.35"/>
  <cols>
    <col min="1" max="1" width="22.36328125" bestFit="1" customWidth="1"/>
    <col min="2" max="2" width="12" bestFit="1" customWidth="1"/>
  </cols>
  <sheetData>
    <row r="1" spans="1:2" x14ac:dyDescent="0.35">
      <c r="A1" s="4" t="s">
        <v>141</v>
      </c>
      <c r="B1" s="4" t="s">
        <v>144</v>
      </c>
    </row>
    <row r="2" spans="1:2" x14ac:dyDescent="0.35">
      <c r="A2" s="2" t="s">
        <v>100</v>
      </c>
      <c r="B2" s="3">
        <v>3.0526315789473686</v>
      </c>
    </row>
    <row r="3" spans="1:2" x14ac:dyDescent="0.35">
      <c r="A3" s="2" t="s">
        <v>132</v>
      </c>
      <c r="B3" s="3">
        <v>2.9523809523809526</v>
      </c>
    </row>
    <row r="4" spans="1:2" x14ac:dyDescent="0.35">
      <c r="A4" s="2" t="s">
        <v>93</v>
      </c>
      <c r="B4" s="3">
        <v>2.6190476190476191</v>
      </c>
    </row>
    <row r="5" spans="1:2" x14ac:dyDescent="0.35">
      <c r="A5" s="2" t="s">
        <v>111</v>
      </c>
      <c r="B5" s="3">
        <v>2.5714285714285716</v>
      </c>
    </row>
    <row r="6" spans="1:2" x14ac:dyDescent="0.35">
      <c r="A6" s="2" t="s">
        <v>58</v>
      </c>
      <c r="B6" s="3">
        <v>2.5384615384615383</v>
      </c>
    </row>
    <row r="7" spans="1:2" x14ac:dyDescent="0.35">
      <c r="A7" s="2" t="s">
        <v>12</v>
      </c>
      <c r="B7" s="3">
        <v>2.4615384615384617</v>
      </c>
    </row>
    <row r="8" spans="1:2" x14ac:dyDescent="0.35">
      <c r="A8" s="2" t="s">
        <v>49</v>
      </c>
      <c r="B8" s="3">
        <v>2.3846153846153846</v>
      </c>
    </row>
    <row r="9" spans="1:2" x14ac:dyDescent="0.35">
      <c r="A9" s="2" t="s">
        <v>62</v>
      </c>
      <c r="B9" s="3">
        <v>2.3333333333333335</v>
      </c>
    </row>
    <row r="10" spans="1:2" x14ac:dyDescent="0.35">
      <c r="A10" s="2" t="s">
        <v>68</v>
      </c>
      <c r="B10" s="3">
        <v>2.3333333333333335</v>
      </c>
    </row>
    <row r="11" spans="1:2" x14ac:dyDescent="0.35">
      <c r="A11" s="2" t="s">
        <v>85</v>
      </c>
      <c r="B11" s="3">
        <v>2.2222222222222223</v>
      </c>
    </row>
    <row r="12" spans="1:2" x14ac:dyDescent="0.35">
      <c r="A12" s="2" t="s">
        <v>82</v>
      </c>
      <c r="B12" s="3">
        <v>2.2105263157894739</v>
      </c>
    </row>
    <row r="13" spans="1:2" x14ac:dyDescent="0.35">
      <c r="A13" s="2" t="s">
        <v>46</v>
      </c>
      <c r="B13" s="3">
        <v>2.1538461538461537</v>
      </c>
    </row>
    <row r="14" spans="1:2" x14ac:dyDescent="0.35">
      <c r="A14" s="2" t="s">
        <v>16</v>
      </c>
      <c r="B14" s="3">
        <v>2</v>
      </c>
    </row>
    <row r="15" spans="1:2" x14ac:dyDescent="0.35">
      <c r="A15" s="2" t="s">
        <v>67</v>
      </c>
      <c r="B15" s="3">
        <v>2</v>
      </c>
    </row>
    <row r="16" spans="1:2" x14ac:dyDescent="0.35">
      <c r="A16" s="2" t="s">
        <v>37</v>
      </c>
      <c r="B16" s="3">
        <v>1.9523809523809523</v>
      </c>
    </row>
    <row r="17" spans="1:2" x14ac:dyDescent="0.35">
      <c r="A17" s="2" t="s">
        <v>59</v>
      </c>
      <c r="B17" s="3">
        <v>1.9473684210526316</v>
      </c>
    </row>
    <row r="18" spans="1:2" x14ac:dyDescent="0.35">
      <c r="A18" s="2" t="s">
        <v>71</v>
      </c>
      <c r="B18" s="3">
        <v>1.9473684210526316</v>
      </c>
    </row>
    <row r="19" spans="1:2" x14ac:dyDescent="0.35">
      <c r="A19" s="2" t="s">
        <v>121</v>
      </c>
      <c r="B19" s="3">
        <v>1.9473684210526316</v>
      </c>
    </row>
    <row r="20" spans="1:2" x14ac:dyDescent="0.35">
      <c r="A20" s="2" t="s">
        <v>98</v>
      </c>
      <c r="B20" s="3">
        <v>1.9230769230769231</v>
      </c>
    </row>
    <row r="21" spans="1:2" x14ac:dyDescent="0.35">
      <c r="A21" s="2" t="s">
        <v>81</v>
      </c>
      <c r="B21" s="3">
        <v>1.8888888888888888</v>
      </c>
    </row>
    <row r="22" spans="1:2" x14ac:dyDescent="0.35">
      <c r="A22" s="2" t="s">
        <v>118</v>
      </c>
      <c r="B22" s="3">
        <v>1.8888888888888888</v>
      </c>
    </row>
    <row r="23" spans="1:2" x14ac:dyDescent="0.35">
      <c r="A23" s="2" t="s">
        <v>99</v>
      </c>
      <c r="B23" s="3">
        <v>1.85</v>
      </c>
    </row>
    <row r="24" spans="1:2" x14ac:dyDescent="0.35">
      <c r="A24" s="2" t="s">
        <v>47</v>
      </c>
      <c r="B24" s="3">
        <v>1.8421052631578947</v>
      </c>
    </row>
    <row r="25" spans="1:2" x14ac:dyDescent="0.35">
      <c r="A25" s="2" t="s">
        <v>63</v>
      </c>
      <c r="B25" s="3">
        <v>1.75</v>
      </c>
    </row>
    <row r="26" spans="1:2" x14ac:dyDescent="0.35">
      <c r="A26" s="2" t="s">
        <v>133</v>
      </c>
      <c r="B26" s="3">
        <v>1.75</v>
      </c>
    </row>
    <row r="27" spans="1:2" x14ac:dyDescent="0.35">
      <c r="A27" s="2" t="s">
        <v>22</v>
      </c>
      <c r="B27" s="3">
        <v>1.736842105263158</v>
      </c>
    </row>
    <row r="28" spans="1:2" x14ac:dyDescent="0.35">
      <c r="A28" s="2" t="s">
        <v>101</v>
      </c>
      <c r="B28" s="3">
        <v>1.736842105263158</v>
      </c>
    </row>
    <row r="29" spans="1:2" x14ac:dyDescent="0.35">
      <c r="A29" s="2" t="s">
        <v>38</v>
      </c>
      <c r="B29" s="3">
        <v>1.6842105263157894</v>
      </c>
    </row>
    <row r="30" spans="1:2" x14ac:dyDescent="0.35">
      <c r="A30" s="2" t="s">
        <v>21</v>
      </c>
      <c r="B30" s="3">
        <v>1.6153846153846154</v>
      </c>
    </row>
    <row r="31" spans="1:2" x14ac:dyDescent="0.35">
      <c r="A31" s="2" t="s">
        <v>34</v>
      </c>
      <c r="B31" s="3">
        <v>1.5789473684210527</v>
      </c>
    </row>
    <row r="32" spans="1:2" x14ac:dyDescent="0.35">
      <c r="A32" s="2" t="s">
        <v>129</v>
      </c>
      <c r="B32" s="3">
        <v>1.5789473684210527</v>
      </c>
    </row>
    <row r="33" spans="1:2" x14ac:dyDescent="0.35">
      <c r="A33" s="2" t="s">
        <v>42</v>
      </c>
      <c r="B33" s="3">
        <v>1.5555555555555556</v>
      </c>
    </row>
    <row r="34" spans="1:2" x14ac:dyDescent="0.35">
      <c r="A34" s="2" t="s">
        <v>108</v>
      </c>
      <c r="B34" s="3">
        <v>1.5555555555555556</v>
      </c>
    </row>
    <row r="35" spans="1:2" x14ac:dyDescent="0.35">
      <c r="A35" s="2" t="s">
        <v>113</v>
      </c>
      <c r="B35" s="3">
        <v>1.5555555555555556</v>
      </c>
    </row>
    <row r="36" spans="1:2" x14ac:dyDescent="0.35">
      <c r="A36" s="2" t="s">
        <v>54</v>
      </c>
      <c r="B36" s="3">
        <v>1.5384615384615385</v>
      </c>
    </row>
    <row r="37" spans="1:2" x14ac:dyDescent="0.35">
      <c r="A37" s="2" t="s">
        <v>28</v>
      </c>
      <c r="B37" s="3">
        <v>1.5294117647058822</v>
      </c>
    </row>
    <row r="38" spans="1:2" x14ac:dyDescent="0.35">
      <c r="A38" s="2" t="s">
        <v>23</v>
      </c>
      <c r="B38" s="3">
        <v>1.5263157894736843</v>
      </c>
    </row>
    <row r="39" spans="1:2" x14ac:dyDescent="0.35">
      <c r="A39" s="2" t="s">
        <v>103</v>
      </c>
      <c r="B39" s="3">
        <v>1.5</v>
      </c>
    </row>
    <row r="40" spans="1:2" x14ac:dyDescent="0.35">
      <c r="A40" s="2" t="s">
        <v>123</v>
      </c>
      <c r="B40" s="3">
        <v>1.4615384615384615</v>
      </c>
    </row>
    <row r="41" spans="1:2" x14ac:dyDescent="0.35">
      <c r="A41" s="2" t="s">
        <v>95</v>
      </c>
      <c r="B41" s="3">
        <v>1.4444444444444444</v>
      </c>
    </row>
    <row r="42" spans="1:2" x14ac:dyDescent="0.35">
      <c r="A42" s="2" t="s">
        <v>65</v>
      </c>
      <c r="B42" s="3">
        <v>1.4</v>
      </c>
    </row>
    <row r="43" spans="1:2" x14ac:dyDescent="0.35">
      <c r="A43" s="2" t="s">
        <v>130</v>
      </c>
      <c r="B43" s="3">
        <v>1.3888888888888888</v>
      </c>
    </row>
    <row r="44" spans="1:2" x14ac:dyDescent="0.35">
      <c r="A44" s="2" t="s">
        <v>69</v>
      </c>
      <c r="B44" s="3">
        <v>1.3333333333333333</v>
      </c>
    </row>
    <row r="45" spans="1:2" x14ac:dyDescent="0.35">
      <c r="A45" s="2" t="s">
        <v>92</v>
      </c>
      <c r="B45" s="3">
        <v>1.25</v>
      </c>
    </row>
    <row r="46" spans="1:2" x14ac:dyDescent="0.35">
      <c r="A46" s="2" t="s">
        <v>76</v>
      </c>
      <c r="B46" s="3">
        <v>1.1428571428571428</v>
      </c>
    </row>
    <row r="47" spans="1:2" x14ac:dyDescent="0.35">
      <c r="A47" s="2" t="s">
        <v>88</v>
      </c>
      <c r="B47" s="3">
        <v>1.125</v>
      </c>
    </row>
    <row r="48" spans="1:2" x14ac:dyDescent="0.35">
      <c r="A48" s="2" t="s">
        <v>109</v>
      </c>
      <c r="B48" s="3">
        <v>1.125</v>
      </c>
    </row>
    <row r="49" spans="1:2" x14ac:dyDescent="0.35">
      <c r="A49" s="2" t="s">
        <v>51</v>
      </c>
      <c r="B49" s="3">
        <v>1.1111111111111112</v>
      </c>
    </row>
    <row r="50" spans="1:2" x14ac:dyDescent="0.35">
      <c r="A50" s="2" t="s">
        <v>66</v>
      </c>
      <c r="B50" s="3">
        <v>1.1111111111111112</v>
      </c>
    </row>
    <row r="51" spans="1:2" x14ac:dyDescent="0.35">
      <c r="A51" s="2" t="s">
        <v>61</v>
      </c>
      <c r="B51" s="3">
        <v>1.0952380952380953</v>
      </c>
    </row>
    <row r="52" spans="1:2" x14ac:dyDescent="0.35">
      <c r="A52" s="2" t="s">
        <v>126</v>
      </c>
      <c r="B52" s="3">
        <v>1.0952380952380953</v>
      </c>
    </row>
    <row r="53" spans="1:2" x14ac:dyDescent="0.35">
      <c r="A53" s="2" t="s">
        <v>27</v>
      </c>
      <c r="B53" s="3">
        <v>1.0769230769230769</v>
      </c>
    </row>
    <row r="54" spans="1:2" x14ac:dyDescent="0.35">
      <c r="A54" s="2" t="s">
        <v>116</v>
      </c>
      <c r="B54" s="3">
        <v>1.0769230769230769</v>
      </c>
    </row>
    <row r="55" spans="1:2" x14ac:dyDescent="0.35">
      <c r="A55" s="2" t="s">
        <v>57</v>
      </c>
      <c r="B55" s="3">
        <v>1.0555555555555556</v>
      </c>
    </row>
    <row r="56" spans="1:2" x14ac:dyDescent="0.35">
      <c r="A56" s="2" t="s">
        <v>91</v>
      </c>
      <c r="B56" s="3">
        <v>1.0526315789473684</v>
      </c>
    </row>
    <row r="57" spans="1:2" x14ac:dyDescent="0.35">
      <c r="A57" s="2" t="s">
        <v>137</v>
      </c>
      <c r="B57" s="3">
        <v>1.0526315789473684</v>
      </c>
    </row>
    <row r="58" spans="1:2" x14ac:dyDescent="0.35">
      <c r="A58" s="2" t="s">
        <v>135</v>
      </c>
      <c r="B58" s="3">
        <v>1.05</v>
      </c>
    </row>
    <row r="59" spans="1:2" x14ac:dyDescent="0.35">
      <c r="A59" s="2" t="s">
        <v>45</v>
      </c>
      <c r="B59" s="3">
        <v>1</v>
      </c>
    </row>
    <row r="60" spans="1:2" x14ac:dyDescent="0.35">
      <c r="A60" s="2" t="s">
        <v>106</v>
      </c>
      <c r="B60" s="3">
        <v>1</v>
      </c>
    </row>
    <row r="61" spans="1:2" x14ac:dyDescent="0.35">
      <c r="A61" s="2" t="s">
        <v>107</v>
      </c>
      <c r="B61" s="3">
        <v>1</v>
      </c>
    </row>
    <row r="62" spans="1:2" x14ac:dyDescent="0.35">
      <c r="A62" s="2" t="s">
        <v>127</v>
      </c>
      <c r="B62" s="3">
        <v>1</v>
      </c>
    </row>
    <row r="63" spans="1:2" x14ac:dyDescent="0.35">
      <c r="A63" s="2" t="s">
        <v>32</v>
      </c>
      <c r="B63" s="3">
        <v>0.95238095238095233</v>
      </c>
    </row>
    <row r="64" spans="1:2" x14ac:dyDescent="0.35">
      <c r="A64" s="2" t="s">
        <v>73</v>
      </c>
      <c r="B64" s="3">
        <v>0.95238095238095233</v>
      </c>
    </row>
    <row r="65" spans="1:2" x14ac:dyDescent="0.35">
      <c r="A65" s="2" t="s">
        <v>41</v>
      </c>
      <c r="B65" s="3">
        <v>0.94444444444444442</v>
      </c>
    </row>
    <row r="66" spans="1:2" x14ac:dyDescent="0.35">
      <c r="A66" s="2" t="s">
        <v>53</v>
      </c>
      <c r="B66" s="3">
        <v>0.94117647058823528</v>
      </c>
    </row>
    <row r="67" spans="1:2" x14ac:dyDescent="0.35">
      <c r="A67" s="2" t="s">
        <v>87</v>
      </c>
      <c r="B67" s="3">
        <v>0.92307692307692313</v>
      </c>
    </row>
    <row r="68" spans="1:2" x14ac:dyDescent="0.35">
      <c r="A68" s="2" t="s">
        <v>48</v>
      </c>
      <c r="B68" s="3">
        <v>0.91666666666666663</v>
      </c>
    </row>
    <row r="69" spans="1:2" x14ac:dyDescent="0.35">
      <c r="A69" s="2" t="s">
        <v>128</v>
      </c>
      <c r="B69" s="3">
        <v>0.90476190476190477</v>
      </c>
    </row>
    <row r="70" spans="1:2" x14ac:dyDescent="0.35">
      <c r="A70" s="2" t="s">
        <v>134</v>
      </c>
      <c r="B70" s="3">
        <v>0.9</v>
      </c>
    </row>
    <row r="71" spans="1:2" x14ac:dyDescent="0.35">
      <c r="A71" s="2" t="s">
        <v>15</v>
      </c>
      <c r="B71" s="3">
        <v>0.89473684210526316</v>
      </c>
    </row>
    <row r="72" spans="1:2" x14ac:dyDescent="0.35">
      <c r="A72" s="2" t="s">
        <v>89</v>
      </c>
      <c r="B72" s="3">
        <v>0.8571428571428571</v>
      </c>
    </row>
    <row r="73" spans="1:2" x14ac:dyDescent="0.35">
      <c r="A73" s="2" t="s">
        <v>64</v>
      </c>
      <c r="B73" s="3">
        <v>0.84615384615384615</v>
      </c>
    </row>
    <row r="74" spans="1:2" x14ac:dyDescent="0.35">
      <c r="A74" s="2" t="s">
        <v>124</v>
      </c>
      <c r="B74" s="3">
        <v>0.84615384615384615</v>
      </c>
    </row>
    <row r="75" spans="1:2" x14ac:dyDescent="0.35">
      <c r="A75" s="2" t="s">
        <v>18</v>
      </c>
      <c r="B75" s="3">
        <v>0.83333333333333337</v>
      </c>
    </row>
    <row r="76" spans="1:2" x14ac:dyDescent="0.35">
      <c r="A76" s="2" t="s">
        <v>56</v>
      </c>
      <c r="B76" s="3">
        <v>0.83333333333333337</v>
      </c>
    </row>
    <row r="77" spans="1:2" x14ac:dyDescent="0.35">
      <c r="A77" s="2" t="s">
        <v>94</v>
      </c>
      <c r="B77" s="3">
        <v>0.83333333333333337</v>
      </c>
    </row>
    <row r="78" spans="1:2" x14ac:dyDescent="0.35">
      <c r="A78" s="2" t="s">
        <v>25</v>
      </c>
      <c r="B78" s="3">
        <v>0.82352941176470584</v>
      </c>
    </row>
    <row r="79" spans="1:2" x14ac:dyDescent="0.35">
      <c r="A79" s="2" t="s">
        <v>50</v>
      </c>
      <c r="B79" s="3">
        <v>0.76923076923076927</v>
      </c>
    </row>
    <row r="80" spans="1:2" x14ac:dyDescent="0.35">
      <c r="A80" s="2" t="s">
        <v>104</v>
      </c>
      <c r="B80" s="3">
        <v>0.75</v>
      </c>
    </row>
    <row r="81" spans="1:2" x14ac:dyDescent="0.35">
      <c r="A81" s="2" t="s">
        <v>77</v>
      </c>
      <c r="B81" s="3">
        <v>0.73684210526315785</v>
      </c>
    </row>
    <row r="82" spans="1:2" x14ac:dyDescent="0.35">
      <c r="A82" s="2" t="s">
        <v>83</v>
      </c>
      <c r="B82" s="3">
        <v>0.7</v>
      </c>
    </row>
    <row r="83" spans="1:2" x14ac:dyDescent="0.35">
      <c r="A83" s="2" t="s">
        <v>20</v>
      </c>
      <c r="B83" s="3">
        <v>0.66666666666666663</v>
      </c>
    </row>
    <row r="84" spans="1:2" x14ac:dyDescent="0.35">
      <c r="A84" s="2" t="s">
        <v>44</v>
      </c>
      <c r="B84" s="3">
        <v>0.66666666666666663</v>
      </c>
    </row>
    <row r="85" spans="1:2" x14ac:dyDescent="0.35">
      <c r="A85" s="2" t="s">
        <v>74</v>
      </c>
      <c r="B85" s="3">
        <v>0.66666666666666663</v>
      </c>
    </row>
    <row r="86" spans="1:2" x14ac:dyDescent="0.35">
      <c r="A86" s="2" t="s">
        <v>86</v>
      </c>
      <c r="B86" s="3">
        <v>0.66666666666666663</v>
      </c>
    </row>
    <row r="87" spans="1:2" x14ac:dyDescent="0.35">
      <c r="A87" s="2" t="s">
        <v>102</v>
      </c>
      <c r="B87" s="3">
        <v>0.625</v>
      </c>
    </row>
    <row r="88" spans="1:2" x14ac:dyDescent="0.35">
      <c r="A88" s="2" t="s">
        <v>43</v>
      </c>
      <c r="B88" s="3">
        <v>0.57894736842105265</v>
      </c>
    </row>
    <row r="89" spans="1:2" x14ac:dyDescent="0.35">
      <c r="A89" s="2" t="s">
        <v>97</v>
      </c>
      <c r="B89" s="3">
        <v>0.57894736842105265</v>
      </c>
    </row>
    <row r="90" spans="1:2" x14ac:dyDescent="0.35">
      <c r="A90" s="2" t="s">
        <v>117</v>
      </c>
      <c r="B90" s="3">
        <v>0.57894736842105265</v>
      </c>
    </row>
    <row r="91" spans="1:2" x14ac:dyDescent="0.35">
      <c r="A91" s="2" t="s">
        <v>26</v>
      </c>
      <c r="B91" s="3">
        <v>0.5714285714285714</v>
      </c>
    </row>
    <row r="92" spans="1:2" x14ac:dyDescent="0.35">
      <c r="A92" s="2" t="s">
        <v>80</v>
      </c>
      <c r="B92" s="3">
        <v>0.5714285714285714</v>
      </c>
    </row>
    <row r="93" spans="1:2" x14ac:dyDescent="0.35">
      <c r="A93" s="2" t="s">
        <v>70</v>
      </c>
      <c r="B93" s="3">
        <v>0.54545454545454541</v>
      </c>
    </row>
    <row r="94" spans="1:2" x14ac:dyDescent="0.35">
      <c r="A94" s="2" t="s">
        <v>84</v>
      </c>
      <c r="B94" s="3">
        <v>0.53846153846153844</v>
      </c>
    </row>
    <row r="95" spans="1:2" x14ac:dyDescent="0.35">
      <c r="A95" s="2" t="s">
        <v>52</v>
      </c>
      <c r="B95" s="3">
        <v>0.5</v>
      </c>
    </row>
    <row r="96" spans="1:2" x14ac:dyDescent="0.35">
      <c r="A96" s="2" t="s">
        <v>114</v>
      </c>
      <c r="B96" s="3">
        <v>0.5</v>
      </c>
    </row>
    <row r="97" spans="1:2" x14ac:dyDescent="0.35">
      <c r="A97" s="2" t="s">
        <v>138</v>
      </c>
      <c r="B97" s="3">
        <v>0.5</v>
      </c>
    </row>
    <row r="98" spans="1:2" x14ac:dyDescent="0.35">
      <c r="A98" s="2" t="s">
        <v>120</v>
      </c>
      <c r="B98" s="3">
        <v>0.46153846153846156</v>
      </c>
    </row>
    <row r="99" spans="1:2" x14ac:dyDescent="0.35">
      <c r="A99" s="2" t="s">
        <v>75</v>
      </c>
      <c r="B99" s="3">
        <v>0.44444444444444442</v>
      </c>
    </row>
    <row r="100" spans="1:2" x14ac:dyDescent="0.35">
      <c r="A100" s="2" t="s">
        <v>78</v>
      </c>
      <c r="B100" s="3">
        <v>0.44444444444444442</v>
      </c>
    </row>
    <row r="101" spans="1:2" x14ac:dyDescent="0.35">
      <c r="A101" s="2" t="s">
        <v>105</v>
      </c>
      <c r="B101" s="3">
        <v>0.38095238095238093</v>
      </c>
    </row>
    <row r="102" spans="1:2" x14ac:dyDescent="0.35">
      <c r="A102" s="2" t="s">
        <v>29</v>
      </c>
      <c r="B102" s="3">
        <v>0.375</v>
      </c>
    </row>
    <row r="103" spans="1:2" x14ac:dyDescent="0.35">
      <c r="A103" s="2" t="s">
        <v>96</v>
      </c>
      <c r="B103" s="3">
        <v>0.36842105263157893</v>
      </c>
    </row>
    <row r="104" spans="1:2" x14ac:dyDescent="0.35">
      <c r="A104" s="2" t="s">
        <v>7</v>
      </c>
      <c r="B104" s="3">
        <v>0.33333333333333331</v>
      </c>
    </row>
    <row r="105" spans="1:2" x14ac:dyDescent="0.35">
      <c r="A105" s="2" t="s">
        <v>31</v>
      </c>
      <c r="B105" s="3">
        <v>0.33333333333333331</v>
      </c>
    </row>
    <row r="106" spans="1:2" x14ac:dyDescent="0.35">
      <c r="A106" s="2" t="s">
        <v>60</v>
      </c>
      <c r="B106" s="3">
        <v>0.33333333333333331</v>
      </c>
    </row>
    <row r="107" spans="1:2" x14ac:dyDescent="0.35">
      <c r="A107" s="2" t="s">
        <v>115</v>
      </c>
      <c r="B107" s="3">
        <v>0.33333333333333331</v>
      </c>
    </row>
    <row r="108" spans="1:2" x14ac:dyDescent="0.35">
      <c r="A108" s="2" t="s">
        <v>36</v>
      </c>
      <c r="B108" s="3">
        <v>0.30769230769230771</v>
      </c>
    </row>
    <row r="109" spans="1:2" x14ac:dyDescent="0.35">
      <c r="A109" s="2" t="s">
        <v>40</v>
      </c>
      <c r="B109" s="3">
        <v>0.30769230769230771</v>
      </c>
    </row>
    <row r="110" spans="1:2" x14ac:dyDescent="0.35">
      <c r="A110" s="2" t="s">
        <v>55</v>
      </c>
      <c r="B110" s="3">
        <v>0.25</v>
      </c>
    </row>
    <row r="111" spans="1:2" x14ac:dyDescent="0.35">
      <c r="A111" s="2" t="s">
        <v>125</v>
      </c>
      <c r="B111" s="3">
        <v>0.23076923076923078</v>
      </c>
    </row>
    <row r="112" spans="1:2" x14ac:dyDescent="0.35">
      <c r="A112" s="2" t="s">
        <v>119</v>
      </c>
      <c r="B112" s="3">
        <v>0.22222222222222221</v>
      </c>
    </row>
    <row r="113" spans="1:2" x14ac:dyDescent="0.35">
      <c r="A113" s="2" t="s">
        <v>72</v>
      </c>
      <c r="B113" s="3">
        <v>0.16666666666666666</v>
      </c>
    </row>
    <row r="114" spans="1:2" x14ac:dyDescent="0.35">
      <c r="A114" s="2" t="s">
        <v>24</v>
      </c>
      <c r="B114" s="3">
        <v>0.13333333333333333</v>
      </c>
    </row>
  </sheetData>
  <autoFilter ref="A1:B114" xr:uid="{48B399CE-DDF5-458E-93F9-FDC165F59993}">
    <sortState xmlns:xlrd2="http://schemas.microsoft.com/office/spreadsheetml/2017/richdata2" ref="A2:B114">
      <sortCondition descending="1" ref="B1:B114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263C-E722-4A10-9613-2D32565F6D76}">
  <dimension ref="A1:B127"/>
  <sheetViews>
    <sheetView workbookViewId="0"/>
  </sheetViews>
  <sheetFormatPr defaultRowHeight="14.5" x14ac:dyDescent="0.35"/>
  <cols>
    <col min="1" max="1" width="22.36328125" bestFit="1" customWidth="1"/>
    <col min="2" max="2" width="12" bestFit="1" customWidth="1"/>
  </cols>
  <sheetData>
    <row r="1" spans="1:2" x14ac:dyDescent="0.35">
      <c r="A1" s="4" t="s">
        <v>141</v>
      </c>
      <c r="B1" s="4" t="s">
        <v>144</v>
      </c>
    </row>
    <row r="2" spans="1:2" x14ac:dyDescent="0.35">
      <c r="A2" s="2" t="s">
        <v>61</v>
      </c>
      <c r="B2" s="3">
        <v>11.523809523809524</v>
      </c>
    </row>
    <row r="3" spans="1:2" x14ac:dyDescent="0.35">
      <c r="A3" s="2" t="s">
        <v>69</v>
      </c>
      <c r="B3" s="3">
        <v>10.111111111111111</v>
      </c>
    </row>
    <row r="4" spans="1:2" x14ac:dyDescent="0.35">
      <c r="A4" s="2" t="s">
        <v>124</v>
      </c>
      <c r="B4" s="3">
        <v>8.615384615384615</v>
      </c>
    </row>
    <row r="5" spans="1:2" x14ac:dyDescent="0.35">
      <c r="A5" s="2" t="s">
        <v>89</v>
      </c>
      <c r="B5" s="3">
        <v>8.3333333333333339</v>
      </c>
    </row>
    <row r="6" spans="1:2" x14ac:dyDescent="0.35">
      <c r="A6" s="2" t="s">
        <v>117</v>
      </c>
      <c r="B6" s="3">
        <v>8.3157894736842106</v>
      </c>
    </row>
    <row r="7" spans="1:2" x14ac:dyDescent="0.35">
      <c r="A7" s="2" t="s">
        <v>129</v>
      </c>
      <c r="B7" s="3">
        <v>8.2631578947368425</v>
      </c>
    </row>
    <row r="8" spans="1:2" x14ac:dyDescent="0.35">
      <c r="A8" s="2" t="s">
        <v>85</v>
      </c>
      <c r="B8" s="3">
        <v>8.2222222222222214</v>
      </c>
    </row>
    <row r="9" spans="1:2" x14ac:dyDescent="0.35">
      <c r="A9" s="2" t="s">
        <v>121</v>
      </c>
      <c r="B9" s="3">
        <v>8.1052631578947363</v>
      </c>
    </row>
    <row r="10" spans="1:2" x14ac:dyDescent="0.35">
      <c r="A10" s="2" t="s">
        <v>77</v>
      </c>
      <c r="B10" s="3">
        <v>7.8947368421052628</v>
      </c>
    </row>
    <row r="11" spans="1:2" x14ac:dyDescent="0.35">
      <c r="A11" s="2" t="s">
        <v>46</v>
      </c>
      <c r="B11" s="3">
        <v>7.615384615384615</v>
      </c>
    </row>
    <row r="12" spans="1:2" x14ac:dyDescent="0.35">
      <c r="A12" s="2" t="s">
        <v>120</v>
      </c>
      <c r="B12" s="3">
        <v>7.615384615384615</v>
      </c>
    </row>
    <row r="13" spans="1:2" x14ac:dyDescent="0.35">
      <c r="A13" s="2" t="s">
        <v>134</v>
      </c>
      <c r="B13" s="3">
        <v>7.4</v>
      </c>
    </row>
    <row r="14" spans="1:2" x14ac:dyDescent="0.35">
      <c r="A14" s="2" t="s">
        <v>126</v>
      </c>
      <c r="B14" s="3">
        <v>7.0476190476190474</v>
      </c>
    </row>
    <row r="15" spans="1:2" x14ac:dyDescent="0.35">
      <c r="A15" s="2" t="s">
        <v>108</v>
      </c>
      <c r="B15" s="3">
        <v>7</v>
      </c>
    </row>
    <row r="16" spans="1:2" x14ac:dyDescent="0.35">
      <c r="A16" s="2" t="s">
        <v>91</v>
      </c>
      <c r="B16" s="3">
        <v>6.8947368421052628</v>
      </c>
    </row>
    <row r="17" spans="1:2" x14ac:dyDescent="0.35">
      <c r="A17" s="2" t="s">
        <v>87</v>
      </c>
      <c r="B17" s="3">
        <v>6.8461538461538458</v>
      </c>
    </row>
    <row r="18" spans="1:2" x14ac:dyDescent="0.35">
      <c r="A18" s="2" t="s">
        <v>15</v>
      </c>
      <c r="B18" s="3">
        <v>6.8421052631578947</v>
      </c>
    </row>
    <row r="19" spans="1:2" x14ac:dyDescent="0.35">
      <c r="A19" s="2" t="s">
        <v>73</v>
      </c>
      <c r="B19" s="3">
        <v>6.7619047619047619</v>
      </c>
    </row>
    <row r="20" spans="1:2" x14ac:dyDescent="0.35">
      <c r="A20" s="2" t="s">
        <v>93</v>
      </c>
      <c r="B20" s="3">
        <v>6.7619047619047619</v>
      </c>
    </row>
    <row r="21" spans="1:2" x14ac:dyDescent="0.35">
      <c r="A21" s="2" t="s">
        <v>16</v>
      </c>
      <c r="B21" s="3">
        <v>6.6923076923076925</v>
      </c>
    </row>
    <row r="22" spans="1:2" x14ac:dyDescent="0.35">
      <c r="A22" s="2" t="s">
        <v>132</v>
      </c>
      <c r="B22" s="3">
        <v>6.5714285714285712</v>
      </c>
    </row>
    <row r="23" spans="1:2" x14ac:dyDescent="0.35">
      <c r="A23" s="2" t="s">
        <v>84</v>
      </c>
      <c r="B23" s="3">
        <v>6.1538461538461542</v>
      </c>
    </row>
    <row r="24" spans="1:2" x14ac:dyDescent="0.35">
      <c r="A24" s="2" t="s">
        <v>62</v>
      </c>
      <c r="B24" s="3">
        <v>6</v>
      </c>
    </row>
    <row r="25" spans="1:2" x14ac:dyDescent="0.35">
      <c r="A25" s="2" t="s">
        <v>44</v>
      </c>
      <c r="B25" s="3">
        <v>5.833333333333333</v>
      </c>
    </row>
    <row r="26" spans="1:2" x14ac:dyDescent="0.35">
      <c r="A26" s="2" t="s">
        <v>70</v>
      </c>
      <c r="B26" s="3">
        <v>5.8181818181818183</v>
      </c>
    </row>
    <row r="27" spans="1:2" x14ac:dyDescent="0.35">
      <c r="A27" s="2" t="s">
        <v>111</v>
      </c>
      <c r="B27" s="3">
        <v>5.666666666666667</v>
      </c>
    </row>
    <row r="28" spans="1:2" x14ac:dyDescent="0.35">
      <c r="A28" s="2" t="s">
        <v>97</v>
      </c>
      <c r="B28" s="3">
        <v>5.6315789473684212</v>
      </c>
    </row>
    <row r="29" spans="1:2" x14ac:dyDescent="0.35">
      <c r="A29" s="2" t="s">
        <v>98</v>
      </c>
      <c r="B29" s="3">
        <v>5.615384615384615</v>
      </c>
    </row>
    <row r="30" spans="1:2" x14ac:dyDescent="0.35">
      <c r="A30" s="2" t="s">
        <v>137</v>
      </c>
      <c r="B30" s="3">
        <v>5.5263157894736841</v>
      </c>
    </row>
    <row r="31" spans="1:2" x14ac:dyDescent="0.35">
      <c r="A31" s="2" t="s">
        <v>100</v>
      </c>
      <c r="B31" s="3">
        <v>5.4736842105263159</v>
      </c>
    </row>
    <row r="32" spans="1:2" x14ac:dyDescent="0.35">
      <c r="A32" s="2" t="s">
        <v>27</v>
      </c>
      <c r="B32" s="3">
        <v>5.4615384615384617</v>
      </c>
    </row>
    <row r="33" spans="1:2" x14ac:dyDescent="0.35">
      <c r="A33" s="2" t="s">
        <v>123</v>
      </c>
      <c r="B33" s="3">
        <v>5.3076923076923075</v>
      </c>
    </row>
    <row r="34" spans="1:2" x14ac:dyDescent="0.35">
      <c r="A34" s="2" t="s">
        <v>74</v>
      </c>
      <c r="B34" s="3">
        <v>5.2222222222222223</v>
      </c>
    </row>
    <row r="35" spans="1:2" x14ac:dyDescent="0.35">
      <c r="A35" s="2" t="s">
        <v>38</v>
      </c>
      <c r="B35" s="3">
        <v>5.2105263157894735</v>
      </c>
    </row>
    <row r="36" spans="1:2" x14ac:dyDescent="0.35">
      <c r="A36" s="2" t="s">
        <v>109</v>
      </c>
      <c r="B36" s="3">
        <v>5.125</v>
      </c>
    </row>
    <row r="37" spans="1:2" x14ac:dyDescent="0.35">
      <c r="A37" s="2" t="s">
        <v>78</v>
      </c>
      <c r="B37" s="3">
        <v>5.1111111111111107</v>
      </c>
    </row>
    <row r="38" spans="1:2" x14ac:dyDescent="0.35">
      <c r="A38" s="2" t="s">
        <v>113</v>
      </c>
      <c r="B38" s="3">
        <v>5.1111111111111107</v>
      </c>
    </row>
    <row r="39" spans="1:2" x14ac:dyDescent="0.35">
      <c r="A39" s="2" t="s">
        <v>119</v>
      </c>
      <c r="B39" s="3">
        <v>5.1111111111111107</v>
      </c>
    </row>
    <row r="40" spans="1:2" x14ac:dyDescent="0.35">
      <c r="A40" s="2" t="s">
        <v>23</v>
      </c>
      <c r="B40" s="3">
        <v>5</v>
      </c>
    </row>
    <row r="41" spans="1:2" x14ac:dyDescent="0.35">
      <c r="A41" s="2" t="s">
        <v>94</v>
      </c>
      <c r="B41" s="3">
        <v>4.833333333333333</v>
      </c>
    </row>
    <row r="42" spans="1:2" x14ac:dyDescent="0.35">
      <c r="A42" s="2" t="s">
        <v>49</v>
      </c>
      <c r="B42" s="3">
        <v>4.7692307692307692</v>
      </c>
    </row>
    <row r="43" spans="1:2" x14ac:dyDescent="0.35">
      <c r="A43" s="2" t="s">
        <v>37</v>
      </c>
      <c r="B43" s="3">
        <v>4.666666666666667</v>
      </c>
    </row>
    <row r="44" spans="1:2" x14ac:dyDescent="0.35">
      <c r="A44" s="2" t="s">
        <v>105</v>
      </c>
      <c r="B44" s="3">
        <v>4.6190476190476186</v>
      </c>
    </row>
    <row r="45" spans="1:2" x14ac:dyDescent="0.35">
      <c r="A45" s="2" t="s">
        <v>24</v>
      </c>
      <c r="B45" s="3">
        <v>4.5999999999999996</v>
      </c>
    </row>
    <row r="46" spans="1:2" x14ac:dyDescent="0.35">
      <c r="A46" s="2" t="s">
        <v>130</v>
      </c>
      <c r="B46" s="3">
        <v>4.5555555555555554</v>
      </c>
    </row>
    <row r="47" spans="1:2" x14ac:dyDescent="0.35">
      <c r="A47" s="2" t="s">
        <v>133</v>
      </c>
      <c r="B47" s="3">
        <v>4.5</v>
      </c>
    </row>
    <row r="48" spans="1:2" x14ac:dyDescent="0.35">
      <c r="A48" s="2" t="s">
        <v>45</v>
      </c>
      <c r="B48" s="3">
        <v>4.4615384615384617</v>
      </c>
    </row>
    <row r="49" spans="1:2" x14ac:dyDescent="0.35">
      <c r="A49" s="2" t="s">
        <v>57</v>
      </c>
      <c r="B49" s="3">
        <v>4.4444444444444446</v>
      </c>
    </row>
    <row r="50" spans="1:2" x14ac:dyDescent="0.35">
      <c r="A50" s="2" t="s">
        <v>81</v>
      </c>
      <c r="B50" s="3">
        <v>4.4444444444444446</v>
      </c>
    </row>
    <row r="51" spans="1:2" x14ac:dyDescent="0.35">
      <c r="A51" s="2" t="s">
        <v>58</v>
      </c>
      <c r="B51" s="3">
        <v>4.384615384615385</v>
      </c>
    </row>
    <row r="52" spans="1:2" x14ac:dyDescent="0.35">
      <c r="A52" s="2" t="s">
        <v>128</v>
      </c>
      <c r="B52" s="3">
        <v>4.3809523809523814</v>
      </c>
    </row>
    <row r="53" spans="1:2" x14ac:dyDescent="0.35">
      <c r="A53" s="2" t="s">
        <v>34</v>
      </c>
      <c r="B53" s="3">
        <v>4.3684210526315788</v>
      </c>
    </row>
    <row r="54" spans="1:2" x14ac:dyDescent="0.35">
      <c r="A54" s="2" t="s">
        <v>71</v>
      </c>
      <c r="B54" s="3">
        <v>4.3157894736842106</v>
      </c>
    </row>
    <row r="55" spans="1:2" x14ac:dyDescent="0.35">
      <c r="A55" s="2" t="s">
        <v>135</v>
      </c>
      <c r="B55" s="3">
        <v>4.3</v>
      </c>
    </row>
    <row r="56" spans="1:2" x14ac:dyDescent="0.35">
      <c r="A56" s="2" t="s">
        <v>88</v>
      </c>
      <c r="B56" s="3">
        <v>4.125</v>
      </c>
    </row>
    <row r="57" spans="1:2" x14ac:dyDescent="0.35">
      <c r="A57" s="2" t="s">
        <v>104</v>
      </c>
      <c r="B57" s="3">
        <v>4.083333333333333</v>
      </c>
    </row>
    <row r="58" spans="1:2" x14ac:dyDescent="0.35">
      <c r="A58" s="2" t="s">
        <v>50</v>
      </c>
      <c r="B58" s="3">
        <v>4</v>
      </c>
    </row>
    <row r="59" spans="1:2" x14ac:dyDescent="0.35">
      <c r="A59" s="2" t="s">
        <v>59</v>
      </c>
      <c r="B59" s="3">
        <v>4</v>
      </c>
    </row>
    <row r="60" spans="1:2" x14ac:dyDescent="0.35">
      <c r="A60" s="2" t="s">
        <v>67</v>
      </c>
      <c r="B60" s="3">
        <v>3.7777777777777777</v>
      </c>
    </row>
    <row r="61" spans="1:2" x14ac:dyDescent="0.35">
      <c r="A61" s="2" t="s">
        <v>22</v>
      </c>
      <c r="B61" s="3">
        <v>3.736842105263158</v>
      </c>
    </row>
    <row r="62" spans="1:2" x14ac:dyDescent="0.35">
      <c r="A62" s="2" t="s">
        <v>54</v>
      </c>
      <c r="B62" s="3">
        <v>3.6923076923076925</v>
      </c>
    </row>
    <row r="63" spans="1:2" x14ac:dyDescent="0.35">
      <c r="A63" s="2" t="s">
        <v>125</v>
      </c>
      <c r="B63" s="3">
        <v>3.6923076923076925</v>
      </c>
    </row>
    <row r="64" spans="1:2" x14ac:dyDescent="0.35">
      <c r="A64" s="2" t="s">
        <v>103</v>
      </c>
      <c r="B64" s="3">
        <v>3.6666666666666665</v>
      </c>
    </row>
    <row r="65" spans="1:2" x14ac:dyDescent="0.35">
      <c r="A65" s="2" t="s">
        <v>131</v>
      </c>
      <c r="B65" s="3">
        <v>3.6666666666666665</v>
      </c>
    </row>
    <row r="66" spans="1:2" x14ac:dyDescent="0.35">
      <c r="A66" s="2" t="s">
        <v>65</v>
      </c>
      <c r="B66" s="3">
        <v>3.6</v>
      </c>
    </row>
    <row r="67" spans="1:2" x14ac:dyDescent="0.35">
      <c r="A67" s="2" t="s">
        <v>76</v>
      </c>
      <c r="B67" s="3">
        <v>3.5714285714285716</v>
      </c>
    </row>
    <row r="68" spans="1:2" x14ac:dyDescent="0.35">
      <c r="A68" s="2" t="s">
        <v>43</v>
      </c>
      <c r="B68" s="3">
        <v>3.5263157894736841</v>
      </c>
    </row>
    <row r="69" spans="1:2" x14ac:dyDescent="0.35">
      <c r="A69" s="2" t="s">
        <v>47</v>
      </c>
      <c r="B69" s="3">
        <v>3.5263157894736841</v>
      </c>
    </row>
    <row r="70" spans="1:2" x14ac:dyDescent="0.35">
      <c r="A70" s="2" t="s">
        <v>56</v>
      </c>
      <c r="B70" s="3">
        <v>3.5</v>
      </c>
    </row>
    <row r="71" spans="1:2" x14ac:dyDescent="0.35">
      <c r="A71" s="2" t="s">
        <v>12</v>
      </c>
      <c r="B71" s="3">
        <v>3.4615384615384617</v>
      </c>
    </row>
    <row r="72" spans="1:2" x14ac:dyDescent="0.35">
      <c r="A72" s="2" t="s">
        <v>40</v>
      </c>
      <c r="B72" s="3">
        <v>3.4615384615384617</v>
      </c>
    </row>
    <row r="73" spans="1:2" x14ac:dyDescent="0.35">
      <c r="A73" s="2" t="s">
        <v>68</v>
      </c>
      <c r="B73" s="3">
        <v>3.4444444444444446</v>
      </c>
    </row>
    <row r="74" spans="1:2" x14ac:dyDescent="0.35">
      <c r="A74" s="2" t="s">
        <v>101</v>
      </c>
      <c r="B74" s="3">
        <v>3.4210526315789473</v>
      </c>
    </row>
    <row r="75" spans="1:2" x14ac:dyDescent="0.35">
      <c r="A75" s="2" t="s">
        <v>28</v>
      </c>
      <c r="B75" s="3">
        <v>3.4117647058823528</v>
      </c>
    </row>
    <row r="76" spans="1:2" x14ac:dyDescent="0.35">
      <c r="A76" s="2" t="s">
        <v>30</v>
      </c>
      <c r="B76" s="3">
        <v>3.3333333333333335</v>
      </c>
    </row>
    <row r="77" spans="1:2" x14ac:dyDescent="0.35">
      <c r="A77" s="2" t="s">
        <v>42</v>
      </c>
      <c r="B77" s="3">
        <v>3.3333333333333335</v>
      </c>
    </row>
    <row r="78" spans="1:2" x14ac:dyDescent="0.35">
      <c r="A78" s="2" t="s">
        <v>63</v>
      </c>
      <c r="B78" s="3">
        <v>3.3333333333333335</v>
      </c>
    </row>
    <row r="79" spans="1:2" x14ac:dyDescent="0.35">
      <c r="A79" s="2" t="s">
        <v>106</v>
      </c>
      <c r="B79" s="3">
        <v>3.2222222222222223</v>
      </c>
    </row>
    <row r="80" spans="1:2" x14ac:dyDescent="0.35">
      <c r="A80" s="2" t="s">
        <v>26</v>
      </c>
      <c r="B80" s="3">
        <v>3.1428571428571428</v>
      </c>
    </row>
    <row r="81" spans="1:2" x14ac:dyDescent="0.35">
      <c r="A81" s="2" t="s">
        <v>118</v>
      </c>
      <c r="B81" s="3">
        <v>3.1111111111111112</v>
      </c>
    </row>
    <row r="82" spans="1:2" x14ac:dyDescent="0.35">
      <c r="A82" s="2" t="s">
        <v>90</v>
      </c>
      <c r="B82" s="3">
        <v>3</v>
      </c>
    </row>
    <row r="83" spans="1:2" x14ac:dyDescent="0.35">
      <c r="A83" s="2" t="s">
        <v>19</v>
      </c>
      <c r="B83" s="3">
        <v>2.9090909090909092</v>
      </c>
    </row>
    <row r="84" spans="1:2" x14ac:dyDescent="0.35">
      <c r="A84" s="2" t="s">
        <v>33</v>
      </c>
      <c r="B84" s="3">
        <v>2.8823529411764706</v>
      </c>
    </row>
    <row r="85" spans="1:2" x14ac:dyDescent="0.35">
      <c r="A85" s="2" t="s">
        <v>92</v>
      </c>
      <c r="B85" s="3">
        <v>2.8333333333333335</v>
      </c>
    </row>
    <row r="86" spans="1:2" x14ac:dyDescent="0.35">
      <c r="A86" s="2" t="s">
        <v>138</v>
      </c>
      <c r="B86" s="3">
        <v>2.8333333333333335</v>
      </c>
    </row>
    <row r="87" spans="1:2" x14ac:dyDescent="0.35">
      <c r="A87" s="2" t="s">
        <v>51</v>
      </c>
      <c r="B87" s="3">
        <v>2.7777777777777777</v>
      </c>
    </row>
    <row r="88" spans="1:2" x14ac:dyDescent="0.35">
      <c r="A88" s="2" t="s">
        <v>75</v>
      </c>
      <c r="B88" s="3">
        <v>2.7777777777777777</v>
      </c>
    </row>
    <row r="89" spans="1:2" x14ac:dyDescent="0.35">
      <c r="A89" s="2" t="s">
        <v>32</v>
      </c>
      <c r="B89" s="3">
        <v>2.7142857142857144</v>
      </c>
    </row>
    <row r="90" spans="1:2" x14ac:dyDescent="0.35">
      <c r="A90" s="2" t="s">
        <v>7</v>
      </c>
      <c r="B90" s="3">
        <v>2.5555555555555554</v>
      </c>
    </row>
    <row r="91" spans="1:2" x14ac:dyDescent="0.35">
      <c r="A91" s="2" t="s">
        <v>36</v>
      </c>
      <c r="B91" s="3">
        <v>2.5384615384615383</v>
      </c>
    </row>
    <row r="92" spans="1:2" x14ac:dyDescent="0.35">
      <c r="A92" s="2" t="s">
        <v>31</v>
      </c>
      <c r="B92" s="3">
        <v>2.5</v>
      </c>
    </row>
    <row r="93" spans="1:2" x14ac:dyDescent="0.35">
      <c r="A93" s="2" t="s">
        <v>39</v>
      </c>
      <c r="B93" s="3">
        <v>2.5</v>
      </c>
    </row>
    <row r="94" spans="1:2" x14ac:dyDescent="0.35">
      <c r="A94" s="2" t="s">
        <v>112</v>
      </c>
      <c r="B94" s="3">
        <v>2.5</v>
      </c>
    </row>
    <row r="95" spans="1:2" x14ac:dyDescent="0.35">
      <c r="A95" s="2" t="s">
        <v>82</v>
      </c>
      <c r="B95" s="3">
        <v>2.4736842105263159</v>
      </c>
    </row>
    <row r="96" spans="1:2" x14ac:dyDescent="0.35">
      <c r="A96" s="2" t="s">
        <v>122</v>
      </c>
      <c r="B96" s="3">
        <v>2.4</v>
      </c>
    </row>
    <row r="97" spans="1:2" x14ac:dyDescent="0.35">
      <c r="A97" s="2" t="s">
        <v>72</v>
      </c>
      <c r="B97" s="3">
        <v>2.3333333333333335</v>
      </c>
    </row>
    <row r="98" spans="1:2" x14ac:dyDescent="0.35">
      <c r="A98" s="2" t="s">
        <v>127</v>
      </c>
      <c r="B98" s="3">
        <v>2.3333333333333335</v>
      </c>
    </row>
    <row r="99" spans="1:2" x14ac:dyDescent="0.35">
      <c r="A99" s="2" t="s">
        <v>96</v>
      </c>
      <c r="B99" s="3">
        <v>2.3157894736842106</v>
      </c>
    </row>
    <row r="100" spans="1:2" x14ac:dyDescent="0.35">
      <c r="A100" s="2" t="s">
        <v>79</v>
      </c>
      <c r="B100" s="3">
        <v>2.2999999999999998</v>
      </c>
    </row>
    <row r="101" spans="1:2" x14ac:dyDescent="0.35">
      <c r="A101" s="2" t="s">
        <v>114</v>
      </c>
      <c r="B101" s="3">
        <v>2.25</v>
      </c>
    </row>
    <row r="102" spans="1:2" x14ac:dyDescent="0.35">
      <c r="A102" s="2" t="s">
        <v>20</v>
      </c>
      <c r="B102" s="3">
        <v>2.1666666666666665</v>
      </c>
    </row>
    <row r="103" spans="1:2" x14ac:dyDescent="0.35">
      <c r="A103" s="2" t="s">
        <v>21</v>
      </c>
      <c r="B103" s="3">
        <v>2.0769230769230771</v>
      </c>
    </row>
    <row r="104" spans="1:2" x14ac:dyDescent="0.35">
      <c r="A104" s="2" t="s">
        <v>107</v>
      </c>
      <c r="B104" s="3">
        <v>2</v>
      </c>
    </row>
    <row r="105" spans="1:2" x14ac:dyDescent="0.35">
      <c r="A105" s="2" t="s">
        <v>41</v>
      </c>
      <c r="B105" s="3">
        <v>1.8888888888888888</v>
      </c>
    </row>
    <row r="106" spans="1:2" x14ac:dyDescent="0.35">
      <c r="A106" s="2" t="s">
        <v>48</v>
      </c>
      <c r="B106" s="3">
        <v>1.8333333333333333</v>
      </c>
    </row>
    <row r="107" spans="1:2" x14ac:dyDescent="0.35">
      <c r="A107" s="2" t="s">
        <v>60</v>
      </c>
      <c r="B107" s="3">
        <v>1.7777777777777777</v>
      </c>
    </row>
    <row r="108" spans="1:2" x14ac:dyDescent="0.35">
      <c r="A108" s="2" t="s">
        <v>116</v>
      </c>
      <c r="B108" s="3">
        <v>1.7692307692307692</v>
      </c>
    </row>
    <row r="109" spans="1:2" x14ac:dyDescent="0.35">
      <c r="A109" s="2" t="s">
        <v>136</v>
      </c>
      <c r="B109" s="3">
        <v>1.7142857142857142</v>
      </c>
    </row>
    <row r="110" spans="1:2" x14ac:dyDescent="0.35">
      <c r="A110" s="2" t="s">
        <v>53</v>
      </c>
      <c r="B110" s="3">
        <v>1.7058823529411764</v>
      </c>
    </row>
    <row r="111" spans="1:2" x14ac:dyDescent="0.35">
      <c r="A111" s="2" t="s">
        <v>3</v>
      </c>
      <c r="B111" s="3">
        <v>1.625</v>
      </c>
    </row>
    <row r="112" spans="1:2" x14ac:dyDescent="0.35">
      <c r="A112" s="2" t="s">
        <v>95</v>
      </c>
      <c r="B112" s="3">
        <v>1.6111111111111112</v>
      </c>
    </row>
    <row r="113" spans="1:2" x14ac:dyDescent="0.35">
      <c r="A113" s="2" t="s">
        <v>99</v>
      </c>
      <c r="B113" s="3">
        <v>1.55</v>
      </c>
    </row>
    <row r="114" spans="1:2" x14ac:dyDescent="0.35">
      <c r="A114" s="2" t="s">
        <v>18</v>
      </c>
      <c r="B114" s="3">
        <v>1.5</v>
      </c>
    </row>
    <row r="115" spans="1:2" x14ac:dyDescent="0.35">
      <c r="A115" s="2" t="s">
        <v>64</v>
      </c>
      <c r="B115" s="3">
        <v>1.3846153846153846</v>
      </c>
    </row>
    <row r="116" spans="1:2" x14ac:dyDescent="0.35">
      <c r="A116" s="2" t="s">
        <v>66</v>
      </c>
      <c r="B116" s="3">
        <v>1.3333333333333333</v>
      </c>
    </row>
    <row r="117" spans="1:2" x14ac:dyDescent="0.35">
      <c r="A117" s="2" t="s">
        <v>102</v>
      </c>
      <c r="B117" s="3">
        <v>1.3125</v>
      </c>
    </row>
    <row r="118" spans="1:2" x14ac:dyDescent="0.35">
      <c r="A118" s="2" t="s">
        <v>83</v>
      </c>
      <c r="B118" s="3">
        <v>1.3</v>
      </c>
    </row>
    <row r="119" spans="1:2" x14ac:dyDescent="0.35">
      <c r="A119" s="2" t="s">
        <v>55</v>
      </c>
      <c r="B119" s="3">
        <v>1.25</v>
      </c>
    </row>
    <row r="120" spans="1:2" x14ac:dyDescent="0.35">
      <c r="A120" s="2" t="s">
        <v>110</v>
      </c>
      <c r="B120" s="3">
        <v>1.25</v>
      </c>
    </row>
    <row r="121" spans="1:2" x14ac:dyDescent="0.35">
      <c r="A121" s="2" t="s">
        <v>25</v>
      </c>
      <c r="B121" s="3">
        <v>1.0588235294117647</v>
      </c>
    </row>
    <row r="122" spans="1:2" x14ac:dyDescent="0.35">
      <c r="A122" s="2" t="s">
        <v>52</v>
      </c>
      <c r="B122" s="3">
        <v>1.0555555555555556</v>
      </c>
    </row>
    <row r="123" spans="1:2" x14ac:dyDescent="0.35">
      <c r="A123" s="2" t="s">
        <v>35</v>
      </c>
      <c r="B123" s="3">
        <v>1</v>
      </c>
    </row>
    <row r="124" spans="1:2" x14ac:dyDescent="0.35">
      <c r="A124" s="2" t="s">
        <v>86</v>
      </c>
      <c r="B124" s="3">
        <v>1</v>
      </c>
    </row>
    <row r="125" spans="1:2" x14ac:dyDescent="0.35">
      <c r="A125" s="2" t="s">
        <v>29</v>
      </c>
      <c r="B125" s="3">
        <v>0.875</v>
      </c>
    </row>
    <row r="126" spans="1:2" x14ac:dyDescent="0.35">
      <c r="A126" s="2" t="s">
        <v>115</v>
      </c>
      <c r="B126" s="3">
        <v>0.66666666666666663</v>
      </c>
    </row>
    <row r="127" spans="1:2" x14ac:dyDescent="0.35">
      <c r="A127" s="2" t="s">
        <v>80</v>
      </c>
      <c r="B127" s="3">
        <v>0.42857142857142855</v>
      </c>
    </row>
  </sheetData>
  <autoFilter ref="A1:B127" xr:uid="{554B263C-E722-4A10-9613-2D32565F6D76}">
    <sortState xmlns:xlrd2="http://schemas.microsoft.com/office/spreadsheetml/2017/richdata2" ref="A2:B127">
      <sortCondition descending="1" ref="B1:B127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D9FA-F5D6-470A-9531-48053D326418}">
  <dimension ref="A1:B127"/>
  <sheetViews>
    <sheetView workbookViewId="0"/>
  </sheetViews>
  <sheetFormatPr defaultRowHeight="14.5" x14ac:dyDescent="0.35"/>
  <cols>
    <col min="1" max="1" width="22.36328125" bestFit="1" customWidth="1"/>
    <col min="2" max="2" width="12" bestFit="1" customWidth="1"/>
  </cols>
  <sheetData>
    <row r="1" spans="1:2" x14ac:dyDescent="0.35">
      <c r="A1" s="4" t="s">
        <v>141</v>
      </c>
      <c r="B1" s="4" t="s">
        <v>144</v>
      </c>
    </row>
    <row r="2" spans="1:2" x14ac:dyDescent="0.35">
      <c r="A2" s="2" t="s">
        <v>61</v>
      </c>
      <c r="B2" s="3">
        <v>11.095238095238095</v>
      </c>
    </row>
    <row r="3" spans="1:2" x14ac:dyDescent="0.35">
      <c r="A3" s="2" t="s">
        <v>69</v>
      </c>
      <c r="B3" s="3">
        <v>9.7777777777777786</v>
      </c>
    </row>
    <row r="4" spans="1:2" x14ac:dyDescent="0.35">
      <c r="A4" s="2" t="s">
        <v>124</v>
      </c>
      <c r="B4" s="3">
        <v>9.6923076923076916</v>
      </c>
    </row>
    <row r="5" spans="1:2" x14ac:dyDescent="0.35">
      <c r="A5" s="2" t="s">
        <v>120</v>
      </c>
      <c r="B5" s="3">
        <v>9.615384615384615</v>
      </c>
    </row>
    <row r="6" spans="1:2" x14ac:dyDescent="0.35">
      <c r="A6" s="2" t="s">
        <v>89</v>
      </c>
      <c r="B6" s="3">
        <v>9.3333333333333339</v>
      </c>
    </row>
    <row r="7" spans="1:2" x14ac:dyDescent="0.35">
      <c r="A7" s="2" t="s">
        <v>129</v>
      </c>
      <c r="B7" s="3">
        <v>9.2105263157894743</v>
      </c>
    </row>
    <row r="8" spans="1:2" x14ac:dyDescent="0.35">
      <c r="A8" s="2" t="s">
        <v>113</v>
      </c>
      <c r="B8" s="3">
        <v>9.1111111111111107</v>
      </c>
    </row>
    <row r="9" spans="1:2" x14ac:dyDescent="0.35">
      <c r="A9" s="2" t="s">
        <v>134</v>
      </c>
      <c r="B9" s="3">
        <v>9</v>
      </c>
    </row>
    <row r="10" spans="1:2" x14ac:dyDescent="0.35">
      <c r="A10" s="2" t="s">
        <v>87</v>
      </c>
      <c r="B10" s="3">
        <v>8.3076923076923084</v>
      </c>
    </row>
    <row r="11" spans="1:2" x14ac:dyDescent="0.35">
      <c r="A11" s="2" t="s">
        <v>73</v>
      </c>
      <c r="B11" s="3">
        <v>8.2857142857142865</v>
      </c>
    </row>
    <row r="12" spans="1:2" x14ac:dyDescent="0.35">
      <c r="A12" s="2" t="s">
        <v>77</v>
      </c>
      <c r="B12" s="3">
        <v>8</v>
      </c>
    </row>
    <row r="13" spans="1:2" x14ac:dyDescent="0.35">
      <c r="A13" s="2" t="s">
        <v>108</v>
      </c>
      <c r="B13" s="3">
        <v>8</v>
      </c>
    </row>
    <row r="14" spans="1:2" x14ac:dyDescent="0.35">
      <c r="A14" s="2" t="s">
        <v>84</v>
      </c>
      <c r="B14" s="3">
        <v>7.9230769230769234</v>
      </c>
    </row>
    <row r="15" spans="1:2" x14ac:dyDescent="0.35">
      <c r="A15" s="2" t="s">
        <v>137</v>
      </c>
      <c r="B15" s="3">
        <v>7.8421052631578947</v>
      </c>
    </row>
    <row r="16" spans="1:2" x14ac:dyDescent="0.35">
      <c r="A16" s="2" t="s">
        <v>15</v>
      </c>
      <c r="B16" s="3">
        <v>7.7894736842105265</v>
      </c>
    </row>
    <row r="17" spans="1:2" x14ac:dyDescent="0.35">
      <c r="A17" s="2" t="s">
        <v>91</v>
      </c>
      <c r="B17" s="3">
        <v>7.6315789473684212</v>
      </c>
    </row>
    <row r="18" spans="1:2" x14ac:dyDescent="0.35">
      <c r="A18" s="2" t="s">
        <v>50</v>
      </c>
      <c r="B18" s="3">
        <v>7.5384615384615383</v>
      </c>
    </row>
    <row r="19" spans="1:2" x14ac:dyDescent="0.35">
      <c r="A19" s="2" t="s">
        <v>126</v>
      </c>
      <c r="B19" s="3">
        <v>7.4285714285714288</v>
      </c>
    </row>
    <row r="20" spans="1:2" x14ac:dyDescent="0.35">
      <c r="A20" s="2" t="s">
        <v>117</v>
      </c>
      <c r="B20" s="3">
        <v>7.4210526315789478</v>
      </c>
    </row>
    <row r="21" spans="1:2" x14ac:dyDescent="0.35">
      <c r="A21" s="2" t="s">
        <v>121</v>
      </c>
      <c r="B21" s="3">
        <v>7.4210526315789478</v>
      </c>
    </row>
    <row r="22" spans="1:2" x14ac:dyDescent="0.35">
      <c r="A22" s="2" t="s">
        <v>97</v>
      </c>
      <c r="B22" s="3">
        <v>7.2105263157894735</v>
      </c>
    </row>
    <row r="23" spans="1:2" x14ac:dyDescent="0.35">
      <c r="A23" s="2" t="s">
        <v>38</v>
      </c>
      <c r="B23" s="3">
        <v>7.0526315789473681</v>
      </c>
    </row>
    <row r="24" spans="1:2" x14ac:dyDescent="0.35">
      <c r="A24" s="2" t="s">
        <v>78</v>
      </c>
      <c r="B24" s="3">
        <v>6.8888888888888893</v>
      </c>
    </row>
    <row r="25" spans="1:2" x14ac:dyDescent="0.35">
      <c r="A25" s="2" t="s">
        <v>24</v>
      </c>
      <c r="B25" s="3">
        <v>6.8</v>
      </c>
    </row>
    <row r="26" spans="1:2" x14ac:dyDescent="0.35">
      <c r="A26" s="2" t="s">
        <v>44</v>
      </c>
      <c r="B26" s="3">
        <v>6.75</v>
      </c>
    </row>
    <row r="27" spans="1:2" x14ac:dyDescent="0.35">
      <c r="A27" s="2" t="s">
        <v>105</v>
      </c>
      <c r="B27" s="3">
        <v>6.4285714285714288</v>
      </c>
    </row>
    <row r="28" spans="1:2" x14ac:dyDescent="0.35">
      <c r="A28" s="2" t="s">
        <v>85</v>
      </c>
      <c r="B28" s="3">
        <v>6.2222222222222223</v>
      </c>
    </row>
    <row r="29" spans="1:2" x14ac:dyDescent="0.35">
      <c r="A29" s="2" t="s">
        <v>119</v>
      </c>
      <c r="B29" s="3">
        <v>6.2222222222222223</v>
      </c>
    </row>
    <row r="30" spans="1:2" x14ac:dyDescent="0.35">
      <c r="A30" s="2" t="s">
        <v>43</v>
      </c>
      <c r="B30" s="3">
        <v>6.1578947368421053</v>
      </c>
    </row>
    <row r="31" spans="1:2" x14ac:dyDescent="0.35">
      <c r="A31" s="2" t="s">
        <v>65</v>
      </c>
      <c r="B31" s="3">
        <v>6</v>
      </c>
    </row>
    <row r="32" spans="1:2" x14ac:dyDescent="0.35">
      <c r="A32" s="2" t="s">
        <v>40</v>
      </c>
      <c r="B32" s="3">
        <v>5.8461538461538458</v>
      </c>
    </row>
    <row r="33" spans="1:2" x14ac:dyDescent="0.35">
      <c r="A33" s="2" t="s">
        <v>36</v>
      </c>
      <c r="B33" s="3">
        <v>5.6923076923076925</v>
      </c>
    </row>
    <row r="34" spans="1:2" x14ac:dyDescent="0.35">
      <c r="A34" s="2" t="s">
        <v>125</v>
      </c>
      <c r="B34" s="3">
        <v>5.6923076923076925</v>
      </c>
    </row>
    <row r="35" spans="1:2" x14ac:dyDescent="0.35">
      <c r="A35" s="2" t="s">
        <v>62</v>
      </c>
      <c r="B35" s="3">
        <v>5.666666666666667</v>
      </c>
    </row>
    <row r="36" spans="1:2" x14ac:dyDescent="0.35">
      <c r="A36" s="2" t="s">
        <v>23</v>
      </c>
      <c r="B36" s="3">
        <v>5.6315789473684212</v>
      </c>
    </row>
    <row r="37" spans="1:2" x14ac:dyDescent="0.35">
      <c r="A37" s="2" t="s">
        <v>109</v>
      </c>
      <c r="B37" s="3">
        <v>5.625</v>
      </c>
    </row>
    <row r="38" spans="1:2" x14ac:dyDescent="0.35">
      <c r="A38" s="2" t="s">
        <v>58</v>
      </c>
      <c r="B38" s="3">
        <v>5.5384615384615383</v>
      </c>
    </row>
    <row r="39" spans="1:2" x14ac:dyDescent="0.35">
      <c r="A39" s="2" t="s">
        <v>132</v>
      </c>
      <c r="B39" s="3">
        <v>5.5238095238095237</v>
      </c>
    </row>
    <row r="40" spans="1:2" x14ac:dyDescent="0.35">
      <c r="A40" s="2" t="s">
        <v>70</v>
      </c>
      <c r="B40" s="3">
        <v>5.4545454545454541</v>
      </c>
    </row>
    <row r="41" spans="1:2" x14ac:dyDescent="0.35">
      <c r="A41" s="2" t="s">
        <v>100</v>
      </c>
      <c r="B41" s="3">
        <v>5.3684210526315788</v>
      </c>
    </row>
    <row r="42" spans="1:2" x14ac:dyDescent="0.35">
      <c r="A42" s="2" t="s">
        <v>93</v>
      </c>
      <c r="B42" s="3">
        <v>5.2857142857142856</v>
      </c>
    </row>
    <row r="43" spans="1:2" x14ac:dyDescent="0.35">
      <c r="A43" s="2" t="s">
        <v>111</v>
      </c>
      <c r="B43" s="3">
        <v>5.2857142857142856</v>
      </c>
    </row>
    <row r="44" spans="1:2" x14ac:dyDescent="0.35">
      <c r="A44" s="2" t="s">
        <v>68</v>
      </c>
      <c r="B44" s="3">
        <v>5.1111111111111107</v>
      </c>
    </row>
    <row r="45" spans="1:2" x14ac:dyDescent="0.35">
      <c r="A45" s="2" t="s">
        <v>59</v>
      </c>
      <c r="B45" s="3">
        <v>5</v>
      </c>
    </row>
    <row r="46" spans="1:2" x14ac:dyDescent="0.35">
      <c r="A46" s="2" t="s">
        <v>75</v>
      </c>
      <c r="B46" s="3">
        <v>4.8888888888888893</v>
      </c>
    </row>
    <row r="47" spans="1:2" x14ac:dyDescent="0.35">
      <c r="A47" s="2" t="s">
        <v>37</v>
      </c>
      <c r="B47" s="3">
        <v>4.8571428571428568</v>
      </c>
    </row>
    <row r="48" spans="1:2" x14ac:dyDescent="0.35">
      <c r="A48" s="2" t="s">
        <v>34</v>
      </c>
      <c r="B48" s="3">
        <v>4.8421052631578947</v>
      </c>
    </row>
    <row r="49" spans="1:2" x14ac:dyDescent="0.35">
      <c r="A49" s="2" t="s">
        <v>96</v>
      </c>
      <c r="B49" s="3">
        <v>4.8421052631578947</v>
      </c>
    </row>
    <row r="50" spans="1:2" x14ac:dyDescent="0.35">
      <c r="A50" s="2" t="s">
        <v>45</v>
      </c>
      <c r="B50" s="3">
        <v>4.7692307692307692</v>
      </c>
    </row>
    <row r="51" spans="1:2" x14ac:dyDescent="0.35">
      <c r="A51" s="2" t="s">
        <v>101</v>
      </c>
      <c r="B51" s="3">
        <v>4.7368421052631575</v>
      </c>
    </row>
    <row r="52" spans="1:2" x14ac:dyDescent="0.35">
      <c r="A52" s="2" t="s">
        <v>63</v>
      </c>
      <c r="B52" s="3">
        <v>4.666666666666667</v>
      </c>
    </row>
    <row r="53" spans="1:2" x14ac:dyDescent="0.35">
      <c r="A53" s="2" t="s">
        <v>123</v>
      </c>
      <c r="B53" s="3">
        <v>4.615384615384615</v>
      </c>
    </row>
    <row r="54" spans="1:2" x14ac:dyDescent="0.35">
      <c r="A54" s="2" t="s">
        <v>49</v>
      </c>
      <c r="B54" s="3">
        <v>4.5384615384615383</v>
      </c>
    </row>
    <row r="55" spans="1:2" x14ac:dyDescent="0.35">
      <c r="A55" s="2" t="s">
        <v>74</v>
      </c>
      <c r="B55" s="3">
        <v>4.4444444444444446</v>
      </c>
    </row>
    <row r="56" spans="1:2" x14ac:dyDescent="0.35">
      <c r="A56" s="2" t="s">
        <v>71</v>
      </c>
      <c r="B56" s="3">
        <v>4.4210526315789478</v>
      </c>
    </row>
    <row r="57" spans="1:2" x14ac:dyDescent="0.35">
      <c r="A57" s="2" t="s">
        <v>12</v>
      </c>
      <c r="B57" s="3">
        <v>4.384615384615385</v>
      </c>
    </row>
    <row r="58" spans="1:2" x14ac:dyDescent="0.35">
      <c r="A58" s="2" t="s">
        <v>47</v>
      </c>
      <c r="B58" s="3">
        <v>4.3684210526315788</v>
      </c>
    </row>
    <row r="59" spans="1:2" x14ac:dyDescent="0.35">
      <c r="A59" s="2" t="s">
        <v>72</v>
      </c>
      <c r="B59" s="3">
        <v>4.333333333333333</v>
      </c>
    </row>
    <row r="60" spans="1:2" x14ac:dyDescent="0.35">
      <c r="A60" s="2" t="s">
        <v>131</v>
      </c>
      <c r="B60" s="3">
        <v>4.333333333333333</v>
      </c>
    </row>
    <row r="61" spans="1:2" x14ac:dyDescent="0.35">
      <c r="A61" s="2" t="s">
        <v>54</v>
      </c>
      <c r="B61" s="3">
        <v>4.3076923076923075</v>
      </c>
    </row>
    <row r="62" spans="1:2" x14ac:dyDescent="0.35">
      <c r="A62" s="2" t="s">
        <v>128</v>
      </c>
      <c r="B62" s="3">
        <v>4.2857142857142856</v>
      </c>
    </row>
    <row r="63" spans="1:2" x14ac:dyDescent="0.35">
      <c r="A63" s="2" t="s">
        <v>81</v>
      </c>
      <c r="B63" s="3">
        <v>4.2222222222222223</v>
      </c>
    </row>
    <row r="64" spans="1:2" x14ac:dyDescent="0.35">
      <c r="A64" s="2" t="s">
        <v>56</v>
      </c>
      <c r="B64" s="3">
        <v>4.166666666666667</v>
      </c>
    </row>
    <row r="65" spans="1:2" x14ac:dyDescent="0.35">
      <c r="A65" s="2" t="s">
        <v>46</v>
      </c>
      <c r="B65" s="3">
        <v>4.1538461538461542</v>
      </c>
    </row>
    <row r="66" spans="1:2" x14ac:dyDescent="0.35">
      <c r="A66" s="2" t="s">
        <v>82</v>
      </c>
      <c r="B66" s="3">
        <v>4.1052631578947372</v>
      </c>
    </row>
    <row r="67" spans="1:2" x14ac:dyDescent="0.35">
      <c r="A67" s="2" t="s">
        <v>98</v>
      </c>
      <c r="B67" s="3">
        <v>4.0769230769230766</v>
      </c>
    </row>
    <row r="68" spans="1:2" x14ac:dyDescent="0.35">
      <c r="A68" s="2" t="s">
        <v>22</v>
      </c>
      <c r="B68" s="3">
        <v>4.0526315789473681</v>
      </c>
    </row>
    <row r="69" spans="1:2" x14ac:dyDescent="0.35">
      <c r="A69" s="2" t="s">
        <v>16</v>
      </c>
      <c r="B69" s="3">
        <v>4</v>
      </c>
    </row>
    <row r="70" spans="1:2" x14ac:dyDescent="0.35">
      <c r="A70" s="2" t="s">
        <v>42</v>
      </c>
      <c r="B70" s="3">
        <v>4</v>
      </c>
    </row>
    <row r="71" spans="1:2" x14ac:dyDescent="0.35">
      <c r="A71" s="2" t="s">
        <v>57</v>
      </c>
      <c r="B71" s="3">
        <v>4</v>
      </c>
    </row>
    <row r="72" spans="1:2" x14ac:dyDescent="0.35">
      <c r="A72" s="2" t="s">
        <v>90</v>
      </c>
      <c r="B72" s="3">
        <v>4</v>
      </c>
    </row>
    <row r="73" spans="1:2" x14ac:dyDescent="0.35">
      <c r="A73" s="2" t="s">
        <v>103</v>
      </c>
      <c r="B73" s="3">
        <v>4</v>
      </c>
    </row>
    <row r="74" spans="1:2" x14ac:dyDescent="0.35">
      <c r="A74" s="2" t="s">
        <v>104</v>
      </c>
      <c r="B74" s="3">
        <v>4</v>
      </c>
    </row>
    <row r="75" spans="1:2" x14ac:dyDescent="0.35">
      <c r="A75" s="2" t="s">
        <v>106</v>
      </c>
      <c r="B75" s="3">
        <v>4</v>
      </c>
    </row>
    <row r="76" spans="1:2" x14ac:dyDescent="0.35">
      <c r="A76" s="2" t="s">
        <v>133</v>
      </c>
      <c r="B76" s="3">
        <v>4</v>
      </c>
    </row>
    <row r="77" spans="1:2" x14ac:dyDescent="0.35">
      <c r="A77" s="2" t="s">
        <v>138</v>
      </c>
      <c r="B77" s="3">
        <v>4</v>
      </c>
    </row>
    <row r="78" spans="1:2" x14ac:dyDescent="0.35">
      <c r="A78" s="2" t="s">
        <v>21</v>
      </c>
      <c r="B78" s="3">
        <v>3.9230769230769229</v>
      </c>
    </row>
    <row r="79" spans="1:2" x14ac:dyDescent="0.35">
      <c r="A79" s="2" t="s">
        <v>67</v>
      </c>
      <c r="B79" s="3">
        <v>3.8888888888888888</v>
      </c>
    </row>
    <row r="80" spans="1:2" x14ac:dyDescent="0.35">
      <c r="A80" s="2" t="s">
        <v>118</v>
      </c>
      <c r="B80" s="3">
        <v>3.8888888888888888</v>
      </c>
    </row>
    <row r="81" spans="1:2" x14ac:dyDescent="0.35">
      <c r="A81" s="2" t="s">
        <v>88</v>
      </c>
      <c r="B81" s="3">
        <v>3.75</v>
      </c>
    </row>
    <row r="82" spans="1:2" x14ac:dyDescent="0.35">
      <c r="A82" s="2" t="s">
        <v>114</v>
      </c>
      <c r="B82" s="3">
        <v>3.75</v>
      </c>
    </row>
    <row r="83" spans="1:2" x14ac:dyDescent="0.35">
      <c r="A83" s="2" t="s">
        <v>130</v>
      </c>
      <c r="B83" s="3">
        <v>3.7222222222222223</v>
      </c>
    </row>
    <row r="84" spans="1:2" x14ac:dyDescent="0.35">
      <c r="A84" s="2" t="s">
        <v>27</v>
      </c>
      <c r="B84" s="3">
        <v>3.6923076923076925</v>
      </c>
    </row>
    <row r="85" spans="1:2" x14ac:dyDescent="0.35">
      <c r="A85" s="2" t="s">
        <v>116</v>
      </c>
      <c r="B85" s="3">
        <v>3.6923076923076925</v>
      </c>
    </row>
    <row r="86" spans="1:2" x14ac:dyDescent="0.35">
      <c r="A86" s="2" t="s">
        <v>30</v>
      </c>
      <c r="B86" s="3">
        <v>3.6666666666666665</v>
      </c>
    </row>
    <row r="87" spans="1:2" x14ac:dyDescent="0.35">
      <c r="A87" s="2" t="s">
        <v>94</v>
      </c>
      <c r="B87" s="3">
        <v>3.6666666666666665</v>
      </c>
    </row>
    <row r="88" spans="1:2" x14ac:dyDescent="0.35">
      <c r="A88" s="2" t="s">
        <v>107</v>
      </c>
      <c r="B88" s="3">
        <v>3.6666666666666665</v>
      </c>
    </row>
    <row r="89" spans="1:2" x14ac:dyDescent="0.35">
      <c r="A89" s="2" t="s">
        <v>76</v>
      </c>
      <c r="B89" s="3">
        <v>3.5238095238095237</v>
      </c>
    </row>
    <row r="90" spans="1:2" x14ac:dyDescent="0.35">
      <c r="A90" s="2" t="s">
        <v>31</v>
      </c>
      <c r="B90" s="3">
        <v>3.5</v>
      </c>
    </row>
    <row r="91" spans="1:2" x14ac:dyDescent="0.35">
      <c r="A91" s="2" t="s">
        <v>7</v>
      </c>
      <c r="B91" s="3">
        <v>3.4444444444444446</v>
      </c>
    </row>
    <row r="92" spans="1:2" x14ac:dyDescent="0.35">
      <c r="A92" s="2" t="s">
        <v>127</v>
      </c>
      <c r="B92" s="3">
        <v>3.4166666666666665</v>
      </c>
    </row>
    <row r="93" spans="1:2" x14ac:dyDescent="0.35">
      <c r="A93" s="2" t="s">
        <v>28</v>
      </c>
      <c r="B93" s="3">
        <v>3.2352941176470589</v>
      </c>
    </row>
    <row r="94" spans="1:2" x14ac:dyDescent="0.35">
      <c r="A94" s="2" t="s">
        <v>33</v>
      </c>
      <c r="B94" s="3">
        <v>3.2352941176470589</v>
      </c>
    </row>
    <row r="95" spans="1:2" x14ac:dyDescent="0.35">
      <c r="A95" s="2" t="s">
        <v>19</v>
      </c>
      <c r="B95" s="3">
        <v>3.1818181818181817</v>
      </c>
    </row>
    <row r="96" spans="1:2" x14ac:dyDescent="0.35">
      <c r="A96" s="2" t="s">
        <v>92</v>
      </c>
      <c r="B96" s="3">
        <v>3.0833333333333335</v>
      </c>
    </row>
    <row r="97" spans="1:2" x14ac:dyDescent="0.35">
      <c r="A97" s="2" t="s">
        <v>32</v>
      </c>
      <c r="B97" s="3">
        <v>3</v>
      </c>
    </row>
    <row r="98" spans="1:2" x14ac:dyDescent="0.35">
      <c r="A98" s="2" t="s">
        <v>51</v>
      </c>
      <c r="B98" s="3">
        <v>3</v>
      </c>
    </row>
    <row r="99" spans="1:2" x14ac:dyDescent="0.35">
      <c r="A99" s="2" t="s">
        <v>122</v>
      </c>
      <c r="B99" s="3">
        <v>3</v>
      </c>
    </row>
    <row r="100" spans="1:2" x14ac:dyDescent="0.35">
      <c r="A100" s="2" t="s">
        <v>64</v>
      </c>
      <c r="B100" s="3">
        <v>2.9230769230769229</v>
      </c>
    </row>
    <row r="101" spans="1:2" x14ac:dyDescent="0.35">
      <c r="A101" s="2" t="s">
        <v>135</v>
      </c>
      <c r="B101" s="3">
        <v>2.9</v>
      </c>
    </row>
    <row r="102" spans="1:2" x14ac:dyDescent="0.35">
      <c r="A102" s="2" t="s">
        <v>53</v>
      </c>
      <c r="B102" s="3">
        <v>2.8823529411764706</v>
      </c>
    </row>
    <row r="103" spans="1:2" x14ac:dyDescent="0.35">
      <c r="A103" s="2" t="s">
        <v>3</v>
      </c>
      <c r="B103" s="3">
        <v>2.75</v>
      </c>
    </row>
    <row r="104" spans="1:2" x14ac:dyDescent="0.35">
      <c r="A104" s="2" t="s">
        <v>39</v>
      </c>
      <c r="B104" s="3">
        <v>2.75</v>
      </c>
    </row>
    <row r="105" spans="1:2" x14ac:dyDescent="0.35">
      <c r="A105" s="2" t="s">
        <v>95</v>
      </c>
      <c r="B105" s="3">
        <v>2.6666666666666665</v>
      </c>
    </row>
    <row r="106" spans="1:2" x14ac:dyDescent="0.35">
      <c r="A106" s="2" t="s">
        <v>99</v>
      </c>
      <c r="B106" s="3">
        <v>2.5499999999999998</v>
      </c>
    </row>
    <row r="107" spans="1:2" x14ac:dyDescent="0.35">
      <c r="A107" s="2" t="s">
        <v>112</v>
      </c>
      <c r="B107" s="3">
        <v>2.5</v>
      </c>
    </row>
    <row r="108" spans="1:2" x14ac:dyDescent="0.35">
      <c r="A108" s="2" t="s">
        <v>41</v>
      </c>
      <c r="B108" s="3">
        <v>2.4444444444444446</v>
      </c>
    </row>
    <row r="109" spans="1:2" x14ac:dyDescent="0.35">
      <c r="A109" s="2" t="s">
        <v>102</v>
      </c>
      <c r="B109" s="3">
        <v>2.375</v>
      </c>
    </row>
    <row r="110" spans="1:2" x14ac:dyDescent="0.35">
      <c r="A110" s="2" t="s">
        <v>79</v>
      </c>
      <c r="B110" s="3">
        <v>2.2000000000000002</v>
      </c>
    </row>
    <row r="111" spans="1:2" x14ac:dyDescent="0.35">
      <c r="A111" s="2" t="s">
        <v>48</v>
      </c>
      <c r="B111" s="3">
        <v>2.1666666666666665</v>
      </c>
    </row>
    <row r="112" spans="1:2" x14ac:dyDescent="0.35">
      <c r="A112" s="2" t="s">
        <v>18</v>
      </c>
      <c r="B112" s="3">
        <v>2</v>
      </c>
    </row>
    <row r="113" spans="1:2" x14ac:dyDescent="0.35">
      <c r="A113" s="2" t="s">
        <v>26</v>
      </c>
      <c r="B113" s="3">
        <v>2</v>
      </c>
    </row>
    <row r="114" spans="1:2" x14ac:dyDescent="0.35">
      <c r="A114" s="2" t="s">
        <v>52</v>
      </c>
      <c r="B114" s="3">
        <v>1.8888888888888888</v>
      </c>
    </row>
    <row r="115" spans="1:2" x14ac:dyDescent="0.35">
      <c r="A115" s="2" t="s">
        <v>66</v>
      </c>
      <c r="B115" s="3">
        <v>1.8888888888888888</v>
      </c>
    </row>
    <row r="116" spans="1:2" x14ac:dyDescent="0.35">
      <c r="A116" s="2" t="s">
        <v>20</v>
      </c>
      <c r="B116" s="3">
        <v>1.7777777777777777</v>
      </c>
    </row>
    <row r="117" spans="1:2" x14ac:dyDescent="0.35">
      <c r="A117" s="2" t="s">
        <v>60</v>
      </c>
      <c r="B117" s="3">
        <v>1.7777777777777777</v>
      </c>
    </row>
    <row r="118" spans="1:2" x14ac:dyDescent="0.35">
      <c r="A118" s="2" t="s">
        <v>25</v>
      </c>
      <c r="B118" s="3">
        <v>1.7647058823529411</v>
      </c>
    </row>
    <row r="119" spans="1:2" x14ac:dyDescent="0.35">
      <c r="A119" s="2" t="s">
        <v>110</v>
      </c>
      <c r="B119" s="3">
        <v>1.75</v>
      </c>
    </row>
    <row r="120" spans="1:2" x14ac:dyDescent="0.35">
      <c r="A120" s="2" t="s">
        <v>136</v>
      </c>
      <c r="B120" s="3">
        <v>1.7142857142857142</v>
      </c>
    </row>
    <row r="121" spans="1:2" x14ac:dyDescent="0.35">
      <c r="A121" s="2" t="s">
        <v>55</v>
      </c>
      <c r="B121" s="3">
        <v>1.5</v>
      </c>
    </row>
    <row r="122" spans="1:2" x14ac:dyDescent="0.35">
      <c r="A122" s="2" t="s">
        <v>83</v>
      </c>
      <c r="B122" s="3">
        <v>1.5</v>
      </c>
    </row>
    <row r="123" spans="1:2" x14ac:dyDescent="0.35">
      <c r="A123" s="2" t="s">
        <v>29</v>
      </c>
      <c r="B123" s="3">
        <v>1.125</v>
      </c>
    </row>
    <row r="124" spans="1:2" x14ac:dyDescent="0.35">
      <c r="A124" s="2" t="s">
        <v>35</v>
      </c>
      <c r="B124" s="3">
        <v>1</v>
      </c>
    </row>
    <row r="125" spans="1:2" x14ac:dyDescent="0.35">
      <c r="A125" s="2" t="s">
        <v>80</v>
      </c>
      <c r="B125" s="3">
        <v>1</v>
      </c>
    </row>
    <row r="126" spans="1:2" x14ac:dyDescent="0.35">
      <c r="A126" s="2" t="s">
        <v>86</v>
      </c>
      <c r="B126" s="3">
        <v>1</v>
      </c>
    </row>
    <row r="127" spans="1:2" x14ac:dyDescent="0.35">
      <c r="A127" s="2" t="s">
        <v>115</v>
      </c>
      <c r="B127" s="3">
        <v>1</v>
      </c>
    </row>
  </sheetData>
  <autoFilter ref="A1:B127" xr:uid="{17DBD9FA-F5D6-470A-9531-48053D326418}">
    <sortState xmlns:xlrd2="http://schemas.microsoft.com/office/spreadsheetml/2017/richdata2" ref="A2:B127">
      <sortCondition descending="1" ref="B1:B127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3187-2217-48E8-9512-B234A9903365}">
  <dimension ref="A1:B113"/>
  <sheetViews>
    <sheetView workbookViewId="0"/>
  </sheetViews>
  <sheetFormatPr defaultRowHeight="14.5" x14ac:dyDescent="0.35"/>
  <cols>
    <col min="1" max="1" width="22.36328125" bestFit="1" customWidth="1"/>
    <col min="2" max="2" width="12" bestFit="1" customWidth="1"/>
  </cols>
  <sheetData>
    <row r="1" spans="1:2" x14ac:dyDescent="0.35">
      <c r="A1" s="4" t="s">
        <v>141</v>
      </c>
      <c r="B1" s="4" t="s">
        <v>144</v>
      </c>
    </row>
    <row r="2" spans="1:2" x14ac:dyDescent="0.35">
      <c r="A2" s="2" t="s">
        <v>7</v>
      </c>
      <c r="B2" s="3">
        <v>1.1111111111111112</v>
      </c>
    </row>
    <row r="3" spans="1:2" x14ac:dyDescent="0.35">
      <c r="A3" s="2" t="s">
        <v>12</v>
      </c>
      <c r="B3" s="3">
        <v>2.1538461538461537</v>
      </c>
    </row>
    <row r="4" spans="1:2" x14ac:dyDescent="0.35">
      <c r="A4" s="2" t="s">
        <v>15</v>
      </c>
      <c r="B4" s="3">
        <v>1.2105263157894737</v>
      </c>
    </row>
    <row r="5" spans="1:2" x14ac:dyDescent="0.35">
      <c r="A5" s="2" t="s">
        <v>16</v>
      </c>
      <c r="B5" s="3">
        <v>1.8461538461538463</v>
      </c>
    </row>
    <row r="6" spans="1:2" x14ac:dyDescent="0.35">
      <c r="A6" s="2" t="s">
        <v>18</v>
      </c>
      <c r="B6" s="3">
        <v>0.83333333333333337</v>
      </c>
    </row>
    <row r="7" spans="1:2" x14ac:dyDescent="0.35">
      <c r="A7" s="2" t="s">
        <v>20</v>
      </c>
      <c r="B7" s="3">
        <v>0.5</v>
      </c>
    </row>
    <row r="8" spans="1:2" x14ac:dyDescent="0.35">
      <c r="A8" s="2" t="s">
        <v>21</v>
      </c>
      <c r="B8" s="3">
        <v>1.0769230769230769</v>
      </c>
    </row>
    <row r="9" spans="1:2" x14ac:dyDescent="0.35">
      <c r="A9" s="2" t="s">
        <v>22</v>
      </c>
      <c r="B9" s="3">
        <v>0.94736842105263153</v>
      </c>
    </row>
    <row r="10" spans="1:2" x14ac:dyDescent="0.35">
      <c r="A10" s="2" t="s">
        <v>23</v>
      </c>
      <c r="B10" s="3">
        <v>1.631578947368421</v>
      </c>
    </row>
    <row r="11" spans="1:2" x14ac:dyDescent="0.35">
      <c r="A11" s="2" t="s">
        <v>24</v>
      </c>
      <c r="B11" s="3">
        <v>0.8666666666666667</v>
      </c>
    </row>
    <row r="12" spans="1:2" x14ac:dyDescent="0.35">
      <c r="A12" s="2" t="s">
        <v>25</v>
      </c>
      <c r="B12" s="3">
        <v>0.29411764705882354</v>
      </c>
    </row>
    <row r="13" spans="1:2" x14ac:dyDescent="0.35">
      <c r="A13" s="2" t="s">
        <v>27</v>
      </c>
      <c r="B13" s="3">
        <v>2.0769230769230771</v>
      </c>
    </row>
    <row r="14" spans="1:2" x14ac:dyDescent="0.35">
      <c r="A14" s="2" t="s">
        <v>28</v>
      </c>
      <c r="B14" s="3">
        <v>1.411764705882353</v>
      </c>
    </row>
    <row r="15" spans="1:2" x14ac:dyDescent="0.35">
      <c r="A15" s="2" t="s">
        <v>31</v>
      </c>
      <c r="B15" s="3">
        <v>0.66666666666666663</v>
      </c>
    </row>
    <row r="16" spans="1:2" x14ac:dyDescent="0.35">
      <c r="A16" s="2" t="s">
        <v>32</v>
      </c>
      <c r="B16" s="3">
        <v>1.0952380952380953</v>
      </c>
    </row>
    <row r="17" spans="1:2" x14ac:dyDescent="0.35">
      <c r="A17" s="2" t="s">
        <v>34</v>
      </c>
      <c r="B17" s="3">
        <v>1</v>
      </c>
    </row>
    <row r="18" spans="1:2" x14ac:dyDescent="0.35">
      <c r="A18" s="2" t="s">
        <v>36</v>
      </c>
      <c r="B18" s="3">
        <v>0.23076923076923078</v>
      </c>
    </row>
    <row r="19" spans="1:2" x14ac:dyDescent="0.35">
      <c r="A19" s="2" t="s">
        <v>37</v>
      </c>
      <c r="B19" s="3">
        <v>1.7619047619047619</v>
      </c>
    </row>
    <row r="20" spans="1:2" x14ac:dyDescent="0.35">
      <c r="A20" s="2" t="s">
        <v>38</v>
      </c>
      <c r="B20" s="3">
        <v>0.84210526315789469</v>
      </c>
    </row>
    <row r="21" spans="1:2" x14ac:dyDescent="0.35">
      <c r="A21" s="2" t="s">
        <v>40</v>
      </c>
      <c r="B21" s="3">
        <v>0.46153846153846156</v>
      </c>
    </row>
    <row r="22" spans="1:2" x14ac:dyDescent="0.35">
      <c r="A22" s="2" t="s">
        <v>41</v>
      </c>
      <c r="B22" s="3">
        <v>0.61111111111111116</v>
      </c>
    </row>
    <row r="23" spans="1:2" x14ac:dyDescent="0.35">
      <c r="A23" s="2" t="s">
        <v>42</v>
      </c>
      <c r="B23" s="3">
        <v>0.88888888888888884</v>
      </c>
    </row>
    <row r="24" spans="1:2" x14ac:dyDescent="0.35">
      <c r="A24" s="2" t="s">
        <v>43</v>
      </c>
      <c r="B24" s="3">
        <v>0.89473684210526316</v>
      </c>
    </row>
    <row r="25" spans="1:2" x14ac:dyDescent="0.35">
      <c r="A25" s="2" t="s">
        <v>44</v>
      </c>
      <c r="B25" s="3">
        <v>0.91666666666666663</v>
      </c>
    </row>
    <row r="26" spans="1:2" x14ac:dyDescent="0.35">
      <c r="A26" s="2" t="s">
        <v>45</v>
      </c>
      <c r="B26" s="3">
        <v>1.1538461538461537</v>
      </c>
    </row>
    <row r="27" spans="1:2" x14ac:dyDescent="0.35">
      <c r="A27" s="2" t="s">
        <v>46</v>
      </c>
      <c r="B27" s="3">
        <v>2.1538461538461537</v>
      </c>
    </row>
    <row r="28" spans="1:2" x14ac:dyDescent="0.35">
      <c r="A28" s="2" t="s">
        <v>47</v>
      </c>
      <c r="B28" s="3">
        <v>0.94736842105263153</v>
      </c>
    </row>
    <row r="29" spans="1:2" x14ac:dyDescent="0.35">
      <c r="A29" s="2" t="s">
        <v>48</v>
      </c>
      <c r="B29" s="3">
        <v>0.66666666666666663</v>
      </c>
    </row>
    <row r="30" spans="1:2" x14ac:dyDescent="0.35">
      <c r="A30" s="2" t="s">
        <v>49</v>
      </c>
      <c r="B30" s="3">
        <v>1</v>
      </c>
    </row>
    <row r="31" spans="1:2" x14ac:dyDescent="0.35">
      <c r="A31" s="2" t="s">
        <v>50</v>
      </c>
      <c r="B31" s="3">
        <v>0.84615384615384615</v>
      </c>
    </row>
    <row r="32" spans="1:2" x14ac:dyDescent="0.35">
      <c r="A32" s="2" t="s">
        <v>51</v>
      </c>
      <c r="B32" s="3">
        <v>1</v>
      </c>
    </row>
    <row r="33" spans="1:2" x14ac:dyDescent="0.35">
      <c r="A33" s="2" t="s">
        <v>52</v>
      </c>
      <c r="B33" s="3">
        <v>0.3888888888888889</v>
      </c>
    </row>
    <row r="34" spans="1:2" x14ac:dyDescent="0.35">
      <c r="A34" s="2" t="s">
        <v>53</v>
      </c>
      <c r="B34" s="3">
        <v>0.70588235294117652</v>
      </c>
    </row>
    <row r="35" spans="1:2" x14ac:dyDescent="0.35">
      <c r="A35" s="2" t="s">
        <v>54</v>
      </c>
      <c r="B35" s="3">
        <v>2.2307692307692308</v>
      </c>
    </row>
    <row r="36" spans="1:2" x14ac:dyDescent="0.35">
      <c r="A36" s="2" t="s">
        <v>55</v>
      </c>
      <c r="B36" s="3">
        <v>0.375</v>
      </c>
    </row>
    <row r="37" spans="1:2" x14ac:dyDescent="0.35">
      <c r="A37" s="2" t="s">
        <v>56</v>
      </c>
      <c r="B37" s="3">
        <v>0.66666666666666663</v>
      </c>
    </row>
    <row r="38" spans="1:2" x14ac:dyDescent="0.35">
      <c r="A38" s="2" t="s">
        <v>57</v>
      </c>
      <c r="B38" s="3">
        <v>1.3333333333333333</v>
      </c>
    </row>
    <row r="39" spans="1:2" x14ac:dyDescent="0.35">
      <c r="A39" s="2" t="s">
        <v>58</v>
      </c>
      <c r="B39" s="3">
        <v>1.5384615384615385</v>
      </c>
    </row>
    <row r="40" spans="1:2" x14ac:dyDescent="0.35">
      <c r="A40" s="2" t="s">
        <v>59</v>
      </c>
      <c r="B40" s="3">
        <v>1.5263157894736843</v>
      </c>
    </row>
    <row r="41" spans="1:2" x14ac:dyDescent="0.35">
      <c r="A41" s="2" t="s">
        <v>60</v>
      </c>
      <c r="B41" s="3">
        <v>0.16666666666666666</v>
      </c>
    </row>
    <row r="42" spans="1:2" x14ac:dyDescent="0.35">
      <c r="A42" s="2" t="s">
        <v>61</v>
      </c>
      <c r="B42" s="3">
        <v>1.7142857142857142</v>
      </c>
    </row>
    <row r="43" spans="1:2" x14ac:dyDescent="0.35">
      <c r="A43" s="2" t="s">
        <v>62</v>
      </c>
      <c r="B43" s="3">
        <v>1.1111111111111112</v>
      </c>
    </row>
    <row r="44" spans="1:2" x14ac:dyDescent="0.35">
      <c r="A44" s="2" t="s">
        <v>63</v>
      </c>
      <c r="B44" s="3">
        <v>2.1666666666666665</v>
      </c>
    </row>
    <row r="45" spans="1:2" x14ac:dyDescent="0.35">
      <c r="A45" s="2" t="s">
        <v>64</v>
      </c>
      <c r="B45" s="3">
        <v>1.0769230769230769</v>
      </c>
    </row>
    <row r="46" spans="1:2" x14ac:dyDescent="0.35">
      <c r="A46" s="2" t="s">
        <v>65</v>
      </c>
      <c r="B46" s="3">
        <v>2.2999999999999998</v>
      </c>
    </row>
    <row r="47" spans="1:2" x14ac:dyDescent="0.35">
      <c r="A47" s="2" t="s">
        <v>66</v>
      </c>
      <c r="B47" s="3">
        <v>0.22222222222222221</v>
      </c>
    </row>
    <row r="48" spans="1:2" x14ac:dyDescent="0.35">
      <c r="A48" s="2" t="s">
        <v>67</v>
      </c>
      <c r="B48" s="3">
        <v>1.5555555555555556</v>
      </c>
    </row>
    <row r="49" spans="1:2" x14ac:dyDescent="0.35">
      <c r="A49" s="2" t="s">
        <v>68</v>
      </c>
      <c r="B49" s="3">
        <v>1.2222222222222223</v>
      </c>
    </row>
    <row r="50" spans="1:2" x14ac:dyDescent="0.35">
      <c r="A50" s="2" t="s">
        <v>69</v>
      </c>
      <c r="B50" s="3">
        <v>1.8888888888888888</v>
      </c>
    </row>
    <row r="51" spans="1:2" x14ac:dyDescent="0.35">
      <c r="A51" s="2" t="s">
        <v>70</v>
      </c>
      <c r="B51" s="3">
        <v>0.63636363636363635</v>
      </c>
    </row>
    <row r="52" spans="1:2" x14ac:dyDescent="0.35">
      <c r="A52" s="2" t="s">
        <v>71</v>
      </c>
      <c r="B52" s="3">
        <v>1.1052631578947369</v>
      </c>
    </row>
    <row r="53" spans="1:2" x14ac:dyDescent="0.35">
      <c r="A53" s="2" t="s">
        <v>72</v>
      </c>
      <c r="B53" s="3">
        <v>0.5</v>
      </c>
    </row>
    <row r="54" spans="1:2" x14ac:dyDescent="0.35">
      <c r="A54" s="2" t="s">
        <v>73</v>
      </c>
      <c r="B54" s="3">
        <v>2</v>
      </c>
    </row>
    <row r="55" spans="1:2" x14ac:dyDescent="0.35">
      <c r="A55" s="2" t="s">
        <v>74</v>
      </c>
      <c r="B55" s="3">
        <v>0.55555555555555558</v>
      </c>
    </row>
    <row r="56" spans="1:2" x14ac:dyDescent="0.35">
      <c r="A56" s="2" t="s">
        <v>75</v>
      </c>
      <c r="B56" s="3">
        <v>0.83333333333333337</v>
      </c>
    </row>
    <row r="57" spans="1:2" x14ac:dyDescent="0.35">
      <c r="A57" s="2" t="s">
        <v>76</v>
      </c>
      <c r="B57" s="3">
        <v>1.0952380952380953</v>
      </c>
    </row>
    <row r="58" spans="1:2" x14ac:dyDescent="0.35">
      <c r="A58" s="2" t="s">
        <v>77</v>
      </c>
      <c r="B58" s="3">
        <v>1.8947368421052631</v>
      </c>
    </row>
    <row r="59" spans="1:2" x14ac:dyDescent="0.35">
      <c r="A59" s="2" t="s">
        <v>78</v>
      </c>
      <c r="B59" s="3">
        <v>1</v>
      </c>
    </row>
    <row r="60" spans="1:2" x14ac:dyDescent="0.35">
      <c r="A60" s="2" t="s">
        <v>80</v>
      </c>
      <c r="B60" s="3">
        <v>0.2857142857142857</v>
      </c>
    </row>
    <row r="61" spans="1:2" x14ac:dyDescent="0.35">
      <c r="A61" s="2" t="s">
        <v>81</v>
      </c>
      <c r="B61" s="3">
        <v>1.2222222222222223</v>
      </c>
    </row>
    <row r="62" spans="1:2" x14ac:dyDescent="0.35">
      <c r="A62" s="2" t="s">
        <v>82</v>
      </c>
      <c r="B62" s="3">
        <v>1.368421052631579</v>
      </c>
    </row>
    <row r="63" spans="1:2" x14ac:dyDescent="0.35">
      <c r="A63" s="2" t="s">
        <v>83</v>
      </c>
      <c r="B63" s="3">
        <v>0.4</v>
      </c>
    </row>
    <row r="64" spans="1:2" x14ac:dyDescent="0.35">
      <c r="A64" s="2" t="s">
        <v>84</v>
      </c>
      <c r="B64" s="3">
        <v>0.76923076923076927</v>
      </c>
    </row>
    <row r="65" spans="1:2" x14ac:dyDescent="0.35">
      <c r="A65" s="2" t="s">
        <v>85</v>
      </c>
      <c r="B65" s="3">
        <v>1.6666666666666667</v>
      </c>
    </row>
    <row r="66" spans="1:2" x14ac:dyDescent="0.35">
      <c r="A66" s="2" t="s">
        <v>86</v>
      </c>
      <c r="B66" s="3">
        <v>0.33333333333333331</v>
      </c>
    </row>
    <row r="67" spans="1:2" x14ac:dyDescent="0.35">
      <c r="A67" s="2" t="s">
        <v>87</v>
      </c>
      <c r="B67" s="3">
        <v>1.6923076923076923</v>
      </c>
    </row>
    <row r="68" spans="1:2" x14ac:dyDescent="0.35">
      <c r="A68" s="2" t="s">
        <v>88</v>
      </c>
      <c r="B68" s="3">
        <v>1.25</v>
      </c>
    </row>
    <row r="69" spans="1:2" x14ac:dyDescent="0.35">
      <c r="A69" s="2" t="s">
        <v>89</v>
      </c>
      <c r="B69" s="3">
        <v>1.5238095238095237</v>
      </c>
    </row>
    <row r="70" spans="1:2" x14ac:dyDescent="0.35">
      <c r="A70" s="2" t="s">
        <v>91</v>
      </c>
      <c r="B70" s="3">
        <v>1</v>
      </c>
    </row>
    <row r="71" spans="1:2" x14ac:dyDescent="0.35">
      <c r="A71" s="2" t="s">
        <v>92</v>
      </c>
      <c r="B71" s="3">
        <v>0.83333333333333337</v>
      </c>
    </row>
    <row r="72" spans="1:2" x14ac:dyDescent="0.35">
      <c r="A72" s="2" t="s">
        <v>93</v>
      </c>
      <c r="B72" s="3">
        <v>2.6190476190476191</v>
      </c>
    </row>
    <row r="73" spans="1:2" x14ac:dyDescent="0.35">
      <c r="A73" s="2" t="s">
        <v>94</v>
      </c>
      <c r="B73" s="3">
        <v>0.66666666666666663</v>
      </c>
    </row>
    <row r="74" spans="1:2" x14ac:dyDescent="0.35">
      <c r="A74" s="2" t="s">
        <v>95</v>
      </c>
      <c r="B74" s="3">
        <v>1</v>
      </c>
    </row>
    <row r="75" spans="1:2" x14ac:dyDescent="0.35">
      <c r="A75" s="2" t="s">
        <v>96</v>
      </c>
      <c r="B75" s="3">
        <v>0.73684210526315785</v>
      </c>
    </row>
    <row r="76" spans="1:2" x14ac:dyDescent="0.35">
      <c r="A76" s="2" t="s">
        <v>97</v>
      </c>
      <c r="B76" s="3">
        <v>0.78947368421052633</v>
      </c>
    </row>
    <row r="77" spans="1:2" x14ac:dyDescent="0.35">
      <c r="A77" s="2" t="s">
        <v>98</v>
      </c>
      <c r="B77" s="3">
        <v>1.6153846153846154</v>
      </c>
    </row>
    <row r="78" spans="1:2" x14ac:dyDescent="0.35">
      <c r="A78" s="2" t="s">
        <v>99</v>
      </c>
      <c r="B78" s="3">
        <v>1.2</v>
      </c>
    </row>
    <row r="79" spans="1:2" x14ac:dyDescent="0.35">
      <c r="A79" s="2" t="s">
        <v>100</v>
      </c>
      <c r="B79" s="3">
        <v>2.5789473684210527</v>
      </c>
    </row>
    <row r="80" spans="1:2" x14ac:dyDescent="0.35">
      <c r="A80" s="2" t="s">
        <v>101</v>
      </c>
      <c r="B80" s="3">
        <v>1.631578947368421</v>
      </c>
    </row>
    <row r="81" spans="1:2" x14ac:dyDescent="0.35">
      <c r="A81" s="2" t="s">
        <v>102</v>
      </c>
      <c r="B81" s="3">
        <v>0.375</v>
      </c>
    </row>
    <row r="82" spans="1:2" x14ac:dyDescent="0.35">
      <c r="A82" s="2" t="s">
        <v>103</v>
      </c>
      <c r="B82" s="3">
        <v>1.1666666666666667</v>
      </c>
    </row>
    <row r="83" spans="1:2" x14ac:dyDescent="0.35">
      <c r="A83" s="2" t="s">
        <v>104</v>
      </c>
      <c r="B83" s="3">
        <v>1.4166666666666667</v>
      </c>
    </row>
    <row r="84" spans="1:2" x14ac:dyDescent="0.35">
      <c r="A84" s="2" t="s">
        <v>105</v>
      </c>
      <c r="B84" s="3">
        <v>0.76190476190476186</v>
      </c>
    </row>
    <row r="85" spans="1:2" x14ac:dyDescent="0.35">
      <c r="A85" s="2" t="s">
        <v>106</v>
      </c>
      <c r="B85" s="3">
        <v>0.55555555555555558</v>
      </c>
    </row>
    <row r="86" spans="1:2" x14ac:dyDescent="0.35">
      <c r="A86" s="2" t="s">
        <v>107</v>
      </c>
      <c r="B86" s="3">
        <v>1.3333333333333333</v>
      </c>
    </row>
    <row r="87" spans="1:2" x14ac:dyDescent="0.35">
      <c r="A87" s="2" t="s">
        <v>108</v>
      </c>
      <c r="B87" s="3">
        <v>2.1111111111111112</v>
      </c>
    </row>
    <row r="88" spans="1:2" x14ac:dyDescent="0.35">
      <c r="A88" s="2" t="s">
        <v>109</v>
      </c>
      <c r="B88" s="3">
        <v>0.875</v>
      </c>
    </row>
    <row r="89" spans="1:2" x14ac:dyDescent="0.35">
      <c r="A89" s="2" t="s">
        <v>110</v>
      </c>
      <c r="B89" s="3">
        <v>0.5</v>
      </c>
    </row>
    <row r="90" spans="1:2" x14ac:dyDescent="0.35">
      <c r="A90" s="2" t="s">
        <v>111</v>
      </c>
      <c r="B90" s="3">
        <v>1.6190476190476191</v>
      </c>
    </row>
    <row r="91" spans="1:2" x14ac:dyDescent="0.35">
      <c r="A91" s="2" t="s">
        <v>113</v>
      </c>
      <c r="B91" s="3">
        <v>0.55555555555555558</v>
      </c>
    </row>
    <row r="92" spans="1:2" x14ac:dyDescent="0.35">
      <c r="A92" s="2" t="s">
        <v>114</v>
      </c>
      <c r="B92" s="3">
        <v>1</v>
      </c>
    </row>
    <row r="93" spans="1:2" x14ac:dyDescent="0.35">
      <c r="A93" s="2" t="s">
        <v>115</v>
      </c>
      <c r="B93" s="3">
        <v>0.66666666666666663</v>
      </c>
    </row>
    <row r="94" spans="1:2" x14ac:dyDescent="0.35">
      <c r="A94" s="2" t="s">
        <v>116</v>
      </c>
      <c r="B94" s="3">
        <v>0.92307692307692313</v>
      </c>
    </row>
    <row r="95" spans="1:2" x14ac:dyDescent="0.35">
      <c r="A95" s="2" t="s">
        <v>117</v>
      </c>
      <c r="B95" s="3">
        <v>0.89473684210526316</v>
      </c>
    </row>
    <row r="96" spans="1:2" x14ac:dyDescent="0.35">
      <c r="A96" s="2" t="s">
        <v>118</v>
      </c>
      <c r="B96" s="3">
        <v>2.3333333333333335</v>
      </c>
    </row>
    <row r="97" spans="1:2" x14ac:dyDescent="0.35">
      <c r="A97" s="2" t="s">
        <v>119</v>
      </c>
      <c r="B97" s="3">
        <v>0.77777777777777779</v>
      </c>
    </row>
    <row r="98" spans="1:2" x14ac:dyDescent="0.35">
      <c r="A98" s="2" t="s">
        <v>120</v>
      </c>
      <c r="B98" s="3">
        <v>1.4615384615384615</v>
      </c>
    </row>
    <row r="99" spans="1:2" x14ac:dyDescent="0.35">
      <c r="A99" s="2" t="s">
        <v>121</v>
      </c>
      <c r="B99" s="3">
        <v>1.8947368421052631</v>
      </c>
    </row>
    <row r="100" spans="1:2" x14ac:dyDescent="0.35">
      <c r="A100" s="2" t="s">
        <v>123</v>
      </c>
      <c r="B100" s="3">
        <v>1.3846153846153846</v>
      </c>
    </row>
    <row r="101" spans="1:2" x14ac:dyDescent="0.35">
      <c r="A101" s="2" t="s">
        <v>124</v>
      </c>
      <c r="B101" s="3">
        <v>2.4615384615384617</v>
      </c>
    </row>
    <row r="102" spans="1:2" x14ac:dyDescent="0.35">
      <c r="A102" s="2" t="s">
        <v>125</v>
      </c>
      <c r="B102" s="3">
        <v>0.76923076923076927</v>
      </c>
    </row>
    <row r="103" spans="1:2" x14ac:dyDescent="0.35">
      <c r="A103" s="2" t="s">
        <v>126</v>
      </c>
      <c r="B103" s="3">
        <v>1.8571428571428572</v>
      </c>
    </row>
    <row r="104" spans="1:2" x14ac:dyDescent="0.35">
      <c r="A104" s="2" t="s">
        <v>127</v>
      </c>
      <c r="B104" s="3">
        <v>1.25</v>
      </c>
    </row>
    <row r="105" spans="1:2" x14ac:dyDescent="0.35">
      <c r="A105" s="2" t="s">
        <v>128</v>
      </c>
      <c r="B105" s="3">
        <v>1.7142857142857142</v>
      </c>
    </row>
    <row r="106" spans="1:2" x14ac:dyDescent="0.35">
      <c r="A106" s="2" t="s">
        <v>129</v>
      </c>
      <c r="B106" s="3">
        <v>2.2105263157894739</v>
      </c>
    </row>
    <row r="107" spans="1:2" x14ac:dyDescent="0.35">
      <c r="A107" s="2" t="s">
        <v>130</v>
      </c>
      <c r="B107" s="3">
        <v>0.72222222222222221</v>
      </c>
    </row>
    <row r="108" spans="1:2" x14ac:dyDescent="0.35">
      <c r="A108" s="2" t="s">
        <v>132</v>
      </c>
      <c r="B108" s="3">
        <v>1.4285714285714286</v>
      </c>
    </row>
    <row r="109" spans="1:2" x14ac:dyDescent="0.35">
      <c r="A109" s="2" t="s">
        <v>133</v>
      </c>
      <c r="B109" s="3">
        <v>2</v>
      </c>
    </row>
    <row r="110" spans="1:2" x14ac:dyDescent="0.35">
      <c r="A110" s="2" t="s">
        <v>134</v>
      </c>
      <c r="B110" s="3">
        <v>1.3</v>
      </c>
    </row>
    <row r="111" spans="1:2" x14ac:dyDescent="0.35">
      <c r="A111" s="2" t="s">
        <v>135</v>
      </c>
      <c r="B111" s="3">
        <v>0.65</v>
      </c>
    </row>
    <row r="112" spans="1:2" x14ac:dyDescent="0.35">
      <c r="A112" s="2" t="s">
        <v>137</v>
      </c>
      <c r="B112" s="3">
        <v>1.2105263157894737</v>
      </c>
    </row>
    <row r="113" spans="1:2" x14ac:dyDescent="0.35">
      <c r="A113" s="2" t="s">
        <v>138</v>
      </c>
      <c r="B113" s="3">
        <v>0.41666666666666669</v>
      </c>
    </row>
  </sheetData>
  <autoFilter ref="A1:B113" xr:uid="{8DEE3187-2217-48E8-9512-B234A9903365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DAD3-854B-4353-9035-27C18372BC85}">
  <dimension ref="A1:B115"/>
  <sheetViews>
    <sheetView workbookViewId="0"/>
  </sheetViews>
  <sheetFormatPr defaultRowHeight="14.5" x14ac:dyDescent="0.35"/>
  <cols>
    <col min="1" max="1" width="22.36328125" bestFit="1" customWidth="1"/>
    <col min="2" max="2" width="12" bestFit="1" customWidth="1"/>
  </cols>
  <sheetData>
    <row r="1" spans="1:2" x14ac:dyDescent="0.35">
      <c r="A1" s="4" t="s">
        <v>141</v>
      </c>
      <c r="B1" s="4" t="s">
        <v>144</v>
      </c>
    </row>
    <row r="2" spans="1:2" x14ac:dyDescent="0.35">
      <c r="A2" s="2" t="s">
        <v>7</v>
      </c>
      <c r="B2" s="3">
        <v>0.55555555555555558</v>
      </c>
    </row>
    <row r="3" spans="1:2" x14ac:dyDescent="0.35">
      <c r="A3" s="2" t="s">
        <v>12</v>
      </c>
      <c r="B3" s="3">
        <v>1.0769230769230769</v>
      </c>
    </row>
    <row r="4" spans="1:2" x14ac:dyDescent="0.35">
      <c r="A4" s="2" t="s">
        <v>15</v>
      </c>
      <c r="B4" s="3">
        <v>1.4736842105263157</v>
      </c>
    </row>
    <row r="5" spans="1:2" x14ac:dyDescent="0.35">
      <c r="A5" s="2" t="s">
        <v>16</v>
      </c>
      <c r="B5" s="3">
        <v>0.61538461538461542</v>
      </c>
    </row>
    <row r="6" spans="1:2" x14ac:dyDescent="0.35">
      <c r="A6" s="2" t="s">
        <v>18</v>
      </c>
      <c r="B6" s="3">
        <v>0.25</v>
      </c>
    </row>
    <row r="7" spans="1:2" x14ac:dyDescent="0.35">
      <c r="A7" s="2" t="s">
        <v>20</v>
      </c>
      <c r="B7" s="3">
        <v>0.22222222222222221</v>
      </c>
    </row>
    <row r="8" spans="1:2" x14ac:dyDescent="0.35">
      <c r="A8" s="2" t="s">
        <v>21</v>
      </c>
      <c r="B8" s="3">
        <v>0.38461538461538464</v>
      </c>
    </row>
    <row r="9" spans="1:2" x14ac:dyDescent="0.35">
      <c r="A9" s="2" t="s">
        <v>22</v>
      </c>
      <c r="B9" s="3">
        <v>0.36842105263157893</v>
      </c>
    </row>
    <row r="10" spans="1:2" x14ac:dyDescent="0.35">
      <c r="A10" s="2" t="s">
        <v>23</v>
      </c>
      <c r="B10" s="3">
        <v>1.3157894736842106</v>
      </c>
    </row>
    <row r="11" spans="1:2" x14ac:dyDescent="0.35">
      <c r="A11" s="2" t="s">
        <v>24</v>
      </c>
      <c r="B11" s="3">
        <v>0.4</v>
      </c>
    </row>
    <row r="12" spans="1:2" x14ac:dyDescent="0.35">
      <c r="A12" s="2" t="s">
        <v>25</v>
      </c>
      <c r="B12" s="3">
        <v>0.29411764705882354</v>
      </c>
    </row>
    <row r="13" spans="1:2" x14ac:dyDescent="0.35">
      <c r="A13" s="2" t="s">
        <v>26</v>
      </c>
      <c r="B13" s="3">
        <v>0.2857142857142857</v>
      </c>
    </row>
    <row r="14" spans="1:2" x14ac:dyDescent="0.35">
      <c r="A14" s="2" t="s">
        <v>27</v>
      </c>
      <c r="B14" s="3">
        <v>0.23076923076923078</v>
      </c>
    </row>
    <row r="15" spans="1:2" x14ac:dyDescent="0.35">
      <c r="A15" s="2" t="s">
        <v>28</v>
      </c>
      <c r="B15" s="3">
        <v>0.41176470588235292</v>
      </c>
    </row>
    <row r="16" spans="1:2" x14ac:dyDescent="0.35">
      <c r="A16" s="2" t="s">
        <v>29</v>
      </c>
      <c r="B16" s="3">
        <v>0.25</v>
      </c>
    </row>
    <row r="17" spans="1:2" x14ac:dyDescent="0.35">
      <c r="A17" s="2" t="s">
        <v>31</v>
      </c>
      <c r="B17" s="3">
        <v>1.3333333333333333</v>
      </c>
    </row>
    <row r="18" spans="1:2" x14ac:dyDescent="0.35">
      <c r="A18" s="2" t="s">
        <v>32</v>
      </c>
      <c r="B18" s="3">
        <v>0.66666666666666663</v>
      </c>
    </row>
    <row r="19" spans="1:2" x14ac:dyDescent="0.35">
      <c r="A19" s="2" t="s">
        <v>33</v>
      </c>
      <c r="B19" s="3">
        <v>0.17647058823529413</v>
      </c>
    </row>
    <row r="20" spans="1:2" x14ac:dyDescent="0.35">
      <c r="A20" s="2" t="s">
        <v>34</v>
      </c>
      <c r="B20" s="3">
        <v>1.0526315789473684</v>
      </c>
    </row>
    <row r="21" spans="1:2" x14ac:dyDescent="0.35">
      <c r="A21" s="2" t="s">
        <v>36</v>
      </c>
      <c r="B21" s="3">
        <v>0.30769230769230771</v>
      </c>
    </row>
    <row r="22" spans="1:2" x14ac:dyDescent="0.35">
      <c r="A22" s="2" t="s">
        <v>37</v>
      </c>
      <c r="B22" s="3">
        <v>0.66666666666666663</v>
      </c>
    </row>
    <row r="23" spans="1:2" x14ac:dyDescent="0.35">
      <c r="A23" s="2" t="s">
        <v>38</v>
      </c>
      <c r="B23" s="3">
        <v>1.5263157894736843</v>
      </c>
    </row>
    <row r="24" spans="1:2" x14ac:dyDescent="0.35">
      <c r="A24" s="2" t="s">
        <v>40</v>
      </c>
      <c r="B24" s="3">
        <v>0.53846153846153844</v>
      </c>
    </row>
    <row r="25" spans="1:2" x14ac:dyDescent="0.35">
      <c r="A25" s="2" t="s">
        <v>41</v>
      </c>
      <c r="B25" s="3">
        <v>0.44444444444444442</v>
      </c>
    </row>
    <row r="26" spans="1:2" x14ac:dyDescent="0.35">
      <c r="A26" s="2" t="s">
        <v>42</v>
      </c>
      <c r="B26" s="3">
        <v>1.4444444444444444</v>
      </c>
    </row>
    <row r="27" spans="1:2" x14ac:dyDescent="0.35">
      <c r="A27" s="2" t="s">
        <v>43</v>
      </c>
      <c r="B27" s="3">
        <v>0.73684210526315785</v>
      </c>
    </row>
    <row r="28" spans="1:2" x14ac:dyDescent="0.35">
      <c r="A28" s="2" t="s">
        <v>44</v>
      </c>
      <c r="B28" s="3">
        <v>0.5</v>
      </c>
    </row>
    <row r="29" spans="1:2" x14ac:dyDescent="0.35">
      <c r="A29" s="2" t="s">
        <v>45</v>
      </c>
      <c r="B29" s="3">
        <v>0.92307692307692313</v>
      </c>
    </row>
    <row r="30" spans="1:2" x14ac:dyDescent="0.35">
      <c r="A30" s="2" t="s">
        <v>46</v>
      </c>
      <c r="B30" s="3">
        <v>0.92307692307692313</v>
      </c>
    </row>
    <row r="31" spans="1:2" x14ac:dyDescent="0.35">
      <c r="A31" s="2" t="s">
        <v>47</v>
      </c>
      <c r="B31" s="3">
        <v>0.73684210526315785</v>
      </c>
    </row>
    <row r="32" spans="1:2" x14ac:dyDescent="0.35">
      <c r="A32" s="2" t="s">
        <v>48</v>
      </c>
      <c r="B32" s="3">
        <v>0.33333333333333331</v>
      </c>
    </row>
    <row r="33" spans="1:2" x14ac:dyDescent="0.35">
      <c r="A33" s="2" t="s">
        <v>49</v>
      </c>
      <c r="B33" s="3">
        <v>0.30769230769230771</v>
      </c>
    </row>
    <row r="34" spans="1:2" x14ac:dyDescent="0.35">
      <c r="A34" s="2" t="s">
        <v>50</v>
      </c>
      <c r="B34" s="3">
        <v>1.1538461538461537</v>
      </c>
    </row>
    <row r="35" spans="1:2" x14ac:dyDescent="0.35">
      <c r="A35" s="2" t="s">
        <v>51</v>
      </c>
      <c r="B35" s="3">
        <v>1.1111111111111112</v>
      </c>
    </row>
    <row r="36" spans="1:2" x14ac:dyDescent="0.35">
      <c r="A36" s="2" t="s">
        <v>52</v>
      </c>
      <c r="B36" s="3">
        <v>0.16666666666666666</v>
      </c>
    </row>
    <row r="37" spans="1:2" x14ac:dyDescent="0.35">
      <c r="A37" s="2" t="s">
        <v>53</v>
      </c>
      <c r="B37" s="3">
        <v>0.29411764705882354</v>
      </c>
    </row>
    <row r="38" spans="1:2" x14ac:dyDescent="0.35">
      <c r="A38" s="2" t="s">
        <v>54</v>
      </c>
      <c r="B38" s="3">
        <v>0.61538461538461542</v>
      </c>
    </row>
    <row r="39" spans="1:2" x14ac:dyDescent="0.35">
      <c r="A39" s="2" t="s">
        <v>56</v>
      </c>
      <c r="B39" s="3">
        <v>0.66666666666666663</v>
      </c>
    </row>
    <row r="40" spans="1:2" x14ac:dyDescent="0.35">
      <c r="A40" s="2" t="s">
        <v>57</v>
      </c>
      <c r="B40" s="3">
        <v>1.2222222222222223</v>
      </c>
    </row>
    <row r="41" spans="1:2" x14ac:dyDescent="0.35">
      <c r="A41" s="2" t="s">
        <v>58</v>
      </c>
      <c r="B41" s="3">
        <v>0.76923076923076927</v>
      </c>
    </row>
    <row r="42" spans="1:2" x14ac:dyDescent="0.35">
      <c r="A42" s="2" t="s">
        <v>59</v>
      </c>
      <c r="B42" s="3">
        <v>1.1052631578947369</v>
      </c>
    </row>
    <row r="43" spans="1:2" x14ac:dyDescent="0.35">
      <c r="A43" s="2" t="s">
        <v>60</v>
      </c>
      <c r="B43" s="3">
        <v>0.55555555555555558</v>
      </c>
    </row>
    <row r="44" spans="1:2" x14ac:dyDescent="0.35">
      <c r="A44" s="2" t="s">
        <v>61</v>
      </c>
      <c r="B44" s="3">
        <v>0.76190476190476186</v>
      </c>
    </row>
    <row r="45" spans="1:2" x14ac:dyDescent="0.35">
      <c r="A45" s="2" t="s">
        <v>62</v>
      </c>
      <c r="B45" s="3">
        <v>0.55555555555555558</v>
      </c>
    </row>
    <row r="46" spans="1:2" x14ac:dyDescent="0.35">
      <c r="A46" s="2" t="s">
        <v>63</v>
      </c>
      <c r="B46" s="3">
        <v>0.91666666666666663</v>
      </c>
    </row>
    <row r="47" spans="1:2" x14ac:dyDescent="0.35">
      <c r="A47" s="2" t="s">
        <v>64</v>
      </c>
      <c r="B47" s="3">
        <v>0.23076923076923078</v>
      </c>
    </row>
    <row r="48" spans="1:2" x14ac:dyDescent="0.35">
      <c r="A48" s="2" t="s">
        <v>65</v>
      </c>
      <c r="B48" s="3">
        <v>1.1000000000000001</v>
      </c>
    </row>
    <row r="49" spans="1:2" x14ac:dyDescent="0.35">
      <c r="A49" s="2" t="s">
        <v>66</v>
      </c>
      <c r="B49" s="3">
        <v>0.22222222222222221</v>
      </c>
    </row>
    <row r="50" spans="1:2" x14ac:dyDescent="0.35">
      <c r="A50" s="2" t="s">
        <v>67</v>
      </c>
      <c r="B50" s="3">
        <v>1</v>
      </c>
    </row>
    <row r="51" spans="1:2" x14ac:dyDescent="0.35">
      <c r="A51" s="2" t="s">
        <v>68</v>
      </c>
      <c r="B51" s="3">
        <v>0.55555555555555558</v>
      </c>
    </row>
    <row r="52" spans="1:2" x14ac:dyDescent="0.35">
      <c r="A52" s="2" t="s">
        <v>69</v>
      </c>
      <c r="B52" s="3">
        <v>0.88888888888888884</v>
      </c>
    </row>
    <row r="53" spans="1:2" x14ac:dyDescent="0.35">
      <c r="A53" s="2" t="s">
        <v>70</v>
      </c>
      <c r="B53" s="3">
        <v>0.81818181818181823</v>
      </c>
    </row>
    <row r="54" spans="1:2" x14ac:dyDescent="0.35">
      <c r="A54" s="2" t="s">
        <v>71</v>
      </c>
      <c r="B54" s="3">
        <v>0.89473684210526316</v>
      </c>
    </row>
    <row r="55" spans="1:2" x14ac:dyDescent="0.35">
      <c r="A55" s="2" t="s">
        <v>72</v>
      </c>
      <c r="B55" s="3">
        <v>0.33333333333333331</v>
      </c>
    </row>
    <row r="56" spans="1:2" x14ac:dyDescent="0.35">
      <c r="A56" s="2" t="s">
        <v>73</v>
      </c>
      <c r="B56" s="3">
        <v>0.90476190476190477</v>
      </c>
    </row>
    <row r="57" spans="1:2" x14ac:dyDescent="0.35">
      <c r="A57" s="2" t="s">
        <v>74</v>
      </c>
      <c r="B57" s="3">
        <v>1.6666666666666667</v>
      </c>
    </row>
    <row r="58" spans="1:2" x14ac:dyDescent="0.35">
      <c r="A58" s="2" t="s">
        <v>75</v>
      </c>
      <c r="B58" s="3">
        <v>1.1666666666666667</v>
      </c>
    </row>
    <row r="59" spans="1:2" x14ac:dyDescent="0.35">
      <c r="A59" s="2" t="s">
        <v>76</v>
      </c>
      <c r="B59" s="3">
        <v>0.80952380952380953</v>
      </c>
    </row>
    <row r="60" spans="1:2" x14ac:dyDescent="0.35">
      <c r="A60" s="2" t="s">
        <v>77</v>
      </c>
      <c r="B60" s="3">
        <v>0.89473684210526316</v>
      </c>
    </row>
    <row r="61" spans="1:2" x14ac:dyDescent="0.35">
      <c r="A61" s="2" t="s">
        <v>78</v>
      </c>
      <c r="B61" s="3">
        <v>0.88888888888888884</v>
      </c>
    </row>
    <row r="62" spans="1:2" x14ac:dyDescent="0.35">
      <c r="A62" s="2" t="s">
        <v>80</v>
      </c>
      <c r="B62" s="3">
        <v>0.2857142857142857</v>
      </c>
    </row>
    <row r="63" spans="1:2" x14ac:dyDescent="0.35">
      <c r="A63" s="2" t="s">
        <v>81</v>
      </c>
      <c r="B63" s="3">
        <v>0.33333333333333331</v>
      </c>
    </row>
    <row r="64" spans="1:2" x14ac:dyDescent="0.35">
      <c r="A64" s="2" t="s">
        <v>82</v>
      </c>
      <c r="B64" s="3">
        <v>0.78947368421052633</v>
      </c>
    </row>
    <row r="65" spans="1:2" x14ac:dyDescent="0.35">
      <c r="A65" s="2" t="s">
        <v>83</v>
      </c>
      <c r="B65" s="3">
        <v>0.5</v>
      </c>
    </row>
    <row r="66" spans="1:2" x14ac:dyDescent="0.35">
      <c r="A66" s="2" t="s">
        <v>84</v>
      </c>
      <c r="B66" s="3">
        <v>0.92307692307692313</v>
      </c>
    </row>
    <row r="67" spans="1:2" x14ac:dyDescent="0.35">
      <c r="A67" s="2" t="s">
        <v>85</v>
      </c>
      <c r="B67" s="3">
        <v>1.6666666666666667</v>
      </c>
    </row>
    <row r="68" spans="1:2" x14ac:dyDescent="0.35">
      <c r="A68" s="2" t="s">
        <v>86</v>
      </c>
      <c r="B68" s="3">
        <v>0.33333333333333331</v>
      </c>
    </row>
    <row r="69" spans="1:2" x14ac:dyDescent="0.35">
      <c r="A69" s="2" t="s">
        <v>87</v>
      </c>
      <c r="B69" s="3">
        <v>1.2307692307692308</v>
      </c>
    </row>
    <row r="70" spans="1:2" x14ac:dyDescent="0.35">
      <c r="A70" s="2" t="s">
        <v>88</v>
      </c>
      <c r="B70" s="3">
        <v>0.375</v>
      </c>
    </row>
    <row r="71" spans="1:2" x14ac:dyDescent="0.35">
      <c r="A71" s="2" t="s">
        <v>89</v>
      </c>
      <c r="B71" s="3">
        <v>1.0476190476190477</v>
      </c>
    </row>
    <row r="72" spans="1:2" x14ac:dyDescent="0.35">
      <c r="A72" s="2" t="s">
        <v>91</v>
      </c>
      <c r="B72" s="3">
        <v>1.263157894736842</v>
      </c>
    </row>
    <row r="73" spans="1:2" x14ac:dyDescent="0.35">
      <c r="A73" s="2" t="s">
        <v>92</v>
      </c>
      <c r="B73" s="3">
        <v>0.5</v>
      </c>
    </row>
    <row r="74" spans="1:2" x14ac:dyDescent="0.35">
      <c r="A74" s="2" t="s">
        <v>93</v>
      </c>
      <c r="B74" s="3">
        <v>0.33333333333333331</v>
      </c>
    </row>
    <row r="75" spans="1:2" x14ac:dyDescent="0.35">
      <c r="A75" s="2" t="s">
        <v>94</v>
      </c>
      <c r="B75" s="3">
        <v>0.75</v>
      </c>
    </row>
    <row r="76" spans="1:2" x14ac:dyDescent="0.35">
      <c r="A76" s="2" t="s">
        <v>95</v>
      </c>
      <c r="B76" s="3">
        <v>0.66666666666666663</v>
      </c>
    </row>
    <row r="77" spans="1:2" x14ac:dyDescent="0.35">
      <c r="A77" s="2" t="s">
        <v>96</v>
      </c>
      <c r="B77" s="3">
        <v>0.73684210526315785</v>
      </c>
    </row>
    <row r="78" spans="1:2" x14ac:dyDescent="0.35">
      <c r="A78" s="2" t="s">
        <v>97</v>
      </c>
      <c r="B78" s="3">
        <v>0.57894736842105265</v>
      </c>
    </row>
    <row r="79" spans="1:2" x14ac:dyDescent="0.35">
      <c r="A79" s="2" t="s">
        <v>98</v>
      </c>
      <c r="B79" s="3">
        <v>0.84615384615384615</v>
      </c>
    </row>
    <row r="80" spans="1:2" x14ac:dyDescent="0.35">
      <c r="A80" s="2" t="s">
        <v>99</v>
      </c>
      <c r="B80" s="3">
        <v>0.85</v>
      </c>
    </row>
    <row r="81" spans="1:2" x14ac:dyDescent="0.35">
      <c r="A81" s="2" t="s">
        <v>100</v>
      </c>
      <c r="B81" s="3">
        <v>1</v>
      </c>
    </row>
    <row r="82" spans="1:2" x14ac:dyDescent="0.35">
      <c r="A82" s="2" t="s">
        <v>101</v>
      </c>
      <c r="B82" s="3">
        <v>1.2105263157894737</v>
      </c>
    </row>
    <row r="83" spans="1:2" x14ac:dyDescent="0.35">
      <c r="A83" s="2" t="s">
        <v>102</v>
      </c>
      <c r="B83" s="3">
        <v>0.5625</v>
      </c>
    </row>
    <row r="84" spans="1:2" x14ac:dyDescent="0.35">
      <c r="A84" s="2" t="s">
        <v>103</v>
      </c>
      <c r="B84" s="3">
        <v>0.33333333333333331</v>
      </c>
    </row>
    <row r="85" spans="1:2" x14ac:dyDescent="0.35">
      <c r="A85" s="2" t="s">
        <v>104</v>
      </c>
      <c r="B85" s="3">
        <v>1.0833333333333333</v>
      </c>
    </row>
    <row r="86" spans="1:2" x14ac:dyDescent="0.35">
      <c r="A86" s="2" t="s">
        <v>105</v>
      </c>
      <c r="B86" s="3">
        <v>0.38095238095238093</v>
      </c>
    </row>
    <row r="87" spans="1:2" x14ac:dyDescent="0.35">
      <c r="A87" s="2" t="s">
        <v>106</v>
      </c>
      <c r="B87" s="3">
        <v>0.88888888888888884</v>
      </c>
    </row>
    <row r="88" spans="1:2" x14ac:dyDescent="0.35">
      <c r="A88" s="2" t="s">
        <v>107</v>
      </c>
      <c r="B88" s="3">
        <v>0.66666666666666663</v>
      </c>
    </row>
    <row r="89" spans="1:2" x14ac:dyDescent="0.35">
      <c r="A89" s="2" t="s">
        <v>108</v>
      </c>
      <c r="B89" s="3">
        <v>1.4444444444444444</v>
      </c>
    </row>
    <row r="90" spans="1:2" x14ac:dyDescent="0.35">
      <c r="A90" s="2" t="s">
        <v>109</v>
      </c>
      <c r="B90" s="3">
        <v>0.625</v>
      </c>
    </row>
    <row r="91" spans="1:2" x14ac:dyDescent="0.35">
      <c r="A91" s="2" t="s">
        <v>111</v>
      </c>
      <c r="B91" s="3">
        <v>0.8571428571428571</v>
      </c>
    </row>
    <row r="92" spans="1:2" x14ac:dyDescent="0.35">
      <c r="A92" s="2" t="s">
        <v>113</v>
      </c>
      <c r="B92" s="3">
        <v>0.88888888888888884</v>
      </c>
    </row>
    <row r="93" spans="1:2" x14ac:dyDescent="0.35">
      <c r="A93" s="2" t="s">
        <v>114</v>
      </c>
      <c r="B93" s="3">
        <v>0.16666666666666666</v>
      </c>
    </row>
    <row r="94" spans="1:2" x14ac:dyDescent="0.35">
      <c r="A94" s="2" t="s">
        <v>115</v>
      </c>
      <c r="B94" s="3">
        <v>0.66666666666666663</v>
      </c>
    </row>
    <row r="95" spans="1:2" x14ac:dyDescent="0.35">
      <c r="A95" s="2" t="s">
        <v>116</v>
      </c>
      <c r="B95" s="3">
        <v>0.84615384615384615</v>
      </c>
    </row>
    <row r="96" spans="1:2" x14ac:dyDescent="0.35">
      <c r="A96" s="2" t="s">
        <v>117</v>
      </c>
      <c r="B96" s="3">
        <v>0.57894736842105265</v>
      </c>
    </row>
    <row r="97" spans="1:2" x14ac:dyDescent="0.35">
      <c r="A97" s="2" t="s">
        <v>118</v>
      </c>
      <c r="B97" s="3">
        <v>0.72222222222222221</v>
      </c>
    </row>
    <row r="98" spans="1:2" x14ac:dyDescent="0.35">
      <c r="A98" s="2" t="s">
        <v>119</v>
      </c>
      <c r="B98" s="3">
        <v>0.55555555555555558</v>
      </c>
    </row>
    <row r="99" spans="1:2" x14ac:dyDescent="0.35">
      <c r="A99" s="2" t="s">
        <v>120</v>
      </c>
      <c r="B99" s="3">
        <v>1.3076923076923077</v>
      </c>
    </row>
    <row r="100" spans="1:2" x14ac:dyDescent="0.35">
      <c r="A100" s="2" t="s">
        <v>121</v>
      </c>
      <c r="B100" s="3">
        <v>1.2105263157894737</v>
      </c>
    </row>
    <row r="101" spans="1:2" x14ac:dyDescent="0.35">
      <c r="A101" s="2" t="s">
        <v>123</v>
      </c>
      <c r="B101" s="3">
        <v>1.4615384615384615</v>
      </c>
    </row>
    <row r="102" spans="1:2" x14ac:dyDescent="0.35">
      <c r="A102" s="2" t="s">
        <v>124</v>
      </c>
      <c r="B102" s="3">
        <v>1.6153846153846154</v>
      </c>
    </row>
    <row r="103" spans="1:2" x14ac:dyDescent="0.35">
      <c r="A103" s="2" t="s">
        <v>125</v>
      </c>
      <c r="B103" s="3">
        <v>0.69230769230769229</v>
      </c>
    </row>
    <row r="104" spans="1:2" x14ac:dyDescent="0.35">
      <c r="A104" s="2" t="s">
        <v>126</v>
      </c>
      <c r="B104" s="3">
        <v>0.80952380952380953</v>
      </c>
    </row>
    <row r="105" spans="1:2" x14ac:dyDescent="0.35">
      <c r="A105" s="2" t="s">
        <v>127</v>
      </c>
      <c r="B105" s="3">
        <v>0.41666666666666669</v>
      </c>
    </row>
    <row r="106" spans="1:2" x14ac:dyDescent="0.35">
      <c r="A106" s="2" t="s">
        <v>128</v>
      </c>
      <c r="B106" s="3">
        <v>0.42857142857142855</v>
      </c>
    </row>
    <row r="107" spans="1:2" x14ac:dyDescent="0.35">
      <c r="A107" s="2" t="s">
        <v>129</v>
      </c>
      <c r="B107" s="3">
        <v>0.73684210526315785</v>
      </c>
    </row>
    <row r="108" spans="1:2" x14ac:dyDescent="0.35">
      <c r="A108" s="2" t="s">
        <v>130</v>
      </c>
      <c r="B108" s="3">
        <v>0.61111111111111116</v>
      </c>
    </row>
    <row r="109" spans="1:2" x14ac:dyDescent="0.35">
      <c r="A109" s="2" t="s">
        <v>132</v>
      </c>
      <c r="B109" s="3">
        <v>0.80952380952380953</v>
      </c>
    </row>
    <row r="110" spans="1:2" x14ac:dyDescent="0.35">
      <c r="A110" s="2" t="s">
        <v>133</v>
      </c>
      <c r="B110" s="3">
        <v>0.625</v>
      </c>
    </row>
    <row r="111" spans="1:2" x14ac:dyDescent="0.35">
      <c r="A111" s="2" t="s">
        <v>134</v>
      </c>
      <c r="B111" s="3">
        <v>1.3</v>
      </c>
    </row>
    <row r="112" spans="1:2" x14ac:dyDescent="0.35">
      <c r="A112" s="2" t="s">
        <v>135</v>
      </c>
      <c r="B112" s="3">
        <v>0.7</v>
      </c>
    </row>
    <row r="113" spans="1:2" x14ac:dyDescent="0.35">
      <c r="A113" s="2" t="s">
        <v>136</v>
      </c>
      <c r="B113" s="3">
        <v>0.14285714285714285</v>
      </c>
    </row>
    <row r="114" spans="1:2" x14ac:dyDescent="0.35">
      <c r="A114" s="2" t="s">
        <v>137</v>
      </c>
      <c r="B114" s="3">
        <v>0.78947368421052633</v>
      </c>
    </row>
    <row r="115" spans="1:2" x14ac:dyDescent="0.35">
      <c r="A115" s="2" t="s">
        <v>138</v>
      </c>
      <c r="B115" s="3">
        <v>0.58333333333333337</v>
      </c>
    </row>
  </sheetData>
  <autoFilter ref="A1:B115" xr:uid="{EC40DAD3-854B-4353-9035-27C18372BC85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7BD5-3597-4048-AB3D-742BCBD81FC0}">
  <dimension ref="A1:B47"/>
  <sheetViews>
    <sheetView workbookViewId="0"/>
  </sheetViews>
  <sheetFormatPr defaultRowHeight="14.5" x14ac:dyDescent="0.35"/>
  <cols>
    <col min="1" max="1" width="22.36328125" bestFit="1" customWidth="1"/>
    <col min="2" max="2" width="12" bestFit="1" customWidth="1"/>
  </cols>
  <sheetData>
    <row r="1" spans="1:2" x14ac:dyDescent="0.35">
      <c r="A1" s="4" t="s">
        <v>141</v>
      </c>
      <c r="B1" s="4" t="s">
        <v>144</v>
      </c>
    </row>
    <row r="2" spans="1:2" x14ac:dyDescent="0.35">
      <c r="A2" s="2" t="s">
        <v>100</v>
      </c>
      <c r="B2" s="3">
        <v>0.26315789473684209</v>
      </c>
    </row>
    <row r="3" spans="1:2" x14ac:dyDescent="0.35">
      <c r="A3" s="2" t="s">
        <v>74</v>
      </c>
      <c r="B3" s="3">
        <v>0.22222222222222221</v>
      </c>
    </row>
    <row r="4" spans="1:2" x14ac:dyDescent="0.35">
      <c r="A4" s="2" t="s">
        <v>129</v>
      </c>
      <c r="B4" s="3">
        <v>0.21052631578947367</v>
      </c>
    </row>
    <row r="5" spans="1:2" x14ac:dyDescent="0.35">
      <c r="A5" s="2" t="s">
        <v>111</v>
      </c>
      <c r="B5" s="3">
        <v>0.19047619047619047</v>
      </c>
    </row>
    <row r="6" spans="1:2" x14ac:dyDescent="0.35">
      <c r="A6" s="2" t="s">
        <v>31</v>
      </c>
      <c r="B6" s="3">
        <v>0.16666666666666666</v>
      </c>
    </row>
    <row r="7" spans="1:2" x14ac:dyDescent="0.35">
      <c r="A7" s="2" t="s">
        <v>57</v>
      </c>
      <c r="B7" s="3">
        <v>0.16666666666666666</v>
      </c>
    </row>
    <row r="8" spans="1:2" x14ac:dyDescent="0.35">
      <c r="A8" s="2" t="s">
        <v>63</v>
      </c>
      <c r="B8" s="3">
        <v>0.16666666666666666</v>
      </c>
    </row>
    <row r="9" spans="1:2" x14ac:dyDescent="0.35">
      <c r="A9" s="2" t="s">
        <v>104</v>
      </c>
      <c r="B9" s="3">
        <v>0.16666666666666666</v>
      </c>
    </row>
    <row r="10" spans="1:2" x14ac:dyDescent="0.35">
      <c r="A10" s="2" t="s">
        <v>22</v>
      </c>
      <c r="B10" s="3">
        <v>0.15789473684210525</v>
      </c>
    </row>
    <row r="11" spans="1:2" x14ac:dyDescent="0.35">
      <c r="A11" s="2" t="s">
        <v>21</v>
      </c>
      <c r="B11" s="3">
        <v>0.15384615384615385</v>
      </c>
    </row>
    <row r="12" spans="1:2" x14ac:dyDescent="0.35">
      <c r="A12" s="2" t="s">
        <v>27</v>
      </c>
      <c r="B12" s="3">
        <v>0.15384615384615385</v>
      </c>
    </row>
    <row r="13" spans="1:2" x14ac:dyDescent="0.35">
      <c r="A13" s="2" t="s">
        <v>49</v>
      </c>
      <c r="B13" s="3">
        <v>0.15384615384615385</v>
      </c>
    </row>
    <row r="14" spans="1:2" x14ac:dyDescent="0.35">
      <c r="A14" s="2" t="s">
        <v>89</v>
      </c>
      <c r="B14" s="3">
        <v>0.14285714285714285</v>
      </c>
    </row>
    <row r="15" spans="1:2" x14ac:dyDescent="0.35">
      <c r="A15" s="2" t="s">
        <v>93</v>
      </c>
      <c r="B15" s="3">
        <v>0.14285714285714285</v>
      </c>
    </row>
    <row r="16" spans="1:2" x14ac:dyDescent="0.35">
      <c r="A16" s="2" t="s">
        <v>88</v>
      </c>
      <c r="B16" s="3">
        <v>0.125</v>
      </c>
    </row>
    <row r="17" spans="1:2" x14ac:dyDescent="0.35">
      <c r="A17" s="2" t="s">
        <v>109</v>
      </c>
      <c r="B17" s="3">
        <v>0.125</v>
      </c>
    </row>
    <row r="18" spans="1:2" x14ac:dyDescent="0.35">
      <c r="A18" s="2" t="s">
        <v>133</v>
      </c>
      <c r="B18" s="3">
        <v>0.125</v>
      </c>
    </row>
    <row r="19" spans="1:2" x14ac:dyDescent="0.35">
      <c r="A19" s="2" t="s">
        <v>42</v>
      </c>
      <c r="B19" s="3">
        <v>0.1111111111111111</v>
      </c>
    </row>
    <row r="20" spans="1:2" x14ac:dyDescent="0.35">
      <c r="A20" s="2" t="s">
        <v>51</v>
      </c>
      <c r="B20" s="3">
        <v>0.1111111111111111</v>
      </c>
    </row>
    <row r="21" spans="1:2" x14ac:dyDescent="0.35">
      <c r="A21" s="2" t="s">
        <v>78</v>
      </c>
      <c r="B21" s="3">
        <v>0.1111111111111111</v>
      </c>
    </row>
    <row r="22" spans="1:2" x14ac:dyDescent="0.35">
      <c r="A22" s="2" t="s">
        <v>95</v>
      </c>
      <c r="B22" s="3">
        <v>0.1111111111111111</v>
      </c>
    </row>
    <row r="23" spans="1:2" x14ac:dyDescent="0.35">
      <c r="A23" s="2" t="s">
        <v>23</v>
      </c>
      <c r="B23" s="3">
        <v>0.10526315789473684</v>
      </c>
    </row>
    <row r="24" spans="1:2" x14ac:dyDescent="0.35">
      <c r="A24" s="2" t="s">
        <v>71</v>
      </c>
      <c r="B24" s="3">
        <v>0.10526315789473684</v>
      </c>
    </row>
    <row r="25" spans="1:2" x14ac:dyDescent="0.35">
      <c r="A25" s="2" t="s">
        <v>82</v>
      </c>
      <c r="B25" s="3">
        <v>0.10526315789473684</v>
      </c>
    </row>
    <row r="26" spans="1:2" x14ac:dyDescent="0.35">
      <c r="A26" s="2" t="s">
        <v>65</v>
      </c>
      <c r="B26" s="3">
        <v>0.1</v>
      </c>
    </row>
    <row r="27" spans="1:2" x14ac:dyDescent="0.35">
      <c r="A27" s="2" t="s">
        <v>134</v>
      </c>
      <c r="B27" s="3">
        <v>0.1</v>
      </c>
    </row>
    <row r="28" spans="1:2" x14ac:dyDescent="0.35">
      <c r="A28" s="2" t="s">
        <v>37</v>
      </c>
      <c r="B28" s="3">
        <v>9.5238095238095233E-2</v>
      </c>
    </row>
    <row r="29" spans="1:2" x14ac:dyDescent="0.35">
      <c r="A29" s="2" t="s">
        <v>73</v>
      </c>
      <c r="B29" s="3">
        <v>9.5238095238095233E-2</v>
      </c>
    </row>
    <row r="30" spans="1:2" x14ac:dyDescent="0.35">
      <c r="A30" s="2" t="s">
        <v>18</v>
      </c>
      <c r="B30" s="3">
        <v>8.3333333333333329E-2</v>
      </c>
    </row>
    <row r="31" spans="1:2" x14ac:dyDescent="0.35">
      <c r="A31" s="2" t="s">
        <v>94</v>
      </c>
      <c r="B31" s="3">
        <v>8.3333333333333329E-2</v>
      </c>
    </row>
    <row r="32" spans="1:2" x14ac:dyDescent="0.35">
      <c r="A32" s="2" t="s">
        <v>138</v>
      </c>
      <c r="B32" s="3">
        <v>8.3333333333333329E-2</v>
      </c>
    </row>
    <row r="33" spans="1:2" x14ac:dyDescent="0.35">
      <c r="A33" s="2" t="s">
        <v>16</v>
      </c>
      <c r="B33" s="3">
        <v>7.6923076923076927E-2</v>
      </c>
    </row>
    <row r="34" spans="1:2" x14ac:dyDescent="0.35">
      <c r="A34" s="2" t="s">
        <v>45</v>
      </c>
      <c r="B34" s="3">
        <v>7.6923076923076927E-2</v>
      </c>
    </row>
    <row r="35" spans="1:2" x14ac:dyDescent="0.35">
      <c r="A35" s="2" t="s">
        <v>58</v>
      </c>
      <c r="B35" s="3">
        <v>7.6923076923076927E-2</v>
      </c>
    </row>
    <row r="36" spans="1:2" x14ac:dyDescent="0.35">
      <c r="A36" s="2" t="s">
        <v>64</v>
      </c>
      <c r="B36" s="3">
        <v>7.6923076923076927E-2</v>
      </c>
    </row>
    <row r="37" spans="1:2" x14ac:dyDescent="0.35">
      <c r="A37" s="2" t="s">
        <v>124</v>
      </c>
      <c r="B37" s="3">
        <v>7.6923076923076927E-2</v>
      </c>
    </row>
    <row r="38" spans="1:2" x14ac:dyDescent="0.35">
      <c r="A38" s="2" t="s">
        <v>20</v>
      </c>
      <c r="B38" s="3">
        <v>5.5555555555555552E-2</v>
      </c>
    </row>
    <row r="39" spans="1:2" x14ac:dyDescent="0.35">
      <c r="A39" s="2" t="s">
        <v>41</v>
      </c>
      <c r="B39" s="3">
        <v>5.5555555555555552E-2</v>
      </c>
    </row>
    <row r="40" spans="1:2" x14ac:dyDescent="0.35">
      <c r="A40" s="2" t="s">
        <v>118</v>
      </c>
      <c r="B40" s="3">
        <v>5.5555555555555552E-2</v>
      </c>
    </row>
    <row r="41" spans="1:2" x14ac:dyDescent="0.35">
      <c r="A41" s="2" t="s">
        <v>130</v>
      </c>
      <c r="B41" s="3">
        <v>5.5555555555555552E-2</v>
      </c>
    </row>
    <row r="42" spans="1:2" x14ac:dyDescent="0.35">
      <c r="A42" s="2" t="s">
        <v>59</v>
      </c>
      <c r="B42" s="3">
        <v>5.2631578947368418E-2</v>
      </c>
    </row>
    <row r="43" spans="1:2" x14ac:dyDescent="0.35">
      <c r="A43" s="2" t="s">
        <v>77</v>
      </c>
      <c r="B43" s="3">
        <v>5.2631578947368418E-2</v>
      </c>
    </row>
    <row r="44" spans="1:2" x14ac:dyDescent="0.35">
      <c r="A44" s="2" t="s">
        <v>97</v>
      </c>
      <c r="B44" s="3">
        <v>5.2631578947368418E-2</v>
      </c>
    </row>
    <row r="45" spans="1:2" x14ac:dyDescent="0.35">
      <c r="A45" s="2" t="s">
        <v>99</v>
      </c>
      <c r="B45" s="3">
        <v>0.05</v>
      </c>
    </row>
    <row r="46" spans="1:2" x14ac:dyDescent="0.35">
      <c r="A46" s="2" t="s">
        <v>76</v>
      </c>
      <c r="B46" s="3">
        <v>4.7619047619047616E-2</v>
      </c>
    </row>
    <row r="47" spans="1:2" x14ac:dyDescent="0.35">
      <c r="A47" s="2" t="s">
        <v>128</v>
      </c>
      <c r="B47" s="3">
        <v>4.7619047619047616E-2</v>
      </c>
    </row>
  </sheetData>
  <autoFilter ref="A1:B47" xr:uid="{825A7BD5-3597-4048-AB3D-742BCBD81FC0}">
    <sortState xmlns:xlrd2="http://schemas.microsoft.com/office/spreadsheetml/2017/richdata2" ref="A2:B47">
      <sortCondition descending="1" ref="B1:B47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8553-EC95-4ED0-847E-63DBF2CA9EAA}">
  <dimension ref="A1:G127"/>
  <sheetViews>
    <sheetView workbookViewId="0"/>
  </sheetViews>
  <sheetFormatPr defaultRowHeight="14.5" x14ac:dyDescent="0.35"/>
  <cols>
    <col min="1" max="1" width="22.36328125" bestFit="1" customWidth="1"/>
    <col min="2" max="2" width="12" bestFit="1" customWidth="1"/>
  </cols>
  <sheetData>
    <row r="1" spans="1:7" x14ac:dyDescent="0.35">
      <c r="A1" s="4" t="s">
        <v>141</v>
      </c>
      <c r="B1" s="4" t="s">
        <v>146</v>
      </c>
    </row>
    <row r="2" spans="1:7" x14ac:dyDescent="0.35">
      <c r="A2" s="2" t="s">
        <v>57</v>
      </c>
      <c r="B2" s="3">
        <v>1.025318098231824</v>
      </c>
    </row>
    <row r="3" spans="1:7" x14ac:dyDescent="0.35">
      <c r="A3" s="2" t="s">
        <v>58</v>
      </c>
      <c r="B3" s="3">
        <v>1.025318098231824</v>
      </c>
    </row>
    <row r="4" spans="1:7" x14ac:dyDescent="0.35">
      <c r="A4" s="2" t="s">
        <v>59</v>
      </c>
      <c r="B4" s="3">
        <v>1.025318098231824</v>
      </c>
    </row>
    <row r="5" spans="1:7" x14ac:dyDescent="0.35">
      <c r="A5" s="2" t="s">
        <v>71</v>
      </c>
      <c r="B5" s="3">
        <v>1.025318098231824</v>
      </c>
      <c r="G5" t="s">
        <v>147</v>
      </c>
    </row>
    <row r="6" spans="1:7" x14ac:dyDescent="0.35">
      <c r="A6" s="2" t="s">
        <v>82</v>
      </c>
      <c r="B6" s="3">
        <v>1.025318098231824</v>
      </c>
      <c r="G6" t="s">
        <v>148</v>
      </c>
    </row>
    <row r="7" spans="1:7" x14ac:dyDescent="0.35">
      <c r="A7" s="2" t="s">
        <v>88</v>
      </c>
      <c r="B7" s="3">
        <v>1.025318098231824</v>
      </c>
    </row>
    <row r="8" spans="1:7" x14ac:dyDescent="0.35">
      <c r="A8" s="2" t="s">
        <v>94</v>
      </c>
      <c r="B8" s="3">
        <v>1.025318098231824</v>
      </c>
    </row>
    <row r="9" spans="1:7" x14ac:dyDescent="0.35">
      <c r="A9" s="2" t="s">
        <v>109</v>
      </c>
      <c r="B9" s="3">
        <v>1.025318098231824</v>
      </c>
    </row>
    <row r="10" spans="1:7" x14ac:dyDescent="0.35">
      <c r="A10" s="2" t="s">
        <v>130</v>
      </c>
      <c r="B10" s="3">
        <v>1.025318098231824</v>
      </c>
    </row>
    <row r="11" spans="1:7" x14ac:dyDescent="0.35">
      <c r="A11" s="2" t="s">
        <v>133</v>
      </c>
      <c r="B11" s="3">
        <v>1.025318098231824</v>
      </c>
    </row>
    <row r="12" spans="1:7" x14ac:dyDescent="0.35">
      <c r="A12" s="2" t="s">
        <v>18</v>
      </c>
      <c r="B12" s="3">
        <v>1.0050628296908917</v>
      </c>
    </row>
    <row r="13" spans="1:7" x14ac:dyDescent="0.35">
      <c r="A13" s="2" t="s">
        <v>22</v>
      </c>
      <c r="B13" s="3">
        <v>1.0050628296908917</v>
      </c>
    </row>
    <row r="14" spans="1:7" x14ac:dyDescent="0.35">
      <c r="A14" s="2" t="s">
        <v>74</v>
      </c>
      <c r="B14" s="3">
        <v>1.0050628296908917</v>
      </c>
    </row>
    <row r="15" spans="1:7" x14ac:dyDescent="0.35">
      <c r="A15" s="2" t="s">
        <v>89</v>
      </c>
      <c r="B15" s="3">
        <v>1.0050628296908917</v>
      </c>
    </row>
    <row r="16" spans="1:7" x14ac:dyDescent="0.35">
      <c r="A16" s="2" t="s">
        <v>95</v>
      </c>
      <c r="B16" s="3">
        <v>1.0050628296908917</v>
      </c>
    </row>
    <row r="17" spans="1:2" x14ac:dyDescent="0.35">
      <c r="A17" s="2" t="s">
        <v>134</v>
      </c>
      <c r="B17" s="3">
        <v>1.0050628296908917</v>
      </c>
    </row>
    <row r="18" spans="1:2" x14ac:dyDescent="0.35">
      <c r="A18" s="2" t="s">
        <v>20</v>
      </c>
      <c r="B18" s="3">
        <v>1</v>
      </c>
    </row>
    <row r="19" spans="1:2" x14ac:dyDescent="0.35">
      <c r="A19" s="2" t="s">
        <v>21</v>
      </c>
      <c r="B19" s="3">
        <v>1</v>
      </c>
    </row>
    <row r="20" spans="1:2" x14ac:dyDescent="0.35">
      <c r="A20" s="2" t="s">
        <v>23</v>
      </c>
      <c r="B20" s="3">
        <v>1</v>
      </c>
    </row>
    <row r="21" spans="1:2" x14ac:dyDescent="0.35">
      <c r="A21" s="2" t="s">
        <v>27</v>
      </c>
      <c r="B21" s="3">
        <v>1</v>
      </c>
    </row>
    <row r="22" spans="1:2" x14ac:dyDescent="0.35">
      <c r="A22" s="2" t="s">
        <v>31</v>
      </c>
      <c r="B22" s="3">
        <v>1</v>
      </c>
    </row>
    <row r="23" spans="1:2" x14ac:dyDescent="0.35">
      <c r="A23" s="2" t="s">
        <v>37</v>
      </c>
      <c r="B23" s="3">
        <v>1</v>
      </c>
    </row>
    <row r="24" spans="1:2" x14ac:dyDescent="0.35">
      <c r="A24" s="2" t="s">
        <v>41</v>
      </c>
      <c r="B24" s="3">
        <v>1</v>
      </c>
    </row>
    <row r="25" spans="1:2" x14ac:dyDescent="0.35">
      <c r="A25" s="2" t="s">
        <v>42</v>
      </c>
      <c r="B25" s="3">
        <v>1</v>
      </c>
    </row>
    <row r="26" spans="1:2" x14ac:dyDescent="0.35">
      <c r="A26" s="2" t="s">
        <v>45</v>
      </c>
      <c r="B26" s="3">
        <v>1</v>
      </c>
    </row>
    <row r="27" spans="1:2" x14ac:dyDescent="0.35">
      <c r="A27" s="2" t="s">
        <v>49</v>
      </c>
      <c r="B27" s="3">
        <v>1</v>
      </c>
    </row>
    <row r="28" spans="1:2" x14ac:dyDescent="0.35">
      <c r="A28" s="2" t="s">
        <v>51</v>
      </c>
      <c r="B28" s="3">
        <v>1</v>
      </c>
    </row>
    <row r="29" spans="1:2" x14ac:dyDescent="0.35">
      <c r="A29" s="2" t="s">
        <v>63</v>
      </c>
      <c r="B29" s="3">
        <v>1</v>
      </c>
    </row>
    <row r="30" spans="1:2" x14ac:dyDescent="0.35">
      <c r="A30" s="2" t="s">
        <v>64</v>
      </c>
      <c r="B30" s="3">
        <v>1</v>
      </c>
    </row>
    <row r="31" spans="1:2" x14ac:dyDescent="0.35">
      <c r="A31" s="2" t="s">
        <v>65</v>
      </c>
      <c r="B31" s="3">
        <v>1</v>
      </c>
    </row>
    <row r="32" spans="1:2" x14ac:dyDescent="0.35">
      <c r="A32" s="2" t="s">
        <v>76</v>
      </c>
      <c r="B32" s="3">
        <v>1</v>
      </c>
    </row>
    <row r="33" spans="1:2" x14ac:dyDescent="0.35">
      <c r="A33" s="2" t="s">
        <v>93</v>
      </c>
      <c r="B33" s="3">
        <v>1</v>
      </c>
    </row>
    <row r="34" spans="1:2" x14ac:dyDescent="0.35">
      <c r="A34" s="2" t="s">
        <v>99</v>
      </c>
      <c r="B34" s="3">
        <v>1</v>
      </c>
    </row>
    <row r="35" spans="1:2" x14ac:dyDescent="0.35">
      <c r="A35" s="2" t="s">
        <v>100</v>
      </c>
      <c r="B35" s="3">
        <v>1</v>
      </c>
    </row>
    <row r="36" spans="1:2" x14ac:dyDescent="0.35">
      <c r="A36" s="2" t="s">
        <v>104</v>
      </c>
      <c r="B36" s="3">
        <v>1</v>
      </c>
    </row>
    <row r="37" spans="1:2" x14ac:dyDescent="0.35">
      <c r="A37" s="2" t="s">
        <v>111</v>
      </c>
      <c r="B37" s="3">
        <v>1</v>
      </c>
    </row>
    <row r="38" spans="1:2" x14ac:dyDescent="0.35">
      <c r="A38" s="2" t="s">
        <v>118</v>
      </c>
      <c r="B38" s="3">
        <v>1</v>
      </c>
    </row>
    <row r="39" spans="1:2" x14ac:dyDescent="0.35">
      <c r="A39" s="2" t="s">
        <v>128</v>
      </c>
      <c r="B39" s="3">
        <v>1</v>
      </c>
    </row>
    <row r="40" spans="1:2" x14ac:dyDescent="0.35">
      <c r="A40" s="2" t="s">
        <v>129</v>
      </c>
      <c r="B40" s="3">
        <v>1</v>
      </c>
    </row>
    <row r="41" spans="1:2" x14ac:dyDescent="0.35">
      <c r="A41" s="2" t="s">
        <v>25</v>
      </c>
      <c r="B41" s="3">
        <v>0.9999990125556586</v>
      </c>
    </row>
    <row r="42" spans="1:2" x14ac:dyDescent="0.35">
      <c r="A42" s="2" t="s">
        <v>28</v>
      </c>
      <c r="B42" s="3">
        <v>0.9999990125556586</v>
      </c>
    </row>
    <row r="43" spans="1:2" x14ac:dyDescent="0.35">
      <c r="A43" s="2" t="s">
        <v>34</v>
      </c>
      <c r="B43" s="3">
        <v>0.9999990125556586</v>
      </c>
    </row>
    <row r="44" spans="1:2" x14ac:dyDescent="0.35">
      <c r="A44" s="2" t="s">
        <v>80</v>
      </c>
      <c r="B44" s="3">
        <v>0.9999990125556586</v>
      </c>
    </row>
    <row r="45" spans="1:2" x14ac:dyDescent="0.35">
      <c r="A45" s="2" t="s">
        <v>81</v>
      </c>
      <c r="B45" s="3">
        <v>0.9999990125556586</v>
      </c>
    </row>
    <row r="46" spans="1:2" x14ac:dyDescent="0.35">
      <c r="A46" s="2" t="s">
        <v>102</v>
      </c>
      <c r="B46" s="3">
        <v>0.9999990125556586</v>
      </c>
    </row>
    <row r="47" spans="1:2" x14ac:dyDescent="0.35">
      <c r="A47" s="2" t="s">
        <v>106</v>
      </c>
      <c r="B47" s="3">
        <v>0.9999990125556586</v>
      </c>
    </row>
    <row r="48" spans="1:2" x14ac:dyDescent="0.35">
      <c r="A48" s="2" t="s">
        <v>115</v>
      </c>
      <c r="B48" s="3">
        <v>0.9999990125556586</v>
      </c>
    </row>
    <row r="49" spans="1:2" x14ac:dyDescent="0.35">
      <c r="A49" s="2" t="s">
        <v>116</v>
      </c>
      <c r="B49" s="3">
        <v>0.9999990125556586</v>
      </c>
    </row>
    <row r="50" spans="1:2" x14ac:dyDescent="0.35">
      <c r="A50" s="2" t="s">
        <v>123</v>
      </c>
      <c r="B50" s="3">
        <v>0.9999990125556586</v>
      </c>
    </row>
    <row r="51" spans="1:2" x14ac:dyDescent="0.35">
      <c r="A51" s="2" t="s">
        <v>135</v>
      </c>
      <c r="B51" s="3">
        <v>0.9999990125556586</v>
      </c>
    </row>
    <row r="52" spans="1:2" x14ac:dyDescent="0.35">
      <c r="A52" s="2" t="s">
        <v>16</v>
      </c>
      <c r="B52" s="3">
        <v>0.97974473145906771</v>
      </c>
    </row>
    <row r="53" spans="1:2" x14ac:dyDescent="0.35">
      <c r="A53" s="2" t="s">
        <v>73</v>
      </c>
      <c r="B53" s="3">
        <v>0.97974473145906771</v>
      </c>
    </row>
    <row r="54" spans="1:2" x14ac:dyDescent="0.35">
      <c r="A54" s="2" t="s">
        <v>77</v>
      </c>
      <c r="B54" s="3">
        <v>0.97974473145906771</v>
      </c>
    </row>
    <row r="55" spans="1:2" x14ac:dyDescent="0.35">
      <c r="A55" s="2" t="s">
        <v>78</v>
      </c>
      <c r="B55" s="3">
        <v>0.97974473145906771</v>
      </c>
    </row>
    <row r="56" spans="1:2" x14ac:dyDescent="0.35">
      <c r="A56" s="2" t="s">
        <v>97</v>
      </c>
      <c r="B56" s="3">
        <v>0.97974473145906771</v>
      </c>
    </row>
    <row r="57" spans="1:2" x14ac:dyDescent="0.35">
      <c r="A57" s="2" t="s">
        <v>124</v>
      </c>
      <c r="B57" s="3">
        <v>0.97974473145906771</v>
      </c>
    </row>
    <row r="58" spans="1:2" x14ac:dyDescent="0.35">
      <c r="A58" s="2" t="s">
        <v>138</v>
      </c>
      <c r="B58" s="3">
        <v>0.97974473145906771</v>
      </c>
    </row>
    <row r="59" spans="1:2" x14ac:dyDescent="0.35">
      <c r="A59" s="2" t="s">
        <v>7</v>
      </c>
      <c r="B59" s="3">
        <v>0.9797437440147263</v>
      </c>
    </row>
    <row r="60" spans="1:2" x14ac:dyDescent="0.35">
      <c r="A60" s="2" t="s">
        <v>46</v>
      </c>
      <c r="B60" s="3">
        <v>0.9797437440147263</v>
      </c>
    </row>
    <row r="61" spans="1:2" x14ac:dyDescent="0.35">
      <c r="A61" s="2" t="s">
        <v>50</v>
      </c>
      <c r="B61" s="3">
        <v>0.9797437440147263</v>
      </c>
    </row>
    <row r="62" spans="1:2" x14ac:dyDescent="0.35">
      <c r="A62" s="2" t="s">
        <v>62</v>
      </c>
      <c r="B62" s="3">
        <v>0.9797437440147263</v>
      </c>
    </row>
    <row r="63" spans="1:2" x14ac:dyDescent="0.35">
      <c r="A63" s="2" t="s">
        <v>69</v>
      </c>
      <c r="B63" s="3">
        <v>0.9797437440147263</v>
      </c>
    </row>
    <row r="64" spans="1:2" x14ac:dyDescent="0.35">
      <c r="A64" s="2" t="s">
        <v>83</v>
      </c>
      <c r="B64" s="3">
        <v>0.9797437440147263</v>
      </c>
    </row>
    <row r="65" spans="1:2" x14ac:dyDescent="0.35">
      <c r="A65" s="2" t="s">
        <v>86</v>
      </c>
      <c r="B65" s="3">
        <v>0.9797437440147263</v>
      </c>
    </row>
    <row r="66" spans="1:2" x14ac:dyDescent="0.35">
      <c r="A66" s="2" t="s">
        <v>87</v>
      </c>
      <c r="B66" s="3">
        <v>0.9797437440147263</v>
      </c>
    </row>
    <row r="67" spans="1:2" x14ac:dyDescent="0.35">
      <c r="A67" s="2" t="s">
        <v>91</v>
      </c>
      <c r="B67" s="3">
        <v>0.9797437440147263</v>
      </c>
    </row>
    <row r="68" spans="1:2" x14ac:dyDescent="0.35">
      <c r="A68" s="2" t="s">
        <v>92</v>
      </c>
      <c r="B68" s="3">
        <v>0.9797437440147263</v>
      </c>
    </row>
    <row r="69" spans="1:2" x14ac:dyDescent="0.35">
      <c r="A69" s="2" t="s">
        <v>107</v>
      </c>
      <c r="B69" s="3">
        <v>0.9797437440147263</v>
      </c>
    </row>
    <row r="70" spans="1:2" x14ac:dyDescent="0.35">
      <c r="A70" s="2" t="s">
        <v>113</v>
      </c>
      <c r="B70" s="3">
        <v>0.9797437440147263</v>
      </c>
    </row>
    <row r="71" spans="1:2" x14ac:dyDescent="0.35">
      <c r="A71" s="2" t="s">
        <v>119</v>
      </c>
      <c r="B71" s="3">
        <v>0.9797437440147263</v>
      </c>
    </row>
    <row r="72" spans="1:2" x14ac:dyDescent="0.35">
      <c r="A72" s="2" t="s">
        <v>120</v>
      </c>
      <c r="B72" s="3">
        <v>0.9797437440147263</v>
      </c>
    </row>
    <row r="73" spans="1:2" x14ac:dyDescent="0.35">
      <c r="A73" s="2" t="s">
        <v>125</v>
      </c>
      <c r="B73" s="3">
        <v>0.9797437440147263</v>
      </c>
    </row>
    <row r="74" spans="1:2" x14ac:dyDescent="0.35">
      <c r="A74" s="2" t="s">
        <v>12</v>
      </c>
      <c r="B74" s="3">
        <v>0.97468091432383464</v>
      </c>
    </row>
    <row r="75" spans="1:2" x14ac:dyDescent="0.35">
      <c r="A75" s="2" t="s">
        <v>32</v>
      </c>
      <c r="B75" s="3">
        <v>0.97468091432383464</v>
      </c>
    </row>
    <row r="76" spans="1:2" x14ac:dyDescent="0.35">
      <c r="A76" s="2" t="s">
        <v>52</v>
      </c>
      <c r="B76" s="3">
        <v>0.97468091432383464</v>
      </c>
    </row>
    <row r="77" spans="1:2" x14ac:dyDescent="0.35">
      <c r="A77" s="2" t="s">
        <v>53</v>
      </c>
      <c r="B77" s="3">
        <v>0.97468091432383464</v>
      </c>
    </row>
    <row r="78" spans="1:2" x14ac:dyDescent="0.35">
      <c r="A78" s="2" t="s">
        <v>54</v>
      </c>
      <c r="B78" s="3">
        <v>0.97468091432383464</v>
      </c>
    </row>
    <row r="79" spans="1:2" x14ac:dyDescent="0.35">
      <c r="A79" s="2" t="s">
        <v>60</v>
      </c>
      <c r="B79" s="3">
        <v>0.97468091432383464</v>
      </c>
    </row>
    <row r="80" spans="1:2" x14ac:dyDescent="0.35">
      <c r="A80" s="2" t="s">
        <v>66</v>
      </c>
      <c r="B80" s="3">
        <v>0.97468091432383464</v>
      </c>
    </row>
    <row r="81" spans="1:2" x14ac:dyDescent="0.35">
      <c r="A81" s="2" t="s">
        <v>67</v>
      </c>
      <c r="B81" s="3">
        <v>0.97468091432383464</v>
      </c>
    </row>
    <row r="82" spans="1:2" x14ac:dyDescent="0.35">
      <c r="A82" s="2" t="s">
        <v>68</v>
      </c>
      <c r="B82" s="3">
        <v>0.97468091432383464</v>
      </c>
    </row>
    <row r="83" spans="1:2" x14ac:dyDescent="0.35">
      <c r="A83" s="2" t="s">
        <v>85</v>
      </c>
      <c r="B83" s="3">
        <v>0.97468091432383464</v>
      </c>
    </row>
    <row r="84" spans="1:2" x14ac:dyDescent="0.35">
      <c r="A84" s="2" t="s">
        <v>98</v>
      </c>
      <c r="B84" s="3">
        <v>0.97468091432383464</v>
      </c>
    </row>
    <row r="85" spans="1:2" x14ac:dyDescent="0.35">
      <c r="A85" s="2" t="s">
        <v>101</v>
      </c>
      <c r="B85" s="3">
        <v>0.97468091432383464</v>
      </c>
    </row>
    <row r="86" spans="1:2" x14ac:dyDescent="0.35">
      <c r="A86" s="2" t="s">
        <v>114</v>
      </c>
      <c r="B86" s="3">
        <v>0.97468091432383464</v>
      </c>
    </row>
    <row r="87" spans="1:2" x14ac:dyDescent="0.35">
      <c r="A87" s="2" t="s">
        <v>121</v>
      </c>
      <c r="B87" s="3">
        <v>0.97468091432383464</v>
      </c>
    </row>
    <row r="88" spans="1:2" x14ac:dyDescent="0.35">
      <c r="A88" s="2" t="s">
        <v>127</v>
      </c>
      <c r="B88" s="3">
        <v>0.97468091432383464</v>
      </c>
    </row>
    <row r="89" spans="1:2" x14ac:dyDescent="0.35">
      <c r="A89" s="2" t="s">
        <v>132</v>
      </c>
      <c r="B89" s="3">
        <v>0.97468091432383464</v>
      </c>
    </row>
    <row r="90" spans="1:2" x14ac:dyDescent="0.35">
      <c r="A90" s="2" t="s">
        <v>15</v>
      </c>
      <c r="B90" s="3">
        <v>0.95442564578290234</v>
      </c>
    </row>
    <row r="91" spans="1:2" x14ac:dyDescent="0.35">
      <c r="A91" s="2" t="s">
        <v>24</v>
      </c>
      <c r="B91" s="3">
        <v>0.95442564578290234</v>
      </c>
    </row>
    <row r="92" spans="1:2" x14ac:dyDescent="0.35">
      <c r="A92" s="2" t="s">
        <v>36</v>
      </c>
      <c r="B92" s="3">
        <v>0.95442564578290234</v>
      </c>
    </row>
    <row r="93" spans="1:2" x14ac:dyDescent="0.35">
      <c r="A93" s="2" t="s">
        <v>38</v>
      </c>
      <c r="B93" s="3">
        <v>0.95442564578290234</v>
      </c>
    </row>
    <row r="94" spans="1:2" x14ac:dyDescent="0.35">
      <c r="A94" s="2" t="s">
        <v>40</v>
      </c>
      <c r="B94" s="3">
        <v>0.95442564578290234</v>
      </c>
    </row>
    <row r="95" spans="1:2" x14ac:dyDescent="0.35">
      <c r="A95" s="2" t="s">
        <v>43</v>
      </c>
      <c r="B95" s="3">
        <v>0.95442564578290234</v>
      </c>
    </row>
    <row r="96" spans="1:2" x14ac:dyDescent="0.35">
      <c r="A96" s="2" t="s">
        <v>44</v>
      </c>
      <c r="B96" s="3">
        <v>0.95442564578290234</v>
      </c>
    </row>
    <row r="97" spans="1:2" x14ac:dyDescent="0.35">
      <c r="A97" s="2" t="s">
        <v>47</v>
      </c>
      <c r="B97" s="3">
        <v>0.95442564578290234</v>
      </c>
    </row>
    <row r="98" spans="1:2" x14ac:dyDescent="0.35">
      <c r="A98" s="2" t="s">
        <v>48</v>
      </c>
      <c r="B98" s="3">
        <v>0.95442564578290234</v>
      </c>
    </row>
    <row r="99" spans="1:2" x14ac:dyDescent="0.35">
      <c r="A99" s="2" t="s">
        <v>56</v>
      </c>
      <c r="B99" s="3">
        <v>0.95442564578290234</v>
      </c>
    </row>
    <row r="100" spans="1:2" x14ac:dyDescent="0.35">
      <c r="A100" s="2" t="s">
        <v>61</v>
      </c>
      <c r="B100" s="3">
        <v>0.95442564578290234</v>
      </c>
    </row>
    <row r="101" spans="1:2" x14ac:dyDescent="0.35">
      <c r="A101" s="2" t="s">
        <v>70</v>
      </c>
      <c r="B101" s="3">
        <v>0.95442564578290234</v>
      </c>
    </row>
    <row r="102" spans="1:2" x14ac:dyDescent="0.35">
      <c r="A102" s="2" t="s">
        <v>72</v>
      </c>
      <c r="B102" s="3">
        <v>0.95442564578290234</v>
      </c>
    </row>
    <row r="103" spans="1:2" x14ac:dyDescent="0.35">
      <c r="A103" s="2" t="s">
        <v>75</v>
      </c>
      <c r="B103" s="3">
        <v>0.95442564578290234</v>
      </c>
    </row>
    <row r="104" spans="1:2" x14ac:dyDescent="0.35">
      <c r="A104" s="2" t="s">
        <v>84</v>
      </c>
      <c r="B104" s="3">
        <v>0.95442564578290234</v>
      </c>
    </row>
    <row r="105" spans="1:2" x14ac:dyDescent="0.35">
      <c r="A105" s="2" t="s">
        <v>96</v>
      </c>
      <c r="B105" s="3">
        <v>0.95442564578290234</v>
      </c>
    </row>
    <row r="106" spans="1:2" x14ac:dyDescent="0.35">
      <c r="A106" s="2" t="s">
        <v>103</v>
      </c>
      <c r="B106" s="3">
        <v>0.95442564578290234</v>
      </c>
    </row>
    <row r="107" spans="1:2" x14ac:dyDescent="0.35">
      <c r="A107" s="2" t="s">
        <v>105</v>
      </c>
      <c r="B107" s="3">
        <v>0.95442564578290234</v>
      </c>
    </row>
    <row r="108" spans="1:2" x14ac:dyDescent="0.35">
      <c r="A108" s="2" t="s">
        <v>108</v>
      </c>
      <c r="B108" s="3">
        <v>0.95442564578290234</v>
      </c>
    </row>
    <row r="109" spans="1:2" x14ac:dyDescent="0.35">
      <c r="A109" s="2" t="s">
        <v>117</v>
      </c>
      <c r="B109" s="3">
        <v>0.95442564578290234</v>
      </c>
    </row>
    <row r="110" spans="1:2" x14ac:dyDescent="0.35">
      <c r="A110" s="2" t="s">
        <v>126</v>
      </c>
      <c r="B110" s="3">
        <v>0.95442564578290234</v>
      </c>
    </row>
    <row r="111" spans="1:2" x14ac:dyDescent="0.35">
      <c r="A111" s="2" t="s">
        <v>137</v>
      </c>
      <c r="B111" s="3">
        <v>0.95442564578290234</v>
      </c>
    </row>
    <row r="112" spans="1:2" x14ac:dyDescent="0.35">
      <c r="A112" s="2" t="s">
        <v>26</v>
      </c>
      <c r="B112" s="3">
        <v>0.92863109299682445</v>
      </c>
    </row>
    <row r="113" spans="1:2" x14ac:dyDescent="0.35">
      <c r="A113" s="2" t="s">
        <v>29</v>
      </c>
      <c r="B113" s="3">
        <v>0.92863109299682445</v>
      </c>
    </row>
    <row r="114" spans="1:2" x14ac:dyDescent="0.35">
      <c r="A114" s="2" t="s">
        <v>55</v>
      </c>
      <c r="B114" s="3">
        <v>0.85899264422327204</v>
      </c>
    </row>
    <row r="115" spans="1:2" x14ac:dyDescent="0.35">
      <c r="A115" s="2" t="s">
        <v>136</v>
      </c>
      <c r="B115" s="3">
        <v>0.48857181291514917</v>
      </c>
    </row>
    <row r="116" spans="1:2" x14ac:dyDescent="0.35">
      <c r="A116" s="2" t="s">
        <v>33</v>
      </c>
      <c r="B116" s="3">
        <v>0.46598437807349968</v>
      </c>
    </row>
    <row r="117" spans="1:2" x14ac:dyDescent="0.35">
      <c r="A117" s="2" t="s">
        <v>110</v>
      </c>
      <c r="B117" s="3">
        <v>0.41249434086786285</v>
      </c>
    </row>
    <row r="118" spans="1:2" x14ac:dyDescent="0.35">
      <c r="A118" s="2" t="s">
        <v>35</v>
      </c>
      <c r="B118" s="3">
        <v>0.38903195438250204</v>
      </c>
    </row>
    <row r="119" spans="1:2" x14ac:dyDescent="0.35">
      <c r="A119" s="2" t="s">
        <v>112</v>
      </c>
      <c r="B119" s="3">
        <v>0.38903195438250204</v>
      </c>
    </row>
    <row r="120" spans="1:2" x14ac:dyDescent="0.35">
      <c r="A120" s="2" t="s">
        <v>3</v>
      </c>
      <c r="B120" s="3">
        <v>0.36644451954085255</v>
      </c>
    </row>
    <row r="121" spans="1:2" x14ac:dyDescent="0.35">
      <c r="A121" s="2" t="s">
        <v>30</v>
      </c>
      <c r="B121" s="3">
        <v>0.36644451954085255</v>
      </c>
    </row>
    <row r="122" spans="1:2" x14ac:dyDescent="0.35">
      <c r="A122" s="2" t="s">
        <v>39</v>
      </c>
      <c r="B122" s="3">
        <v>0.36644451954085255</v>
      </c>
    </row>
    <row r="123" spans="1:2" x14ac:dyDescent="0.35">
      <c r="A123" s="2" t="s">
        <v>79</v>
      </c>
      <c r="B123" s="3">
        <v>0.36644451954085255</v>
      </c>
    </row>
    <row r="124" spans="1:2" x14ac:dyDescent="0.35">
      <c r="A124" s="2" t="s">
        <v>90</v>
      </c>
      <c r="B124" s="3">
        <v>0.36644451954085255</v>
      </c>
    </row>
    <row r="125" spans="1:2" x14ac:dyDescent="0.35">
      <c r="A125" s="2" t="s">
        <v>122</v>
      </c>
      <c r="B125" s="3">
        <v>0.36644451954085255</v>
      </c>
    </row>
    <row r="126" spans="1:2" x14ac:dyDescent="0.35">
      <c r="A126" s="2" t="s">
        <v>131</v>
      </c>
      <c r="B126" s="3">
        <v>0.36644451954085255</v>
      </c>
    </row>
    <row r="127" spans="1:2" x14ac:dyDescent="0.35">
      <c r="A127" s="2" t="s">
        <v>19</v>
      </c>
      <c r="B127" s="3">
        <v>0.34523327828204536</v>
      </c>
    </row>
  </sheetData>
  <autoFilter ref="A1:B127" xr:uid="{85018553-EC95-4ED0-847E-63DBF2CA9EAA}">
    <sortState xmlns:xlrd2="http://schemas.microsoft.com/office/spreadsheetml/2017/richdata2" ref="A2:B127">
      <sortCondition descending="1" ref="B1:B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Pivot1</vt:lpstr>
      <vt:lpstr>Pivot2</vt:lpstr>
      <vt:lpstr>Sheet14</vt:lpstr>
      <vt:lpstr>All events</vt:lpstr>
      <vt:lpstr>team</vt:lpstr>
      <vt:lpstr>Positive events</vt:lpstr>
      <vt:lpstr>WO Goal and faceoff</vt:lpstr>
      <vt:lpstr>Num</vt:lpstr>
      <vt:lpstr>Den</vt:lpstr>
      <vt:lpstr>LR</vt:lpstr>
      <vt:lpstr>Faceoff rank</vt:lpstr>
      <vt:lpstr>Penalty</vt:lpstr>
      <vt:lpstr>New LR</vt:lpstr>
      <vt:lpstr>Zone entry</vt:lpstr>
      <vt:lpstr>Play</vt:lpstr>
      <vt:lpstr>Puck Recovery</vt:lpstr>
      <vt:lpstr>Shot</vt:lpstr>
      <vt:lpstr>Takeaway</vt:lpstr>
      <vt:lpstr>GOal</vt:lpstr>
      <vt:lpstr>LR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Nitin</dc:creator>
  <cp:lastModifiedBy>Alvin Lok</cp:lastModifiedBy>
  <dcterms:created xsi:type="dcterms:W3CDTF">2022-06-12T16:20:18Z</dcterms:created>
  <dcterms:modified xsi:type="dcterms:W3CDTF">2022-06-14T06:29:25Z</dcterms:modified>
</cp:coreProperties>
</file>