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Joules\Documents\Minda Files\Employees List\"/>
    </mc:Choice>
  </mc:AlternateContent>
  <xr:revisionPtr revIDLastSave="0" documentId="13_ncr:1_{506EE4A1-CBFC-4102-9B8A-2A9ED06837C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er Division" sheetId="1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3" l="1"/>
  <c r="H81" i="3" s="1"/>
  <c r="G80" i="3"/>
  <c r="H80" i="3" s="1"/>
  <c r="G9" i="3"/>
  <c r="H9" i="3" s="1"/>
  <c r="G79" i="3"/>
  <c r="H79" i="3" s="1"/>
  <c r="G78" i="3"/>
  <c r="H78" i="3" s="1"/>
  <c r="G77" i="3"/>
  <c r="H77" i="3" s="1"/>
  <c r="G76" i="3"/>
  <c r="H76" i="3" s="1"/>
  <c r="G8" i="3"/>
  <c r="H8" i="3" s="1"/>
  <c r="G7" i="3"/>
  <c r="H7" i="3" s="1"/>
  <c r="G75" i="3"/>
  <c r="H75" i="3" s="1"/>
  <c r="G74" i="3"/>
  <c r="H74" i="3" s="1"/>
  <c r="G14" i="3"/>
  <c r="H14" i="3" s="1"/>
  <c r="G73" i="3"/>
  <c r="H73" i="3" s="1"/>
  <c r="G72" i="3"/>
  <c r="H72" i="3" s="1"/>
  <c r="G71" i="3"/>
  <c r="H71" i="3" s="1"/>
  <c r="G10" i="3"/>
  <c r="H10" i="3" s="1"/>
  <c r="G70" i="3"/>
  <c r="H70" i="3" s="1"/>
  <c r="G69" i="3"/>
  <c r="H69" i="3" s="1"/>
  <c r="G6" i="3"/>
  <c r="H6" i="3" s="1"/>
  <c r="G68" i="3"/>
  <c r="H68" i="3" s="1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20" i="3"/>
  <c r="H20" i="3" s="1"/>
  <c r="I20" i="3" s="1"/>
  <c r="G58" i="3"/>
  <c r="H58" i="3" s="1"/>
  <c r="G57" i="3"/>
  <c r="H57" i="3" s="1"/>
  <c r="G56" i="3"/>
  <c r="H56" i="3" s="1"/>
  <c r="H55" i="3"/>
  <c r="G55" i="3"/>
  <c r="G54" i="3"/>
  <c r="H54" i="3" s="1"/>
  <c r="G53" i="3"/>
  <c r="H53" i="3" s="1"/>
  <c r="G52" i="3"/>
  <c r="H52" i="3" s="1"/>
  <c r="G19" i="3"/>
  <c r="H19" i="3" s="1"/>
  <c r="I19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I44" i="3" s="1"/>
  <c r="G5" i="3"/>
  <c r="H5" i="3" s="1"/>
  <c r="G43" i="3"/>
  <c r="H43" i="3" s="1"/>
  <c r="G42" i="3"/>
  <c r="H42" i="3" s="1"/>
  <c r="G41" i="3"/>
  <c r="H41" i="3" s="1"/>
  <c r="I41" i="3" s="1"/>
  <c r="G40" i="3"/>
  <c r="H40" i="3" s="1"/>
  <c r="G39" i="3"/>
  <c r="H39" i="3" s="1"/>
  <c r="G18" i="3"/>
  <c r="H18" i="3" s="1"/>
  <c r="G38" i="3"/>
  <c r="H38" i="3" s="1"/>
  <c r="I38" i="3" s="1"/>
  <c r="G11" i="3"/>
  <c r="H11" i="3" s="1"/>
  <c r="G37" i="3"/>
  <c r="H37" i="3" s="1"/>
  <c r="G36" i="3"/>
  <c r="H36" i="3" s="1"/>
  <c r="G35" i="3"/>
  <c r="H35" i="3" s="1"/>
  <c r="I35" i="3" s="1"/>
  <c r="G15" i="3"/>
  <c r="H15" i="3" s="1"/>
  <c r="G34" i="3"/>
  <c r="H34" i="3" s="1"/>
  <c r="G33" i="3"/>
  <c r="H33" i="3" s="1"/>
  <c r="G13" i="3"/>
  <c r="H13" i="3" s="1"/>
  <c r="I13" i="3" s="1"/>
  <c r="G32" i="3"/>
  <c r="H32" i="3" s="1"/>
  <c r="G31" i="3"/>
  <c r="H31" i="3" s="1"/>
  <c r="G30" i="3"/>
  <c r="H30" i="3" s="1"/>
  <c r="H29" i="3"/>
  <c r="I29" i="3" s="1"/>
  <c r="G29" i="3"/>
  <c r="G28" i="3"/>
  <c r="H28" i="3" s="1"/>
  <c r="G12" i="3"/>
  <c r="H12" i="3" s="1"/>
  <c r="G27" i="3"/>
  <c r="H27" i="3" s="1"/>
  <c r="G26" i="3"/>
  <c r="H26" i="3" s="1"/>
  <c r="G25" i="3"/>
  <c r="H25" i="3" s="1"/>
  <c r="G17" i="3"/>
  <c r="H17" i="3" s="1"/>
  <c r="G16" i="3"/>
  <c r="H16" i="3" s="1"/>
  <c r="G24" i="3"/>
  <c r="H24" i="3" s="1"/>
  <c r="G23" i="3"/>
  <c r="H23" i="3" s="1"/>
  <c r="I25" i="3" l="1"/>
  <c r="J25" i="3" s="1"/>
  <c r="I32" i="3"/>
  <c r="J32" i="3" s="1"/>
  <c r="I11" i="3"/>
  <c r="J11" i="3" s="1"/>
  <c r="I5" i="3"/>
  <c r="I51" i="3"/>
  <c r="J51" i="3" s="1"/>
  <c r="I58" i="3"/>
  <c r="J58" i="3" s="1"/>
  <c r="I65" i="3"/>
  <c r="J65" i="3" s="1"/>
  <c r="I68" i="3"/>
  <c r="J68" i="3" s="1"/>
  <c r="I10" i="3"/>
  <c r="J10" i="3" s="1"/>
  <c r="I14" i="3"/>
  <c r="J14" i="3" s="1"/>
  <c r="I8" i="3"/>
  <c r="J8" i="3" s="1"/>
  <c r="I79" i="3"/>
  <c r="J79" i="3" s="1"/>
  <c r="I16" i="3"/>
  <c r="J16" i="3" s="1"/>
  <c r="I30" i="3"/>
  <c r="J30" i="3" s="1"/>
  <c r="I36" i="3"/>
  <c r="J36" i="3" s="1"/>
  <c r="I42" i="3"/>
  <c r="J42" i="3" s="1"/>
  <c r="I49" i="3"/>
  <c r="J49" i="3" s="1"/>
  <c r="I56" i="3"/>
  <c r="J56" i="3" s="1"/>
  <c r="I63" i="3"/>
  <c r="J63" i="3" s="1"/>
  <c r="I6" i="3"/>
  <c r="J6" i="3" s="1"/>
  <c r="I71" i="3"/>
  <c r="J71" i="3" s="1"/>
  <c r="I74" i="3"/>
  <c r="J74" i="3" s="1"/>
  <c r="I76" i="3"/>
  <c r="J76" i="3" s="1"/>
  <c r="I9" i="3"/>
  <c r="J9" i="3" s="1"/>
  <c r="I23" i="3"/>
  <c r="I28" i="3"/>
  <c r="J28" i="3" s="1"/>
  <c r="I15" i="3"/>
  <c r="J15" i="3" s="1"/>
  <c r="I40" i="3"/>
  <c r="J40" i="3" s="1"/>
  <c r="I47" i="3"/>
  <c r="J47" i="3" s="1"/>
  <c r="I54" i="3"/>
  <c r="J54" i="3" s="1"/>
  <c r="I61" i="3"/>
  <c r="J61" i="3" s="1"/>
  <c r="I69" i="3"/>
  <c r="J69" i="3" s="1"/>
  <c r="I72" i="3"/>
  <c r="J72" i="3" s="1"/>
  <c r="I75" i="3"/>
  <c r="J75" i="3" s="1"/>
  <c r="I77" i="3"/>
  <c r="J77" i="3" s="1"/>
  <c r="I80" i="3"/>
  <c r="J80" i="3" s="1"/>
  <c r="I27" i="3"/>
  <c r="J27" i="3" s="1"/>
  <c r="I33" i="3"/>
  <c r="J33" i="3" s="1"/>
  <c r="I18" i="3"/>
  <c r="J18" i="3" s="1"/>
  <c r="I45" i="3"/>
  <c r="J45" i="3" s="1"/>
  <c r="I52" i="3"/>
  <c r="J52" i="3" s="1"/>
  <c r="I59" i="3"/>
  <c r="J59" i="3" s="1"/>
  <c r="I67" i="3"/>
  <c r="J67" i="3" s="1"/>
  <c r="I70" i="3"/>
  <c r="J70" i="3" s="1"/>
  <c r="I73" i="3"/>
  <c r="J73" i="3" s="1"/>
  <c r="I7" i="3"/>
  <c r="J7" i="3" s="1"/>
  <c r="I78" i="3"/>
  <c r="J78" i="3" s="1"/>
  <c r="I81" i="3"/>
  <c r="J81" i="3" s="1"/>
  <c r="I24" i="3"/>
  <c r="J24" i="3" s="1"/>
  <c r="I26" i="3"/>
  <c r="J26" i="3" s="1"/>
  <c r="I48" i="3"/>
  <c r="J48" i="3" s="1"/>
  <c r="I55" i="3"/>
  <c r="J55" i="3" s="1"/>
  <c r="I62" i="3"/>
  <c r="J62" i="3" s="1"/>
  <c r="I66" i="3"/>
  <c r="J66" i="3" s="1"/>
  <c r="J29" i="3"/>
  <c r="J13" i="3"/>
  <c r="J38" i="3"/>
  <c r="J41" i="3"/>
  <c r="J19" i="3"/>
  <c r="J20" i="3"/>
  <c r="J35" i="3"/>
  <c r="J44" i="3"/>
  <c r="I17" i="3"/>
  <c r="J17" i="3" s="1"/>
  <c r="I12" i="3"/>
  <c r="J12" i="3" s="1"/>
  <c r="I31" i="3"/>
  <c r="J31" i="3" s="1"/>
  <c r="I34" i="3"/>
  <c r="J34" i="3" s="1"/>
  <c r="I37" i="3"/>
  <c r="J37" i="3" s="1"/>
  <c r="I39" i="3"/>
  <c r="J39" i="3" s="1"/>
  <c r="I43" i="3"/>
  <c r="J43" i="3" s="1"/>
  <c r="I46" i="3"/>
  <c r="J46" i="3" s="1"/>
  <c r="I50" i="3"/>
  <c r="J50" i="3" s="1"/>
  <c r="I53" i="3"/>
  <c r="J53" i="3" s="1"/>
  <c r="I57" i="3"/>
  <c r="J57" i="3" s="1"/>
  <c r="I60" i="3"/>
  <c r="J60" i="3" s="1"/>
  <c r="I64" i="3"/>
  <c r="J64" i="3" s="1"/>
  <c r="J23" i="3" l="1"/>
  <c r="J82" i="3" s="1"/>
  <c r="I82" i="3"/>
  <c r="J5" i="3"/>
  <c r="J21" i="3" s="1"/>
  <c r="I21" i="3"/>
</calcChain>
</file>

<file path=xl/sharedStrings.xml><?xml version="1.0" encoding="utf-8"?>
<sst xmlns="http://schemas.openxmlformats.org/spreadsheetml/2006/main" count="685" uniqueCount="193">
  <si>
    <t>Name</t>
  </si>
  <si>
    <t>Tin No</t>
  </si>
  <si>
    <t>Designation</t>
  </si>
  <si>
    <t>Assigned Division</t>
  </si>
  <si>
    <t>ACOSTA, ROGELIO</t>
  </si>
  <si>
    <t>193-735-842-000</t>
  </si>
  <si>
    <t>Liaison Officer</t>
  </si>
  <si>
    <t>AMO-SCM</t>
  </si>
  <si>
    <t>Other Professional Services</t>
  </si>
  <si>
    <t>ACOSTA, VIRGILIO JR M.</t>
  </si>
  <si>
    <t>254-682-574-000</t>
  </si>
  <si>
    <t>Administrative Specialist</t>
  </si>
  <si>
    <t>AD</t>
  </si>
  <si>
    <t>AGOR, RALPH LAURENCE A.</t>
  </si>
  <si>
    <t>375-995-923-000</t>
  </si>
  <si>
    <t>Information Technology Support</t>
  </si>
  <si>
    <t>OC</t>
  </si>
  <si>
    <t>Other General Services</t>
  </si>
  <si>
    <t>AJANAB, EYSSER ALEJANDRO E.</t>
  </si>
  <si>
    <t>935-136-085-000</t>
  </si>
  <si>
    <t>Driver</t>
  </si>
  <si>
    <t>ALERTA, ELLENE B.</t>
  </si>
  <si>
    <t>939-084-556-000</t>
  </si>
  <si>
    <t>Technical Staff</t>
  </si>
  <si>
    <t>IPD</t>
  </si>
  <si>
    <t>ANCHETA, EDWIN V.</t>
  </si>
  <si>
    <t>913-908-237-000</t>
  </si>
  <si>
    <t>Finance Assistant</t>
  </si>
  <si>
    <t>FD</t>
  </si>
  <si>
    <t>ANTIPATIA, NAREÑO C.</t>
  </si>
  <si>
    <t>488-707-844-000</t>
  </si>
  <si>
    <t>Administrative Specialist/Technical Staff</t>
  </si>
  <si>
    <t>ASDILLO, RANDY P.</t>
  </si>
  <si>
    <t>474-110-641-000</t>
  </si>
  <si>
    <t>AMO-WM</t>
  </si>
  <si>
    <t>ASENTISTA, DANA VICTORIA I.</t>
  </si>
  <si>
    <t>329-894-198-000</t>
  </si>
  <si>
    <t>BAHINTING, KATLEEN FRANCHESCA L.</t>
  </si>
  <si>
    <t>490-476-539-000</t>
  </si>
  <si>
    <t>BANGCAYA, GENEVIEVE A.</t>
  </si>
  <si>
    <t>148-430-552-000</t>
  </si>
  <si>
    <t>BONDOC, ALLAN DOMINIC C.</t>
  </si>
  <si>
    <t>158-694-777-000</t>
  </si>
  <si>
    <t>OFAS</t>
  </si>
  <si>
    <t>BOTENES, REGINE S.</t>
  </si>
  <si>
    <t>760-550-399-000</t>
  </si>
  <si>
    <t>Administrative Assistant</t>
  </si>
  <si>
    <t>BUSTAMANTE, JOHN MICHAEL T.</t>
  </si>
  <si>
    <t>332-043-705-000</t>
  </si>
  <si>
    <t>Administrative Aide</t>
  </si>
  <si>
    <t>CAEDIC, CHARITY MAE B.</t>
  </si>
  <si>
    <t>CALOTES, JEAN T.</t>
  </si>
  <si>
    <t>943-589-138-000</t>
  </si>
  <si>
    <t>CASAN, INDERAH M.</t>
  </si>
  <si>
    <t>718-516-083-000</t>
  </si>
  <si>
    <t>IPPAO - Dir Yo</t>
  </si>
  <si>
    <t>CASUMPANG, ERNESTO M.</t>
  </si>
  <si>
    <t>236-275-260-000</t>
  </si>
  <si>
    <t>CAYONA, MARAH JANE G.</t>
  </si>
  <si>
    <t>326-906-999-000</t>
  </si>
  <si>
    <t>CODAL, IRISH JIREH A.</t>
  </si>
  <si>
    <t>409-273-447-000</t>
  </si>
  <si>
    <t>DAANOY, ARCHIE D.</t>
  </si>
  <si>
    <t>922-680-416-000</t>
  </si>
  <si>
    <t>DAPUDONG, EDRIN P.</t>
  </si>
  <si>
    <t>476-031-014-000</t>
  </si>
  <si>
    <t>DE ASIS, GINA F.</t>
  </si>
  <si>
    <t>948-021-298-000</t>
  </si>
  <si>
    <t>Admin Aide</t>
  </si>
  <si>
    <t>DELA CUESTA, MONICA KERSTIN</t>
  </si>
  <si>
    <t>216-443-854-000</t>
  </si>
  <si>
    <t xml:space="preserve">DEMARUNSING, MASRON C.  </t>
  </si>
  <si>
    <t>706-703-737-000</t>
  </si>
  <si>
    <t>DOLDOLIA, JAMES E.</t>
  </si>
  <si>
    <t>312-157-033-000</t>
  </si>
  <si>
    <t>DUCAY, RICHARD C.</t>
  </si>
  <si>
    <t>400-641-401-000</t>
  </si>
  <si>
    <t>PURD</t>
  </si>
  <si>
    <t>ESTAMPADOR, JOHNYLYN C.</t>
  </si>
  <si>
    <t>472-661-666-000</t>
  </si>
  <si>
    <t>ESTAMPADOR, RODERICK C.</t>
  </si>
  <si>
    <t>257-331-920-000</t>
  </si>
  <si>
    <t>ESTEVA, JEZA MIE M.</t>
  </si>
  <si>
    <t>327-773-421-000</t>
  </si>
  <si>
    <t>EUMENDA, MERIAM P.</t>
  </si>
  <si>
    <t>760-811-417-000</t>
  </si>
  <si>
    <t>PPPDO- Dir Joey</t>
  </si>
  <si>
    <t>FAJARDO, STEPHEN JUNE A.</t>
  </si>
  <si>
    <t>940-904-770-000</t>
  </si>
  <si>
    <t>Media Expert</t>
  </si>
  <si>
    <t>FERNANDEZ, WYNCELL L.</t>
  </si>
  <si>
    <t>346-770-889-000</t>
  </si>
  <si>
    <t>FRADES, FREDERICK S.</t>
  </si>
  <si>
    <t>458-966-317-000</t>
  </si>
  <si>
    <t>FUENTES, LEA V.</t>
  </si>
  <si>
    <t>486-644-629-000</t>
  </si>
  <si>
    <t>PPPDO - Dir IV</t>
  </si>
  <si>
    <t>FULLENTE, ROMELITA D.C.</t>
  </si>
  <si>
    <t>739-077-241-000</t>
  </si>
  <si>
    <t>GARCIA, JOHN CARLO S.</t>
  </si>
  <si>
    <t>435-851-228-000</t>
  </si>
  <si>
    <t>Administrative Specialist/ Technical Staff</t>
  </si>
  <si>
    <t>GAROCHO, CARLOS N.</t>
  </si>
  <si>
    <t>932-889-157-000</t>
  </si>
  <si>
    <t>GRANZO, NELSON T.</t>
  </si>
  <si>
    <t>181-715-827-000</t>
  </si>
  <si>
    <t>GUMATAS, GERALD V.</t>
  </si>
  <si>
    <t>432-119-983-000</t>
  </si>
  <si>
    <t>HUERTAS, TISHA CORRAINE</t>
  </si>
  <si>
    <t>JAVIER, BENEDICTO A.</t>
  </si>
  <si>
    <t>939-610-206-000</t>
  </si>
  <si>
    <t>LABRADOR, ANGELOU S.</t>
  </si>
  <si>
    <t>354-192-453-000</t>
  </si>
  <si>
    <t>LEGASPI, OLIVER V.</t>
  </si>
  <si>
    <t>291-859-756-000</t>
  </si>
  <si>
    <t>LORENZANA, LIDDY JANE T.</t>
  </si>
  <si>
    <t>946-932-054-000</t>
  </si>
  <si>
    <t>LUNA, ROTESSA JOYCE A.</t>
  </si>
  <si>
    <t>338-507-403-000</t>
  </si>
  <si>
    <t>MAGHOPOY, GLYSDI FEDERICO C.</t>
  </si>
  <si>
    <t>446-351-402-000</t>
  </si>
  <si>
    <t>MALLI, EDWIN M.</t>
  </si>
  <si>
    <t>925-359-493-000</t>
  </si>
  <si>
    <t>Security and Peace and Order Officer</t>
  </si>
  <si>
    <t>MANONGDO, RALPH R.</t>
  </si>
  <si>
    <t>706-115-555-001</t>
  </si>
  <si>
    <t xml:space="preserve">MERTO, ALVIN JAY B. </t>
  </si>
  <si>
    <t>413-036-853-000</t>
  </si>
  <si>
    <t>Software Programmer</t>
  </si>
  <si>
    <t xml:space="preserve">NIEVE, CAMERON B. </t>
  </si>
  <si>
    <t>704-992-778.000</t>
  </si>
  <si>
    <t>OLASIMAN, TERRY R.</t>
  </si>
  <si>
    <t>433-273-909-000</t>
  </si>
  <si>
    <t>PEÑALOZA, REX M.</t>
  </si>
  <si>
    <t>400-116-452-000</t>
  </si>
  <si>
    <t>PEÑAS, ROMEO JR. S.</t>
  </si>
  <si>
    <t>947-971-938-000</t>
  </si>
  <si>
    <t>PIOS, KURT STEPHEN</t>
  </si>
  <si>
    <t>PONSICA, SAMUEL J.</t>
  </si>
  <si>
    <t>454-345-679-000</t>
  </si>
  <si>
    <t>Graphic Artist</t>
  </si>
  <si>
    <t>QUINTERO, LALAINE M.</t>
  </si>
  <si>
    <t>720-792-126-000</t>
  </si>
  <si>
    <t>RAZONABLE, JOEY B.</t>
  </si>
  <si>
    <t>193-531-824-000</t>
  </si>
  <si>
    <t>RICO, JOLITO D.</t>
  </si>
  <si>
    <t>925-199-223-000</t>
  </si>
  <si>
    <t>RUIZ, JERRY A.</t>
  </si>
  <si>
    <t>209-739-274-000</t>
  </si>
  <si>
    <t>AMO-NEM</t>
  </si>
  <si>
    <t>SALDIVAR, SAMUEL D.</t>
  </si>
  <si>
    <t>765-837-068-000</t>
  </si>
  <si>
    <t>Social Media Content Editor</t>
  </si>
  <si>
    <t>SARINO, KIMBERLY JOY</t>
  </si>
  <si>
    <t>755-262-532-000</t>
  </si>
  <si>
    <t>SOLIS, FREDERICO P.</t>
  </si>
  <si>
    <t>224-969-237-000</t>
  </si>
  <si>
    <t>TABLA, LOYGIE H.</t>
  </si>
  <si>
    <t>286-401-558-000</t>
  </si>
  <si>
    <t>TAGAB, LUZEDELIO</t>
  </si>
  <si>
    <t>PRD</t>
  </si>
  <si>
    <t>TAPANAN, MERLY C</t>
  </si>
  <si>
    <t>319-399-523-000</t>
  </si>
  <si>
    <t xml:space="preserve">TORRECAMPO, NEIL S. </t>
  </si>
  <si>
    <t>703-103-491-000</t>
  </si>
  <si>
    <t>Driver Mechanic</t>
  </si>
  <si>
    <t>TROZO, PREXX MARNIE KATE</t>
  </si>
  <si>
    <t>755-609-791-000</t>
  </si>
  <si>
    <t>Writer/Social Media Content Editor</t>
  </si>
  <si>
    <t>TUAZON, CESAR</t>
  </si>
  <si>
    <t>TUPAS, JOYCE O.</t>
  </si>
  <si>
    <t>936-141-360-000</t>
  </si>
  <si>
    <t>VALERIO, SOCRATES</t>
  </si>
  <si>
    <t>947-993-408-000</t>
  </si>
  <si>
    <t>VELOSO, CESARIAN C.</t>
  </si>
  <si>
    <t>449-229-519-000</t>
  </si>
  <si>
    <t>VIDO, ARNOLD M.</t>
  </si>
  <si>
    <t>133-779-110-000</t>
  </si>
  <si>
    <t>VILLORENTE, PETER PAUL C.</t>
  </si>
  <si>
    <t>925-211-387-000</t>
  </si>
  <si>
    <t>Daily Rate</t>
  </si>
  <si>
    <t>Monthly Rate</t>
  </si>
  <si>
    <t>Total Amount</t>
  </si>
  <si>
    <t>No.</t>
  </si>
  <si>
    <t>Mindanao Development Authority (MinDA)</t>
  </si>
  <si>
    <t>Jan-June Basic Requirement</t>
  </si>
  <si>
    <t>Jan-June Premiums</t>
  </si>
  <si>
    <t>List of Contract of Service for January to June 2021</t>
  </si>
  <si>
    <t>As of 20 January 2021</t>
  </si>
  <si>
    <t xml:space="preserve">TAN, DONNREY </t>
  </si>
  <si>
    <t>Administrative specialist</t>
  </si>
  <si>
    <t>IT Support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</si>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</sst>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[$-3409]mmmm\ dd\,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/>
    <xf numFmtId="164" fontId="2" fillId="2" borderId="0" xfId="1" applyFont="1" applyFill="1"/>
    <xf numFmtId="165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/>
    </xf>
    <xf numFmtId="164" fontId="3" fillId="2" borderId="1" xfId="1" applyFont="1" applyFill="1" applyBorder="1" applyAlignment="1">
      <alignment horizontal="center"/>
    </xf>
    <xf numFmtId="164" fontId="3" fillId="2" borderId="1" xfId="1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/>
    <xf numFmtId="164" fontId="4" fillId="2" borderId="1" xfId="1" applyFont="1" applyFill="1" applyBorder="1"/>
    <xf numFmtId="165" fontId="4" fillId="2" borderId="1" xfId="1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164" fontId="4" fillId="2" borderId="0" xfId="1" applyFont="1" applyFill="1"/>
    <xf numFmtId="165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164" fontId="3" fillId="3" borderId="1" xfId="1" applyFont="1" applyFill="1" applyBorder="1" applyAlignment="1">
      <alignment horizontal="center" wrapText="1"/>
    </xf>
    <xf numFmtId="164" fontId="4" fillId="3" borderId="1" xfId="1" applyFont="1" applyFill="1" applyBorder="1"/>
    <xf numFmtId="0" fontId="4" fillId="3" borderId="1" xfId="0" applyFont="1" applyFill="1" applyBorder="1"/>
    <xf numFmtId="164" fontId="3" fillId="4" borderId="1" xfId="1" applyFont="1" applyFill="1" applyBorder="1"/>
    <xf numFmtId="164" fontId="4" fillId="5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workbookViewId="0">
      <selection activeCell="I8" sqref="I8"/>
    </sheetView>
  </sheetViews>
  <sheetFormatPr defaultColWidth="9" defaultRowHeight="13.8" x14ac:dyDescent="0.3"/>
  <cols>
    <col min="1" max="1" width="3.109375" style="14" customWidth="1"/>
    <col min="2" max="2" width="29.44140625" style="14" customWidth="1"/>
    <col min="3" max="3" width="15.33203125" style="14" customWidth="1"/>
    <col min="4" max="4" width="28.5546875" style="14" customWidth="1"/>
    <col min="5" max="5" width="17.6640625" style="14" customWidth="1"/>
    <col min="6" max="6" width="20.6640625" style="14" customWidth="1"/>
    <col min="7" max="16384" width="9" style="14"/>
  </cols>
  <sheetData>
    <row r="1" spans="1:6" s="1" customFormat="1" x14ac:dyDescent="0.25">
      <c r="A1" s="1" t="s">
        <v>184</v>
      </c>
    </row>
    <row r="2" spans="1:6" s="1" customFormat="1" x14ac:dyDescent="0.25">
      <c r="A2" s="1" t="s">
        <v>187</v>
      </c>
    </row>
    <row r="3" spans="1:6" s="1" customFormat="1" x14ac:dyDescent="0.25">
      <c r="A3" s="1" t="s">
        <v>188</v>
      </c>
    </row>
    <row r="4" spans="1:6" s="9" customFormat="1" ht="25.5" customHeight="1" x14ac:dyDescent="0.3">
      <c r="A4" s="5" t="s">
        <v>183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192</v>
      </c>
    </row>
    <row r="5" spans="1:6" x14ac:dyDescent="0.3">
      <c r="A5" s="10">
        <v>1</v>
      </c>
      <c r="B5" s="10" t="s">
        <v>9</v>
      </c>
      <c r="C5" s="10" t="s">
        <v>10</v>
      </c>
      <c r="D5" s="10" t="s">
        <v>46</v>
      </c>
      <c r="E5" s="10" t="s">
        <v>12</v>
      </c>
      <c r="F5" s="10"/>
    </row>
    <row r="6" spans="1:6" x14ac:dyDescent="0.3">
      <c r="A6" s="10">
        <v>2</v>
      </c>
      <c r="B6" s="10" t="s">
        <v>44</v>
      </c>
      <c r="C6" s="10" t="s">
        <v>45</v>
      </c>
      <c r="D6" s="10" t="s">
        <v>46</v>
      </c>
      <c r="E6" s="10" t="s">
        <v>12</v>
      </c>
      <c r="F6" s="10"/>
    </row>
    <row r="7" spans="1:6" x14ac:dyDescent="0.3">
      <c r="A7" s="10">
        <v>3</v>
      </c>
      <c r="B7" s="10" t="s">
        <v>60</v>
      </c>
      <c r="C7" s="10" t="s">
        <v>61</v>
      </c>
      <c r="D7" s="10" t="s">
        <v>46</v>
      </c>
      <c r="E7" s="10" t="s">
        <v>12</v>
      </c>
      <c r="F7" s="10"/>
    </row>
    <row r="8" spans="1:6" x14ac:dyDescent="0.3">
      <c r="A8" s="10">
        <v>4</v>
      </c>
      <c r="B8" s="10" t="s">
        <v>71</v>
      </c>
      <c r="C8" s="10" t="s">
        <v>72</v>
      </c>
      <c r="D8" s="10" t="s">
        <v>46</v>
      </c>
      <c r="E8" s="10" t="s">
        <v>12</v>
      </c>
      <c r="F8" s="10"/>
    </row>
    <row r="9" spans="1:6" x14ac:dyDescent="0.3">
      <c r="A9" s="10">
        <v>5</v>
      </c>
      <c r="B9" s="10" t="s">
        <v>80</v>
      </c>
      <c r="C9" s="10" t="s">
        <v>81</v>
      </c>
      <c r="D9" s="10" t="s">
        <v>68</v>
      </c>
      <c r="E9" s="10" t="s">
        <v>12</v>
      </c>
      <c r="F9" s="10"/>
    </row>
    <row r="10" spans="1:6" x14ac:dyDescent="0.3">
      <c r="A10" s="10">
        <v>6</v>
      </c>
      <c r="B10" s="10" t="s">
        <v>82</v>
      </c>
      <c r="C10" s="10" t="s">
        <v>83</v>
      </c>
      <c r="D10" s="10" t="s">
        <v>46</v>
      </c>
      <c r="E10" s="10" t="s">
        <v>12</v>
      </c>
      <c r="F10" s="10"/>
    </row>
    <row r="11" spans="1:6" x14ac:dyDescent="0.3">
      <c r="A11" s="10">
        <v>7</v>
      </c>
      <c r="B11" s="10" t="s">
        <v>108</v>
      </c>
      <c r="C11" s="10"/>
      <c r="D11" s="10" t="s">
        <v>11</v>
      </c>
      <c r="E11" s="10" t="s">
        <v>12</v>
      </c>
      <c r="F11" s="10"/>
    </row>
    <row r="12" spans="1:6" x14ac:dyDescent="0.3">
      <c r="A12" s="10">
        <v>8</v>
      </c>
      <c r="B12" s="10" t="s">
        <v>109</v>
      </c>
      <c r="C12" s="10" t="s">
        <v>110</v>
      </c>
      <c r="D12" s="10" t="s">
        <v>11</v>
      </c>
      <c r="E12" s="10" t="s">
        <v>12</v>
      </c>
      <c r="F12" s="10"/>
    </row>
    <row r="13" spans="1:6" x14ac:dyDescent="0.3">
      <c r="A13" s="10">
        <v>9</v>
      </c>
      <c r="B13" s="10" t="s">
        <v>115</v>
      </c>
      <c r="C13" s="10" t="s">
        <v>116</v>
      </c>
      <c r="D13" s="10" t="s">
        <v>11</v>
      </c>
      <c r="E13" s="10" t="s">
        <v>12</v>
      </c>
      <c r="F13" s="10"/>
    </row>
    <row r="14" spans="1:6" x14ac:dyDescent="0.3">
      <c r="A14" s="10">
        <v>10</v>
      </c>
      <c r="B14" s="10" t="s">
        <v>141</v>
      </c>
      <c r="C14" s="10" t="s">
        <v>142</v>
      </c>
      <c r="D14" s="10" t="s">
        <v>46</v>
      </c>
      <c r="E14" s="10" t="s">
        <v>12</v>
      </c>
      <c r="F14" s="10"/>
    </row>
    <row r="15" spans="1:6" x14ac:dyDescent="0.3">
      <c r="A15" s="10">
        <v>11</v>
      </c>
      <c r="B15" s="10" t="s">
        <v>153</v>
      </c>
      <c r="C15" s="10" t="s">
        <v>154</v>
      </c>
      <c r="D15" s="10" t="s">
        <v>11</v>
      </c>
      <c r="E15" s="10" t="s">
        <v>12</v>
      </c>
      <c r="F15" s="10"/>
    </row>
    <row r="16" spans="1:6" x14ac:dyDescent="0.3">
      <c r="A16" s="10">
        <v>12</v>
      </c>
      <c r="B16" s="10" t="s">
        <v>159</v>
      </c>
      <c r="C16" s="10"/>
      <c r="D16" s="10" t="s">
        <v>46</v>
      </c>
      <c r="E16" s="10" t="s">
        <v>12</v>
      </c>
      <c r="F16" s="10"/>
    </row>
    <row r="17" spans="1:6" x14ac:dyDescent="0.3">
      <c r="A17" s="10">
        <v>13</v>
      </c>
      <c r="B17" s="10" t="s">
        <v>161</v>
      </c>
      <c r="C17" s="10" t="s">
        <v>162</v>
      </c>
      <c r="D17" s="10" t="s">
        <v>46</v>
      </c>
      <c r="E17" s="10" t="s">
        <v>12</v>
      </c>
      <c r="F17" s="10"/>
    </row>
    <row r="18" spans="1:6" x14ac:dyDescent="0.3">
      <c r="A18" s="10">
        <v>14</v>
      </c>
      <c r="B18" s="10" t="s">
        <v>163</v>
      </c>
      <c r="C18" s="10" t="s">
        <v>164</v>
      </c>
      <c r="D18" s="10" t="s">
        <v>165</v>
      </c>
      <c r="E18" s="10" t="s">
        <v>12</v>
      </c>
      <c r="F18" s="10"/>
    </row>
    <row r="19" spans="1:6" x14ac:dyDescent="0.3">
      <c r="A19" s="10">
        <v>15</v>
      </c>
      <c r="B19" s="10" t="s">
        <v>174</v>
      </c>
      <c r="C19" s="10" t="s">
        <v>175</v>
      </c>
      <c r="D19" s="10" t="s">
        <v>20</v>
      </c>
      <c r="E19" s="10" t="s">
        <v>12</v>
      </c>
      <c r="F19" s="10"/>
    </row>
    <row r="20" spans="1:6" x14ac:dyDescent="0.3">
      <c r="A20" s="10">
        <v>16</v>
      </c>
      <c r="B20" s="10" t="s">
        <v>178</v>
      </c>
      <c r="C20" s="10" t="s">
        <v>179</v>
      </c>
      <c r="D20" s="10" t="s">
        <v>11</v>
      </c>
      <c r="E20" s="10" t="s">
        <v>12</v>
      </c>
      <c r="F20" s="10"/>
    </row>
    <row r="21" spans="1:6" x14ac:dyDescent="0.3">
      <c r="A21" s="10">
        <v>17</v>
      </c>
      <c r="B21" s="10" t="s">
        <v>147</v>
      </c>
      <c r="C21" s="10" t="s">
        <v>148</v>
      </c>
      <c r="D21" s="10" t="s">
        <v>20</v>
      </c>
      <c r="E21" s="10" t="s">
        <v>149</v>
      </c>
      <c r="F21" s="10"/>
    </row>
    <row r="22" spans="1:6" x14ac:dyDescent="0.3">
      <c r="A22" s="10">
        <v>18</v>
      </c>
      <c r="B22" s="10" t="s">
        <v>4</v>
      </c>
      <c r="C22" s="10" t="s">
        <v>5</v>
      </c>
      <c r="D22" s="10" t="s">
        <v>6</v>
      </c>
      <c r="E22" s="10" t="s">
        <v>7</v>
      </c>
      <c r="F22" s="10"/>
    </row>
    <row r="23" spans="1:6" x14ac:dyDescent="0.3">
      <c r="A23" s="10">
        <v>19</v>
      </c>
      <c r="B23" s="10" t="s">
        <v>62</v>
      </c>
      <c r="C23" s="10" t="s">
        <v>63</v>
      </c>
      <c r="D23" s="10" t="s">
        <v>20</v>
      </c>
      <c r="E23" s="10" t="s">
        <v>7</v>
      </c>
      <c r="F23" s="10"/>
    </row>
    <row r="24" spans="1:6" x14ac:dyDescent="0.3">
      <c r="A24" s="10">
        <v>20</v>
      </c>
      <c r="B24" s="10" t="s">
        <v>32</v>
      </c>
      <c r="C24" s="10" t="s">
        <v>33</v>
      </c>
      <c r="D24" s="10" t="s">
        <v>20</v>
      </c>
      <c r="E24" s="10" t="s">
        <v>34</v>
      </c>
      <c r="F24" s="10"/>
    </row>
    <row r="25" spans="1:6" x14ac:dyDescent="0.3">
      <c r="A25" s="10">
        <v>21</v>
      </c>
      <c r="B25" s="10" t="s">
        <v>25</v>
      </c>
      <c r="C25" s="10" t="s">
        <v>26</v>
      </c>
      <c r="D25" s="10" t="s">
        <v>27</v>
      </c>
      <c r="E25" s="10" t="s">
        <v>28</v>
      </c>
      <c r="F25" s="10"/>
    </row>
    <row r="26" spans="1:6" x14ac:dyDescent="0.3">
      <c r="A26" s="10">
        <v>22</v>
      </c>
      <c r="B26" s="10" t="s">
        <v>47</v>
      </c>
      <c r="C26" s="10" t="s">
        <v>48</v>
      </c>
      <c r="D26" s="10" t="s">
        <v>49</v>
      </c>
      <c r="E26" s="10" t="s">
        <v>28</v>
      </c>
      <c r="F26" s="10"/>
    </row>
    <row r="27" spans="1:6" x14ac:dyDescent="0.3">
      <c r="A27" s="10">
        <v>23</v>
      </c>
      <c r="B27" s="10" t="s">
        <v>90</v>
      </c>
      <c r="C27" s="10" t="s">
        <v>91</v>
      </c>
      <c r="D27" s="10" t="s">
        <v>11</v>
      </c>
      <c r="E27" s="10" t="s">
        <v>28</v>
      </c>
      <c r="F27" s="10"/>
    </row>
    <row r="28" spans="1:6" x14ac:dyDescent="0.3">
      <c r="A28" s="10">
        <v>24</v>
      </c>
      <c r="B28" s="10" t="s">
        <v>119</v>
      </c>
      <c r="C28" s="10" t="s">
        <v>120</v>
      </c>
      <c r="D28" s="10" t="s">
        <v>27</v>
      </c>
      <c r="E28" s="10" t="s">
        <v>28</v>
      </c>
      <c r="F28" s="10"/>
    </row>
    <row r="29" spans="1:6" x14ac:dyDescent="0.3">
      <c r="A29" s="10">
        <v>25</v>
      </c>
      <c r="B29" s="10" t="s">
        <v>157</v>
      </c>
      <c r="C29" s="10" t="s">
        <v>158</v>
      </c>
      <c r="D29" s="10" t="s">
        <v>27</v>
      </c>
      <c r="E29" s="10" t="s">
        <v>28</v>
      </c>
      <c r="F29" s="10"/>
    </row>
    <row r="30" spans="1:6" x14ac:dyDescent="0.3">
      <c r="A30" s="10">
        <v>26</v>
      </c>
      <c r="B30" s="10" t="s">
        <v>21</v>
      </c>
      <c r="C30" s="10" t="s">
        <v>22</v>
      </c>
      <c r="D30" s="10" t="s">
        <v>23</v>
      </c>
      <c r="E30" s="10" t="s">
        <v>24</v>
      </c>
      <c r="F30" s="10"/>
    </row>
    <row r="31" spans="1:6" x14ac:dyDescent="0.3">
      <c r="A31" s="10">
        <v>27</v>
      </c>
      <c r="B31" s="10" t="s">
        <v>53</v>
      </c>
      <c r="C31" s="10" t="s">
        <v>54</v>
      </c>
      <c r="D31" s="10" t="s">
        <v>46</v>
      </c>
      <c r="E31" s="10" t="s">
        <v>55</v>
      </c>
      <c r="F31" s="10"/>
    </row>
    <row r="32" spans="1:6" x14ac:dyDescent="0.3">
      <c r="A32" s="10">
        <v>28</v>
      </c>
      <c r="B32" s="10" t="s">
        <v>73</v>
      </c>
      <c r="C32" s="10" t="s">
        <v>74</v>
      </c>
      <c r="D32" s="10" t="s">
        <v>23</v>
      </c>
      <c r="E32" s="10" t="s">
        <v>55</v>
      </c>
      <c r="F32" s="10"/>
    </row>
    <row r="33" spans="1:6" x14ac:dyDescent="0.3">
      <c r="A33" s="10">
        <v>29</v>
      </c>
      <c r="B33" s="10" t="s">
        <v>111</v>
      </c>
      <c r="C33" s="10" t="s">
        <v>112</v>
      </c>
      <c r="D33" s="10" t="s">
        <v>11</v>
      </c>
      <c r="E33" s="10" t="s">
        <v>55</v>
      </c>
      <c r="F33" s="10"/>
    </row>
    <row r="34" spans="1:6" x14ac:dyDescent="0.3">
      <c r="A34" s="10">
        <v>30</v>
      </c>
      <c r="B34" s="10" t="s">
        <v>13</v>
      </c>
      <c r="C34" s="10" t="s">
        <v>14</v>
      </c>
      <c r="D34" s="10" t="s">
        <v>15</v>
      </c>
      <c r="E34" s="10" t="s">
        <v>16</v>
      </c>
      <c r="F34" s="10"/>
    </row>
    <row r="35" spans="1:6" x14ac:dyDescent="0.3">
      <c r="A35" s="10">
        <v>31</v>
      </c>
      <c r="B35" s="10" t="s">
        <v>18</v>
      </c>
      <c r="C35" s="10" t="s">
        <v>19</v>
      </c>
      <c r="D35" s="10" t="s">
        <v>20</v>
      </c>
      <c r="E35" s="10" t="s">
        <v>16</v>
      </c>
      <c r="F35" s="10"/>
    </row>
    <row r="36" spans="1:6" x14ac:dyDescent="0.3">
      <c r="A36" s="10">
        <v>32</v>
      </c>
      <c r="B36" s="10" t="s">
        <v>29</v>
      </c>
      <c r="C36" s="10" t="s">
        <v>30</v>
      </c>
      <c r="D36" s="10" t="s">
        <v>31</v>
      </c>
      <c r="E36" s="10" t="s">
        <v>16</v>
      </c>
      <c r="F36" s="10"/>
    </row>
    <row r="37" spans="1:6" x14ac:dyDescent="0.3">
      <c r="A37" s="10">
        <v>33</v>
      </c>
      <c r="B37" s="10" t="s">
        <v>35</v>
      </c>
      <c r="C37" s="10" t="s">
        <v>36</v>
      </c>
      <c r="D37" s="10" t="s">
        <v>23</v>
      </c>
      <c r="E37" s="10" t="s">
        <v>16</v>
      </c>
      <c r="F37" s="10"/>
    </row>
    <row r="38" spans="1:6" x14ac:dyDescent="0.3">
      <c r="A38" s="10">
        <v>34</v>
      </c>
      <c r="B38" s="10" t="s">
        <v>37</v>
      </c>
      <c r="C38" s="10" t="s">
        <v>38</v>
      </c>
      <c r="D38" s="10" t="s">
        <v>23</v>
      </c>
      <c r="E38" s="10" t="s">
        <v>16</v>
      </c>
      <c r="F38" s="10"/>
    </row>
    <row r="39" spans="1:6" x14ac:dyDescent="0.3">
      <c r="A39" s="10">
        <v>35</v>
      </c>
      <c r="B39" s="10" t="s">
        <v>39</v>
      </c>
      <c r="C39" s="10" t="s">
        <v>40</v>
      </c>
      <c r="D39" s="10" t="s">
        <v>23</v>
      </c>
      <c r="E39" s="10" t="s">
        <v>16</v>
      </c>
      <c r="F39" s="10"/>
    </row>
    <row r="40" spans="1:6" x14ac:dyDescent="0.3">
      <c r="A40" s="10">
        <v>36</v>
      </c>
      <c r="B40" s="10" t="s">
        <v>50</v>
      </c>
      <c r="C40" s="10"/>
      <c r="D40" s="10" t="s">
        <v>11</v>
      </c>
      <c r="E40" s="10" t="s">
        <v>16</v>
      </c>
      <c r="F40" s="10"/>
    </row>
    <row r="41" spans="1:6" x14ac:dyDescent="0.3">
      <c r="A41" s="10">
        <v>37</v>
      </c>
      <c r="B41" s="10" t="s">
        <v>51</v>
      </c>
      <c r="C41" s="10" t="s">
        <v>52</v>
      </c>
      <c r="D41" s="10" t="s">
        <v>23</v>
      </c>
      <c r="E41" s="10" t="s">
        <v>16</v>
      </c>
      <c r="F41" s="10"/>
    </row>
    <row r="42" spans="1:6" x14ac:dyDescent="0.3">
      <c r="A42" s="10">
        <v>38</v>
      </c>
      <c r="B42" s="10" t="s">
        <v>56</v>
      </c>
      <c r="C42" s="10" t="s">
        <v>57</v>
      </c>
      <c r="D42" s="10" t="s">
        <v>23</v>
      </c>
      <c r="E42" s="10" t="s">
        <v>16</v>
      </c>
      <c r="F42" s="10"/>
    </row>
    <row r="43" spans="1:6" x14ac:dyDescent="0.3">
      <c r="A43" s="10">
        <v>39</v>
      </c>
      <c r="B43" s="10" t="s">
        <v>58</v>
      </c>
      <c r="C43" s="10" t="s">
        <v>59</v>
      </c>
      <c r="D43" s="10" t="s">
        <v>23</v>
      </c>
      <c r="E43" s="10" t="s">
        <v>16</v>
      </c>
      <c r="F43" s="10"/>
    </row>
    <row r="44" spans="1:6" x14ac:dyDescent="0.3">
      <c r="A44" s="10">
        <v>40</v>
      </c>
      <c r="B44" s="10" t="s">
        <v>64</v>
      </c>
      <c r="C44" s="10" t="s">
        <v>65</v>
      </c>
      <c r="D44" s="10" t="s">
        <v>11</v>
      </c>
      <c r="E44" s="10" t="s">
        <v>16</v>
      </c>
      <c r="F44" s="10"/>
    </row>
    <row r="45" spans="1:6" x14ac:dyDescent="0.3">
      <c r="A45" s="10">
        <v>41</v>
      </c>
      <c r="B45" s="10" t="s">
        <v>66</v>
      </c>
      <c r="C45" s="10" t="s">
        <v>67</v>
      </c>
      <c r="D45" s="10" t="s">
        <v>68</v>
      </c>
      <c r="E45" s="10" t="s">
        <v>16</v>
      </c>
      <c r="F45" s="10"/>
    </row>
    <row r="46" spans="1:6" x14ac:dyDescent="0.3">
      <c r="A46" s="10">
        <v>42</v>
      </c>
      <c r="B46" s="10" t="s">
        <v>69</v>
      </c>
      <c r="C46" s="10" t="s">
        <v>70</v>
      </c>
      <c r="D46" s="10" t="s">
        <v>23</v>
      </c>
      <c r="E46" s="10" t="s">
        <v>16</v>
      </c>
      <c r="F46" s="10"/>
    </row>
    <row r="47" spans="1:6" x14ac:dyDescent="0.3">
      <c r="A47" s="10">
        <v>43</v>
      </c>
      <c r="B47" s="10" t="s">
        <v>78</v>
      </c>
      <c r="C47" s="10" t="s">
        <v>79</v>
      </c>
      <c r="D47" s="10" t="s">
        <v>11</v>
      </c>
      <c r="E47" s="10" t="s">
        <v>16</v>
      </c>
      <c r="F47" s="10"/>
    </row>
    <row r="48" spans="1:6" x14ac:dyDescent="0.3">
      <c r="A48" s="10">
        <v>44</v>
      </c>
      <c r="B48" s="10" t="s">
        <v>92</v>
      </c>
      <c r="C48" s="10" t="s">
        <v>93</v>
      </c>
      <c r="D48" s="10" t="s">
        <v>11</v>
      </c>
      <c r="E48" s="10" t="s">
        <v>16</v>
      </c>
      <c r="F48" s="10"/>
    </row>
    <row r="49" spans="1:6" x14ac:dyDescent="0.3">
      <c r="A49" s="10">
        <v>45</v>
      </c>
      <c r="B49" s="10" t="s">
        <v>97</v>
      </c>
      <c r="C49" s="10" t="s">
        <v>98</v>
      </c>
      <c r="D49" s="10" t="s">
        <v>46</v>
      </c>
      <c r="E49" s="10" t="s">
        <v>16</v>
      </c>
      <c r="F49" s="10"/>
    </row>
    <row r="50" spans="1:6" x14ac:dyDescent="0.3">
      <c r="A50" s="10">
        <v>46</v>
      </c>
      <c r="B50" s="10" t="s">
        <v>99</v>
      </c>
      <c r="C50" s="10" t="s">
        <v>100</v>
      </c>
      <c r="D50" s="10" t="s">
        <v>101</v>
      </c>
      <c r="E50" s="10" t="s">
        <v>16</v>
      </c>
      <c r="F50" s="10"/>
    </row>
    <row r="51" spans="1:6" x14ac:dyDescent="0.3">
      <c r="A51" s="10">
        <v>47</v>
      </c>
      <c r="B51" s="10" t="s">
        <v>102</v>
      </c>
      <c r="C51" s="10" t="s">
        <v>103</v>
      </c>
      <c r="D51" s="10" t="s">
        <v>49</v>
      </c>
      <c r="E51" s="10" t="s">
        <v>16</v>
      </c>
      <c r="F51" s="10"/>
    </row>
    <row r="52" spans="1:6" x14ac:dyDescent="0.3">
      <c r="A52" s="10">
        <v>48</v>
      </c>
      <c r="B52" s="10" t="s">
        <v>104</v>
      </c>
      <c r="C52" s="10" t="s">
        <v>105</v>
      </c>
      <c r="D52" s="10" t="s">
        <v>46</v>
      </c>
      <c r="E52" s="10" t="s">
        <v>16</v>
      </c>
      <c r="F52" s="10"/>
    </row>
    <row r="53" spans="1:6" x14ac:dyDescent="0.3">
      <c r="A53" s="10">
        <v>49</v>
      </c>
      <c r="B53" s="10" t="s">
        <v>106</v>
      </c>
      <c r="C53" s="10" t="s">
        <v>107</v>
      </c>
      <c r="D53" s="10" t="s">
        <v>11</v>
      </c>
      <c r="E53" s="10" t="s">
        <v>16</v>
      </c>
      <c r="F53" s="10"/>
    </row>
    <row r="54" spans="1:6" x14ac:dyDescent="0.3">
      <c r="A54" s="10">
        <v>50</v>
      </c>
      <c r="B54" s="10" t="s">
        <v>121</v>
      </c>
      <c r="C54" s="10" t="s">
        <v>122</v>
      </c>
      <c r="D54" s="10" t="s">
        <v>123</v>
      </c>
      <c r="E54" s="10" t="s">
        <v>16</v>
      </c>
      <c r="F54" s="10"/>
    </row>
    <row r="55" spans="1:6" x14ac:dyDescent="0.3">
      <c r="A55" s="10">
        <v>51</v>
      </c>
      <c r="B55" s="10" t="s">
        <v>126</v>
      </c>
      <c r="C55" s="10" t="s">
        <v>127</v>
      </c>
      <c r="D55" s="10" t="s">
        <v>128</v>
      </c>
      <c r="E55" s="10" t="s">
        <v>16</v>
      </c>
      <c r="F55" s="10"/>
    </row>
    <row r="56" spans="1:6" x14ac:dyDescent="0.3">
      <c r="A56" s="10">
        <v>52</v>
      </c>
      <c r="B56" s="10" t="s">
        <v>129</v>
      </c>
      <c r="C56" s="10" t="s">
        <v>130</v>
      </c>
      <c r="D56" s="10" t="s">
        <v>128</v>
      </c>
      <c r="E56" s="10" t="s">
        <v>16</v>
      </c>
      <c r="F56" s="10"/>
    </row>
    <row r="57" spans="1:6" x14ac:dyDescent="0.3">
      <c r="A57" s="10">
        <v>53</v>
      </c>
      <c r="B57" s="10" t="s">
        <v>133</v>
      </c>
      <c r="C57" s="10" t="s">
        <v>134</v>
      </c>
      <c r="D57" s="10" t="s">
        <v>11</v>
      </c>
      <c r="E57" s="10" t="s">
        <v>16</v>
      </c>
      <c r="F57" s="10"/>
    </row>
    <row r="58" spans="1:6" x14ac:dyDescent="0.3">
      <c r="A58" s="10">
        <v>54</v>
      </c>
      <c r="B58" s="10" t="s">
        <v>135</v>
      </c>
      <c r="C58" s="10" t="s">
        <v>136</v>
      </c>
      <c r="D58" s="10" t="s">
        <v>11</v>
      </c>
      <c r="E58" s="10" t="s">
        <v>16</v>
      </c>
      <c r="F58" s="10"/>
    </row>
    <row r="59" spans="1:6" x14ac:dyDescent="0.3">
      <c r="A59" s="10">
        <v>55</v>
      </c>
      <c r="B59" s="10" t="s">
        <v>137</v>
      </c>
      <c r="C59" s="10"/>
      <c r="D59" s="10" t="s">
        <v>23</v>
      </c>
      <c r="E59" s="10" t="s">
        <v>16</v>
      </c>
      <c r="F59" s="10"/>
    </row>
    <row r="60" spans="1:6" x14ac:dyDescent="0.3">
      <c r="A60" s="10">
        <v>56</v>
      </c>
      <c r="B60" s="10" t="s">
        <v>143</v>
      </c>
      <c r="C60" s="10" t="s">
        <v>144</v>
      </c>
      <c r="D60" s="10" t="s">
        <v>123</v>
      </c>
      <c r="E60" s="10" t="s">
        <v>16</v>
      </c>
      <c r="F60" s="10"/>
    </row>
    <row r="61" spans="1:6" x14ac:dyDescent="0.3">
      <c r="A61" s="10">
        <v>57</v>
      </c>
      <c r="B61" s="10" t="s">
        <v>145</v>
      </c>
      <c r="C61" s="10" t="s">
        <v>146</v>
      </c>
      <c r="D61" s="10" t="s">
        <v>128</v>
      </c>
      <c r="E61" s="10" t="s">
        <v>16</v>
      </c>
      <c r="F61" s="10"/>
    </row>
    <row r="62" spans="1:6" x14ac:dyDescent="0.3">
      <c r="A62" s="10">
        <v>58</v>
      </c>
      <c r="B62" s="10" t="s">
        <v>155</v>
      </c>
      <c r="C62" s="10" t="s">
        <v>156</v>
      </c>
      <c r="D62" s="10" t="s">
        <v>11</v>
      </c>
      <c r="E62" s="10" t="s">
        <v>16</v>
      </c>
      <c r="F62" s="10"/>
    </row>
    <row r="63" spans="1:6" x14ac:dyDescent="0.3">
      <c r="A63" s="10">
        <v>59</v>
      </c>
      <c r="B63" s="10" t="s">
        <v>170</v>
      </c>
      <c r="C63" s="10" t="s">
        <v>171</v>
      </c>
      <c r="D63" s="10" t="s">
        <v>11</v>
      </c>
      <c r="E63" s="10" t="s">
        <v>16</v>
      </c>
      <c r="F63" s="10"/>
    </row>
    <row r="64" spans="1:6" x14ac:dyDescent="0.3">
      <c r="A64" s="10">
        <v>60</v>
      </c>
      <c r="B64" s="10" t="s">
        <v>172</v>
      </c>
      <c r="C64" s="10" t="s">
        <v>173</v>
      </c>
      <c r="D64" s="10" t="s">
        <v>11</v>
      </c>
      <c r="E64" s="10" t="s">
        <v>16</v>
      </c>
      <c r="F64" s="10"/>
    </row>
    <row r="65" spans="1:6" x14ac:dyDescent="0.3">
      <c r="A65" s="10">
        <v>61</v>
      </c>
      <c r="B65" s="10" t="s">
        <v>176</v>
      </c>
      <c r="C65" s="10" t="s">
        <v>177</v>
      </c>
      <c r="D65" s="10" t="s">
        <v>123</v>
      </c>
      <c r="E65" s="10" t="s">
        <v>16</v>
      </c>
      <c r="F65" s="10"/>
    </row>
    <row r="66" spans="1:6" x14ac:dyDescent="0.3">
      <c r="A66" s="10">
        <v>62</v>
      </c>
      <c r="B66" s="10" t="s">
        <v>41</v>
      </c>
      <c r="C66" s="10" t="s">
        <v>42</v>
      </c>
      <c r="D66" s="10" t="s">
        <v>190</v>
      </c>
      <c r="E66" s="10" t="s">
        <v>43</v>
      </c>
      <c r="F66" s="10"/>
    </row>
    <row r="67" spans="1:6" x14ac:dyDescent="0.3">
      <c r="A67" s="10">
        <v>63</v>
      </c>
      <c r="B67" s="10" t="s">
        <v>117</v>
      </c>
      <c r="C67" s="10" t="s">
        <v>118</v>
      </c>
      <c r="D67" s="10" t="s">
        <v>46</v>
      </c>
      <c r="E67" s="10" t="s">
        <v>43</v>
      </c>
      <c r="F67" s="10"/>
    </row>
    <row r="68" spans="1:6" x14ac:dyDescent="0.3">
      <c r="A68" s="10">
        <v>64</v>
      </c>
      <c r="B68" s="10" t="s">
        <v>94</v>
      </c>
      <c r="C68" s="10" t="s">
        <v>95</v>
      </c>
      <c r="D68" s="10" t="s">
        <v>11</v>
      </c>
      <c r="E68" s="10" t="s">
        <v>96</v>
      </c>
      <c r="F68" s="10"/>
    </row>
    <row r="69" spans="1:6" x14ac:dyDescent="0.3">
      <c r="A69" s="10">
        <v>65</v>
      </c>
      <c r="B69" s="10" t="s">
        <v>124</v>
      </c>
      <c r="C69" s="10" t="s">
        <v>125</v>
      </c>
      <c r="D69" s="10" t="s">
        <v>23</v>
      </c>
      <c r="E69" s="10" t="s">
        <v>96</v>
      </c>
      <c r="F69" s="10"/>
    </row>
    <row r="70" spans="1:6" x14ac:dyDescent="0.3">
      <c r="A70" s="10">
        <v>66</v>
      </c>
      <c r="B70" s="10" t="s">
        <v>84</v>
      </c>
      <c r="C70" s="10" t="s">
        <v>85</v>
      </c>
      <c r="D70" s="10" t="s">
        <v>11</v>
      </c>
      <c r="E70" s="10" t="s">
        <v>86</v>
      </c>
      <c r="F70" s="10"/>
    </row>
    <row r="71" spans="1:6" x14ac:dyDescent="0.3">
      <c r="A71" s="10">
        <v>67</v>
      </c>
      <c r="B71" s="10" t="s">
        <v>113</v>
      </c>
      <c r="C71" s="10" t="s">
        <v>114</v>
      </c>
      <c r="D71" s="10" t="s">
        <v>46</v>
      </c>
      <c r="E71" s="10" t="s">
        <v>86</v>
      </c>
      <c r="F71" s="10"/>
    </row>
    <row r="72" spans="1:6" x14ac:dyDescent="0.3">
      <c r="A72" s="10">
        <v>68</v>
      </c>
      <c r="B72" s="10" t="s">
        <v>131</v>
      </c>
      <c r="C72" s="10" t="s">
        <v>132</v>
      </c>
      <c r="D72" s="10" t="s">
        <v>11</v>
      </c>
      <c r="E72" s="10" t="s">
        <v>86</v>
      </c>
      <c r="F72" s="10"/>
    </row>
    <row r="73" spans="1:6" x14ac:dyDescent="0.3">
      <c r="A73" s="10">
        <v>69</v>
      </c>
      <c r="B73" s="10" t="s">
        <v>189</v>
      </c>
      <c r="C73" s="10"/>
      <c r="D73" s="10" t="s">
        <v>191</v>
      </c>
      <c r="E73" s="10" t="s">
        <v>160</v>
      </c>
      <c r="F73" s="10"/>
    </row>
    <row r="74" spans="1:6" x14ac:dyDescent="0.3">
      <c r="A74" s="20">
        <v>70</v>
      </c>
      <c r="B74" s="10" t="s">
        <v>75</v>
      </c>
      <c r="C74" s="10" t="s">
        <v>76</v>
      </c>
      <c r="D74" s="10" t="s">
        <v>46</v>
      </c>
      <c r="E74" s="10" t="s">
        <v>77</v>
      </c>
      <c r="F74" s="10"/>
    </row>
    <row r="75" spans="1:6" x14ac:dyDescent="0.3">
      <c r="A75" s="10">
        <v>71</v>
      </c>
      <c r="B75" s="10" t="s">
        <v>87</v>
      </c>
      <c r="C75" s="10" t="s">
        <v>88</v>
      </c>
      <c r="D75" s="10" t="s">
        <v>89</v>
      </c>
      <c r="E75" s="10" t="s">
        <v>77</v>
      </c>
      <c r="F75" s="10"/>
    </row>
    <row r="76" spans="1:6" x14ac:dyDescent="0.3">
      <c r="A76" s="10">
        <v>72</v>
      </c>
      <c r="B76" s="10" t="s">
        <v>138</v>
      </c>
      <c r="C76" s="10" t="s">
        <v>139</v>
      </c>
      <c r="D76" s="10" t="s">
        <v>140</v>
      </c>
      <c r="E76" s="10" t="s">
        <v>77</v>
      </c>
      <c r="F76" s="10"/>
    </row>
    <row r="77" spans="1:6" x14ac:dyDescent="0.3">
      <c r="A77" s="10">
        <v>73</v>
      </c>
      <c r="B77" s="10" t="s">
        <v>150</v>
      </c>
      <c r="C77" s="10" t="s">
        <v>151</v>
      </c>
      <c r="D77" s="10" t="s">
        <v>152</v>
      </c>
      <c r="E77" s="10" t="s">
        <v>77</v>
      </c>
      <c r="F77" s="10"/>
    </row>
    <row r="78" spans="1:6" x14ac:dyDescent="0.3">
      <c r="A78" s="10">
        <v>74</v>
      </c>
      <c r="B78" s="10" t="s">
        <v>166</v>
      </c>
      <c r="C78" s="10" t="s">
        <v>167</v>
      </c>
      <c r="D78" s="10" t="s">
        <v>168</v>
      </c>
      <c r="E78" s="10" t="s">
        <v>77</v>
      </c>
      <c r="F78" s="10"/>
    </row>
    <row r="79" spans="1:6" x14ac:dyDescent="0.3">
      <c r="A79" s="10">
        <v>75</v>
      </c>
      <c r="B79" s="20" t="s">
        <v>169</v>
      </c>
      <c r="C79" s="20"/>
      <c r="D79" s="20" t="s">
        <v>23</v>
      </c>
      <c r="E79" s="20" t="s">
        <v>77</v>
      </c>
      <c r="F79" s="10"/>
    </row>
  </sheetData>
  <sortState xmlns:xlrd2="http://schemas.microsoft.com/office/spreadsheetml/2017/richdata2" ref="B5:E79">
    <sortCondition ref="E5:E79"/>
  </sortState>
  <dataValidations disablePrompts="1" count="1">
    <dataValidation type="list" allowBlank="1" showInputMessage="1" showErrorMessage="1" sqref="B40" xr:uid="{00000000-0002-0000-0000-000000000000}">
      <formula1>$B$5:$B$16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2"/>
  <sheetViews>
    <sheetView workbookViewId="0">
      <selection activeCell="B16" sqref="B16"/>
    </sheetView>
  </sheetViews>
  <sheetFormatPr defaultColWidth="9" defaultRowHeight="13.8" x14ac:dyDescent="0.3"/>
  <cols>
    <col min="1" max="1" width="3.109375" style="14" customWidth="1"/>
    <col min="2" max="2" width="29.44140625" style="14" customWidth="1"/>
    <col min="3" max="3" width="15.33203125" style="14" customWidth="1"/>
    <col min="4" max="4" width="28.5546875" style="14" customWidth="1"/>
    <col min="5" max="5" width="17.6640625" style="14" customWidth="1"/>
    <col min="6" max="6" width="10" style="15" customWidth="1"/>
    <col min="7" max="8" width="12.88671875" style="15" customWidth="1"/>
    <col min="9" max="10" width="12.109375" style="15" customWidth="1"/>
    <col min="11" max="11" width="15.109375" style="16" hidden="1" customWidth="1"/>
    <col min="12" max="12" width="17.5546875" style="16" hidden="1" customWidth="1"/>
    <col min="13" max="13" width="19.6640625" style="17" customWidth="1"/>
    <col min="14" max="14" width="20.6640625" style="14" customWidth="1"/>
    <col min="15" max="16384" width="9" style="14"/>
  </cols>
  <sheetData>
    <row r="1" spans="1:13" s="1" customFormat="1" x14ac:dyDescent="0.25">
      <c r="A1" s="1" t="s">
        <v>184</v>
      </c>
      <c r="F1" s="2"/>
      <c r="G1" s="2"/>
      <c r="H1" s="2"/>
      <c r="I1" s="2"/>
      <c r="J1" s="2"/>
      <c r="K1" s="3"/>
      <c r="L1" s="3"/>
      <c r="M1" s="4"/>
    </row>
    <row r="2" spans="1:13" s="1" customFormat="1" x14ac:dyDescent="0.25">
      <c r="A2" s="1" t="s">
        <v>187</v>
      </c>
      <c r="F2" s="2"/>
      <c r="G2" s="2"/>
      <c r="H2" s="2"/>
      <c r="I2" s="2"/>
      <c r="J2" s="2"/>
      <c r="K2" s="3"/>
      <c r="L2" s="3"/>
      <c r="M2" s="4"/>
    </row>
    <row r="3" spans="1:13" s="1" customFormat="1" x14ac:dyDescent="0.25">
      <c r="A3" s="1" t="s">
        <v>188</v>
      </c>
      <c r="F3" s="2"/>
      <c r="G3" s="2"/>
      <c r="H3" s="2"/>
      <c r="I3" s="2"/>
      <c r="J3" s="2"/>
      <c r="K3" s="3"/>
      <c r="L3" s="3"/>
      <c r="M3" s="4"/>
    </row>
    <row r="4" spans="1:13" s="9" customFormat="1" ht="25.5" customHeight="1" x14ac:dyDescent="0.3">
      <c r="A4" s="5" t="s">
        <v>183</v>
      </c>
      <c r="B4" s="5" t="s">
        <v>0</v>
      </c>
      <c r="C4" s="5" t="s">
        <v>1</v>
      </c>
      <c r="D4" s="5" t="s">
        <v>2</v>
      </c>
      <c r="E4" s="5" t="s">
        <v>3</v>
      </c>
      <c r="F4" s="6" t="s">
        <v>180</v>
      </c>
      <c r="G4" s="6" t="s">
        <v>181</v>
      </c>
      <c r="H4" s="7" t="s">
        <v>185</v>
      </c>
      <c r="I4" s="18" t="s">
        <v>186</v>
      </c>
      <c r="J4" s="6" t="s">
        <v>182</v>
      </c>
      <c r="K4" s="8"/>
      <c r="L4" s="8"/>
      <c r="M4" s="5"/>
    </row>
    <row r="5" spans="1:13" x14ac:dyDescent="0.3">
      <c r="A5" s="10">
        <v>29</v>
      </c>
      <c r="B5" s="10" t="s">
        <v>80</v>
      </c>
      <c r="C5" s="10" t="s">
        <v>81</v>
      </c>
      <c r="D5" s="10" t="s">
        <v>68</v>
      </c>
      <c r="E5" s="10" t="s">
        <v>12</v>
      </c>
      <c r="F5" s="11">
        <v>850</v>
      </c>
      <c r="G5" s="11">
        <f t="shared" ref="G5:G20" si="0">+F5*22</f>
        <v>18700</v>
      </c>
      <c r="H5" s="11">
        <f t="shared" ref="H5:H20" si="1">+G5*6</f>
        <v>112200</v>
      </c>
      <c r="I5" s="19">
        <f t="shared" ref="I5:I20" si="2">H5*0.2</f>
        <v>22440</v>
      </c>
      <c r="J5" s="11">
        <f t="shared" ref="J5:J20" si="3">SUM(H5:I5)</f>
        <v>134640</v>
      </c>
      <c r="K5" s="12">
        <v>44200</v>
      </c>
      <c r="L5" s="12">
        <v>44377</v>
      </c>
      <c r="M5" s="13" t="s">
        <v>17</v>
      </c>
    </row>
    <row r="6" spans="1:13" x14ac:dyDescent="0.3">
      <c r="A6" s="10">
        <v>57</v>
      </c>
      <c r="B6" s="10" t="s">
        <v>141</v>
      </c>
      <c r="C6" s="10" t="s">
        <v>142</v>
      </c>
      <c r="D6" s="10" t="s">
        <v>46</v>
      </c>
      <c r="E6" s="10" t="s">
        <v>12</v>
      </c>
      <c r="F6" s="11">
        <v>850</v>
      </c>
      <c r="G6" s="11">
        <f t="shared" si="0"/>
        <v>18700</v>
      </c>
      <c r="H6" s="11">
        <f t="shared" si="1"/>
        <v>112200</v>
      </c>
      <c r="I6" s="19">
        <f t="shared" si="2"/>
        <v>22440</v>
      </c>
      <c r="J6" s="11">
        <f t="shared" si="3"/>
        <v>134640</v>
      </c>
      <c r="K6" s="12">
        <v>44200</v>
      </c>
      <c r="L6" s="12">
        <v>44377</v>
      </c>
      <c r="M6" s="13" t="s">
        <v>17</v>
      </c>
    </row>
    <row r="7" spans="1:13" x14ac:dyDescent="0.3">
      <c r="A7" s="10">
        <v>67</v>
      </c>
      <c r="B7" s="10" t="s">
        <v>161</v>
      </c>
      <c r="C7" s="10" t="s">
        <v>162</v>
      </c>
      <c r="D7" s="10" t="s">
        <v>46</v>
      </c>
      <c r="E7" s="10" t="s">
        <v>12</v>
      </c>
      <c r="F7" s="11">
        <v>740</v>
      </c>
      <c r="G7" s="11">
        <f t="shared" si="0"/>
        <v>16280</v>
      </c>
      <c r="H7" s="11">
        <f t="shared" si="1"/>
        <v>97680</v>
      </c>
      <c r="I7" s="19">
        <f t="shared" si="2"/>
        <v>19536</v>
      </c>
      <c r="J7" s="11">
        <f t="shared" si="3"/>
        <v>117216</v>
      </c>
      <c r="K7" s="12">
        <v>44200</v>
      </c>
      <c r="L7" s="12">
        <v>44377</v>
      </c>
      <c r="M7" s="13" t="s">
        <v>17</v>
      </c>
    </row>
    <row r="8" spans="1:13" x14ac:dyDescent="0.3">
      <c r="A8" s="10">
        <v>68</v>
      </c>
      <c r="B8" s="10" t="s">
        <v>163</v>
      </c>
      <c r="C8" s="10" t="s">
        <v>164</v>
      </c>
      <c r="D8" s="10" t="s">
        <v>165</v>
      </c>
      <c r="E8" s="10" t="s">
        <v>12</v>
      </c>
      <c r="F8" s="11">
        <v>740</v>
      </c>
      <c r="G8" s="11">
        <f t="shared" si="0"/>
        <v>16280</v>
      </c>
      <c r="H8" s="11">
        <f t="shared" si="1"/>
        <v>97680</v>
      </c>
      <c r="I8" s="19">
        <f t="shared" si="2"/>
        <v>19536</v>
      </c>
      <c r="J8" s="11">
        <f t="shared" si="3"/>
        <v>117216</v>
      </c>
      <c r="K8" s="12">
        <v>44200</v>
      </c>
      <c r="L8" s="12">
        <v>44377</v>
      </c>
      <c r="M8" s="13" t="s">
        <v>17</v>
      </c>
    </row>
    <row r="9" spans="1:13" x14ac:dyDescent="0.3">
      <c r="A9" s="10">
        <v>73</v>
      </c>
      <c r="B9" s="10" t="s">
        <v>174</v>
      </c>
      <c r="C9" s="10" t="s">
        <v>175</v>
      </c>
      <c r="D9" s="10" t="s">
        <v>20</v>
      </c>
      <c r="E9" s="10" t="s">
        <v>12</v>
      </c>
      <c r="F9" s="11">
        <v>612</v>
      </c>
      <c r="G9" s="11">
        <f t="shared" si="0"/>
        <v>13464</v>
      </c>
      <c r="H9" s="11">
        <f t="shared" si="1"/>
        <v>80784</v>
      </c>
      <c r="I9" s="19">
        <f t="shared" si="2"/>
        <v>16156.800000000001</v>
      </c>
      <c r="J9" s="11">
        <f t="shared" si="3"/>
        <v>96940.800000000003</v>
      </c>
      <c r="K9" s="12">
        <v>44200</v>
      </c>
      <c r="L9" s="12">
        <v>44377</v>
      </c>
      <c r="M9" s="13" t="s">
        <v>17</v>
      </c>
    </row>
    <row r="10" spans="1:13" x14ac:dyDescent="0.3">
      <c r="A10" s="10">
        <v>60</v>
      </c>
      <c r="B10" s="10" t="s">
        <v>147</v>
      </c>
      <c r="C10" s="10" t="s">
        <v>148</v>
      </c>
      <c r="D10" s="10" t="s">
        <v>20</v>
      </c>
      <c r="E10" s="10" t="s">
        <v>149</v>
      </c>
      <c r="F10" s="11">
        <v>740</v>
      </c>
      <c r="G10" s="11">
        <f t="shared" si="0"/>
        <v>16280</v>
      </c>
      <c r="H10" s="11">
        <f t="shared" si="1"/>
        <v>97680</v>
      </c>
      <c r="I10" s="19">
        <f t="shared" si="2"/>
        <v>19536</v>
      </c>
      <c r="J10" s="11">
        <f t="shared" si="3"/>
        <v>117216</v>
      </c>
      <c r="K10" s="12">
        <v>44200</v>
      </c>
      <c r="L10" s="12">
        <v>44377</v>
      </c>
      <c r="M10" s="13" t="s">
        <v>17</v>
      </c>
    </row>
    <row r="11" spans="1:13" x14ac:dyDescent="0.3">
      <c r="A11" s="10">
        <v>21</v>
      </c>
      <c r="B11" s="10" t="s">
        <v>62</v>
      </c>
      <c r="C11" s="10" t="s">
        <v>63</v>
      </c>
      <c r="D11" s="10" t="s">
        <v>20</v>
      </c>
      <c r="E11" s="10" t="s">
        <v>7</v>
      </c>
      <c r="F11" s="11">
        <v>740</v>
      </c>
      <c r="G11" s="11">
        <f t="shared" si="0"/>
        <v>16280</v>
      </c>
      <c r="H11" s="11">
        <f t="shared" si="1"/>
        <v>97680</v>
      </c>
      <c r="I11" s="19">
        <f t="shared" si="2"/>
        <v>19536</v>
      </c>
      <c r="J11" s="11">
        <f t="shared" si="3"/>
        <v>117216</v>
      </c>
      <c r="K11" s="12">
        <v>44200</v>
      </c>
      <c r="L11" s="12">
        <v>44377</v>
      </c>
      <c r="M11" s="13" t="s">
        <v>17</v>
      </c>
    </row>
    <row r="12" spans="1:13" x14ac:dyDescent="0.3">
      <c r="A12" s="10">
        <v>8</v>
      </c>
      <c r="B12" s="10" t="s">
        <v>32</v>
      </c>
      <c r="C12" s="10" t="s">
        <v>33</v>
      </c>
      <c r="D12" s="10" t="s">
        <v>20</v>
      </c>
      <c r="E12" s="10" t="s">
        <v>34</v>
      </c>
      <c r="F12" s="11">
        <v>740</v>
      </c>
      <c r="G12" s="11">
        <f t="shared" si="0"/>
        <v>16280</v>
      </c>
      <c r="H12" s="11">
        <f t="shared" si="1"/>
        <v>97680</v>
      </c>
      <c r="I12" s="19">
        <f t="shared" si="2"/>
        <v>19536</v>
      </c>
      <c r="J12" s="11">
        <f t="shared" si="3"/>
        <v>117216</v>
      </c>
      <c r="K12" s="12">
        <v>44200</v>
      </c>
      <c r="L12" s="12">
        <v>44377</v>
      </c>
      <c r="M12" s="13" t="s">
        <v>17</v>
      </c>
    </row>
    <row r="13" spans="1:13" x14ac:dyDescent="0.3">
      <c r="A13" s="10">
        <v>14</v>
      </c>
      <c r="B13" s="10" t="s">
        <v>47</v>
      </c>
      <c r="C13" s="10" t="s">
        <v>48</v>
      </c>
      <c r="D13" s="10" t="s">
        <v>49</v>
      </c>
      <c r="E13" s="10" t="s">
        <v>28</v>
      </c>
      <c r="F13" s="11">
        <v>740</v>
      </c>
      <c r="G13" s="11">
        <f t="shared" si="0"/>
        <v>16280</v>
      </c>
      <c r="H13" s="11">
        <f t="shared" si="1"/>
        <v>97680</v>
      </c>
      <c r="I13" s="19">
        <f t="shared" si="2"/>
        <v>19536</v>
      </c>
      <c r="J13" s="11">
        <f t="shared" si="3"/>
        <v>117216</v>
      </c>
      <c r="K13" s="12">
        <v>44200</v>
      </c>
      <c r="L13" s="12">
        <v>44377</v>
      </c>
      <c r="M13" s="13" t="s">
        <v>17</v>
      </c>
    </row>
    <row r="14" spans="1:13" x14ac:dyDescent="0.3">
      <c r="A14" s="10">
        <v>64</v>
      </c>
      <c r="B14" s="10" t="s">
        <v>157</v>
      </c>
      <c r="C14" s="10" t="s">
        <v>158</v>
      </c>
      <c r="D14" s="10" t="s">
        <v>27</v>
      </c>
      <c r="E14" s="10" t="s">
        <v>28</v>
      </c>
      <c r="F14" s="11">
        <v>850</v>
      </c>
      <c r="G14" s="11">
        <f t="shared" si="0"/>
        <v>18700</v>
      </c>
      <c r="H14" s="11">
        <f t="shared" si="1"/>
        <v>112200</v>
      </c>
      <c r="I14" s="19">
        <f t="shared" si="2"/>
        <v>22440</v>
      </c>
      <c r="J14" s="11">
        <f t="shared" si="3"/>
        <v>134640</v>
      </c>
      <c r="K14" s="12">
        <v>44200</v>
      </c>
      <c r="L14" s="12">
        <v>44377</v>
      </c>
      <c r="M14" s="13" t="s">
        <v>17</v>
      </c>
    </row>
    <row r="15" spans="1:13" x14ac:dyDescent="0.3">
      <c r="A15" s="10">
        <v>17</v>
      </c>
      <c r="B15" s="10" t="s">
        <v>53</v>
      </c>
      <c r="C15" s="10" t="s">
        <v>54</v>
      </c>
      <c r="D15" s="10" t="s">
        <v>46</v>
      </c>
      <c r="E15" s="10" t="s">
        <v>55</v>
      </c>
      <c r="F15" s="11">
        <v>850</v>
      </c>
      <c r="G15" s="11">
        <f t="shared" si="0"/>
        <v>18700</v>
      </c>
      <c r="H15" s="11">
        <f t="shared" si="1"/>
        <v>112200</v>
      </c>
      <c r="I15" s="19">
        <f t="shared" si="2"/>
        <v>22440</v>
      </c>
      <c r="J15" s="11">
        <f t="shared" si="3"/>
        <v>134640</v>
      </c>
      <c r="K15" s="12">
        <v>44200</v>
      </c>
      <c r="L15" s="12">
        <v>44377</v>
      </c>
      <c r="M15" s="13" t="s">
        <v>17</v>
      </c>
    </row>
    <row r="16" spans="1:13" x14ac:dyDescent="0.3">
      <c r="A16" s="10">
        <v>3</v>
      </c>
      <c r="B16" s="10" t="s">
        <v>13</v>
      </c>
      <c r="C16" s="10" t="s">
        <v>14</v>
      </c>
      <c r="D16" s="10" t="s">
        <v>15</v>
      </c>
      <c r="E16" s="10" t="s">
        <v>16</v>
      </c>
      <c r="F16" s="11">
        <v>909.09</v>
      </c>
      <c r="G16" s="11">
        <f t="shared" si="0"/>
        <v>19999.98</v>
      </c>
      <c r="H16" s="11">
        <f t="shared" si="1"/>
        <v>119999.88</v>
      </c>
      <c r="I16" s="19">
        <f t="shared" si="2"/>
        <v>23999.976000000002</v>
      </c>
      <c r="J16" s="11">
        <f t="shared" si="3"/>
        <v>143999.856</v>
      </c>
      <c r="K16" s="12">
        <v>44200</v>
      </c>
      <c r="L16" s="12">
        <v>44377</v>
      </c>
      <c r="M16" s="13" t="s">
        <v>17</v>
      </c>
    </row>
    <row r="17" spans="1:13" x14ac:dyDescent="0.3">
      <c r="A17" s="10">
        <v>4</v>
      </c>
      <c r="B17" s="10" t="s">
        <v>18</v>
      </c>
      <c r="C17" s="10" t="s">
        <v>19</v>
      </c>
      <c r="D17" s="10" t="s">
        <v>20</v>
      </c>
      <c r="E17" s="10" t="s">
        <v>16</v>
      </c>
      <c r="F17" s="11">
        <v>612</v>
      </c>
      <c r="G17" s="11">
        <f t="shared" si="0"/>
        <v>13464</v>
      </c>
      <c r="H17" s="11">
        <f t="shared" si="1"/>
        <v>80784</v>
      </c>
      <c r="I17" s="19">
        <f t="shared" si="2"/>
        <v>16156.800000000001</v>
      </c>
      <c r="J17" s="11">
        <f t="shared" si="3"/>
        <v>96940.800000000003</v>
      </c>
      <c r="K17" s="12">
        <v>44200</v>
      </c>
      <c r="L17" s="12">
        <v>44377</v>
      </c>
      <c r="M17" s="13" t="s">
        <v>17</v>
      </c>
    </row>
    <row r="18" spans="1:13" x14ac:dyDescent="0.3">
      <c r="A18" s="10">
        <v>23</v>
      </c>
      <c r="B18" s="10" t="s">
        <v>66</v>
      </c>
      <c r="C18" s="10" t="s">
        <v>67</v>
      </c>
      <c r="D18" s="10" t="s">
        <v>68</v>
      </c>
      <c r="E18" s="10" t="s">
        <v>16</v>
      </c>
      <c r="F18" s="11">
        <v>740</v>
      </c>
      <c r="G18" s="11">
        <f t="shared" si="0"/>
        <v>16280</v>
      </c>
      <c r="H18" s="11">
        <f t="shared" si="1"/>
        <v>97680</v>
      </c>
      <c r="I18" s="19">
        <f t="shared" si="2"/>
        <v>19536</v>
      </c>
      <c r="J18" s="11">
        <f t="shared" si="3"/>
        <v>117216</v>
      </c>
      <c r="K18" s="12">
        <v>44200</v>
      </c>
      <c r="L18" s="12">
        <v>44377</v>
      </c>
      <c r="M18" s="13" t="s">
        <v>17</v>
      </c>
    </row>
    <row r="19" spans="1:13" x14ac:dyDescent="0.3">
      <c r="A19" s="10">
        <v>38</v>
      </c>
      <c r="B19" s="10" t="s">
        <v>102</v>
      </c>
      <c r="C19" s="10" t="s">
        <v>103</v>
      </c>
      <c r="D19" s="10" t="s">
        <v>49</v>
      </c>
      <c r="E19" s="10" t="s">
        <v>16</v>
      </c>
      <c r="F19" s="11">
        <v>612</v>
      </c>
      <c r="G19" s="11">
        <f t="shared" si="0"/>
        <v>13464</v>
      </c>
      <c r="H19" s="11">
        <f t="shared" si="1"/>
        <v>80784</v>
      </c>
      <c r="I19" s="19">
        <f t="shared" si="2"/>
        <v>16156.800000000001</v>
      </c>
      <c r="J19" s="11">
        <f t="shared" si="3"/>
        <v>96940.800000000003</v>
      </c>
      <c r="K19" s="12">
        <v>44200</v>
      </c>
      <c r="L19" s="12">
        <v>44377</v>
      </c>
      <c r="M19" s="13" t="s">
        <v>17</v>
      </c>
    </row>
    <row r="20" spans="1:13" x14ac:dyDescent="0.3">
      <c r="A20" s="10">
        <v>46</v>
      </c>
      <c r="B20" s="10" t="s">
        <v>117</v>
      </c>
      <c r="C20" s="10" t="s">
        <v>118</v>
      </c>
      <c r="D20" s="10" t="s">
        <v>46</v>
      </c>
      <c r="E20" s="10" t="s">
        <v>43</v>
      </c>
      <c r="F20" s="11">
        <v>850</v>
      </c>
      <c r="G20" s="11">
        <f t="shared" si="0"/>
        <v>18700</v>
      </c>
      <c r="H20" s="11">
        <f t="shared" si="1"/>
        <v>112200</v>
      </c>
      <c r="I20" s="19">
        <f t="shared" si="2"/>
        <v>22440</v>
      </c>
      <c r="J20" s="11">
        <f t="shared" si="3"/>
        <v>134640</v>
      </c>
      <c r="K20" s="12">
        <v>44200</v>
      </c>
      <c r="L20" s="12">
        <v>44377</v>
      </c>
      <c r="M20" s="13" t="s">
        <v>17</v>
      </c>
    </row>
    <row r="21" spans="1:13" x14ac:dyDescent="0.3">
      <c r="A21" s="10"/>
      <c r="B21" s="10"/>
      <c r="C21" s="10"/>
      <c r="D21" s="10"/>
      <c r="E21" s="10"/>
      <c r="F21" s="11"/>
      <c r="G21" s="11"/>
      <c r="H21" s="11"/>
      <c r="I21" s="21">
        <f>SUM(I5:I20)</f>
        <v>321422.37599999999</v>
      </c>
      <c r="J21" s="21">
        <f>SUM(J5:J20)</f>
        <v>1928534.2560000001</v>
      </c>
      <c r="K21" s="12"/>
      <c r="L21" s="12"/>
      <c r="M21" s="13"/>
    </row>
    <row r="22" spans="1:13" x14ac:dyDescent="0.3">
      <c r="A22" s="10"/>
      <c r="B22" s="10"/>
      <c r="C22" s="10"/>
      <c r="D22" s="10"/>
      <c r="E22" s="10"/>
      <c r="F22" s="11"/>
      <c r="G22" s="11"/>
      <c r="H22" s="11"/>
      <c r="I22" s="19"/>
      <c r="J22" s="11"/>
      <c r="K22" s="12"/>
      <c r="L22" s="12"/>
      <c r="M22" s="13"/>
    </row>
    <row r="23" spans="1:13" x14ac:dyDescent="0.3">
      <c r="A23" s="10">
        <v>1</v>
      </c>
      <c r="B23" s="10" t="s">
        <v>4</v>
      </c>
      <c r="C23" s="10" t="s">
        <v>5</v>
      </c>
      <c r="D23" s="10" t="s">
        <v>6</v>
      </c>
      <c r="E23" s="10" t="s">
        <v>7</v>
      </c>
      <c r="F23" s="11">
        <v>1731</v>
      </c>
      <c r="G23" s="11">
        <f t="shared" ref="G23:G54" si="4">+F23*22</f>
        <v>38082</v>
      </c>
      <c r="H23" s="11">
        <f t="shared" ref="H23:H54" si="5">+G23*6</f>
        <v>228492</v>
      </c>
      <c r="I23" s="19">
        <f>H23*0.15</f>
        <v>34273.799999999996</v>
      </c>
      <c r="J23" s="11">
        <f t="shared" ref="J23:J54" si="6">SUM(H23:I23)</f>
        <v>262765.8</v>
      </c>
      <c r="K23" s="12">
        <v>44200</v>
      </c>
      <c r="L23" s="12">
        <v>44377</v>
      </c>
      <c r="M23" s="13" t="s">
        <v>8</v>
      </c>
    </row>
    <row r="24" spans="1:13" x14ac:dyDescent="0.3">
      <c r="A24" s="10">
        <v>2</v>
      </c>
      <c r="B24" s="10" t="s">
        <v>9</v>
      </c>
      <c r="C24" s="10" t="s">
        <v>10</v>
      </c>
      <c r="D24" s="10" t="s">
        <v>46</v>
      </c>
      <c r="E24" s="10" t="s">
        <v>12</v>
      </c>
      <c r="F24" s="11">
        <v>1181</v>
      </c>
      <c r="G24" s="11">
        <f t="shared" si="4"/>
        <v>25982</v>
      </c>
      <c r="H24" s="11">
        <f t="shared" si="5"/>
        <v>155892</v>
      </c>
      <c r="I24" s="19">
        <f>H24*0.2</f>
        <v>31178.400000000001</v>
      </c>
      <c r="J24" s="11">
        <f t="shared" si="6"/>
        <v>187070.4</v>
      </c>
      <c r="K24" s="12">
        <v>44200</v>
      </c>
      <c r="L24" s="12">
        <v>44377</v>
      </c>
      <c r="M24" s="13" t="s">
        <v>8</v>
      </c>
    </row>
    <row r="25" spans="1:13" x14ac:dyDescent="0.3">
      <c r="A25" s="10">
        <v>5</v>
      </c>
      <c r="B25" s="10" t="s">
        <v>21</v>
      </c>
      <c r="C25" s="10" t="s">
        <v>22</v>
      </c>
      <c r="D25" s="10" t="s">
        <v>23</v>
      </c>
      <c r="E25" s="10" t="s">
        <v>24</v>
      </c>
      <c r="F25" s="11">
        <v>1591</v>
      </c>
      <c r="G25" s="11">
        <f t="shared" si="4"/>
        <v>35002</v>
      </c>
      <c r="H25" s="11">
        <f t="shared" si="5"/>
        <v>210012</v>
      </c>
      <c r="I25" s="19">
        <f>H25*0.15</f>
        <v>31501.8</v>
      </c>
      <c r="J25" s="11">
        <f t="shared" si="6"/>
        <v>241513.8</v>
      </c>
      <c r="K25" s="12">
        <v>44200</v>
      </c>
      <c r="L25" s="12">
        <v>44377</v>
      </c>
      <c r="M25" s="13" t="s">
        <v>8</v>
      </c>
    </row>
    <row r="26" spans="1:13" x14ac:dyDescent="0.3">
      <c r="A26" s="10">
        <v>6</v>
      </c>
      <c r="B26" s="10" t="s">
        <v>25</v>
      </c>
      <c r="C26" s="10" t="s">
        <v>26</v>
      </c>
      <c r="D26" s="10" t="s">
        <v>27</v>
      </c>
      <c r="E26" s="10" t="s">
        <v>28</v>
      </c>
      <c r="F26" s="11">
        <v>1181</v>
      </c>
      <c r="G26" s="11">
        <f t="shared" si="4"/>
        <v>25982</v>
      </c>
      <c r="H26" s="11">
        <f t="shared" si="5"/>
        <v>155892</v>
      </c>
      <c r="I26" s="19">
        <f>H26*0.2</f>
        <v>31178.400000000001</v>
      </c>
      <c r="J26" s="11">
        <f t="shared" si="6"/>
        <v>187070.4</v>
      </c>
      <c r="K26" s="12">
        <v>44200</v>
      </c>
      <c r="L26" s="12">
        <v>44377</v>
      </c>
      <c r="M26" s="13" t="s">
        <v>8</v>
      </c>
    </row>
    <row r="27" spans="1:13" x14ac:dyDescent="0.3">
      <c r="A27" s="10">
        <v>7</v>
      </c>
      <c r="B27" s="10" t="s">
        <v>29</v>
      </c>
      <c r="C27" s="10" t="s">
        <v>30</v>
      </c>
      <c r="D27" s="10" t="s">
        <v>31</v>
      </c>
      <c r="E27" s="10" t="s">
        <v>16</v>
      </c>
      <c r="F27" s="11">
        <v>1731</v>
      </c>
      <c r="G27" s="11">
        <f t="shared" si="4"/>
        <v>38082</v>
      </c>
      <c r="H27" s="11">
        <f t="shared" si="5"/>
        <v>228492</v>
      </c>
      <c r="I27" s="19">
        <f>H27*0.15</f>
        <v>34273.799999999996</v>
      </c>
      <c r="J27" s="11">
        <f t="shared" si="6"/>
        <v>262765.8</v>
      </c>
      <c r="K27" s="12">
        <v>44200</v>
      </c>
      <c r="L27" s="12">
        <v>44377</v>
      </c>
      <c r="M27" s="13" t="s">
        <v>8</v>
      </c>
    </row>
    <row r="28" spans="1:13" x14ac:dyDescent="0.3">
      <c r="A28" s="10">
        <v>9</v>
      </c>
      <c r="B28" s="10" t="s">
        <v>35</v>
      </c>
      <c r="C28" s="10" t="s">
        <v>36</v>
      </c>
      <c r="D28" s="10" t="s">
        <v>23</v>
      </c>
      <c r="E28" s="10" t="s">
        <v>16</v>
      </c>
      <c r="F28" s="11">
        <v>1731</v>
      </c>
      <c r="G28" s="11">
        <f t="shared" si="4"/>
        <v>38082</v>
      </c>
      <c r="H28" s="11">
        <f t="shared" si="5"/>
        <v>228492</v>
      </c>
      <c r="I28" s="19">
        <f>H28*0.15</f>
        <v>34273.799999999996</v>
      </c>
      <c r="J28" s="11">
        <f t="shared" si="6"/>
        <v>262765.8</v>
      </c>
      <c r="K28" s="12">
        <v>44200</v>
      </c>
      <c r="L28" s="12">
        <v>44377</v>
      </c>
      <c r="M28" s="13" t="s">
        <v>8</v>
      </c>
    </row>
    <row r="29" spans="1:13" x14ac:dyDescent="0.3">
      <c r="A29" s="10">
        <v>10</v>
      </c>
      <c r="B29" s="10" t="s">
        <v>37</v>
      </c>
      <c r="C29" s="10" t="s">
        <v>38</v>
      </c>
      <c r="D29" s="10" t="s">
        <v>23</v>
      </c>
      <c r="E29" s="10" t="s">
        <v>16</v>
      </c>
      <c r="F29" s="11">
        <v>1818.18</v>
      </c>
      <c r="G29" s="11">
        <f t="shared" si="4"/>
        <v>39999.96</v>
      </c>
      <c r="H29" s="11">
        <f t="shared" si="5"/>
        <v>239999.76</v>
      </c>
      <c r="I29" s="19">
        <f>H29*0.15</f>
        <v>35999.964</v>
      </c>
      <c r="J29" s="11">
        <f t="shared" si="6"/>
        <v>275999.72399999999</v>
      </c>
      <c r="K29" s="12">
        <v>44200</v>
      </c>
      <c r="L29" s="12">
        <v>44377</v>
      </c>
      <c r="M29" s="13" t="s">
        <v>8</v>
      </c>
    </row>
    <row r="30" spans="1:13" x14ac:dyDescent="0.3">
      <c r="A30" s="10">
        <v>11</v>
      </c>
      <c r="B30" s="10" t="s">
        <v>39</v>
      </c>
      <c r="C30" s="10" t="s">
        <v>40</v>
      </c>
      <c r="D30" s="10" t="s">
        <v>23</v>
      </c>
      <c r="E30" s="10" t="s">
        <v>16</v>
      </c>
      <c r="F30" s="11">
        <v>3331</v>
      </c>
      <c r="G30" s="11">
        <f t="shared" si="4"/>
        <v>73282</v>
      </c>
      <c r="H30" s="11">
        <f t="shared" si="5"/>
        <v>439692</v>
      </c>
      <c r="I30" s="19">
        <f>H30*0.1</f>
        <v>43969.200000000004</v>
      </c>
      <c r="J30" s="11">
        <f t="shared" si="6"/>
        <v>483661.2</v>
      </c>
      <c r="K30" s="12">
        <v>44200</v>
      </c>
      <c r="L30" s="12">
        <v>44377</v>
      </c>
      <c r="M30" s="13" t="s">
        <v>8</v>
      </c>
    </row>
    <row r="31" spans="1:13" x14ac:dyDescent="0.3">
      <c r="A31" s="10">
        <v>12</v>
      </c>
      <c r="B31" s="10" t="s">
        <v>41</v>
      </c>
      <c r="C31" s="10" t="s">
        <v>42</v>
      </c>
      <c r="D31" s="10" t="s">
        <v>190</v>
      </c>
      <c r="E31" s="10" t="s">
        <v>43</v>
      </c>
      <c r="F31" s="11">
        <v>1439</v>
      </c>
      <c r="G31" s="11">
        <f t="shared" si="4"/>
        <v>31658</v>
      </c>
      <c r="H31" s="11">
        <f t="shared" si="5"/>
        <v>189948</v>
      </c>
      <c r="I31" s="19">
        <f>H31*0.15</f>
        <v>28492.2</v>
      </c>
      <c r="J31" s="11">
        <f t="shared" si="6"/>
        <v>218440.2</v>
      </c>
      <c r="K31" s="12">
        <v>44200</v>
      </c>
      <c r="L31" s="12">
        <v>44377</v>
      </c>
      <c r="M31" s="13" t="s">
        <v>8</v>
      </c>
    </row>
    <row r="32" spans="1:13" x14ac:dyDescent="0.3">
      <c r="A32" s="10">
        <v>13</v>
      </c>
      <c r="B32" s="10" t="s">
        <v>44</v>
      </c>
      <c r="C32" s="10" t="s">
        <v>45</v>
      </c>
      <c r="D32" s="10" t="s">
        <v>46</v>
      </c>
      <c r="E32" s="10" t="s">
        <v>12</v>
      </c>
      <c r="F32" s="11">
        <v>917</v>
      </c>
      <c r="G32" s="11">
        <f t="shared" si="4"/>
        <v>20174</v>
      </c>
      <c r="H32" s="11">
        <f t="shared" si="5"/>
        <v>121044</v>
      </c>
      <c r="I32" s="19">
        <f>H32*0.2</f>
        <v>24208.800000000003</v>
      </c>
      <c r="J32" s="11">
        <f t="shared" si="6"/>
        <v>145252.79999999999</v>
      </c>
      <c r="K32" s="12">
        <v>44200</v>
      </c>
      <c r="L32" s="12">
        <v>44377</v>
      </c>
      <c r="M32" s="13" t="s">
        <v>8</v>
      </c>
    </row>
    <row r="33" spans="1:13" x14ac:dyDescent="0.3">
      <c r="A33" s="10">
        <v>15</v>
      </c>
      <c r="B33" s="10" t="s">
        <v>50</v>
      </c>
      <c r="C33" s="10"/>
      <c r="D33" s="10" t="s">
        <v>11</v>
      </c>
      <c r="E33" s="10" t="s">
        <v>16</v>
      </c>
      <c r="F33" s="11">
        <v>917</v>
      </c>
      <c r="G33" s="11">
        <f t="shared" si="4"/>
        <v>20174</v>
      </c>
      <c r="H33" s="11">
        <f t="shared" si="5"/>
        <v>121044</v>
      </c>
      <c r="I33" s="19">
        <f>H33*0.2</f>
        <v>24208.800000000003</v>
      </c>
      <c r="J33" s="11">
        <f t="shared" si="6"/>
        <v>145252.79999999999</v>
      </c>
      <c r="K33" s="12">
        <v>44200</v>
      </c>
      <c r="L33" s="12">
        <v>44377</v>
      </c>
      <c r="M33" s="13" t="s">
        <v>8</v>
      </c>
    </row>
    <row r="34" spans="1:13" x14ac:dyDescent="0.3">
      <c r="A34" s="10">
        <v>16</v>
      </c>
      <c r="B34" s="10" t="s">
        <v>51</v>
      </c>
      <c r="C34" s="10" t="s">
        <v>52</v>
      </c>
      <c r="D34" s="10" t="s">
        <v>23</v>
      </c>
      <c r="E34" s="10" t="s">
        <v>16</v>
      </c>
      <c r="F34" s="11">
        <v>2668</v>
      </c>
      <c r="G34" s="11">
        <f t="shared" si="4"/>
        <v>58696</v>
      </c>
      <c r="H34" s="11">
        <f t="shared" si="5"/>
        <v>352176</v>
      </c>
      <c r="I34" s="19">
        <f>H34*0.1</f>
        <v>35217.599999999999</v>
      </c>
      <c r="J34" s="11">
        <f t="shared" si="6"/>
        <v>387393.6</v>
      </c>
      <c r="K34" s="12">
        <v>44200</v>
      </c>
      <c r="L34" s="12">
        <v>44377</v>
      </c>
      <c r="M34" s="13" t="s">
        <v>8</v>
      </c>
    </row>
    <row r="35" spans="1:13" x14ac:dyDescent="0.3">
      <c r="A35" s="10">
        <v>18</v>
      </c>
      <c r="B35" s="10" t="s">
        <v>56</v>
      </c>
      <c r="C35" s="10" t="s">
        <v>57</v>
      </c>
      <c r="D35" s="10" t="s">
        <v>23</v>
      </c>
      <c r="E35" s="10" t="s">
        <v>16</v>
      </c>
      <c r="F35" s="11">
        <v>950</v>
      </c>
      <c r="G35" s="11">
        <f t="shared" si="4"/>
        <v>20900</v>
      </c>
      <c r="H35" s="11">
        <f t="shared" si="5"/>
        <v>125400</v>
      </c>
      <c r="I35" s="19">
        <f>H35*0.2</f>
        <v>25080</v>
      </c>
      <c r="J35" s="11">
        <f t="shared" si="6"/>
        <v>150480</v>
      </c>
      <c r="K35" s="12">
        <v>44200</v>
      </c>
      <c r="L35" s="12">
        <v>44377</v>
      </c>
      <c r="M35" s="13" t="s">
        <v>8</v>
      </c>
    </row>
    <row r="36" spans="1:13" x14ac:dyDescent="0.3">
      <c r="A36" s="10">
        <v>19</v>
      </c>
      <c r="B36" s="10" t="s">
        <v>58</v>
      </c>
      <c r="C36" s="10" t="s">
        <v>59</v>
      </c>
      <c r="D36" s="10" t="s">
        <v>23</v>
      </c>
      <c r="E36" s="10" t="s">
        <v>16</v>
      </c>
      <c r="F36" s="11">
        <v>1439</v>
      </c>
      <c r="G36" s="11">
        <f t="shared" si="4"/>
        <v>31658</v>
      </c>
      <c r="H36" s="11">
        <f t="shared" si="5"/>
        <v>189948</v>
      </c>
      <c r="I36" s="19">
        <f>H36*0.15</f>
        <v>28492.2</v>
      </c>
      <c r="J36" s="11">
        <f t="shared" si="6"/>
        <v>218440.2</v>
      </c>
      <c r="K36" s="12">
        <v>44200</v>
      </c>
      <c r="L36" s="12">
        <v>44377</v>
      </c>
      <c r="M36" s="13" t="s">
        <v>8</v>
      </c>
    </row>
    <row r="37" spans="1:13" x14ac:dyDescent="0.3">
      <c r="A37" s="10">
        <v>20</v>
      </c>
      <c r="B37" s="10" t="s">
        <v>60</v>
      </c>
      <c r="C37" s="10" t="s">
        <v>61</v>
      </c>
      <c r="D37" s="10" t="s">
        <v>46</v>
      </c>
      <c r="E37" s="10" t="s">
        <v>12</v>
      </c>
      <c r="F37" s="11">
        <v>1181</v>
      </c>
      <c r="G37" s="11">
        <f t="shared" si="4"/>
        <v>25982</v>
      </c>
      <c r="H37" s="11">
        <f t="shared" si="5"/>
        <v>155892</v>
      </c>
      <c r="I37" s="19">
        <f>H37*0.2</f>
        <v>31178.400000000001</v>
      </c>
      <c r="J37" s="11">
        <f t="shared" si="6"/>
        <v>187070.4</v>
      </c>
      <c r="K37" s="12">
        <v>44200</v>
      </c>
      <c r="L37" s="12">
        <v>44377</v>
      </c>
      <c r="M37" s="13" t="s">
        <v>8</v>
      </c>
    </row>
    <row r="38" spans="1:13" x14ac:dyDescent="0.3">
      <c r="A38" s="10">
        <v>22</v>
      </c>
      <c r="B38" s="10" t="s">
        <v>64</v>
      </c>
      <c r="C38" s="10" t="s">
        <v>65</v>
      </c>
      <c r="D38" s="10" t="s">
        <v>11</v>
      </c>
      <c r="E38" s="10" t="s">
        <v>16</v>
      </c>
      <c r="F38" s="11">
        <v>1181</v>
      </c>
      <c r="G38" s="11">
        <f t="shared" si="4"/>
        <v>25982</v>
      </c>
      <c r="H38" s="11">
        <f t="shared" si="5"/>
        <v>155892</v>
      </c>
      <c r="I38" s="19">
        <f>H38*0.2</f>
        <v>31178.400000000001</v>
      </c>
      <c r="J38" s="11">
        <f t="shared" si="6"/>
        <v>187070.4</v>
      </c>
      <c r="K38" s="12">
        <v>44200</v>
      </c>
      <c r="L38" s="12">
        <v>44377</v>
      </c>
      <c r="M38" s="13" t="s">
        <v>8</v>
      </c>
    </row>
    <row r="39" spans="1:13" x14ac:dyDescent="0.3">
      <c r="A39" s="10">
        <v>24</v>
      </c>
      <c r="B39" s="10" t="s">
        <v>69</v>
      </c>
      <c r="C39" s="10" t="s">
        <v>70</v>
      </c>
      <c r="D39" s="10" t="s">
        <v>23</v>
      </c>
      <c r="E39" s="10" t="s">
        <v>16</v>
      </c>
      <c r="F39" s="11">
        <v>1731</v>
      </c>
      <c r="G39" s="11">
        <f t="shared" si="4"/>
        <v>38082</v>
      </c>
      <c r="H39" s="11">
        <f t="shared" si="5"/>
        <v>228492</v>
      </c>
      <c r="I39" s="19">
        <f>H39*0.15</f>
        <v>34273.799999999996</v>
      </c>
      <c r="J39" s="11">
        <f t="shared" si="6"/>
        <v>262765.8</v>
      </c>
      <c r="K39" s="12">
        <v>44200</v>
      </c>
      <c r="L39" s="12">
        <v>44377</v>
      </c>
      <c r="M39" s="13" t="s">
        <v>8</v>
      </c>
    </row>
    <row r="40" spans="1:13" x14ac:dyDescent="0.3">
      <c r="A40" s="10">
        <v>25</v>
      </c>
      <c r="B40" s="10" t="s">
        <v>71</v>
      </c>
      <c r="C40" s="10" t="s">
        <v>72</v>
      </c>
      <c r="D40" s="10" t="s">
        <v>46</v>
      </c>
      <c r="E40" s="10" t="s">
        <v>12</v>
      </c>
      <c r="F40" s="11">
        <v>1181</v>
      </c>
      <c r="G40" s="11">
        <f t="shared" si="4"/>
        <v>25982</v>
      </c>
      <c r="H40" s="11">
        <f t="shared" si="5"/>
        <v>155892</v>
      </c>
      <c r="I40" s="19">
        <f>H40*0.2</f>
        <v>31178.400000000001</v>
      </c>
      <c r="J40" s="11">
        <f t="shared" si="6"/>
        <v>187070.4</v>
      </c>
      <c r="K40" s="12">
        <v>44200</v>
      </c>
      <c r="L40" s="12">
        <v>44377</v>
      </c>
      <c r="M40" s="13" t="s">
        <v>8</v>
      </c>
    </row>
    <row r="41" spans="1:13" x14ac:dyDescent="0.3">
      <c r="A41" s="10">
        <v>26</v>
      </c>
      <c r="B41" s="10" t="s">
        <v>73</v>
      </c>
      <c r="C41" s="10" t="s">
        <v>74</v>
      </c>
      <c r="D41" s="10" t="s">
        <v>23</v>
      </c>
      <c r="E41" s="10" t="s">
        <v>55</v>
      </c>
      <c r="F41" s="11">
        <v>2409.09</v>
      </c>
      <c r="G41" s="11">
        <f t="shared" si="4"/>
        <v>52999.98</v>
      </c>
      <c r="H41" s="11">
        <f t="shared" si="5"/>
        <v>317999.88</v>
      </c>
      <c r="I41" s="19">
        <f>H41*0.1</f>
        <v>31799.988000000001</v>
      </c>
      <c r="J41" s="11">
        <f t="shared" si="6"/>
        <v>349799.86800000002</v>
      </c>
      <c r="K41" s="12">
        <v>44200</v>
      </c>
      <c r="L41" s="12">
        <v>44377</v>
      </c>
      <c r="M41" s="13" t="s">
        <v>8</v>
      </c>
    </row>
    <row r="42" spans="1:13" x14ac:dyDescent="0.3">
      <c r="A42" s="10">
        <v>27</v>
      </c>
      <c r="B42" s="10" t="s">
        <v>75</v>
      </c>
      <c r="C42" s="10" t="s">
        <v>76</v>
      </c>
      <c r="D42" s="10" t="s">
        <v>46</v>
      </c>
      <c r="E42" s="10" t="s">
        <v>77</v>
      </c>
      <c r="F42" s="11">
        <v>917</v>
      </c>
      <c r="G42" s="11">
        <f t="shared" si="4"/>
        <v>20174</v>
      </c>
      <c r="H42" s="11">
        <f t="shared" si="5"/>
        <v>121044</v>
      </c>
      <c r="I42" s="19">
        <f>H42*0.2</f>
        <v>24208.800000000003</v>
      </c>
      <c r="J42" s="11">
        <f t="shared" si="6"/>
        <v>145252.79999999999</v>
      </c>
      <c r="K42" s="12">
        <v>44200</v>
      </c>
      <c r="L42" s="12">
        <v>44377</v>
      </c>
      <c r="M42" s="13" t="s">
        <v>8</v>
      </c>
    </row>
    <row r="43" spans="1:13" x14ac:dyDescent="0.3">
      <c r="A43" s="10">
        <v>28</v>
      </c>
      <c r="B43" s="10" t="s">
        <v>78</v>
      </c>
      <c r="C43" s="10" t="s">
        <v>79</v>
      </c>
      <c r="D43" s="10" t="s">
        <v>11</v>
      </c>
      <c r="E43" s="10" t="s">
        <v>16</v>
      </c>
      <c r="F43" s="11">
        <v>917</v>
      </c>
      <c r="G43" s="11">
        <f t="shared" si="4"/>
        <v>20174</v>
      </c>
      <c r="H43" s="11">
        <f t="shared" si="5"/>
        <v>121044</v>
      </c>
      <c r="I43" s="19">
        <f>H43*0.2</f>
        <v>24208.800000000003</v>
      </c>
      <c r="J43" s="11">
        <f t="shared" si="6"/>
        <v>145252.79999999999</v>
      </c>
      <c r="K43" s="12">
        <v>44200</v>
      </c>
      <c r="L43" s="12">
        <v>44377</v>
      </c>
      <c r="M43" s="13" t="s">
        <v>8</v>
      </c>
    </row>
    <row r="44" spans="1:13" x14ac:dyDescent="0.3">
      <c r="A44" s="10">
        <v>30</v>
      </c>
      <c r="B44" s="10" t="s">
        <v>82</v>
      </c>
      <c r="C44" s="10" t="s">
        <v>83</v>
      </c>
      <c r="D44" s="10" t="s">
        <v>46</v>
      </c>
      <c r="E44" s="10" t="s">
        <v>12</v>
      </c>
      <c r="F44" s="11">
        <v>1181</v>
      </c>
      <c r="G44" s="11">
        <f t="shared" si="4"/>
        <v>25982</v>
      </c>
      <c r="H44" s="11">
        <f t="shared" si="5"/>
        <v>155892</v>
      </c>
      <c r="I44" s="19">
        <f>H44*0.2</f>
        <v>31178.400000000001</v>
      </c>
      <c r="J44" s="11">
        <f t="shared" si="6"/>
        <v>187070.4</v>
      </c>
      <c r="K44" s="12">
        <v>44200</v>
      </c>
      <c r="L44" s="12">
        <v>44377</v>
      </c>
      <c r="M44" s="13" t="s">
        <v>8</v>
      </c>
    </row>
    <row r="45" spans="1:13" x14ac:dyDescent="0.3">
      <c r="A45" s="10">
        <v>31</v>
      </c>
      <c r="B45" s="10" t="s">
        <v>84</v>
      </c>
      <c r="C45" s="10" t="s">
        <v>85</v>
      </c>
      <c r="D45" s="10" t="s">
        <v>11</v>
      </c>
      <c r="E45" s="10" t="s">
        <v>86</v>
      </c>
      <c r="F45" s="11">
        <v>917</v>
      </c>
      <c r="G45" s="11">
        <f t="shared" si="4"/>
        <v>20174</v>
      </c>
      <c r="H45" s="11">
        <f t="shared" si="5"/>
        <v>121044</v>
      </c>
      <c r="I45" s="19">
        <f>H45*0.2</f>
        <v>24208.800000000003</v>
      </c>
      <c r="J45" s="11">
        <f t="shared" si="6"/>
        <v>145252.79999999999</v>
      </c>
      <c r="K45" s="12">
        <v>44200</v>
      </c>
      <c r="L45" s="12">
        <v>44377</v>
      </c>
      <c r="M45" s="13" t="s">
        <v>8</v>
      </c>
    </row>
    <row r="46" spans="1:13" x14ac:dyDescent="0.3">
      <c r="A46" s="10">
        <v>32</v>
      </c>
      <c r="B46" s="10" t="s">
        <v>87</v>
      </c>
      <c r="C46" s="10" t="s">
        <v>88</v>
      </c>
      <c r="D46" s="10" t="s">
        <v>89</v>
      </c>
      <c r="E46" s="10" t="s">
        <v>77</v>
      </c>
      <c r="F46" s="11">
        <v>2500</v>
      </c>
      <c r="G46" s="11">
        <f t="shared" si="4"/>
        <v>55000</v>
      </c>
      <c r="H46" s="11">
        <f t="shared" si="5"/>
        <v>330000</v>
      </c>
      <c r="I46" s="19">
        <f>H46*0.1</f>
        <v>33000</v>
      </c>
      <c r="J46" s="11">
        <f t="shared" si="6"/>
        <v>363000</v>
      </c>
      <c r="K46" s="12">
        <v>44200</v>
      </c>
      <c r="L46" s="12">
        <v>44377</v>
      </c>
      <c r="M46" s="13" t="s">
        <v>8</v>
      </c>
    </row>
    <row r="47" spans="1:13" x14ac:dyDescent="0.3">
      <c r="A47" s="10">
        <v>33</v>
      </c>
      <c r="B47" s="10" t="s">
        <v>90</v>
      </c>
      <c r="C47" s="10" t="s">
        <v>91</v>
      </c>
      <c r="D47" s="10" t="s">
        <v>11</v>
      </c>
      <c r="E47" s="10" t="s">
        <v>28</v>
      </c>
      <c r="F47" s="11">
        <v>1090.9000000000001</v>
      </c>
      <c r="G47" s="11">
        <f t="shared" si="4"/>
        <v>23999.800000000003</v>
      </c>
      <c r="H47" s="11">
        <f t="shared" si="5"/>
        <v>143998.80000000002</v>
      </c>
      <c r="I47" s="19">
        <f>H47*0.2</f>
        <v>28799.760000000006</v>
      </c>
      <c r="J47" s="11">
        <f t="shared" si="6"/>
        <v>172798.56000000003</v>
      </c>
      <c r="K47" s="12">
        <v>44200</v>
      </c>
      <c r="L47" s="12">
        <v>44377</v>
      </c>
      <c r="M47" s="13" t="s">
        <v>8</v>
      </c>
    </row>
    <row r="48" spans="1:13" x14ac:dyDescent="0.3">
      <c r="A48" s="10">
        <v>34</v>
      </c>
      <c r="B48" s="10" t="s">
        <v>92</v>
      </c>
      <c r="C48" s="10" t="s">
        <v>93</v>
      </c>
      <c r="D48" s="10" t="s">
        <v>11</v>
      </c>
      <c r="E48" s="10" t="s">
        <v>16</v>
      </c>
      <c r="F48" s="11">
        <v>1272</v>
      </c>
      <c r="G48" s="11">
        <f t="shared" si="4"/>
        <v>27984</v>
      </c>
      <c r="H48" s="11">
        <f t="shared" si="5"/>
        <v>167904</v>
      </c>
      <c r="I48" s="19">
        <f>H48*0.2</f>
        <v>33580.800000000003</v>
      </c>
      <c r="J48" s="11">
        <f t="shared" si="6"/>
        <v>201484.79999999999</v>
      </c>
      <c r="K48" s="12">
        <v>44200</v>
      </c>
      <c r="L48" s="12">
        <v>44377</v>
      </c>
      <c r="M48" s="13" t="s">
        <v>8</v>
      </c>
    </row>
    <row r="49" spans="1:13" x14ac:dyDescent="0.3">
      <c r="A49" s="10">
        <v>35</v>
      </c>
      <c r="B49" s="10" t="s">
        <v>94</v>
      </c>
      <c r="C49" s="10" t="s">
        <v>95</v>
      </c>
      <c r="D49" s="10" t="s">
        <v>11</v>
      </c>
      <c r="E49" s="10" t="s">
        <v>96</v>
      </c>
      <c r="F49" s="11">
        <v>1090.9000000000001</v>
      </c>
      <c r="G49" s="11">
        <f t="shared" si="4"/>
        <v>23999.800000000003</v>
      </c>
      <c r="H49" s="11">
        <f t="shared" si="5"/>
        <v>143998.80000000002</v>
      </c>
      <c r="I49" s="19">
        <f>H49*0.2</f>
        <v>28799.760000000006</v>
      </c>
      <c r="J49" s="11">
        <f t="shared" si="6"/>
        <v>172798.56000000003</v>
      </c>
      <c r="K49" s="12">
        <v>44200</v>
      </c>
      <c r="L49" s="12">
        <v>44377</v>
      </c>
      <c r="M49" s="13" t="s">
        <v>8</v>
      </c>
    </row>
    <row r="50" spans="1:13" x14ac:dyDescent="0.3">
      <c r="A50" s="10">
        <v>36</v>
      </c>
      <c r="B50" s="10" t="s">
        <v>97</v>
      </c>
      <c r="C50" s="10" t="s">
        <v>98</v>
      </c>
      <c r="D50" s="10" t="s">
        <v>46</v>
      </c>
      <c r="E50" s="10" t="s">
        <v>16</v>
      </c>
      <c r="F50" s="11">
        <v>1014.36</v>
      </c>
      <c r="G50" s="11">
        <f t="shared" si="4"/>
        <v>22315.920000000002</v>
      </c>
      <c r="H50" s="11">
        <f t="shared" si="5"/>
        <v>133895.52000000002</v>
      </c>
      <c r="I50" s="19">
        <f>H50*0.2</f>
        <v>26779.104000000007</v>
      </c>
      <c r="J50" s="11">
        <f t="shared" si="6"/>
        <v>160674.62400000001</v>
      </c>
      <c r="K50" s="12">
        <v>44200</v>
      </c>
      <c r="L50" s="12">
        <v>44377</v>
      </c>
      <c r="M50" s="13" t="s">
        <v>8</v>
      </c>
    </row>
    <row r="51" spans="1:13" x14ac:dyDescent="0.3">
      <c r="A51" s="10">
        <v>37</v>
      </c>
      <c r="B51" s="10" t="s">
        <v>99</v>
      </c>
      <c r="C51" s="10" t="s">
        <v>100</v>
      </c>
      <c r="D51" s="10" t="s">
        <v>101</v>
      </c>
      <c r="E51" s="10" t="s">
        <v>16</v>
      </c>
      <c r="F51" s="11">
        <v>1439</v>
      </c>
      <c r="G51" s="11">
        <f t="shared" si="4"/>
        <v>31658</v>
      </c>
      <c r="H51" s="11">
        <f t="shared" si="5"/>
        <v>189948</v>
      </c>
      <c r="I51" s="19">
        <f>H51*0.15</f>
        <v>28492.2</v>
      </c>
      <c r="J51" s="11">
        <f t="shared" si="6"/>
        <v>218440.2</v>
      </c>
      <c r="K51" s="12">
        <v>44200</v>
      </c>
      <c r="L51" s="12">
        <v>44377</v>
      </c>
      <c r="M51" s="13" t="s">
        <v>8</v>
      </c>
    </row>
    <row r="52" spans="1:13" x14ac:dyDescent="0.3">
      <c r="A52" s="10">
        <v>39</v>
      </c>
      <c r="B52" s="10" t="s">
        <v>104</v>
      </c>
      <c r="C52" s="10" t="s">
        <v>105</v>
      </c>
      <c r="D52" s="10" t="s">
        <v>46</v>
      </c>
      <c r="E52" s="10" t="s">
        <v>16</v>
      </c>
      <c r="F52" s="11">
        <v>1181</v>
      </c>
      <c r="G52" s="11">
        <f t="shared" si="4"/>
        <v>25982</v>
      </c>
      <c r="H52" s="11">
        <f t="shared" si="5"/>
        <v>155892</v>
      </c>
      <c r="I52" s="19">
        <f>H52*0.2</f>
        <v>31178.400000000001</v>
      </c>
      <c r="J52" s="11">
        <f t="shared" si="6"/>
        <v>187070.4</v>
      </c>
      <c r="K52" s="12">
        <v>44200</v>
      </c>
      <c r="L52" s="12">
        <v>44377</v>
      </c>
      <c r="M52" s="13" t="s">
        <v>8</v>
      </c>
    </row>
    <row r="53" spans="1:13" x14ac:dyDescent="0.3">
      <c r="A53" s="10">
        <v>40</v>
      </c>
      <c r="B53" s="10" t="s">
        <v>106</v>
      </c>
      <c r="C53" s="10" t="s">
        <v>107</v>
      </c>
      <c r="D53" s="10" t="s">
        <v>11</v>
      </c>
      <c r="E53" s="10" t="s">
        <v>16</v>
      </c>
      <c r="F53" s="11">
        <v>1731</v>
      </c>
      <c r="G53" s="11">
        <f t="shared" si="4"/>
        <v>38082</v>
      </c>
      <c r="H53" s="11">
        <f t="shared" si="5"/>
        <v>228492</v>
      </c>
      <c r="I53" s="19">
        <f>H53*0.15</f>
        <v>34273.799999999996</v>
      </c>
      <c r="J53" s="11">
        <f t="shared" si="6"/>
        <v>262765.8</v>
      </c>
      <c r="K53" s="12">
        <v>44200</v>
      </c>
      <c r="L53" s="12">
        <v>44377</v>
      </c>
      <c r="M53" s="13" t="s">
        <v>8</v>
      </c>
    </row>
    <row r="54" spans="1:13" x14ac:dyDescent="0.3">
      <c r="A54" s="10">
        <v>41</v>
      </c>
      <c r="B54" s="10" t="s">
        <v>108</v>
      </c>
      <c r="C54" s="10"/>
      <c r="D54" s="10" t="s">
        <v>11</v>
      </c>
      <c r="E54" s="10" t="s">
        <v>12</v>
      </c>
      <c r="F54" s="11">
        <v>1439</v>
      </c>
      <c r="G54" s="11">
        <f t="shared" si="4"/>
        <v>31658</v>
      </c>
      <c r="H54" s="11">
        <f t="shared" si="5"/>
        <v>189948</v>
      </c>
      <c r="I54" s="19">
        <f>H54*0.15</f>
        <v>28492.2</v>
      </c>
      <c r="J54" s="11">
        <f t="shared" si="6"/>
        <v>218440.2</v>
      </c>
      <c r="K54" s="12">
        <v>44200</v>
      </c>
      <c r="L54" s="12">
        <v>44377</v>
      </c>
      <c r="M54" s="13" t="s">
        <v>8</v>
      </c>
    </row>
    <row r="55" spans="1:13" x14ac:dyDescent="0.3">
      <c r="A55" s="10">
        <v>42</v>
      </c>
      <c r="B55" s="10" t="s">
        <v>109</v>
      </c>
      <c r="C55" s="10" t="s">
        <v>110</v>
      </c>
      <c r="D55" s="10" t="s">
        <v>11</v>
      </c>
      <c r="E55" s="10" t="s">
        <v>12</v>
      </c>
      <c r="F55" s="11">
        <v>1272.72</v>
      </c>
      <c r="G55" s="11">
        <f t="shared" ref="G55:G81" si="7">+F55*22</f>
        <v>27999.84</v>
      </c>
      <c r="H55" s="11">
        <f t="shared" ref="H55:H81" si="8">+G55*6</f>
        <v>167999.04</v>
      </c>
      <c r="I55" s="19">
        <f>H55*0.2</f>
        <v>33599.808000000005</v>
      </c>
      <c r="J55" s="11">
        <f t="shared" ref="J55:J81" si="9">SUM(H55:I55)</f>
        <v>201598.848</v>
      </c>
      <c r="K55" s="12">
        <v>44200</v>
      </c>
      <c r="L55" s="12">
        <v>44377</v>
      </c>
      <c r="M55" s="13" t="s">
        <v>8</v>
      </c>
    </row>
    <row r="56" spans="1:13" x14ac:dyDescent="0.3">
      <c r="A56" s="10">
        <v>43</v>
      </c>
      <c r="B56" s="10" t="s">
        <v>111</v>
      </c>
      <c r="C56" s="10" t="s">
        <v>112</v>
      </c>
      <c r="D56" s="10" t="s">
        <v>11</v>
      </c>
      <c r="E56" s="10" t="s">
        <v>55</v>
      </c>
      <c r="F56" s="11">
        <v>917</v>
      </c>
      <c r="G56" s="11">
        <f t="shared" si="7"/>
        <v>20174</v>
      </c>
      <c r="H56" s="11">
        <f t="shared" si="8"/>
        <v>121044</v>
      </c>
      <c r="I56" s="19">
        <f>H56*0.2</f>
        <v>24208.800000000003</v>
      </c>
      <c r="J56" s="11">
        <f t="shared" si="9"/>
        <v>145252.79999999999</v>
      </c>
      <c r="K56" s="12">
        <v>44200</v>
      </c>
      <c r="L56" s="12">
        <v>44377</v>
      </c>
      <c r="M56" s="13" t="s">
        <v>8</v>
      </c>
    </row>
    <row r="57" spans="1:13" x14ac:dyDescent="0.3">
      <c r="A57" s="10">
        <v>44</v>
      </c>
      <c r="B57" s="10" t="s">
        <v>113</v>
      </c>
      <c r="C57" s="10" t="s">
        <v>114</v>
      </c>
      <c r="D57" s="10" t="s">
        <v>46</v>
      </c>
      <c r="E57" s="10" t="s">
        <v>86</v>
      </c>
      <c r="F57" s="11">
        <v>917</v>
      </c>
      <c r="G57" s="11">
        <f t="shared" si="7"/>
        <v>20174</v>
      </c>
      <c r="H57" s="11">
        <f t="shared" si="8"/>
        <v>121044</v>
      </c>
      <c r="I57" s="19">
        <f>H57*0.2</f>
        <v>24208.800000000003</v>
      </c>
      <c r="J57" s="11">
        <f t="shared" si="9"/>
        <v>145252.79999999999</v>
      </c>
      <c r="K57" s="12">
        <v>44200</v>
      </c>
      <c r="L57" s="12">
        <v>44377</v>
      </c>
      <c r="M57" s="13" t="s">
        <v>8</v>
      </c>
    </row>
    <row r="58" spans="1:13" x14ac:dyDescent="0.3">
      <c r="A58" s="10">
        <v>45</v>
      </c>
      <c r="B58" s="10" t="s">
        <v>115</v>
      </c>
      <c r="C58" s="10" t="s">
        <v>116</v>
      </c>
      <c r="D58" s="10" t="s">
        <v>11</v>
      </c>
      <c r="E58" s="10" t="s">
        <v>12</v>
      </c>
      <c r="F58" s="11">
        <v>1522</v>
      </c>
      <c r="G58" s="11">
        <f t="shared" si="7"/>
        <v>33484</v>
      </c>
      <c r="H58" s="11">
        <f t="shared" si="8"/>
        <v>200904</v>
      </c>
      <c r="I58" s="19">
        <f>H58*0.15</f>
        <v>30135.599999999999</v>
      </c>
      <c r="J58" s="11">
        <f t="shared" si="9"/>
        <v>231039.6</v>
      </c>
      <c r="K58" s="12">
        <v>44200</v>
      </c>
      <c r="L58" s="12">
        <v>44377</v>
      </c>
      <c r="M58" s="13" t="s">
        <v>8</v>
      </c>
    </row>
    <row r="59" spans="1:13" x14ac:dyDescent="0.3">
      <c r="A59" s="10">
        <v>47</v>
      </c>
      <c r="B59" s="10" t="s">
        <v>119</v>
      </c>
      <c r="C59" s="10" t="s">
        <v>120</v>
      </c>
      <c r="D59" s="10" t="s">
        <v>27</v>
      </c>
      <c r="E59" s="10" t="s">
        <v>28</v>
      </c>
      <c r="F59" s="11">
        <v>1090</v>
      </c>
      <c r="G59" s="11">
        <f t="shared" si="7"/>
        <v>23980</v>
      </c>
      <c r="H59" s="11">
        <f t="shared" si="8"/>
        <v>143880</v>
      </c>
      <c r="I59" s="19">
        <f>H59*0.2</f>
        <v>28776</v>
      </c>
      <c r="J59" s="11">
        <f t="shared" si="9"/>
        <v>172656</v>
      </c>
      <c r="K59" s="12">
        <v>44200</v>
      </c>
      <c r="L59" s="12">
        <v>44377</v>
      </c>
      <c r="M59" s="13" t="s">
        <v>8</v>
      </c>
    </row>
    <row r="60" spans="1:13" x14ac:dyDescent="0.3">
      <c r="A60" s="10">
        <v>48</v>
      </c>
      <c r="B60" s="10" t="s">
        <v>121</v>
      </c>
      <c r="C60" s="10" t="s">
        <v>122</v>
      </c>
      <c r="D60" s="10" t="s">
        <v>123</v>
      </c>
      <c r="E60" s="10" t="s">
        <v>16</v>
      </c>
      <c r="F60" s="11">
        <v>1522</v>
      </c>
      <c r="G60" s="11">
        <f t="shared" si="7"/>
        <v>33484</v>
      </c>
      <c r="H60" s="11">
        <f t="shared" si="8"/>
        <v>200904</v>
      </c>
      <c r="I60" s="19">
        <f>H60*0.15</f>
        <v>30135.599999999999</v>
      </c>
      <c r="J60" s="11">
        <f t="shared" si="9"/>
        <v>231039.6</v>
      </c>
      <c r="K60" s="12">
        <v>44200</v>
      </c>
      <c r="L60" s="12">
        <v>44377</v>
      </c>
      <c r="M60" s="13" t="s">
        <v>8</v>
      </c>
    </row>
    <row r="61" spans="1:13" x14ac:dyDescent="0.3">
      <c r="A61" s="10">
        <v>49</v>
      </c>
      <c r="B61" s="10" t="s">
        <v>124</v>
      </c>
      <c r="C61" s="10" t="s">
        <v>125</v>
      </c>
      <c r="D61" s="10" t="s">
        <v>23</v>
      </c>
      <c r="E61" s="10" t="s">
        <v>96</v>
      </c>
      <c r="F61" s="11">
        <v>1600</v>
      </c>
      <c r="G61" s="11">
        <f t="shared" si="7"/>
        <v>35200</v>
      </c>
      <c r="H61" s="11">
        <f t="shared" si="8"/>
        <v>211200</v>
      </c>
      <c r="I61" s="19">
        <f>H61*0.15</f>
        <v>31680</v>
      </c>
      <c r="J61" s="11">
        <f t="shared" si="9"/>
        <v>242880</v>
      </c>
      <c r="K61" s="12">
        <v>44200</v>
      </c>
      <c r="L61" s="12">
        <v>44377</v>
      </c>
      <c r="M61" s="13" t="s">
        <v>8</v>
      </c>
    </row>
    <row r="62" spans="1:13" x14ac:dyDescent="0.3">
      <c r="A62" s="10">
        <v>50</v>
      </c>
      <c r="B62" s="10" t="s">
        <v>126</v>
      </c>
      <c r="C62" s="10" t="s">
        <v>127</v>
      </c>
      <c r="D62" s="10" t="s">
        <v>128</v>
      </c>
      <c r="E62" s="10" t="s">
        <v>16</v>
      </c>
      <c r="F62" s="11">
        <v>1522</v>
      </c>
      <c r="G62" s="11">
        <f t="shared" si="7"/>
        <v>33484</v>
      </c>
      <c r="H62" s="11">
        <f t="shared" si="8"/>
        <v>200904</v>
      </c>
      <c r="I62" s="19">
        <f>H62*0.15</f>
        <v>30135.599999999999</v>
      </c>
      <c r="J62" s="11">
        <f t="shared" si="9"/>
        <v>231039.6</v>
      </c>
      <c r="K62" s="12">
        <v>44200</v>
      </c>
      <c r="L62" s="12">
        <v>44377</v>
      </c>
      <c r="M62" s="13" t="s">
        <v>8</v>
      </c>
    </row>
    <row r="63" spans="1:13" x14ac:dyDescent="0.3">
      <c r="A63" s="10">
        <v>51</v>
      </c>
      <c r="B63" s="10" t="s">
        <v>129</v>
      </c>
      <c r="C63" s="10" t="s">
        <v>130</v>
      </c>
      <c r="D63" s="10" t="s">
        <v>128</v>
      </c>
      <c r="E63" s="10" t="s">
        <v>16</v>
      </c>
      <c r="F63" s="11">
        <v>1439</v>
      </c>
      <c r="G63" s="11">
        <f t="shared" si="7"/>
        <v>31658</v>
      </c>
      <c r="H63" s="11">
        <f t="shared" si="8"/>
        <v>189948</v>
      </c>
      <c r="I63" s="19">
        <f>H63*0.15</f>
        <v>28492.2</v>
      </c>
      <c r="J63" s="11">
        <f t="shared" si="9"/>
        <v>218440.2</v>
      </c>
      <c r="K63" s="12">
        <v>44200</v>
      </c>
      <c r="L63" s="12">
        <v>44377</v>
      </c>
      <c r="M63" s="13" t="s">
        <v>8</v>
      </c>
    </row>
    <row r="64" spans="1:13" x14ac:dyDescent="0.3">
      <c r="A64" s="10">
        <v>52</v>
      </c>
      <c r="B64" s="10" t="s">
        <v>131</v>
      </c>
      <c r="C64" s="10" t="s">
        <v>132</v>
      </c>
      <c r="D64" s="10" t="s">
        <v>11</v>
      </c>
      <c r="E64" s="10" t="s">
        <v>86</v>
      </c>
      <c r="F64" s="11">
        <v>1181.81</v>
      </c>
      <c r="G64" s="11">
        <f t="shared" si="7"/>
        <v>25999.82</v>
      </c>
      <c r="H64" s="11">
        <f t="shared" si="8"/>
        <v>155998.91999999998</v>
      </c>
      <c r="I64" s="19">
        <f>H64*0.2</f>
        <v>31199.784</v>
      </c>
      <c r="J64" s="11">
        <f t="shared" si="9"/>
        <v>187198.70399999997</v>
      </c>
      <c r="K64" s="12">
        <v>44200</v>
      </c>
      <c r="L64" s="12">
        <v>44377</v>
      </c>
      <c r="M64" s="13" t="s">
        <v>8</v>
      </c>
    </row>
    <row r="65" spans="1:13" x14ac:dyDescent="0.3">
      <c r="A65" s="10">
        <v>53</v>
      </c>
      <c r="B65" s="10" t="s">
        <v>133</v>
      </c>
      <c r="C65" s="10" t="s">
        <v>134</v>
      </c>
      <c r="D65" s="10" t="s">
        <v>11</v>
      </c>
      <c r="E65" s="10" t="s">
        <v>16</v>
      </c>
      <c r="F65" s="11">
        <v>1204</v>
      </c>
      <c r="G65" s="11">
        <f t="shared" si="7"/>
        <v>26488</v>
      </c>
      <c r="H65" s="11">
        <f t="shared" si="8"/>
        <v>158928</v>
      </c>
      <c r="I65" s="19">
        <f>H65*0.2</f>
        <v>31785.600000000002</v>
      </c>
      <c r="J65" s="11">
        <f t="shared" si="9"/>
        <v>190713.60000000001</v>
      </c>
      <c r="K65" s="12">
        <v>44200</v>
      </c>
      <c r="L65" s="12">
        <v>44377</v>
      </c>
      <c r="M65" s="13" t="s">
        <v>8</v>
      </c>
    </row>
    <row r="66" spans="1:13" x14ac:dyDescent="0.3">
      <c r="A66" s="10">
        <v>54</v>
      </c>
      <c r="B66" s="10" t="s">
        <v>135</v>
      </c>
      <c r="C66" s="10" t="s">
        <v>136</v>
      </c>
      <c r="D66" s="10" t="s">
        <v>11</v>
      </c>
      <c r="E66" s="10" t="s">
        <v>16</v>
      </c>
      <c r="F66" s="11">
        <v>1204</v>
      </c>
      <c r="G66" s="11">
        <f t="shared" si="7"/>
        <v>26488</v>
      </c>
      <c r="H66" s="11">
        <f t="shared" si="8"/>
        <v>158928</v>
      </c>
      <c r="I66" s="19">
        <f>H66*0.2</f>
        <v>31785.600000000002</v>
      </c>
      <c r="J66" s="11">
        <f t="shared" si="9"/>
        <v>190713.60000000001</v>
      </c>
      <c r="K66" s="12">
        <v>44200</v>
      </c>
      <c r="L66" s="12">
        <v>44377</v>
      </c>
      <c r="M66" s="13" t="s">
        <v>8</v>
      </c>
    </row>
    <row r="67" spans="1:13" x14ac:dyDescent="0.3">
      <c r="A67" s="10">
        <v>55</v>
      </c>
      <c r="B67" s="10" t="s">
        <v>137</v>
      </c>
      <c r="C67" s="10"/>
      <c r="D67" s="10" t="s">
        <v>23</v>
      </c>
      <c r="E67" s="10" t="s">
        <v>16</v>
      </c>
      <c r="F67" s="11">
        <v>1600</v>
      </c>
      <c r="G67" s="11">
        <f t="shared" si="7"/>
        <v>35200</v>
      </c>
      <c r="H67" s="11">
        <f t="shared" si="8"/>
        <v>211200</v>
      </c>
      <c r="I67" s="19">
        <f>H67*0.15</f>
        <v>31680</v>
      </c>
      <c r="J67" s="11">
        <f t="shared" si="9"/>
        <v>242880</v>
      </c>
      <c r="K67" s="12">
        <v>44200</v>
      </c>
      <c r="L67" s="12">
        <v>44377</v>
      </c>
      <c r="M67" s="13" t="s">
        <v>8</v>
      </c>
    </row>
    <row r="68" spans="1:13" x14ac:dyDescent="0.3">
      <c r="A68" s="10">
        <v>56</v>
      </c>
      <c r="B68" s="10" t="s">
        <v>138</v>
      </c>
      <c r="C68" s="10" t="s">
        <v>139</v>
      </c>
      <c r="D68" s="10" t="s">
        <v>140</v>
      </c>
      <c r="E68" s="10" t="s">
        <v>77</v>
      </c>
      <c r="F68" s="11">
        <v>1731</v>
      </c>
      <c r="G68" s="11">
        <f t="shared" si="7"/>
        <v>38082</v>
      </c>
      <c r="H68" s="11">
        <f t="shared" si="8"/>
        <v>228492</v>
      </c>
      <c r="I68" s="19">
        <f>H68*0.15</f>
        <v>34273.799999999996</v>
      </c>
      <c r="J68" s="11">
        <f t="shared" si="9"/>
        <v>262765.8</v>
      </c>
      <c r="K68" s="12">
        <v>44200</v>
      </c>
      <c r="L68" s="12">
        <v>44377</v>
      </c>
      <c r="M68" s="13" t="s">
        <v>8</v>
      </c>
    </row>
    <row r="69" spans="1:13" x14ac:dyDescent="0.3">
      <c r="A69" s="10">
        <v>58</v>
      </c>
      <c r="B69" s="10" t="s">
        <v>143</v>
      </c>
      <c r="C69" s="10" t="s">
        <v>144</v>
      </c>
      <c r="D69" s="10" t="s">
        <v>123</v>
      </c>
      <c r="E69" s="10" t="s">
        <v>16</v>
      </c>
      <c r="F69" s="11">
        <v>2668</v>
      </c>
      <c r="G69" s="11">
        <f t="shared" si="7"/>
        <v>58696</v>
      </c>
      <c r="H69" s="11">
        <f t="shared" si="8"/>
        <v>352176</v>
      </c>
      <c r="I69" s="19">
        <f>H69*0.1</f>
        <v>35217.599999999999</v>
      </c>
      <c r="J69" s="11">
        <f t="shared" si="9"/>
        <v>387393.6</v>
      </c>
      <c r="K69" s="12">
        <v>44200</v>
      </c>
      <c r="L69" s="12">
        <v>44377</v>
      </c>
      <c r="M69" s="13" t="s">
        <v>8</v>
      </c>
    </row>
    <row r="70" spans="1:13" x14ac:dyDescent="0.3">
      <c r="A70" s="10">
        <v>59</v>
      </c>
      <c r="B70" s="10" t="s">
        <v>145</v>
      </c>
      <c r="C70" s="10" t="s">
        <v>146</v>
      </c>
      <c r="D70" s="10" t="s">
        <v>128</v>
      </c>
      <c r="E70" s="10" t="s">
        <v>16</v>
      </c>
      <c r="F70" s="11">
        <v>1818.18</v>
      </c>
      <c r="G70" s="11">
        <f t="shared" si="7"/>
        <v>39999.96</v>
      </c>
      <c r="H70" s="11">
        <f t="shared" si="8"/>
        <v>239999.76</v>
      </c>
      <c r="I70" s="19">
        <f>H70*0.15</f>
        <v>35999.964</v>
      </c>
      <c r="J70" s="11">
        <f t="shared" si="9"/>
        <v>275999.72399999999</v>
      </c>
      <c r="K70" s="12">
        <v>44200</v>
      </c>
      <c r="L70" s="12">
        <v>44377</v>
      </c>
      <c r="M70" s="13" t="s">
        <v>8</v>
      </c>
    </row>
    <row r="71" spans="1:13" x14ac:dyDescent="0.3">
      <c r="A71" s="10">
        <v>61</v>
      </c>
      <c r="B71" s="10" t="s">
        <v>150</v>
      </c>
      <c r="C71" s="10" t="s">
        <v>151</v>
      </c>
      <c r="D71" s="10" t="s">
        <v>152</v>
      </c>
      <c r="E71" s="10" t="s">
        <v>77</v>
      </c>
      <c r="F71" s="11">
        <v>1731</v>
      </c>
      <c r="G71" s="11">
        <f t="shared" si="7"/>
        <v>38082</v>
      </c>
      <c r="H71" s="11">
        <f t="shared" si="8"/>
        <v>228492</v>
      </c>
      <c r="I71" s="19">
        <f>H71*0.15</f>
        <v>34273.799999999996</v>
      </c>
      <c r="J71" s="11">
        <f t="shared" si="9"/>
        <v>262765.8</v>
      </c>
      <c r="K71" s="12">
        <v>44200</v>
      </c>
      <c r="L71" s="12">
        <v>44377</v>
      </c>
      <c r="M71" s="13" t="s">
        <v>8</v>
      </c>
    </row>
    <row r="72" spans="1:13" x14ac:dyDescent="0.3">
      <c r="A72" s="10">
        <v>62</v>
      </c>
      <c r="B72" s="10" t="s">
        <v>153</v>
      </c>
      <c r="C72" s="10" t="s">
        <v>154</v>
      </c>
      <c r="D72" s="10" t="s">
        <v>11</v>
      </c>
      <c r="E72" s="10" t="s">
        <v>12</v>
      </c>
      <c r="F72" s="11">
        <v>1204</v>
      </c>
      <c r="G72" s="11">
        <f t="shared" si="7"/>
        <v>26488</v>
      </c>
      <c r="H72" s="11">
        <f t="shared" si="8"/>
        <v>158928</v>
      </c>
      <c r="I72" s="19">
        <f>H72*0.2</f>
        <v>31785.600000000002</v>
      </c>
      <c r="J72" s="11">
        <f t="shared" si="9"/>
        <v>190713.60000000001</v>
      </c>
      <c r="K72" s="12">
        <v>44200</v>
      </c>
      <c r="L72" s="12">
        <v>44377</v>
      </c>
      <c r="M72" s="13" t="s">
        <v>8</v>
      </c>
    </row>
    <row r="73" spans="1:13" x14ac:dyDescent="0.3">
      <c r="A73" s="10">
        <v>63</v>
      </c>
      <c r="B73" s="10" t="s">
        <v>155</v>
      </c>
      <c r="C73" s="10" t="s">
        <v>156</v>
      </c>
      <c r="D73" s="10" t="s">
        <v>11</v>
      </c>
      <c r="E73" s="10" t="s">
        <v>16</v>
      </c>
      <c r="F73" s="11">
        <v>1318</v>
      </c>
      <c r="G73" s="11">
        <f t="shared" si="7"/>
        <v>28996</v>
      </c>
      <c r="H73" s="11">
        <f t="shared" si="8"/>
        <v>173976</v>
      </c>
      <c r="I73" s="19">
        <f>H73*0.2</f>
        <v>34795.200000000004</v>
      </c>
      <c r="J73" s="11">
        <f t="shared" si="9"/>
        <v>208771.20000000001</v>
      </c>
      <c r="K73" s="12">
        <v>44200</v>
      </c>
      <c r="L73" s="12">
        <v>44377</v>
      </c>
      <c r="M73" s="13" t="s">
        <v>8</v>
      </c>
    </row>
    <row r="74" spans="1:13" x14ac:dyDescent="0.3">
      <c r="A74" s="10">
        <v>65</v>
      </c>
      <c r="B74" s="10" t="s">
        <v>159</v>
      </c>
      <c r="C74" s="10"/>
      <c r="D74" s="10" t="s">
        <v>46</v>
      </c>
      <c r="E74" s="10" t="s">
        <v>12</v>
      </c>
      <c r="F74" s="11">
        <v>917</v>
      </c>
      <c r="G74" s="11">
        <f t="shared" si="7"/>
        <v>20174</v>
      </c>
      <c r="H74" s="11">
        <f t="shared" si="8"/>
        <v>121044</v>
      </c>
      <c r="I74" s="19">
        <f>H74*0.2</f>
        <v>24208.800000000003</v>
      </c>
      <c r="J74" s="11">
        <f t="shared" si="9"/>
        <v>145252.79999999999</v>
      </c>
      <c r="K74" s="12">
        <v>44200</v>
      </c>
      <c r="L74" s="12">
        <v>44377</v>
      </c>
      <c r="M74" s="13" t="s">
        <v>8</v>
      </c>
    </row>
    <row r="75" spans="1:13" x14ac:dyDescent="0.3">
      <c r="A75" s="10">
        <v>66</v>
      </c>
      <c r="B75" s="10" t="s">
        <v>189</v>
      </c>
      <c r="C75" s="10"/>
      <c r="D75" s="10" t="s">
        <v>191</v>
      </c>
      <c r="E75" s="10" t="s">
        <v>160</v>
      </c>
      <c r="F75" s="11">
        <v>917</v>
      </c>
      <c r="G75" s="11">
        <f t="shared" si="7"/>
        <v>20174</v>
      </c>
      <c r="H75" s="11">
        <f t="shared" si="8"/>
        <v>121044</v>
      </c>
      <c r="I75" s="19">
        <f>H75*0.2</f>
        <v>24208.800000000003</v>
      </c>
      <c r="J75" s="11">
        <f t="shared" si="9"/>
        <v>145252.79999999999</v>
      </c>
      <c r="K75" s="12">
        <v>44200</v>
      </c>
      <c r="L75" s="12">
        <v>44377</v>
      </c>
      <c r="M75" s="13" t="s">
        <v>8</v>
      </c>
    </row>
    <row r="76" spans="1:13" x14ac:dyDescent="0.3">
      <c r="A76" s="10">
        <v>69</v>
      </c>
      <c r="B76" s="10" t="s">
        <v>166</v>
      </c>
      <c r="C76" s="10" t="s">
        <v>167</v>
      </c>
      <c r="D76" s="10" t="s">
        <v>168</v>
      </c>
      <c r="E76" s="10" t="s">
        <v>77</v>
      </c>
      <c r="F76" s="11">
        <v>1090</v>
      </c>
      <c r="G76" s="11">
        <f t="shared" si="7"/>
        <v>23980</v>
      </c>
      <c r="H76" s="11">
        <f t="shared" si="8"/>
        <v>143880</v>
      </c>
      <c r="I76" s="19">
        <f>H76*0.2</f>
        <v>28776</v>
      </c>
      <c r="J76" s="11">
        <f t="shared" si="9"/>
        <v>172656</v>
      </c>
      <c r="K76" s="12">
        <v>44200</v>
      </c>
      <c r="L76" s="12">
        <v>44377</v>
      </c>
      <c r="M76" s="13" t="s">
        <v>8</v>
      </c>
    </row>
    <row r="77" spans="1:13" x14ac:dyDescent="0.3">
      <c r="A77" s="20">
        <v>70</v>
      </c>
      <c r="B77" s="20" t="s">
        <v>169</v>
      </c>
      <c r="C77" s="20"/>
      <c r="D77" s="20" t="s">
        <v>23</v>
      </c>
      <c r="E77" s="20" t="s">
        <v>77</v>
      </c>
      <c r="F77" s="19">
        <v>1818.18</v>
      </c>
      <c r="G77" s="19">
        <f t="shared" si="7"/>
        <v>39999.96</v>
      </c>
      <c r="H77" s="19">
        <f t="shared" si="8"/>
        <v>239999.76</v>
      </c>
      <c r="I77" s="19">
        <f>H77*0.15</f>
        <v>35999.964</v>
      </c>
      <c r="J77" s="19">
        <f t="shared" si="9"/>
        <v>275999.72399999999</v>
      </c>
      <c r="K77" s="12">
        <v>44200</v>
      </c>
      <c r="L77" s="12">
        <v>44377</v>
      </c>
      <c r="M77" s="13" t="s">
        <v>8</v>
      </c>
    </row>
    <row r="78" spans="1:13" x14ac:dyDescent="0.3">
      <c r="A78" s="10">
        <v>71</v>
      </c>
      <c r="B78" s="10" t="s">
        <v>170</v>
      </c>
      <c r="C78" s="10" t="s">
        <v>171</v>
      </c>
      <c r="D78" s="10" t="s">
        <v>11</v>
      </c>
      <c r="E78" s="10" t="s">
        <v>16</v>
      </c>
      <c r="F78" s="11">
        <v>1727.27</v>
      </c>
      <c r="G78" s="11">
        <f t="shared" si="7"/>
        <v>37999.94</v>
      </c>
      <c r="H78" s="11">
        <f t="shared" si="8"/>
        <v>227999.64</v>
      </c>
      <c r="I78" s="19">
        <f>H78*0.15</f>
        <v>34199.946000000004</v>
      </c>
      <c r="J78" s="11">
        <f t="shared" si="9"/>
        <v>262199.58600000001</v>
      </c>
      <c r="K78" s="12">
        <v>44200</v>
      </c>
      <c r="L78" s="12">
        <v>44377</v>
      </c>
      <c r="M78" s="13" t="s">
        <v>8</v>
      </c>
    </row>
    <row r="79" spans="1:13" x14ac:dyDescent="0.3">
      <c r="A79" s="10">
        <v>72</v>
      </c>
      <c r="B79" s="10" t="s">
        <v>172</v>
      </c>
      <c r="C79" s="10" t="s">
        <v>173</v>
      </c>
      <c r="D79" s="10" t="s">
        <v>11</v>
      </c>
      <c r="E79" s="10" t="s">
        <v>16</v>
      </c>
      <c r="F79" s="11">
        <v>1272</v>
      </c>
      <c r="G79" s="11">
        <f t="shared" si="7"/>
        <v>27984</v>
      </c>
      <c r="H79" s="11">
        <f t="shared" si="8"/>
        <v>167904</v>
      </c>
      <c r="I79" s="19">
        <f>H79*0.2</f>
        <v>33580.800000000003</v>
      </c>
      <c r="J79" s="11">
        <f t="shared" si="9"/>
        <v>201484.79999999999</v>
      </c>
      <c r="K79" s="12">
        <v>44200</v>
      </c>
      <c r="L79" s="12">
        <v>44377</v>
      </c>
      <c r="M79" s="13" t="s">
        <v>8</v>
      </c>
    </row>
    <row r="80" spans="1:13" x14ac:dyDescent="0.3">
      <c r="A80" s="10">
        <v>74</v>
      </c>
      <c r="B80" s="10" t="s">
        <v>176</v>
      </c>
      <c r="C80" s="10" t="s">
        <v>177</v>
      </c>
      <c r="D80" s="10" t="s">
        <v>123</v>
      </c>
      <c r="E80" s="10" t="s">
        <v>16</v>
      </c>
      <c r="F80" s="11">
        <v>2668</v>
      </c>
      <c r="G80" s="11">
        <f t="shared" si="7"/>
        <v>58696</v>
      </c>
      <c r="H80" s="11">
        <f t="shared" si="8"/>
        <v>352176</v>
      </c>
      <c r="I80" s="19">
        <f>H80*0.1</f>
        <v>35217.599999999999</v>
      </c>
      <c r="J80" s="11">
        <f t="shared" si="9"/>
        <v>387393.6</v>
      </c>
      <c r="K80" s="12">
        <v>44200</v>
      </c>
      <c r="L80" s="12">
        <v>44377</v>
      </c>
      <c r="M80" s="13" t="s">
        <v>8</v>
      </c>
    </row>
    <row r="81" spans="1:13" x14ac:dyDescent="0.3">
      <c r="A81" s="10">
        <v>75</v>
      </c>
      <c r="B81" s="10" t="s">
        <v>178</v>
      </c>
      <c r="C81" s="10" t="s">
        <v>179</v>
      </c>
      <c r="D81" s="10" t="s">
        <v>11</v>
      </c>
      <c r="E81" s="10" t="s">
        <v>12</v>
      </c>
      <c r="F81" s="11">
        <v>1181</v>
      </c>
      <c r="G81" s="11">
        <f t="shared" si="7"/>
        <v>25982</v>
      </c>
      <c r="H81" s="11">
        <f t="shared" si="8"/>
        <v>155892</v>
      </c>
      <c r="I81" s="19">
        <f>H81*0.2</f>
        <v>31178.400000000001</v>
      </c>
      <c r="J81" s="11">
        <f t="shared" si="9"/>
        <v>187070.4</v>
      </c>
      <c r="K81" s="12">
        <v>44200</v>
      </c>
      <c r="L81" s="12">
        <v>44377</v>
      </c>
      <c r="M81" s="13" t="s">
        <v>8</v>
      </c>
    </row>
    <row r="82" spans="1:13" x14ac:dyDescent="0.3">
      <c r="I82" s="22">
        <f>SUM(I23:I81)</f>
        <v>1820698.242000001</v>
      </c>
      <c r="J82" s="22">
        <f>SUM(J23:J81)</f>
        <v>13179376.121999996</v>
      </c>
    </row>
  </sheetData>
  <sortState xmlns:xlrd2="http://schemas.microsoft.com/office/spreadsheetml/2017/richdata2" ref="A5:M20">
    <sortCondition ref="E5:E20"/>
  </sortState>
  <dataValidations count="1">
    <dataValidation type="list" allowBlank="1" showInputMessage="1" showErrorMessage="1" sqref="B42" xr:uid="{00000000-0002-0000-0100-000000000000}">
      <formula1>$B$5:$B$16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 Division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minda</dc:creator>
  <cp:lastModifiedBy>Joules</cp:lastModifiedBy>
  <dcterms:created xsi:type="dcterms:W3CDTF">2021-01-20T08:58:15Z</dcterms:created>
  <dcterms:modified xsi:type="dcterms:W3CDTF">2021-02-19T12:09:02Z</dcterms:modified>
</cp:coreProperties>
</file>