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9BB5C405-FD47-4E55-9697-DBCFD270E47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rafico" sheetId="2" r:id="rId1"/>
    <sheet name="Lab de informatica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L10" i="1"/>
  <c r="L6" i="1"/>
  <c r="E19" i="1"/>
  <c r="H6" i="1"/>
  <c r="G14" i="1"/>
  <c r="G12" i="1"/>
  <c r="G10" i="1"/>
  <c r="G9" i="1"/>
  <c r="H15" i="1"/>
  <c r="J15" i="1" s="1"/>
  <c r="L15" i="1" s="1"/>
  <c r="H16" i="1"/>
  <c r="J16" i="1" s="1"/>
  <c r="L16" i="1" s="1"/>
  <c r="H7" i="1"/>
  <c r="H8" i="1"/>
  <c r="H9" i="1"/>
  <c r="H10" i="1"/>
  <c r="H11" i="1"/>
  <c r="H12" i="1"/>
  <c r="H13" i="1"/>
  <c r="H14" i="1"/>
  <c r="H17" i="1"/>
  <c r="J17" i="1" s="1"/>
  <c r="L17" i="1" s="1"/>
  <c r="G13" i="1"/>
  <c r="J13" i="1" s="1"/>
  <c r="L13" i="1" s="1"/>
  <c r="G11" i="1"/>
  <c r="J11" i="1" s="1"/>
  <c r="L11" i="1" s="1"/>
  <c r="G8" i="1"/>
  <c r="L7" i="1" l="1"/>
  <c r="J8" i="1"/>
  <c r="L8" i="1" s="1"/>
  <c r="G19" i="1"/>
  <c r="J10" i="1"/>
  <c r="J12" i="1"/>
  <c r="L12" i="1" s="1"/>
  <c r="J14" i="1"/>
  <c r="L14" i="1" s="1"/>
  <c r="J6" i="1"/>
  <c r="J9" i="1"/>
  <c r="L9" i="1" s="1"/>
  <c r="L19" i="1" l="1"/>
  <c r="J19" i="1"/>
  <c r="I19" i="1"/>
</calcChain>
</file>

<file path=xl/sharedStrings.xml><?xml version="1.0" encoding="utf-8"?>
<sst xmlns="http://schemas.openxmlformats.org/spreadsheetml/2006/main" count="52" uniqueCount="52">
  <si>
    <t>LAB DE INFORMATICA</t>
  </si>
  <si>
    <t>CREAR UNA NOMINA DE 20 EMPLEADOS CON LOS SIGIENTES REQUISITOS</t>
  </si>
  <si>
    <t>CODIGO</t>
  </si>
  <si>
    <t>APELLIDOS/NOMBRES</t>
  </si>
  <si>
    <t>SUELDO BRUTO</t>
  </si>
  <si>
    <t>ISR</t>
  </si>
  <si>
    <t>S-MED</t>
  </si>
  <si>
    <t>CAF.</t>
  </si>
  <si>
    <t>DEDUCCIONES</t>
  </si>
  <si>
    <t>SUELDO NETO</t>
  </si>
  <si>
    <t>A-131</t>
  </si>
  <si>
    <t>Eitor Tilla</t>
  </si>
  <si>
    <t>A-132</t>
  </si>
  <si>
    <t>Debora grano</t>
  </si>
  <si>
    <t>A-133</t>
  </si>
  <si>
    <t>6 Martinez</t>
  </si>
  <si>
    <t>A-134</t>
  </si>
  <si>
    <t>Cristiano Dos Santos Aveiro</t>
  </si>
  <si>
    <t>A-135</t>
  </si>
  <si>
    <t>Andrew tate</t>
  </si>
  <si>
    <t>A-136</t>
  </si>
  <si>
    <t>Zoolamder Matos</t>
  </si>
  <si>
    <t>A-137</t>
  </si>
  <si>
    <t>Homelander Abreu</t>
  </si>
  <si>
    <t>A-138</t>
  </si>
  <si>
    <t>Marulete Vazquez</t>
  </si>
  <si>
    <t>A-139</t>
  </si>
  <si>
    <t>Rosa Melano</t>
  </si>
  <si>
    <t>A-140</t>
  </si>
  <si>
    <t>Jose de la Polla</t>
  </si>
  <si>
    <t>A-141</t>
  </si>
  <si>
    <t>Jose Sin Mayordomo</t>
  </si>
  <si>
    <t>A-142</t>
  </si>
  <si>
    <t>Benito Comelo</t>
  </si>
  <si>
    <t>TOTALES</t>
  </si>
  <si>
    <t>SE REQUIERE:</t>
  </si>
  <si>
    <t>DIGITAR 20 CODIGOS, INICIANDO CON UNA LETRA Y 3 NUMEROS, EJEMPLO A-130</t>
  </si>
  <si>
    <t>DIGITAR 20 APELLIDOS Y 2O NOMNBRES</t>
  </si>
  <si>
    <t>DIGITAR 20 SUELDOS ENTRE 10,000,00 T 25,000,00</t>
  </si>
  <si>
    <t>DIGITAR LA CAFETERIA PARA TODOS LOS SUELDOS ENTRE 500 Y 2,000,00</t>
  </si>
  <si>
    <t>GUARDAR NOMBRE DE LA NOMINA DE PAGO 2</t>
  </si>
  <si>
    <t>CALCULAR:</t>
  </si>
  <si>
    <t>ISR = SUELDO BRUTO * 3%, PARA LOS SUELDOS &gt; 20,000,00</t>
  </si>
  <si>
    <t xml:space="preserve">S-MED = SUELDO * 2%, PARA TODOS SUELDOS </t>
  </si>
  <si>
    <t>DEDUCCIONES = ISR + S-MED + CAF</t>
  </si>
  <si>
    <t>SUELDO NETO = SUELDO BRUTO - DEDUCCIONES</t>
  </si>
  <si>
    <t>FORMATO:</t>
  </si>
  <si>
    <t>DAR BORDES Y RELLENO A LOS ENCABEZADOS Y A LA FILA DE TOTALES</t>
  </si>
  <si>
    <t>DAR FORMATO DE CONTABILIDAD (ESPAÑOL DE CHILE)  A LOS VALORES NUMERICOS</t>
  </si>
  <si>
    <t>DAR FORMATO DE CONTABILIDAD (ESPAÑOL DE REP. DOM.) A LA FILA DE TOTALES</t>
  </si>
  <si>
    <t>ORDENAR LA NOMINA POR APELLIDO Y NOMBRES EN FORMA ASCENDENTE</t>
  </si>
  <si>
    <t>INSERTAR UN GRAFICO ENTRE LOS APELLIDOS Y NOMBRES Y EL SUELDO NETO, EN UNA HOJA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</si>
</sst>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340A]#,##0.00"/>
    <numFmt numFmtId="167" formatCode="[$$-1C0A]#,##0.00"/>
  </numFmts>
  <fonts count="6">
    <font>
      <sz val="11"/>
      <color theme="1"/>
      <name val="Calibri"/>
      <family val="2"/>
      <scheme val="minor"/>
    </font>
    <font>
      <sz val="11"/>
      <color rgb="FF000000"/>
      <name val="Book Antiqua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4" fillId="0" borderId="0" xfId="0" applyFont="1"/>
    <xf numFmtId="0" fontId="3" fillId="0" borderId="0" xfId="0" applyFont="1"/>
    <xf numFmtId="0" fontId="2" fillId="2" borderId="1" xfId="0" applyFont="1" applyFill="1" applyBorder="1"/>
    <xf numFmtId="0" fontId="5" fillId="0" borderId="0" xfId="0" applyFont="1"/>
    <xf numFmtId="0" fontId="0" fillId="0" borderId="2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0" borderId="5" xfId="0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2" xfId="0" applyNumberFormat="1" applyBorder="1"/>
    <xf numFmtId="167" fontId="0" fillId="0" borderId="1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de informatica'!$B$6:$B$17</c:f>
              <c:strCache>
                <c:ptCount val="12"/>
                <c:pt idx="0">
                  <c:v>Eitor Tilla</c:v>
                </c:pt>
                <c:pt idx="1">
                  <c:v>Debora grano</c:v>
                </c:pt>
                <c:pt idx="2">
                  <c:v>6 Martinez</c:v>
                </c:pt>
                <c:pt idx="3">
                  <c:v>Cristiano Dos Santos Aveiro</c:v>
                </c:pt>
                <c:pt idx="4">
                  <c:v>Andrew tate</c:v>
                </c:pt>
                <c:pt idx="5">
                  <c:v>Zoolamder Matos</c:v>
                </c:pt>
                <c:pt idx="6">
                  <c:v>Homelander Abreu</c:v>
                </c:pt>
                <c:pt idx="7">
                  <c:v>Marulete Vazquez</c:v>
                </c:pt>
                <c:pt idx="8">
                  <c:v>Rosa Melano</c:v>
                </c:pt>
                <c:pt idx="9">
                  <c:v>Jose de la Polla</c:v>
                </c:pt>
                <c:pt idx="10">
                  <c:v>Jose Sin Mayordomo</c:v>
                </c:pt>
                <c:pt idx="11">
                  <c:v>Benito Comelo</c:v>
                </c:pt>
              </c:strCache>
            </c:strRef>
          </c:cat>
          <c:val>
            <c:numRef>
              <c:f>'Lab de informatica'!$C$6:$C$17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EFD-4552-93F7-DEAB06BB93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 de informatica'!$B$6:$B$17</c:f>
              <c:strCache>
                <c:ptCount val="12"/>
                <c:pt idx="0">
                  <c:v>Eitor Tilla</c:v>
                </c:pt>
                <c:pt idx="1">
                  <c:v>Debora grano</c:v>
                </c:pt>
                <c:pt idx="2">
                  <c:v>6 Martinez</c:v>
                </c:pt>
                <c:pt idx="3">
                  <c:v>Cristiano Dos Santos Aveiro</c:v>
                </c:pt>
                <c:pt idx="4">
                  <c:v>Andrew tate</c:v>
                </c:pt>
                <c:pt idx="5">
                  <c:v>Zoolamder Matos</c:v>
                </c:pt>
                <c:pt idx="6">
                  <c:v>Homelander Abreu</c:v>
                </c:pt>
                <c:pt idx="7">
                  <c:v>Marulete Vazquez</c:v>
                </c:pt>
                <c:pt idx="8">
                  <c:v>Rosa Melano</c:v>
                </c:pt>
                <c:pt idx="9">
                  <c:v>Jose de la Polla</c:v>
                </c:pt>
                <c:pt idx="10">
                  <c:v>Jose Sin Mayordomo</c:v>
                </c:pt>
                <c:pt idx="11">
                  <c:v>Benito Comelo</c:v>
                </c:pt>
              </c:strCache>
            </c:strRef>
          </c:cat>
          <c:val>
            <c:numRef>
              <c:f>'Lab de informatica'!$L$6:$L$17</c:f>
              <c:numCache>
                <c:formatCode>[$$-340A]#,##0.00</c:formatCode>
                <c:ptCount val="12"/>
                <c:pt idx="0">
                  <c:v>9200</c:v>
                </c:pt>
                <c:pt idx="1">
                  <c:v>18300</c:v>
                </c:pt>
                <c:pt idx="2">
                  <c:v>18000</c:v>
                </c:pt>
                <c:pt idx="3">
                  <c:v>22550</c:v>
                </c:pt>
                <c:pt idx="4">
                  <c:v>22350</c:v>
                </c:pt>
                <c:pt idx="5">
                  <c:v>18500</c:v>
                </c:pt>
                <c:pt idx="6">
                  <c:v>23005</c:v>
                </c:pt>
                <c:pt idx="7">
                  <c:v>17000</c:v>
                </c:pt>
                <c:pt idx="8">
                  <c:v>21750</c:v>
                </c:pt>
                <c:pt idx="9">
                  <c:v>14135</c:v>
                </c:pt>
                <c:pt idx="10">
                  <c:v>11820</c:v>
                </c:pt>
                <c:pt idx="11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D-4552-93F7-DEAB06BB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4616"/>
        <c:axId val="936646632"/>
      </c:barChart>
      <c:catAx>
        <c:axId val="215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6632"/>
        <c:crosses val="autoZero"/>
        <c:auto val="1"/>
        <c:lblAlgn val="ctr"/>
        <c:lblOffset val="100"/>
        <c:noMultiLvlLbl val="0"/>
      </c:catAx>
      <c:valAx>
        <c:axId val="9366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142875</xdr:rowOff>
    </xdr:from>
    <xdr:to>
      <xdr:col>11</xdr:col>
      <xdr:colOff>409575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FF207B-AE57-4DF4-88FD-E104F073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608C-F0F8-42C7-BEEE-D29B5338EC25}">
  <dimension ref="A1"/>
  <sheetViews>
    <sheetView tabSelected="1" workbookViewId="0">
      <selection activeCell="M7" sqref="M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J1" sqref="J1:J1048576"/>
    </sheetView>
  </sheetViews>
  <sheetFormatPr defaultRowHeight="15"/>
  <cols>
    <col min="3" max="3" width="15.85546875" customWidth="1"/>
    <col min="5" max="5" width="15.28515625" bestFit="1" customWidth="1"/>
    <col min="7" max="9" width="9.85546875" bestFit="1" customWidth="1"/>
    <col min="10" max="10" width="14.140625" bestFit="1" customWidth="1"/>
    <col min="12" max="12" width="14" customWidth="1"/>
  </cols>
  <sheetData>
    <row r="1" spans="1:13" ht="16.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ht="16.5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5" spans="1:13">
      <c r="A5" s="4" t="s">
        <v>2</v>
      </c>
      <c r="B5" s="10" t="s">
        <v>3</v>
      </c>
      <c r="C5" s="10"/>
      <c r="D5" s="4"/>
      <c r="E5" s="4" t="s">
        <v>4</v>
      </c>
      <c r="F5" s="4"/>
      <c r="G5" s="4" t="s">
        <v>5</v>
      </c>
      <c r="H5" s="4" t="s">
        <v>6</v>
      </c>
      <c r="I5" s="4" t="s">
        <v>7</v>
      </c>
      <c r="J5" s="4" t="s">
        <v>8</v>
      </c>
      <c r="K5" s="4"/>
      <c r="L5" s="4" t="s">
        <v>9</v>
      </c>
      <c r="M5" s="4"/>
    </row>
    <row r="6" spans="1:13">
      <c r="A6" s="8" t="s">
        <v>10</v>
      </c>
      <c r="B6" s="1" t="s">
        <v>11</v>
      </c>
      <c r="C6" s="1"/>
      <c r="D6" s="9"/>
      <c r="E6" s="12">
        <v>10000</v>
      </c>
      <c r="F6" s="12"/>
      <c r="G6" s="12"/>
      <c r="H6" s="12">
        <f>E6*2%</f>
        <v>200</v>
      </c>
      <c r="I6" s="12">
        <v>600</v>
      </c>
      <c r="J6" s="12">
        <f>SUM(H6:I6)</f>
        <v>800</v>
      </c>
      <c r="K6" s="12"/>
      <c r="L6" s="12">
        <f>E6-J6</f>
        <v>9200</v>
      </c>
      <c r="M6" s="1"/>
    </row>
    <row r="7" spans="1:13">
      <c r="A7" s="5" t="s">
        <v>12</v>
      </c>
      <c r="B7" s="1" t="s">
        <v>13</v>
      </c>
      <c r="C7" s="1"/>
      <c r="D7" s="9"/>
      <c r="E7" s="12">
        <v>19000</v>
      </c>
      <c r="F7" s="12"/>
      <c r="G7" s="12"/>
      <c r="H7" s="12">
        <f t="shared" ref="H7:H17" si="0">E7*2%</f>
        <v>380</v>
      </c>
      <c r="I7" s="12">
        <v>700</v>
      </c>
      <c r="J7" s="12">
        <v>700</v>
      </c>
      <c r="K7" s="12"/>
      <c r="L7" s="12">
        <f>E7-J7</f>
        <v>18300</v>
      </c>
      <c r="M7" s="1"/>
    </row>
    <row r="8" spans="1:13">
      <c r="A8" s="5" t="s">
        <v>14</v>
      </c>
      <c r="B8" s="1" t="s">
        <v>15</v>
      </c>
      <c r="C8" s="1"/>
      <c r="D8" s="9"/>
      <c r="E8" s="12">
        <v>20000</v>
      </c>
      <c r="F8" s="12"/>
      <c r="G8" s="12">
        <f>E8*3%</f>
        <v>600</v>
      </c>
      <c r="H8" s="12">
        <f t="shared" si="0"/>
        <v>400</v>
      </c>
      <c r="I8" s="12">
        <v>1000</v>
      </c>
      <c r="J8" s="12">
        <f>SUM(G8:I8)</f>
        <v>2000</v>
      </c>
      <c r="K8" s="12"/>
      <c r="L8" s="12">
        <f>E8-J8</f>
        <v>18000</v>
      </c>
      <c r="M8" s="1"/>
    </row>
    <row r="9" spans="1:13">
      <c r="A9" s="5" t="s">
        <v>16</v>
      </c>
      <c r="B9" s="1" t="s">
        <v>17</v>
      </c>
      <c r="C9" s="1"/>
      <c r="D9" s="9"/>
      <c r="E9" s="12">
        <v>25000</v>
      </c>
      <c r="F9" s="12"/>
      <c r="G9" s="12">
        <f>E9*3%</f>
        <v>750</v>
      </c>
      <c r="H9" s="12">
        <f t="shared" si="0"/>
        <v>500</v>
      </c>
      <c r="I9" s="12">
        <v>1200</v>
      </c>
      <c r="J9" s="12">
        <f>SUM(G9:I9)</f>
        <v>2450</v>
      </c>
      <c r="K9" s="12"/>
      <c r="L9" s="12">
        <f>E9-J9</f>
        <v>22550</v>
      </c>
      <c r="M9" s="1"/>
    </row>
    <row r="10" spans="1:13">
      <c r="A10" s="5" t="s">
        <v>18</v>
      </c>
      <c r="B10" s="1" t="s">
        <v>19</v>
      </c>
      <c r="C10" s="1"/>
      <c r="D10" s="9"/>
      <c r="E10" s="12">
        <v>25000</v>
      </c>
      <c r="F10" s="12"/>
      <c r="G10" s="12">
        <f>E10*3%</f>
        <v>750</v>
      </c>
      <c r="H10" s="12">
        <f t="shared" si="0"/>
        <v>500</v>
      </c>
      <c r="I10" s="12">
        <v>1400</v>
      </c>
      <c r="J10" s="12">
        <f>SUM(G10:I10)</f>
        <v>2650</v>
      </c>
      <c r="K10" s="12"/>
      <c r="L10" s="12">
        <f>E10-J10</f>
        <v>22350</v>
      </c>
      <c r="M10" s="1"/>
    </row>
    <row r="11" spans="1:13">
      <c r="A11" s="5" t="s">
        <v>20</v>
      </c>
      <c r="B11" s="1" t="s">
        <v>21</v>
      </c>
      <c r="C11" s="1"/>
      <c r="D11" s="9"/>
      <c r="E11" s="12">
        <v>20000</v>
      </c>
      <c r="F11" s="12"/>
      <c r="G11" s="12">
        <f>E11*3%</f>
        <v>600</v>
      </c>
      <c r="H11" s="12">
        <f t="shared" si="0"/>
        <v>400</v>
      </c>
      <c r="I11" s="12">
        <v>500</v>
      </c>
      <c r="J11" s="12">
        <f>SUM(G11:I11)</f>
        <v>1500</v>
      </c>
      <c r="K11" s="12"/>
      <c r="L11" s="12">
        <f>E11-J11</f>
        <v>18500</v>
      </c>
      <c r="M11" s="1"/>
    </row>
    <row r="12" spans="1:13">
      <c r="A12" s="5" t="s">
        <v>22</v>
      </c>
      <c r="B12" s="1" t="s">
        <v>23</v>
      </c>
      <c r="C12" s="1"/>
      <c r="D12" s="9"/>
      <c r="E12" s="12">
        <v>25000</v>
      </c>
      <c r="F12" s="12"/>
      <c r="G12" s="12">
        <f>E12*3%</f>
        <v>750</v>
      </c>
      <c r="H12" s="12">
        <f t="shared" si="0"/>
        <v>500</v>
      </c>
      <c r="I12" s="12">
        <v>745</v>
      </c>
      <c r="J12" s="12">
        <f>SUM(G12:I12)</f>
        <v>1995</v>
      </c>
      <c r="K12" s="12"/>
      <c r="L12" s="12">
        <f>E12-J12</f>
        <v>23005</v>
      </c>
      <c r="M12" s="1"/>
    </row>
    <row r="13" spans="1:13">
      <c r="A13" s="5" t="s">
        <v>24</v>
      </c>
      <c r="B13" s="1" t="s">
        <v>25</v>
      </c>
      <c r="C13" s="1"/>
      <c r="D13" s="9"/>
      <c r="E13" s="12">
        <v>20000</v>
      </c>
      <c r="F13" s="12"/>
      <c r="G13" s="12">
        <f>E13*3%</f>
        <v>600</v>
      </c>
      <c r="H13" s="12">
        <f t="shared" si="0"/>
        <v>400</v>
      </c>
      <c r="I13" s="12">
        <v>2000</v>
      </c>
      <c r="J13" s="12">
        <f>SUM(G13:I13)</f>
        <v>3000</v>
      </c>
      <c r="K13" s="12"/>
      <c r="L13" s="12">
        <f>E13-J13</f>
        <v>17000</v>
      </c>
      <c r="M13" s="1"/>
    </row>
    <row r="14" spans="1:13">
      <c r="A14" s="5" t="s">
        <v>26</v>
      </c>
      <c r="B14" s="1" t="s">
        <v>27</v>
      </c>
      <c r="C14" s="1"/>
      <c r="D14" s="9"/>
      <c r="E14" s="12">
        <v>25000</v>
      </c>
      <c r="F14" s="12"/>
      <c r="G14" s="12">
        <f>E14*3%</f>
        <v>750</v>
      </c>
      <c r="H14" s="12">
        <f t="shared" si="0"/>
        <v>500</v>
      </c>
      <c r="I14" s="12">
        <v>2000</v>
      </c>
      <c r="J14" s="12">
        <f>SUM(G14:I14)</f>
        <v>3250</v>
      </c>
      <c r="K14" s="12"/>
      <c r="L14" s="12">
        <f>E14-J14</f>
        <v>21750</v>
      </c>
      <c r="M14" s="1"/>
    </row>
    <row r="15" spans="1:13">
      <c r="A15" s="5" t="s">
        <v>28</v>
      </c>
      <c r="B15" s="7" t="s">
        <v>29</v>
      </c>
      <c r="C15" s="1"/>
      <c r="D15" s="9"/>
      <c r="E15" s="12">
        <v>15000</v>
      </c>
      <c r="F15" s="12"/>
      <c r="G15" s="12"/>
      <c r="H15" s="12">
        <f>E15*2%</f>
        <v>300</v>
      </c>
      <c r="I15" s="12">
        <v>565</v>
      </c>
      <c r="J15" s="12">
        <f>SUM(H15:I15)</f>
        <v>865</v>
      </c>
      <c r="K15" s="12"/>
      <c r="L15" s="12">
        <f>E15-J15</f>
        <v>14135</v>
      </c>
      <c r="M15" s="1"/>
    </row>
    <row r="16" spans="1:13">
      <c r="A16" s="5" t="s">
        <v>30</v>
      </c>
      <c r="B16" s="6" t="s">
        <v>31</v>
      </c>
      <c r="C16" s="6"/>
      <c r="D16" s="11"/>
      <c r="E16" s="15">
        <v>14000</v>
      </c>
      <c r="F16" s="15"/>
      <c r="G16" s="15"/>
      <c r="H16" s="12">
        <f>E16*2%</f>
        <v>280</v>
      </c>
      <c r="I16" s="15">
        <v>1900</v>
      </c>
      <c r="J16" s="15">
        <f>SUM(H16:I16)</f>
        <v>2180</v>
      </c>
      <c r="K16" s="15"/>
      <c r="L16" s="12">
        <f>E16-J16</f>
        <v>11820</v>
      </c>
      <c r="M16" s="6"/>
    </row>
    <row r="17" spans="1:13">
      <c r="A17" s="8" t="s">
        <v>32</v>
      </c>
      <c r="B17" s="1" t="s">
        <v>33</v>
      </c>
      <c r="C17" s="1"/>
      <c r="D17" s="1"/>
      <c r="E17" s="12">
        <v>15000</v>
      </c>
      <c r="F17" s="12"/>
      <c r="G17" s="12"/>
      <c r="H17" s="12">
        <f t="shared" si="0"/>
        <v>300</v>
      </c>
      <c r="I17" s="12">
        <v>2000</v>
      </c>
      <c r="J17" s="12">
        <f>SUM(H17:I17)</f>
        <v>2300</v>
      </c>
      <c r="K17" s="12"/>
      <c r="L17" s="12">
        <f>E17-J17</f>
        <v>12700</v>
      </c>
      <c r="M17" s="1"/>
    </row>
    <row r="19" spans="1:13">
      <c r="A19" s="4" t="s">
        <v>34</v>
      </c>
      <c r="B19" s="1"/>
      <c r="C19" s="9"/>
      <c r="D19" s="1"/>
      <c r="E19" s="16">
        <f>SUM(E6:E18)</f>
        <v>233000</v>
      </c>
      <c r="F19" s="16"/>
      <c r="G19" s="16">
        <f>SUM(G8:G18)</f>
        <v>4800</v>
      </c>
      <c r="H19" s="16">
        <f>SUM(H6:H18)</f>
        <v>4660</v>
      </c>
      <c r="I19" s="16">
        <f>SUM(G19:H19)</f>
        <v>9460</v>
      </c>
      <c r="J19" s="16">
        <f>SUM(J6:J18)</f>
        <v>23690</v>
      </c>
      <c r="K19" s="16"/>
      <c r="L19" s="17">
        <f>SUM(L6:L18)</f>
        <v>209310</v>
      </c>
      <c r="M19" s="1"/>
    </row>
    <row r="21" spans="1:13">
      <c r="B21" s="2" t="s">
        <v>35</v>
      </c>
    </row>
    <row r="22" spans="1:13">
      <c r="B22" t="s">
        <v>36</v>
      </c>
    </row>
    <row r="23" spans="1:13">
      <c r="B23" s="3" t="s">
        <v>37</v>
      </c>
    </row>
    <row r="24" spans="1:13">
      <c r="B24" t="s">
        <v>38</v>
      </c>
    </row>
    <row r="25" spans="1:13">
      <c r="B25" t="s">
        <v>39</v>
      </c>
    </row>
    <row r="26" spans="1:13">
      <c r="B26" t="s">
        <v>40</v>
      </c>
    </row>
    <row r="28" spans="1:13">
      <c r="B28" s="2" t="s">
        <v>41</v>
      </c>
    </row>
    <row r="29" spans="1:13">
      <c r="B29" t="s">
        <v>42</v>
      </c>
    </row>
    <row r="30" spans="1:13">
      <c r="B30" t="s">
        <v>43</v>
      </c>
    </row>
    <row r="31" spans="1:13">
      <c r="B31" t="s">
        <v>44</v>
      </c>
    </row>
    <row r="32" spans="1:13">
      <c r="B32" t="s">
        <v>45</v>
      </c>
    </row>
    <row r="34" spans="2:2">
      <c r="B34" s="2" t="s">
        <v>46</v>
      </c>
    </row>
    <row r="35" spans="2:2">
      <c r="B35" t="s">
        <v>47</v>
      </c>
    </row>
    <row r="36" spans="2:2">
      <c r="B36" t="s">
        <v>48</v>
      </c>
    </row>
    <row r="37" spans="2:2">
      <c r="B37" t="s">
        <v>49</v>
      </c>
    </row>
    <row r="38" spans="2:2">
      <c r="B38" t="s">
        <v>50</v>
      </c>
    </row>
    <row r="39" spans="2:2">
      <c r="B39" t="s">
        <v>51</v>
      </c>
    </row>
  </sheetData>
  <mergeCells count="2">
    <mergeCell ref="A1:M1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2023-03-13T12:32:33Z</dcterms:created>
  <dcterms:modified xsi:type="dcterms:W3CDTF">2023-03-13T14:48:13Z</dcterms:modified>
  <cp:category/>
  <cp:contentStatus/>
</cp:coreProperties>
</file>