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ale\Desktop\M2-4-1\"/>
    </mc:Choice>
  </mc:AlternateContent>
  <xr:revisionPtr revIDLastSave="0" documentId="13_ncr:1_{7903B836-3B3E-492A-8697-63DF01238C48}" xr6:coauthVersionLast="47" xr6:coauthVersionMax="47" xr10:uidLastSave="{00000000-0000-0000-0000-000000000000}"/>
  <bookViews>
    <workbookView xWindow="-120" yWindow="-120" windowWidth="29040" windowHeight="15720" activeTab="3" xr2:uid="{FEBFDFF5-C7DF-4FEE-B397-0DED34440024}"/>
  </bookViews>
  <sheets>
    <sheet name="MASCHERA" sheetId="2" r:id="rId1"/>
    <sheet name="FATTURAZIONE" sheetId="5" r:id="rId2"/>
    <sheet name="CLIENTI (2)" sheetId="15" r:id="rId3"/>
    <sheet name="FATTURAZIONE (2)" sheetId="14" r:id="rId4"/>
    <sheet name="ORIGINE " sheetId="13" r:id="rId5"/>
    <sheet name="Tabella1" sheetId="3" r:id="rId6"/>
  </sheets>
  <definedNames>
    <definedName name="_xlcn.WorksheetConnection_FATTURAZIONE.xlsxCLIENTI1" hidden="1">CLIENTI[]</definedName>
    <definedName name="_xlcn.WorksheetConnection_FATTURAZIONE.xlsxFATTURAZIONE1" hidden="1">FATTURAZIONE[]</definedName>
    <definedName name="_xlcn.WorksheetConnection_FATTURAZIONE.xlsxTabella1_2__21" hidden="1">Tabella1_2__2[]</definedName>
    <definedName name="CLIENTE">#REF!</definedName>
    <definedName name="DATA_FATTURA">#REF!</definedName>
    <definedName name="DATA_SCADENZA">#REF!</definedName>
    <definedName name="DatiEsterni_1" localSheetId="4" hidden="1">'ORIGINE '!$A$1:$I$500</definedName>
    <definedName name="DatiEsterni_1" localSheetId="5" hidden="1">Tabella1!$A$1:$I$500</definedName>
    <definedName name="DatiEsterni_2" localSheetId="3" hidden="1">'FATTURAZIONE (2)'!$A$1:$I$500</definedName>
    <definedName name="DatiEsterni_3" localSheetId="2" hidden="1">'CLIENTI (2)'!$A$1:$D$9</definedName>
    <definedName name="DatiEsterni_3" localSheetId="1" hidden="1">FATTURAZIONE!$A$1:$I$500</definedName>
    <definedName name="FATTURA">Tabella1_2[]</definedName>
    <definedName name="FiltroDati_STATO">#N/A</definedName>
    <definedName name="IMPORTO">#REF!</definedName>
    <definedName name="N°_FATTURA">#REF!</definedName>
    <definedName name="OGGETTO">#REF!</definedName>
    <definedName name="ORIGINE">Tabella1_2__2[]</definedName>
    <definedName name="SequenzaTemporaleNativa_DATA_FATTURA">#N/A</definedName>
  </definedNames>
  <calcPr calcId="191029"/>
  <pivotCaches>
    <pivotCache cacheId="1" r:id="rId7"/>
    <pivotCache cacheId="2" r:id="rId8"/>
    <pivotCache cacheId="9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__2" name="Tabella1_2__2" connection="WorksheetConnection_FATTURAZIONE.xlsx!Tabella1_2__2"/>
          <x15:modelTable id="FATTURAZIONE" name="FATTURAZIONE" connection="WorksheetConnection_FATTURAZIONE.xlsx!FATTURAZIONE"/>
          <x15:modelTable id="CLIENTI" name="CLIENTI" connection="WorksheetConnection_FATTURAZIONE.xlsx!CLIENTI"/>
        </x15:modelTables>
        <x15:modelRelationships>
          <x15:modelRelationship fromTable="Tabella1_2_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0" i="13" l="1"/>
  <c r="H500" i="13"/>
  <c r="G500" i="13"/>
  <c r="I499" i="13"/>
  <c r="H499" i="13"/>
  <c r="G499" i="13"/>
  <c r="I498" i="13"/>
  <c r="H498" i="13"/>
  <c r="G498" i="13"/>
  <c r="I497" i="13"/>
  <c r="H497" i="13"/>
  <c r="G497" i="13"/>
  <c r="I496" i="13"/>
  <c r="H496" i="13"/>
  <c r="G496" i="13"/>
  <c r="I495" i="13"/>
  <c r="H495" i="13"/>
  <c r="G495" i="13"/>
  <c r="I494" i="13"/>
  <c r="H494" i="13"/>
  <c r="G494" i="13"/>
  <c r="I493" i="13"/>
  <c r="H493" i="13"/>
  <c r="G493" i="13"/>
  <c r="I492" i="13"/>
  <c r="H492" i="13"/>
  <c r="G492" i="13"/>
  <c r="I491" i="13"/>
  <c r="H491" i="13"/>
  <c r="G491" i="13"/>
  <c r="I490" i="13"/>
  <c r="H490" i="13"/>
  <c r="G490" i="13"/>
  <c r="I489" i="13"/>
  <c r="H489" i="13"/>
  <c r="G489" i="13"/>
  <c r="I488" i="13"/>
  <c r="H488" i="13"/>
  <c r="G488" i="13"/>
  <c r="I487" i="13"/>
  <c r="H487" i="13"/>
  <c r="G487" i="13"/>
  <c r="I486" i="13"/>
  <c r="H486" i="13"/>
  <c r="G486" i="13"/>
  <c r="I485" i="13"/>
  <c r="H485" i="13"/>
  <c r="G485" i="13"/>
  <c r="I484" i="13"/>
  <c r="H484" i="13"/>
  <c r="G484" i="13"/>
  <c r="I483" i="13"/>
  <c r="H483" i="13"/>
  <c r="G483" i="13"/>
  <c r="I482" i="13"/>
  <c r="H482" i="13"/>
  <c r="G482" i="13"/>
  <c r="I481" i="13"/>
  <c r="H481" i="13"/>
  <c r="G481" i="13"/>
  <c r="I480" i="13"/>
  <c r="H480" i="13"/>
  <c r="G480" i="13"/>
  <c r="I479" i="13"/>
  <c r="H479" i="13"/>
  <c r="G479" i="13"/>
  <c r="I478" i="13"/>
  <c r="H478" i="13"/>
  <c r="G478" i="13"/>
  <c r="I477" i="13"/>
  <c r="H477" i="13"/>
  <c r="G477" i="13"/>
  <c r="I476" i="13"/>
  <c r="H476" i="13"/>
  <c r="G476" i="13"/>
  <c r="I475" i="13"/>
  <c r="H475" i="13"/>
  <c r="G475" i="13"/>
  <c r="I474" i="13"/>
  <c r="H474" i="13"/>
  <c r="G474" i="13"/>
  <c r="I473" i="13"/>
  <c r="H473" i="13"/>
  <c r="G473" i="13"/>
  <c r="I472" i="13"/>
  <c r="H472" i="13"/>
  <c r="G472" i="13"/>
  <c r="I471" i="13"/>
  <c r="H471" i="13"/>
  <c r="G471" i="13"/>
  <c r="I470" i="13"/>
  <c r="H470" i="13"/>
  <c r="G470" i="13"/>
  <c r="I469" i="13"/>
  <c r="H469" i="13"/>
  <c r="G469" i="13"/>
  <c r="I468" i="13"/>
  <c r="H468" i="13"/>
  <c r="G468" i="13"/>
  <c r="I467" i="13"/>
  <c r="H467" i="13"/>
  <c r="G467" i="13"/>
  <c r="I466" i="13"/>
  <c r="H466" i="13"/>
  <c r="G466" i="13"/>
  <c r="I465" i="13"/>
  <c r="H465" i="13"/>
  <c r="G465" i="13"/>
  <c r="I464" i="13"/>
  <c r="H464" i="13"/>
  <c r="G464" i="13"/>
  <c r="I463" i="13"/>
  <c r="H463" i="13"/>
  <c r="G463" i="13"/>
  <c r="I462" i="13"/>
  <c r="H462" i="13"/>
  <c r="G462" i="13"/>
  <c r="I461" i="13"/>
  <c r="H461" i="13"/>
  <c r="G461" i="13"/>
  <c r="I460" i="13"/>
  <c r="H460" i="13"/>
  <c r="G460" i="13"/>
  <c r="I459" i="13"/>
  <c r="H459" i="13"/>
  <c r="G459" i="13"/>
  <c r="I458" i="13"/>
  <c r="H458" i="13"/>
  <c r="G458" i="13"/>
  <c r="I457" i="13"/>
  <c r="H457" i="13"/>
  <c r="G457" i="13"/>
  <c r="I456" i="13"/>
  <c r="H456" i="13"/>
  <c r="G456" i="13"/>
  <c r="I455" i="13"/>
  <c r="H455" i="13"/>
  <c r="G455" i="13"/>
  <c r="I454" i="13"/>
  <c r="H454" i="13"/>
  <c r="G454" i="13"/>
  <c r="I453" i="13"/>
  <c r="H453" i="13"/>
  <c r="G453" i="13"/>
  <c r="I452" i="13"/>
  <c r="H452" i="13"/>
  <c r="G452" i="13"/>
  <c r="I451" i="13"/>
  <c r="H451" i="13"/>
  <c r="G451" i="13"/>
  <c r="I450" i="13"/>
  <c r="H450" i="13"/>
  <c r="G450" i="13"/>
  <c r="I449" i="13"/>
  <c r="H449" i="13"/>
  <c r="G449" i="13"/>
  <c r="I448" i="13"/>
  <c r="H448" i="13"/>
  <c r="G448" i="13"/>
  <c r="I447" i="13"/>
  <c r="H447" i="13"/>
  <c r="G447" i="13"/>
  <c r="I446" i="13"/>
  <c r="H446" i="13"/>
  <c r="G446" i="13"/>
  <c r="I445" i="13"/>
  <c r="H445" i="13"/>
  <c r="G445" i="13"/>
  <c r="I444" i="13"/>
  <c r="H444" i="13"/>
  <c r="G444" i="13"/>
  <c r="I443" i="13"/>
  <c r="H443" i="13"/>
  <c r="G443" i="13"/>
  <c r="I442" i="13"/>
  <c r="H442" i="13"/>
  <c r="G442" i="13"/>
  <c r="I441" i="13"/>
  <c r="H441" i="13"/>
  <c r="G441" i="13"/>
  <c r="I440" i="13"/>
  <c r="H440" i="13"/>
  <c r="G440" i="13"/>
  <c r="I439" i="13"/>
  <c r="H439" i="13"/>
  <c r="G439" i="13"/>
  <c r="I438" i="13"/>
  <c r="H438" i="13"/>
  <c r="G438" i="13"/>
  <c r="I437" i="13"/>
  <c r="H437" i="13"/>
  <c r="G437" i="13"/>
  <c r="I436" i="13"/>
  <c r="H436" i="13"/>
  <c r="G436" i="13"/>
  <c r="I435" i="13"/>
  <c r="H435" i="13"/>
  <c r="G435" i="13"/>
  <c r="I434" i="13"/>
  <c r="H434" i="13"/>
  <c r="G434" i="13"/>
  <c r="I433" i="13"/>
  <c r="H433" i="13"/>
  <c r="G433" i="13"/>
  <c r="I432" i="13"/>
  <c r="H432" i="13"/>
  <c r="G432" i="13"/>
  <c r="I431" i="13"/>
  <c r="H431" i="13"/>
  <c r="G431" i="13"/>
  <c r="I430" i="13"/>
  <c r="H430" i="13"/>
  <c r="G430" i="13"/>
  <c r="I429" i="13"/>
  <c r="H429" i="13"/>
  <c r="G429" i="13"/>
  <c r="I428" i="13"/>
  <c r="H428" i="13"/>
  <c r="G428" i="13"/>
  <c r="I427" i="13"/>
  <c r="H427" i="13"/>
  <c r="G427" i="13"/>
  <c r="I426" i="13"/>
  <c r="H426" i="13"/>
  <c r="G426" i="13"/>
  <c r="I425" i="13"/>
  <c r="H425" i="13"/>
  <c r="G425" i="13"/>
  <c r="I424" i="13"/>
  <c r="H424" i="13"/>
  <c r="G424" i="13"/>
  <c r="I423" i="13"/>
  <c r="H423" i="13"/>
  <c r="G423" i="13"/>
  <c r="I422" i="13"/>
  <c r="H422" i="13"/>
  <c r="G422" i="13"/>
  <c r="I421" i="13"/>
  <c r="H421" i="13"/>
  <c r="G421" i="13"/>
  <c r="I420" i="13"/>
  <c r="H420" i="13"/>
  <c r="G420" i="13"/>
  <c r="I419" i="13"/>
  <c r="H419" i="13"/>
  <c r="G419" i="13"/>
  <c r="I418" i="13"/>
  <c r="H418" i="13"/>
  <c r="G418" i="13"/>
  <c r="I417" i="13"/>
  <c r="H417" i="13"/>
  <c r="G417" i="13"/>
  <c r="I416" i="13"/>
  <c r="H416" i="13"/>
  <c r="G416" i="13"/>
  <c r="I415" i="13"/>
  <c r="H415" i="13"/>
  <c r="G415" i="13"/>
  <c r="I414" i="13"/>
  <c r="H414" i="13"/>
  <c r="G414" i="13"/>
  <c r="I413" i="13"/>
  <c r="H413" i="13"/>
  <c r="G413" i="13"/>
  <c r="I412" i="13"/>
  <c r="H412" i="13"/>
  <c r="G412" i="13"/>
  <c r="I411" i="13"/>
  <c r="H411" i="13"/>
  <c r="G411" i="13"/>
  <c r="I410" i="13"/>
  <c r="H410" i="13"/>
  <c r="G410" i="13"/>
  <c r="I409" i="13"/>
  <c r="H409" i="13"/>
  <c r="G409" i="13"/>
  <c r="I408" i="13"/>
  <c r="H408" i="13"/>
  <c r="G408" i="13"/>
  <c r="I407" i="13"/>
  <c r="H407" i="13"/>
  <c r="G407" i="13"/>
  <c r="I406" i="13"/>
  <c r="H406" i="13"/>
  <c r="G406" i="13"/>
  <c r="I405" i="13"/>
  <c r="H405" i="13"/>
  <c r="G405" i="13"/>
  <c r="I404" i="13"/>
  <c r="H404" i="13"/>
  <c r="G404" i="13"/>
  <c r="I403" i="13"/>
  <c r="H403" i="13"/>
  <c r="G403" i="13"/>
  <c r="I402" i="13"/>
  <c r="H402" i="13"/>
  <c r="G402" i="13"/>
  <c r="I401" i="13"/>
  <c r="H401" i="13"/>
  <c r="G401" i="13"/>
  <c r="I400" i="13"/>
  <c r="H400" i="13"/>
  <c r="G400" i="13"/>
  <c r="I399" i="13"/>
  <c r="H399" i="13"/>
  <c r="G399" i="13"/>
  <c r="I398" i="13"/>
  <c r="H398" i="13"/>
  <c r="G398" i="13"/>
  <c r="I397" i="13"/>
  <c r="H397" i="13"/>
  <c r="G397" i="13"/>
  <c r="I396" i="13"/>
  <c r="H396" i="13"/>
  <c r="G396" i="13"/>
  <c r="I395" i="13"/>
  <c r="H395" i="13"/>
  <c r="G395" i="13"/>
  <c r="I394" i="13"/>
  <c r="H394" i="13"/>
  <c r="G394" i="13"/>
  <c r="I393" i="13"/>
  <c r="H393" i="13"/>
  <c r="G393" i="13"/>
  <c r="I392" i="13"/>
  <c r="H392" i="13"/>
  <c r="G392" i="13"/>
  <c r="I391" i="13"/>
  <c r="H391" i="13"/>
  <c r="G391" i="13"/>
  <c r="I390" i="13"/>
  <c r="H390" i="13"/>
  <c r="G390" i="13"/>
  <c r="I389" i="13"/>
  <c r="H389" i="13"/>
  <c r="G389" i="13"/>
  <c r="I388" i="13"/>
  <c r="H388" i="13"/>
  <c r="G388" i="13"/>
  <c r="I387" i="13"/>
  <c r="H387" i="13"/>
  <c r="G387" i="13"/>
  <c r="I386" i="13"/>
  <c r="H386" i="13"/>
  <c r="G386" i="13"/>
  <c r="I385" i="13"/>
  <c r="H385" i="13"/>
  <c r="G385" i="13"/>
  <c r="I384" i="13"/>
  <c r="H384" i="13"/>
  <c r="G384" i="13"/>
  <c r="I383" i="13"/>
  <c r="H383" i="13"/>
  <c r="G383" i="13"/>
  <c r="I382" i="13"/>
  <c r="H382" i="13"/>
  <c r="G382" i="13"/>
  <c r="I381" i="13"/>
  <c r="H381" i="13"/>
  <c r="G381" i="13"/>
  <c r="I380" i="13"/>
  <c r="H380" i="13"/>
  <c r="G380" i="13"/>
  <c r="I379" i="13"/>
  <c r="H379" i="13"/>
  <c r="G379" i="13"/>
  <c r="I378" i="13"/>
  <c r="H378" i="13"/>
  <c r="G378" i="13"/>
  <c r="I377" i="13"/>
  <c r="H377" i="13"/>
  <c r="G377" i="13"/>
  <c r="I376" i="13"/>
  <c r="H376" i="13"/>
  <c r="G376" i="13"/>
  <c r="I375" i="13"/>
  <c r="H375" i="13"/>
  <c r="G375" i="13"/>
  <c r="I374" i="13"/>
  <c r="H374" i="13"/>
  <c r="G374" i="13"/>
  <c r="I373" i="13"/>
  <c r="H373" i="13"/>
  <c r="G373" i="13"/>
  <c r="I372" i="13"/>
  <c r="H372" i="13"/>
  <c r="G372" i="13"/>
  <c r="I371" i="13"/>
  <c r="H371" i="13"/>
  <c r="G371" i="13"/>
  <c r="I370" i="13"/>
  <c r="H370" i="13"/>
  <c r="G370" i="13"/>
  <c r="I369" i="13"/>
  <c r="H369" i="13"/>
  <c r="G369" i="13"/>
  <c r="I368" i="13"/>
  <c r="H368" i="13"/>
  <c r="G368" i="13"/>
  <c r="I367" i="13"/>
  <c r="H367" i="13"/>
  <c r="G367" i="13"/>
  <c r="I366" i="13"/>
  <c r="H366" i="13"/>
  <c r="G366" i="13"/>
  <c r="I365" i="13"/>
  <c r="H365" i="13"/>
  <c r="G365" i="13"/>
  <c r="I364" i="13"/>
  <c r="H364" i="13"/>
  <c r="G364" i="13"/>
  <c r="I363" i="13"/>
  <c r="H363" i="13"/>
  <c r="G363" i="13"/>
  <c r="I362" i="13"/>
  <c r="H362" i="13"/>
  <c r="G362" i="13"/>
  <c r="I361" i="13"/>
  <c r="H361" i="13"/>
  <c r="G361" i="13"/>
  <c r="I360" i="13"/>
  <c r="H360" i="13"/>
  <c r="G360" i="13"/>
  <c r="I359" i="13"/>
  <c r="H359" i="13"/>
  <c r="G359" i="13"/>
  <c r="I358" i="13"/>
  <c r="H358" i="13"/>
  <c r="G358" i="13"/>
  <c r="I357" i="13"/>
  <c r="H357" i="13"/>
  <c r="G357" i="13"/>
  <c r="I356" i="13"/>
  <c r="H356" i="13"/>
  <c r="G356" i="13"/>
  <c r="I355" i="13"/>
  <c r="H355" i="13"/>
  <c r="G355" i="13"/>
  <c r="I354" i="13"/>
  <c r="H354" i="13"/>
  <c r="G354" i="13"/>
  <c r="I353" i="13"/>
  <c r="H353" i="13"/>
  <c r="G353" i="13"/>
  <c r="I352" i="13"/>
  <c r="H352" i="13"/>
  <c r="G352" i="13"/>
  <c r="I351" i="13"/>
  <c r="H351" i="13"/>
  <c r="G351" i="13"/>
  <c r="I350" i="13"/>
  <c r="H350" i="13"/>
  <c r="G350" i="13"/>
  <c r="I349" i="13"/>
  <c r="H349" i="13"/>
  <c r="G349" i="13"/>
  <c r="I348" i="13"/>
  <c r="H348" i="13"/>
  <c r="G348" i="13"/>
  <c r="I347" i="13"/>
  <c r="H347" i="13"/>
  <c r="G347" i="13"/>
  <c r="I346" i="13"/>
  <c r="H346" i="13"/>
  <c r="G346" i="13"/>
  <c r="I345" i="13"/>
  <c r="H345" i="13"/>
  <c r="G345" i="13"/>
  <c r="I344" i="13"/>
  <c r="H344" i="13"/>
  <c r="G344" i="13"/>
  <c r="I343" i="13"/>
  <c r="H343" i="13"/>
  <c r="G343" i="13"/>
  <c r="I342" i="13"/>
  <c r="H342" i="13"/>
  <c r="G342" i="13"/>
  <c r="I341" i="13"/>
  <c r="H341" i="13"/>
  <c r="G341" i="13"/>
  <c r="I340" i="13"/>
  <c r="H340" i="13"/>
  <c r="G340" i="13"/>
  <c r="I339" i="13"/>
  <c r="H339" i="13"/>
  <c r="G339" i="13"/>
  <c r="I338" i="13"/>
  <c r="H338" i="13"/>
  <c r="G338" i="13"/>
  <c r="I337" i="13"/>
  <c r="H337" i="13"/>
  <c r="G337" i="13"/>
  <c r="I336" i="13"/>
  <c r="H336" i="13"/>
  <c r="G336" i="13"/>
  <c r="I335" i="13"/>
  <c r="H335" i="13"/>
  <c r="G335" i="13"/>
  <c r="I334" i="13"/>
  <c r="H334" i="13"/>
  <c r="G334" i="13"/>
  <c r="I333" i="13"/>
  <c r="H333" i="13"/>
  <c r="G333" i="13"/>
  <c r="I332" i="13"/>
  <c r="H332" i="13"/>
  <c r="G332" i="13"/>
  <c r="I331" i="13"/>
  <c r="H331" i="13"/>
  <c r="G331" i="13"/>
  <c r="I330" i="13"/>
  <c r="H330" i="13"/>
  <c r="G330" i="13"/>
  <c r="I329" i="13"/>
  <c r="H329" i="13"/>
  <c r="G329" i="13"/>
  <c r="I328" i="13"/>
  <c r="H328" i="13"/>
  <c r="G328" i="13"/>
  <c r="I327" i="13"/>
  <c r="H327" i="13"/>
  <c r="G327" i="13"/>
  <c r="I326" i="13"/>
  <c r="H326" i="13"/>
  <c r="G326" i="13"/>
  <c r="I325" i="13"/>
  <c r="H325" i="13"/>
  <c r="G325" i="13"/>
  <c r="I324" i="13"/>
  <c r="H324" i="13"/>
  <c r="G324" i="13"/>
  <c r="I323" i="13"/>
  <c r="H323" i="13"/>
  <c r="G323" i="13"/>
  <c r="I322" i="13"/>
  <c r="H322" i="13"/>
  <c r="G322" i="13"/>
  <c r="I321" i="13"/>
  <c r="H321" i="13"/>
  <c r="G321" i="13"/>
  <c r="I320" i="13"/>
  <c r="H320" i="13"/>
  <c r="G320" i="13"/>
  <c r="I319" i="13"/>
  <c r="H319" i="13"/>
  <c r="G319" i="13"/>
  <c r="I318" i="13"/>
  <c r="H318" i="13"/>
  <c r="G318" i="13"/>
  <c r="I317" i="13"/>
  <c r="H317" i="13"/>
  <c r="G317" i="13"/>
  <c r="I316" i="13"/>
  <c r="H316" i="13"/>
  <c r="G316" i="13"/>
  <c r="I315" i="13"/>
  <c r="H315" i="13"/>
  <c r="G315" i="13"/>
  <c r="I314" i="13"/>
  <c r="H314" i="13"/>
  <c r="G314" i="13"/>
  <c r="I313" i="13"/>
  <c r="H313" i="13"/>
  <c r="G313" i="13"/>
  <c r="I312" i="13"/>
  <c r="H312" i="13"/>
  <c r="G312" i="13"/>
  <c r="I311" i="13"/>
  <c r="H311" i="13"/>
  <c r="G311" i="13"/>
  <c r="I310" i="13"/>
  <c r="H310" i="13"/>
  <c r="G310" i="13"/>
  <c r="I309" i="13"/>
  <c r="H309" i="13"/>
  <c r="G309" i="13"/>
  <c r="I308" i="13"/>
  <c r="H308" i="13"/>
  <c r="G308" i="13"/>
  <c r="I307" i="13"/>
  <c r="H307" i="13"/>
  <c r="G307" i="13"/>
  <c r="I306" i="13"/>
  <c r="H306" i="13"/>
  <c r="G306" i="13"/>
  <c r="I305" i="13"/>
  <c r="H305" i="13"/>
  <c r="G305" i="13"/>
  <c r="I304" i="13"/>
  <c r="H304" i="13"/>
  <c r="G304" i="13"/>
  <c r="I303" i="13"/>
  <c r="H303" i="13"/>
  <c r="G303" i="13"/>
  <c r="I302" i="13"/>
  <c r="H302" i="13"/>
  <c r="G302" i="13"/>
  <c r="I301" i="13"/>
  <c r="H301" i="13"/>
  <c r="G301" i="13"/>
  <c r="I300" i="13"/>
  <c r="H300" i="13"/>
  <c r="G300" i="13"/>
  <c r="I299" i="13"/>
  <c r="H299" i="13"/>
  <c r="G299" i="13"/>
  <c r="I298" i="13"/>
  <c r="H298" i="13"/>
  <c r="G298" i="13"/>
  <c r="I297" i="13"/>
  <c r="H297" i="13"/>
  <c r="G297" i="13"/>
  <c r="I296" i="13"/>
  <c r="H296" i="13"/>
  <c r="G296" i="13"/>
  <c r="I295" i="13"/>
  <c r="H295" i="13"/>
  <c r="G295" i="13"/>
  <c r="I294" i="13"/>
  <c r="H294" i="13"/>
  <c r="G294" i="13"/>
  <c r="I293" i="13"/>
  <c r="H293" i="13"/>
  <c r="G293" i="13"/>
  <c r="I292" i="13"/>
  <c r="H292" i="13"/>
  <c r="G292" i="13"/>
  <c r="I291" i="13"/>
  <c r="H291" i="13"/>
  <c r="G291" i="13"/>
  <c r="I290" i="13"/>
  <c r="H290" i="13"/>
  <c r="G290" i="13"/>
  <c r="I289" i="13"/>
  <c r="H289" i="13"/>
  <c r="G289" i="13"/>
  <c r="I288" i="13"/>
  <c r="H288" i="13"/>
  <c r="G288" i="13"/>
  <c r="I287" i="13"/>
  <c r="H287" i="13"/>
  <c r="G287" i="13"/>
  <c r="I286" i="13"/>
  <c r="H286" i="13"/>
  <c r="G286" i="13"/>
  <c r="I285" i="13"/>
  <c r="H285" i="13"/>
  <c r="G285" i="13"/>
  <c r="I284" i="13"/>
  <c r="H284" i="13"/>
  <c r="G284" i="13"/>
  <c r="I283" i="13"/>
  <c r="H283" i="13"/>
  <c r="G283" i="13"/>
  <c r="I282" i="13"/>
  <c r="H282" i="13"/>
  <c r="G282" i="13"/>
  <c r="I281" i="13"/>
  <c r="H281" i="13"/>
  <c r="G281" i="13"/>
  <c r="I280" i="13"/>
  <c r="H280" i="13"/>
  <c r="G280" i="13"/>
  <c r="I279" i="13"/>
  <c r="H279" i="13"/>
  <c r="G279" i="13"/>
  <c r="I278" i="13"/>
  <c r="H278" i="13"/>
  <c r="G278" i="13"/>
  <c r="I277" i="13"/>
  <c r="H277" i="13"/>
  <c r="G277" i="13"/>
  <c r="I276" i="13"/>
  <c r="H276" i="13"/>
  <c r="G276" i="13"/>
  <c r="I275" i="13"/>
  <c r="H275" i="13"/>
  <c r="G275" i="13"/>
  <c r="I274" i="13"/>
  <c r="H274" i="13"/>
  <c r="G274" i="13"/>
  <c r="I273" i="13"/>
  <c r="H273" i="13"/>
  <c r="G273" i="13"/>
  <c r="I272" i="13"/>
  <c r="H272" i="13"/>
  <c r="G272" i="13"/>
  <c r="I271" i="13"/>
  <c r="H271" i="13"/>
  <c r="G271" i="13"/>
  <c r="I270" i="13"/>
  <c r="H270" i="13"/>
  <c r="G270" i="13"/>
  <c r="I269" i="13"/>
  <c r="H269" i="13"/>
  <c r="G269" i="13"/>
  <c r="I268" i="13"/>
  <c r="H268" i="13"/>
  <c r="G268" i="13"/>
  <c r="I267" i="13"/>
  <c r="H267" i="13"/>
  <c r="G267" i="13"/>
  <c r="I266" i="13"/>
  <c r="H266" i="13"/>
  <c r="G266" i="13"/>
  <c r="I265" i="13"/>
  <c r="H265" i="13"/>
  <c r="G265" i="13"/>
  <c r="I264" i="13"/>
  <c r="H264" i="13"/>
  <c r="G264" i="13"/>
  <c r="I263" i="13"/>
  <c r="H263" i="13"/>
  <c r="G263" i="13"/>
  <c r="I262" i="13"/>
  <c r="H262" i="13"/>
  <c r="G262" i="13"/>
  <c r="I261" i="13"/>
  <c r="H261" i="13"/>
  <c r="G261" i="13"/>
  <c r="I260" i="13"/>
  <c r="H260" i="13"/>
  <c r="G260" i="13"/>
  <c r="I259" i="13"/>
  <c r="H259" i="13"/>
  <c r="G259" i="13"/>
  <c r="I258" i="13"/>
  <c r="H258" i="13"/>
  <c r="G258" i="13"/>
  <c r="I257" i="13"/>
  <c r="H257" i="13"/>
  <c r="G257" i="13"/>
  <c r="I256" i="13"/>
  <c r="H256" i="13"/>
  <c r="G256" i="13"/>
  <c r="I255" i="13"/>
  <c r="H255" i="13"/>
  <c r="G255" i="13"/>
  <c r="I254" i="13"/>
  <c r="H254" i="13"/>
  <c r="G254" i="13"/>
  <c r="I253" i="13"/>
  <c r="H253" i="13"/>
  <c r="G253" i="13"/>
  <c r="I252" i="13"/>
  <c r="H252" i="13"/>
  <c r="G252" i="13"/>
  <c r="I251" i="13"/>
  <c r="H251" i="13"/>
  <c r="G251" i="13"/>
  <c r="I250" i="13"/>
  <c r="H250" i="13"/>
  <c r="G250" i="13"/>
  <c r="I249" i="13"/>
  <c r="H249" i="13"/>
  <c r="G249" i="13"/>
  <c r="I248" i="13"/>
  <c r="H248" i="13"/>
  <c r="G248" i="13"/>
  <c r="I247" i="13"/>
  <c r="H247" i="13"/>
  <c r="G247" i="13"/>
  <c r="I246" i="13"/>
  <c r="H246" i="13"/>
  <c r="G246" i="13"/>
  <c r="I245" i="13"/>
  <c r="H245" i="13"/>
  <c r="G245" i="13"/>
  <c r="I244" i="13"/>
  <c r="H244" i="13"/>
  <c r="G244" i="13"/>
  <c r="I243" i="13"/>
  <c r="H243" i="13"/>
  <c r="G243" i="13"/>
  <c r="I242" i="13"/>
  <c r="H242" i="13"/>
  <c r="G242" i="13"/>
  <c r="I241" i="13"/>
  <c r="H241" i="13"/>
  <c r="G241" i="13"/>
  <c r="I240" i="13"/>
  <c r="H240" i="13"/>
  <c r="G240" i="13"/>
  <c r="I239" i="13"/>
  <c r="H239" i="13"/>
  <c r="G239" i="13"/>
  <c r="I238" i="13"/>
  <c r="H238" i="13"/>
  <c r="G238" i="13"/>
  <c r="I237" i="13"/>
  <c r="H237" i="13"/>
  <c r="G237" i="13"/>
  <c r="I236" i="13"/>
  <c r="H236" i="13"/>
  <c r="G236" i="13"/>
  <c r="I235" i="13"/>
  <c r="H235" i="13"/>
  <c r="G235" i="13"/>
  <c r="I234" i="13"/>
  <c r="H234" i="13"/>
  <c r="G234" i="13"/>
  <c r="I233" i="13"/>
  <c r="H233" i="13"/>
  <c r="G233" i="13"/>
  <c r="I232" i="13"/>
  <c r="H232" i="13"/>
  <c r="G232" i="13"/>
  <c r="I231" i="13"/>
  <c r="H231" i="13"/>
  <c r="G231" i="13"/>
  <c r="I230" i="13"/>
  <c r="H230" i="13"/>
  <c r="G230" i="13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2" i="13"/>
  <c r="H2" i="13"/>
  <c r="G2" i="1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2" i="3"/>
  <c r="D8" i="2"/>
  <c r="D7" i="2"/>
  <c r="D6" i="2"/>
  <c r="D5" i="2"/>
  <c r="D4" i="2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3"/>
  <c r="F4" i="3"/>
  <c r="F5" i="3"/>
  <c r="F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798BB-D9C6-44AF-B246-F66E66405EB7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5FD95886-9193-4AF2-AB00-4FBBF0D2A774}" keepAlive="1" name="Query - FATTURAZIONE" description="Connessione alla query 'FATTURAZIONE' nella cartella di lavoro." type="5" refreshedVersion="8" background="1" saveData="1">
    <dbPr connection="Provider=Microsoft.Mashup.OleDb.1;Data Source=$Workbook$;Location=FATTURAZIONE;Extended Properties=&quot;&quot;" command="SELECT * FROM [FATTURAZIONE]"/>
  </connection>
  <connection id="3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4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5" xr16:uid="{2F5B5F8F-1638-4D45-AFC8-9F57506FF6F4}" keepAlive="1" name="Query - Foglio1 (3)" description="Connessione alla query 'Foglio1 (3)' nella cartella di lavoro." type="5" refreshedVersion="8" background="1" saveData="1">
    <dbPr connection="Provider=Microsoft.Mashup.OleDb.1;Data Source=$Workbook$;Location=&quot;Foglio1 (3)&quot;;Extended Properties=&quot;&quot;" command="SELECT * FROM [Foglio1 (3)]"/>
  </connection>
  <connection id="6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7" xr16:uid="{8887CA80-2DB3-45B5-BFBD-E0F6BD0474F6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8" xr16:uid="{DD14B9A3-74ED-4821-BF0A-1FD4DE4BDB12}" keepAlive="1" name="Query - Tabella1_2 (2)" description="Connessione alla query 'Tabella1_2 (2)' nella cartella di lavoro." type="5" refreshedVersion="8" background="1" saveData="1">
    <dbPr connection="Provider=Microsoft.Mashup.OleDb.1;Data Source=$Workbook$;Location=&quot;Tabella1_2 (2)&quot;;Extended Properties=&quot;&quot;" command="SELECT * FROM [Tabella1_2 (2)]"/>
  </connection>
  <connection id="9" xr16:uid="{B0C0DC27-6F2E-4177-957B-2748E846852F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01355E5B-6D22-4EF7-B78B-B41C474F646E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11" xr16:uid="{380A48FA-8047-4E23-A311-7A25D0AB6325}" name="WorksheetConnection_FATTURAZIONE.xlsx!FATTURAZIONE" type="102" refreshedVersion="8" minRefreshableVersion="5">
    <extLst>
      <ext xmlns:x15="http://schemas.microsoft.com/office/spreadsheetml/2010/11/main" uri="{DE250136-89BD-433C-8126-D09CA5730AF9}">
        <x15:connection id="FATTURAZIONE" autoDelete="1">
          <x15:rangePr sourceName="_xlcn.WorksheetConnection_FATTURAZIONE.xlsxFATTURAZIONE1"/>
        </x15:connection>
      </ext>
    </extLst>
  </connection>
  <connection id="12" xr16:uid="{C94B8222-D354-4E46-BBA5-DF08D6BE24DB}" name="WorksheetConnection_FATTURAZIONE.xlsx!Tabella1_2__2" type="102" refreshedVersion="8" minRefreshableVersion="5">
    <extLst>
      <ext xmlns:x15="http://schemas.microsoft.com/office/spreadsheetml/2010/11/main" uri="{DE250136-89BD-433C-8126-D09CA5730AF9}">
        <x15:connection id="Tabella1_2__2">
          <x15:rangePr sourceName="_xlcn.WorksheetConnection_FATTURAZIONE.xlsxTabella1_2__21"/>
        </x15:connection>
      </ext>
    </extLst>
  </connection>
</connections>
</file>

<file path=xl/sharedStrings.xml><?xml version="1.0" encoding="utf-8"?>
<sst xmlns="http://schemas.openxmlformats.org/spreadsheetml/2006/main" count="5138" uniqueCount="59">
  <si>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</si>
  <si>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</si>
  <si>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</si>
  <si>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</si>
  <si>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</si>
  <si>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</si>
  <si>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</si>
  <si>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</si>
  <si>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</si>
  <si>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</si>
  <si>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</si>
  <si>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</si>
  <si>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</si>
  <si>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</si>
  <si>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</si>
  <si>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</si>
  <si>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</si>
  <si>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</si>
  <si>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</si>
  <si>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</si>
  <si>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</si>
  <si>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</si>
  <si>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</si>
  <si>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IOTA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</si>
  <si>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</si>
  <si>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</si>
  <si>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</si>
  <si>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</si>
  <si>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</si>
  <si>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</si>
  <si>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</si>
  <si>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</si>
  <si>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</si>
  <si>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</si>
  <si>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</si>
  <si>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</si>
  <si>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</si>
  <si>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</si>
  <si>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</si>
  <si>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</si>
  <si>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</si>
  <si>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</si>
  <si>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</si>
  <si>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</si>
  <si>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</si>
  <si>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</si>
  <si>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</si>
  <si>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</si>
  <si>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</si>
  <si>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</si>
  <si>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</si>
  <si>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</si>
  <si>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IMPORTO</t>
  </si>
  <si>
    <t>Somma di IVA</t>
  </si>
  <si>
    <t>Somma di LORDO</t>
  </si>
  <si>
    <t>Colonna1</t>
  </si>
  <si>
    <t>GG</t>
  </si>
  <si>
    <t>DA PAGARE</t>
  </si>
  <si>
    <t>PAGATO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</si>
</sst>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37123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3" borderId="0" xfId="0" applyFont="1" applyFill="1"/>
  </cellXfs>
  <cellStyles count="1">
    <cellStyle name="Normale" xfId="0" builtinId="0"/>
  </cellStyles>
  <dxfs count="23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37123C"/>
      <color rgb="FF945D5E"/>
      <color rgb="FFDDA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[FATTURAZIONE.xlsx]FATTURAZIONE (2)!Tabella pivot10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DDA77B"/>
        </a:solidFill>
        <a:ln>
          <a:noFill/>
        </a:ln>
        <a:effectLst/>
        <a:sp3d/>
      </c:spPr>
    </c:sideWall>
    <c:backWall>
      <c:thickness val="0"/>
      <c:spPr>
        <a:solidFill>
          <a:srgbClr val="DDA77B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169344210512269E-2"/>
          <c:y val="9.4235029250466298E-2"/>
          <c:w val="0.75278001347277468"/>
          <c:h val="0.7904303495522132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'FATTURAZIONE (2)'!$L$4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'FATTURAZIONE (2)'!$K$5:$K$13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'FATTURAZIONE (2)'!$L$5:$L$13</c:f>
              <c:numCache>
                <c:formatCode>General</c:formatCode>
                <c:ptCount val="8"/>
                <c:pt idx="0">
                  <c:v>20430</c:v>
                </c:pt>
                <c:pt idx="1">
                  <c:v>8360</c:v>
                </c:pt>
                <c:pt idx="2">
                  <c:v>8420</c:v>
                </c:pt>
                <c:pt idx="3">
                  <c:v>10530</c:v>
                </c:pt>
                <c:pt idx="4">
                  <c:v>5500</c:v>
                </c:pt>
                <c:pt idx="5">
                  <c:v>21370</c:v>
                </c:pt>
                <c:pt idx="6">
                  <c:v>1780</c:v>
                </c:pt>
                <c:pt idx="7">
                  <c:v>29830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4-4702-84B4-BE92008B95FE}"/>
            </c:ext>
          </c:extLst>
        </c:ser>
        <c:ser>
          <c:idx val="1"/>
          <c:order val="1"/>
          <c:tx>
            <c:strRef>
              <c:f>'FATTURAZIONE (2)'!$M$4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'FATTURAZIONE (2)'!$K$5:$K$13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'FATTURAZIONE (2)'!$M$5:$M$13</c:f>
              <c:numCache>
                <c:formatCode>General</c:formatCode>
                <c:ptCount val="8"/>
                <c:pt idx="0">
                  <c:v>3684.0983999999999</c:v>
                </c:pt>
                <c:pt idx="1">
                  <c:v>1507.5409999999999</c:v>
                </c:pt>
                <c:pt idx="2">
                  <c:v>1518.3606999999997</c:v>
                </c:pt>
                <c:pt idx="3">
                  <c:v>1898.8525</c:v>
                </c:pt>
                <c:pt idx="4">
                  <c:v>991.80329999999992</c:v>
                </c:pt>
                <c:pt idx="5">
                  <c:v>3853.6065000000003</c:v>
                </c:pt>
                <c:pt idx="6">
                  <c:v>320.98360000000002</c:v>
                </c:pt>
                <c:pt idx="7">
                  <c:v>5379.1803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4-4702-84B4-BE92008B95FE}"/>
            </c:ext>
          </c:extLst>
        </c:ser>
        <c:ser>
          <c:idx val="2"/>
          <c:order val="2"/>
          <c:tx>
            <c:strRef>
              <c:f>'FATTURAZIONE (2)'!$N$4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'FATTURAZIONE (2)'!$K$5:$K$13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'FATTURAZIONE (2)'!$N$5:$N$13</c:f>
              <c:numCache>
                <c:formatCode>General</c:formatCode>
                <c:ptCount val="8"/>
                <c:pt idx="0">
                  <c:v>24114.098399999999</c:v>
                </c:pt>
                <c:pt idx="1">
                  <c:v>9867.5410000000011</c:v>
                </c:pt>
                <c:pt idx="2">
                  <c:v>9938.3606999999993</c:v>
                </c:pt>
                <c:pt idx="3">
                  <c:v>12428.852500000001</c:v>
                </c:pt>
                <c:pt idx="4">
                  <c:v>6491.8032999999996</c:v>
                </c:pt>
                <c:pt idx="5">
                  <c:v>25223.606499999998</c:v>
                </c:pt>
                <c:pt idx="6">
                  <c:v>2100.9836</c:v>
                </c:pt>
                <c:pt idx="7">
                  <c:v>35209.180299999993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4-4702-84B4-BE92008B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6427471"/>
        <c:axId val="493077455"/>
        <c:axId val="703628463"/>
      </c:bar3DChart>
      <c:catAx>
        <c:axId val="8764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077455"/>
        <c:crosses val="autoZero"/>
        <c:auto val="1"/>
        <c:lblAlgn val="ctr"/>
        <c:lblOffset val="100"/>
        <c:noMultiLvlLbl val="0"/>
      </c:catAx>
      <c:valAx>
        <c:axId val="4930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6427471"/>
        <c:crosses val="autoZero"/>
        <c:crossBetween val="between"/>
      </c:valAx>
      <c:serAx>
        <c:axId val="703628463"/>
        <c:scaling>
          <c:orientation val="minMax"/>
        </c:scaling>
        <c:delete val="1"/>
        <c:axPos val="b"/>
        <c:majorTickMark val="none"/>
        <c:minorTickMark val="none"/>
        <c:tickLblPos val="nextTo"/>
        <c:crossAx val="49307745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797983</xdr:colOff>
      <xdr:row>2</xdr:row>
      <xdr:rowOff>12700</xdr:rowOff>
    </xdr:from>
    <xdr:to>
      <xdr:col>30</xdr:col>
      <xdr:colOff>366183</xdr:colOff>
      <xdr:row>30</xdr:row>
      <xdr:rowOff>41275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82277CC9-32DD-D131-10BC-3EF7568432F9}"/>
            </a:ext>
          </a:extLst>
        </xdr:cNvPr>
        <xdr:cNvSpPr/>
      </xdr:nvSpPr>
      <xdr:spPr>
        <a:xfrm>
          <a:off x="13931900" y="393700"/>
          <a:ext cx="10162116" cy="5362575"/>
        </a:xfrm>
        <a:prstGeom prst="roundRect">
          <a:avLst/>
        </a:prstGeom>
        <a:solidFill>
          <a:srgbClr val="945D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736600</xdr:colOff>
      <xdr:row>7</xdr:row>
      <xdr:rowOff>7937</xdr:rowOff>
    </xdr:from>
    <xdr:to>
      <xdr:col>29</xdr:col>
      <xdr:colOff>130969</xdr:colOff>
      <xdr:row>29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7B25563-541F-A5C3-8474-4308F806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385232</xdr:colOff>
      <xdr:row>6</xdr:row>
      <xdr:rowOff>136525</xdr:rowOff>
    </xdr:from>
    <xdr:to>
      <xdr:col>34</xdr:col>
      <xdr:colOff>66673</xdr:colOff>
      <xdr:row>11</xdr:row>
      <xdr:rowOff>155574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O">
              <a:extLst>
                <a:ext uri="{FF2B5EF4-FFF2-40B4-BE49-F238E27FC236}">
                  <a16:creationId xmlns:a16="http://schemas.microsoft.com/office/drawing/2014/main" id="{AD0EECFB-178E-3FA6-B6EF-8423E928A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13065" y="1279525"/>
              <a:ext cx="2136775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375708</xdr:colOff>
      <xdr:row>11</xdr:row>
      <xdr:rowOff>174625</xdr:rowOff>
    </xdr:from>
    <xdr:to>
      <xdr:col>34</xdr:col>
      <xdr:colOff>76200</xdr:colOff>
      <xdr:row>19</xdr:row>
      <xdr:rowOff>3175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 FATTURA">
              <a:extLst>
                <a:ext uri="{FF2B5EF4-FFF2-40B4-BE49-F238E27FC236}">
                  <a16:creationId xmlns:a16="http://schemas.microsoft.com/office/drawing/2014/main" id="{69F3ABD5-478C-4F34-48A5-1DE148C2A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03541" y="2270125"/>
              <a:ext cx="2155826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15</xdr:col>
      <xdr:colOff>1067593</xdr:colOff>
      <xdr:row>2</xdr:row>
      <xdr:rowOff>91281</xdr:rowOff>
    </xdr:from>
    <xdr:to>
      <xdr:col>25</xdr:col>
      <xdr:colOff>459052</xdr:colOff>
      <xdr:row>6</xdr:row>
      <xdr:rowOff>115094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5876DC94-62CA-11AB-128B-4721B32E5230}"/>
            </a:ext>
          </a:extLst>
        </xdr:cNvPr>
        <xdr:cNvSpPr/>
      </xdr:nvSpPr>
      <xdr:spPr>
        <a:xfrm>
          <a:off x="15101093" y="472281"/>
          <a:ext cx="6016626" cy="785813"/>
        </a:xfrm>
        <a:prstGeom prst="roundRect">
          <a:avLst/>
        </a:prstGeom>
        <a:solidFill>
          <a:srgbClr val="DDA77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2000" b="1">
              <a:solidFill>
                <a:srgbClr val="37123C"/>
              </a:solidFill>
            </a:rPr>
            <a:t>Report Fatturato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archina" refreshedDate="45308.849798726849" createdVersion="8" refreshedVersion="8" minRefreshableVersion="3" recordCount="499" xr:uid="{30565776-8A74-4EB8-82ED-D2EF99989350}">
  <cacheSource type="worksheet">
    <worksheetSource name="Tabella1_2__2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/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3-03-02T00:00:00" maxDate="2023-03-19T00:00:00"/>
    </cacheField>
    <cacheField name="IVA" numFmtId="164">
      <sharedItems containsSemiMixedTypes="0" containsString="0" containsNumber="1" minValue="122" maxValue="9760"/>
    </cacheField>
    <cacheField name="LORDO" numFmtId="164">
      <sharedItems containsSemiMixedTypes="0" containsString="0" containsNumber="1" minValue="100" maxValue="8000"/>
    </cacheField>
    <cacheField name="STA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archina" refreshedDate="45308.849798842595" createdVersion="8" refreshedVersion="8" minRefreshableVersion="3" recordCount="499" xr:uid="{49D8E0C1-0D28-4957-8743-B2D97C565BD8}">
  <cacheSource type="worksheet">
    <worksheetSource name="Tabella1_2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/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ROSSI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3-03-02T00:00:00" maxDate="2023-03-19T00:00:00"/>
    </cacheField>
    <cacheField name="IVA" numFmtId="0">
      <sharedItems containsSemiMixedTypes="0" containsString="0" containsNumber="1" minValue="122" maxValue="9760"/>
    </cacheField>
    <cacheField name="LORDO" numFmtId="0">
      <sharedItems containsSemiMixedTypes="0" containsString="0" containsNumber="1" minValue="100" maxValue="8000"/>
    </cacheField>
    <cacheField name="STA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archina" refreshedDate="45309.708454513886" createdVersion="8" refreshedVersion="8" minRefreshableVersion="3" recordCount="499" xr:uid="{538D12E3-AE5A-449E-807F-B383197F2DBA}">
  <cacheSource type="worksheet">
    <worksheetSource name="FATTURAZIONE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3-01-18T00:00:00" count="17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ROSSI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3-03-02T00:00:00" maxDate="2023-03-19T00:00:00"/>
    </cacheField>
    <cacheField name="IVA" numFmtId="0">
      <sharedItems containsSemiMixedTypes="0" containsString="0" containsNumber="1" minValue="18.032800000000002" maxValue="1442.623"/>
    </cacheField>
    <cacheField name="LORDO" numFmtId="0">
      <sharedItems containsSemiMixedTypes="0" containsString="0" containsNumber="1" minValue="118.03279999999999" maxValue="9442.6229999999996"/>
    </cacheField>
    <cacheField name="STATO" numFmtId="0">
      <sharedItems count="2">
        <s v="PAGATO"/>
        <s v="DA PAGARE" u="1"/>
      </sharedItems>
    </cacheField>
  </cacheFields>
  <extLst>
    <ext xmlns:x14="http://schemas.microsoft.com/office/spreadsheetml/2009/9/main" uri="{725AE2AE-9491-48be-B2B4-4EB974FC3084}">
      <x14:pivotCacheDefinition pivotCacheId="765940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d v="2023-01-17T00:00:00"/>
    <n v="2820"/>
    <x v="0"/>
    <x v="0"/>
    <d v="2023-03-18T00:00:00"/>
    <n v="3440.4"/>
    <n v="2820"/>
    <m/>
  </r>
  <r>
    <n v="83"/>
    <d v="2023-01-17T00:00:00"/>
    <n v="1740"/>
    <x v="1"/>
    <x v="1"/>
    <d v="2023-03-18T00:00:00"/>
    <n v="2122.8000000000002"/>
    <n v="1740.0000000000002"/>
    <s v=" "/>
  </r>
  <r>
    <n v="467"/>
    <d v="2023-01-17T00:00:00"/>
    <n v="7300"/>
    <x v="2"/>
    <x v="1"/>
    <d v="2023-03-18T00:00:00"/>
    <n v="8906"/>
    <n v="7300"/>
    <s v=" "/>
  </r>
  <r>
    <n v="131"/>
    <d v="2023-01-17T00:00:00"/>
    <n v="2700"/>
    <x v="1"/>
    <x v="1"/>
    <d v="2023-03-18T00:00:00"/>
    <n v="3294"/>
    <n v="2700"/>
    <s v=" "/>
  </r>
  <r>
    <n v="420"/>
    <d v="2023-01-17T00:00:00"/>
    <n v="5750"/>
    <x v="1"/>
    <x v="1"/>
    <d v="2023-03-18T00:00:00"/>
    <n v="7015"/>
    <n v="5750"/>
    <s v=" "/>
  </r>
  <r>
    <n v="172"/>
    <d v="2023-01-17T00:00:00"/>
    <n v="3520"/>
    <x v="3"/>
    <x v="2"/>
    <d v="2023-03-18T00:00:00"/>
    <n v="4294.3999999999996"/>
    <n v="3520"/>
    <s v=" "/>
  </r>
  <r>
    <n v="482"/>
    <d v="2023-01-17T00:00:00"/>
    <n v="5800"/>
    <x v="4"/>
    <x v="1"/>
    <d v="2023-03-18T00:00:00"/>
    <n v="7076"/>
    <n v="5800"/>
    <s v=" "/>
  </r>
  <r>
    <n v="170"/>
    <d v="2023-01-17T00:00:00"/>
    <n v="3480"/>
    <x v="5"/>
    <x v="1"/>
    <d v="2023-03-18T00:00:00"/>
    <n v="4245.6000000000004"/>
    <n v="3480.0000000000005"/>
    <s v=" "/>
  </r>
  <r>
    <n v="196"/>
    <d v="2023-01-17T00:00:00"/>
    <n v="4000"/>
    <x v="1"/>
    <x v="1"/>
    <d v="2023-03-18T00:00:00"/>
    <n v="4880"/>
    <n v="4000"/>
    <s v=" "/>
  </r>
  <r>
    <n v="305"/>
    <d v="2023-01-17T00:00:00"/>
    <n v="2300"/>
    <x v="6"/>
    <x v="0"/>
    <d v="2023-03-18T00:00:00"/>
    <n v="2806"/>
    <n v="2300"/>
    <s v=" "/>
  </r>
  <r>
    <n v="432"/>
    <d v="2023-01-17T00:00:00"/>
    <n v="6350"/>
    <x v="0"/>
    <x v="3"/>
    <d v="2023-03-18T00:00:00"/>
    <n v="7747"/>
    <n v="6350"/>
    <s v=" "/>
  </r>
  <r>
    <n v="154"/>
    <d v="2023-01-17T00:00:00"/>
    <n v="3160"/>
    <x v="0"/>
    <x v="1"/>
    <d v="2023-03-18T00:00:00"/>
    <n v="3855.2"/>
    <n v="3160"/>
    <s v=" "/>
  </r>
  <r>
    <n v="37"/>
    <d v="2023-01-17T00:00:00"/>
    <n v="820"/>
    <x v="7"/>
    <x v="0"/>
    <d v="2023-03-18T00:00:00"/>
    <n v="1000.4"/>
    <n v="820"/>
    <s v=" "/>
  </r>
  <r>
    <n v="314"/>
    <d v="2023-01-17T00:00:00"/>
    <n v="450"/>
    <x v="2"/>
    <x v="1"/>
    <d v="2023-03-18T00:00:00"/>
    <n v="549"/>
    <n v="450"/>
    <s v=" "/>
  </r>
  <r>
    <n v="195"/>
    <d v="2023-01-17T00:00:00"/>
    <n v="3980"/>
    <x v="2"/>
    <x v="1"/>
    <d v="2023-03-18T00:00:00"/>
    <n v="4855.6000000000004"/>
    <n v="3980.0000000000005"/>
    <s v=" "/>
  </r>
  <r>
    <n v="111"/>
    <d v="2023-01-17T00:00:00"/>
    <n v="2300"/>
    <x v="1"/>
    <x v="1"/>
    <d v="2023-03-18T00:00:00"/>
    <n v="2806"/>
    <n v="2300"/>
    <s v=" "/>
  </r>
  <r>
    <n v="486"/>
    <d v="2023-01-17T00:00:00"/>
    <n v="5400"/>
    <x v="6"/>
    <x v="0"/>
    <d v="2023-03-18T00:00:00"/>
    <n v="6588"/>
    <n v="5400"/>
    <s v=" "/>
  </r>
  <r>
    <n v="16"/>
    <d v="2023-01-17T00:00:00"/>
    <n v="400"/>
    <x v="6"/>
    <x v="1"/>
    <d v="2023-03-18T00:00:00"/>
    <n v="488"/>
    <n v="400"/>
    <s v=" "/>
  </r>
  <r>
    <n v="184"/>
    <d v="2023-01-17T00:00:00"/>
    <n v="3760"/>
    <x v="7"/>
    <x v="1"/>
    <d v="2023-03-18T00:00:00"/>
    <n v="4587.2"/>
    <n v="3760"/>
    <s v=" "/>
  </r>
  <r>
    <n v="2"/>
    <d v="2023-01-17T00:00:00"/>
    <n v="120"/>
    <x v="3"/>
    <x v="1"/>
    <d v="2023-03-18T00:00:00"/>
    <n v="146.4"/>
    <n v="120.00000000000001"/>
    <s v=" "/>
  </r>
  <r>
    <n v="228"/>
    <d v="2023-01-17T00:00:00"/>
    <n v="4640"/>
    <x v="0"/>
    <x v="2"/>
    <d v="2023-03-18T00:00:00"/>
    <n v="5660.8"/>
    <n v="4640"/>
    <s v=" "/>
  </r>
  <r>
    <n v="109"/>
    <d v="2023-01-17T00:00:00"/>
    <n v="2260"/>
    <x v="0"/>
    <x v="0"/>
    <d v="2023-03-18T00:00:00"/>
    <n v="2757.2"/>
    <n v="2260"/>
    <s v=" "/>
  </r>
  <r>
    <n v="271"/>
    <d v="2023-01-17T00:00:00"/>
    <n v="5500"/>
    <x v="6"/>
    <x v="1"/>
    <d v="2023-03-18T00:00:00"/>
    <n v="6710"/>
    <n v="5500"/>
    <s v=" "/>
  </r>
  <r>
    <n v="447"/>
    <d v="2023-01-17T00:00:00"/>
    <n v="7100"/>
    <x v="0"/>
    <x v="1"/>
    <d v="2023-03-18T00:00:00"/>
    <n v="8662"/>
    <n v="7100"/>
    <s v=" "/>
  </r>
  <r>
    <n v="45"/>
    <d v="2023-01-17T00:00:00"/>
    <n v="980"/>
    <x v="6"/>
    <x v="0"/>
    <d v="2023-03-18T00:00:00"/>
    <n v="1195.5999999999999"/>
    <n v="980"/>
    <s v=" "/>
  </r>
  <r>
    <n v="182"/>
    <d v="2023-01-17T00:00:00"/>
    <n v="3720"/>
    <x v="1"/>
    <x v="1"/>
    <d v="2023-03-18T00:00:00"/>
    <n v="4538.3999999999996"/>
    <n v="3720"/>
    <s v=" "/>
  </r>
  <r>
    <n v="96"/>
    <d v="2023-01-17T00:00:00"/>
    <n v="2000"/>
    <x v="6"/>
    <x v="3"/>
    <d v="2023-03-18T00:00:00"/>
    <n v="2440"/>
    <n v="2000"/>
    <s v=" "/>
  </r>
  <r>
    <n v="11"/>
    <d v="2023-01-17T00:00:00"/>
    <n v="300"/>
    <x v="6"/>
    <x v="0"/>
    <d v="2023-03-18T00:00:00"/>
    <n v="366"/>
    <n v="300"/>
    <s v=" "/>
  </r>
  <r>
    <n v="279"/>
    <d v="2023-01-16T00:00:00"/>
    <n v="5660"/>
    <x v="0"/>
    <x v="1"/>
    <d v="2023-03-17T00:00:00"/>
    <n v="6905.2"/>
    <n v="5660"/>
    <s v=" "/>
  </r>
  <r>
    <n v="438"/>
    <d v="2023-01-16T00:00:00"/>
    <n v="6650"/>
    <x v="3"/>
    <x v="2"/>
    <d v="2023-03-17T00:00:00"/>
    <n v="8113"/>
    <n v="6650"/>
    <s v=" "/>
  </r>
  <r>
    <n v="368"/>
    <d v="2023-01-16T00:00:00"/>
    <n v="3150"/>
    <x v="6"/>
    <x v="2"/>
    <d v="2023-03-17T00:00:00"/>
    <n v="3843"/>
    <n v="3150"/>
    <s v=" "/>
  </r>
  <r>
    <n v="297"/>
    <d v="2023-01-16T00:00:00"/>
    <n v="700"/>
    <x v="2"/>
    <x v="0"/>
    <d v="2023-03-17T00:00:00"/>
    <n v="854"/>
    <n v="700"/>
    <s v=" "/>
  </r>
  <r>
    <n v="93"/>
    <d v="2023-01-16T00:00:00"/>
    <n v="1940"/>
    <x v="2"/>
    <x v="0"/>
    <d v="2023-03-17T00:00:00"/>
    <n v="2366.8000000000002"/>
    <n v="1940.0000000000002"/>
    <s v=" "/>
  </r>
  <r>
    <n v="360"/>
    <d v="2023-01-16T00:00:00"/>
    <n v="2750"/>
    <x v="7"/>
    <x v="0"/>
    <d v="2023-03-17T00:00:00"/>
    <n v="3355"/>
    <n v="2750"/>
    <s v=" "/>
  </r>
  <r>
    <n v="89"/>
    <d v="2023-01-16T00:00:00"/>
    <n v="1860"/>
    <x v="2"/>
    <x v="1"/>
    <d v="2023-03-17T00:00:00"/>
    <n v="2269.1999999999998"/>
    <n v="1860"/>
    <s v=" "/>
  </r>
  <r>
    <n v="362"/>
    <d v="2023-01-16T00:00:00"/>
    <n v="2850"/>
    <x v="0"/>
    <x v="3"/>
    <d v="2023-03-17T00:00:00"/>
    <n v="3477"/>
    <n v="2850"/>
    <s v=" "/>
  </r>
  <r>
    <n v="108"/>
    <d v="2023-01-16T00:00:00"/>
    <n v="2240"/>
    <x v="4"/>
    <x v="0"/>
    <d v="2023-03-17T00:00:00"/>
    <n v="2732.8"/>
    <n v="2240"/>
    <s v=" "/>
  </r>
  <r>
    <n v="100"/>
    <d v="2023-01-16T00:00:00"/>
    <n v="2080"/>
    <x v="1"/>
    <x v="1"/>
    <d v="2023-03-17T00:00:00"/>
    <n v="2537.6"/>
    <n v="2080"/>
    <s v=" "/>
  </r>
  <r>
    <n v="377"/>
    <d v="2023-01-16T00:00:00"/>
    <n v="3600"/>
    <x v="7"/>
    <x v="1"/>
    <d v="2023-03-17T00:00:00"/>
    <n v="4392"/>
    <n v="3600"/>
    <s v=" "/>
  </r>
  <r>
    <n v="353"/>
    <d v="2023-01-16T00:00:00"/>
    <n v="2400"/>
    <x v="3"/>
    <x v="0"/>
    <d v="2023-03-17T00:00:00"/>
    <n v="2928"/>
    <n v="2400"/>
    <s v=" "/>
  </r>
  <r>
    <n v="310"/>
    <d v="2023-01-16T00:00:00"/>
    <n v="250"/>
    <x v="2"/>
    <x v="1"/>
    <d v="2023-03-17T00:00:00"/>
    <n v="305"/>
    <n v="250"/>
    <s v=" "/>
  </r>
  <r>
    <n v="414"/>
    <d v="2023-01-16T00:00:00"/>
    <n v="5450"/>
    <x v="4"/>
    <x v="3"/>
    <d v="2023-03-17T00:00:00"/>
    <n v="6649"/>
    <n v="5450"/>
    <s v=" "/>
  </r>
  <r>
    <n v="164"/>
    <d v="2023-01-16T00:00:00"/>
    <n v="3360"/>
    <x v="6"/>
    <x v="0"/>
    <d v="2023-03-17T00:00:00"/>
    <n v="4099.2"/>
    <n v="3360"/>
    <s v=" "/>
  </r>
  <r>
    <n v="153"/>
    <d v="2023-01-16T00:00:00"/>
    <n v="3140"/>
    <x v="5"/>
    <x v="1"/>
    <d v="2023-03-17T00:00:00"/>
    <n v="3830.8"/>
    <n v="3140"/>
    <s v=" "/>
  </r>
  <r>
    <n v="130"/>
    <d v="2023-01-16T00:00:00"/>
    <n v="2680"/>
    <x v="6"/>
    <x v="2"/>
    <d v="2023-03-17T00:00:00"/>
    <n v="3269.6"/>
    <n v="2680"/>
    <s v=" "/>
  </r>
  <r>
    <n v="388"/>
    <d v="2023-01-16T00:00:00"/>
    <n v="4150"/>
    <x v="7"/>
    <x v="0"/>
    <d v="2023-03-17T00:00:00"/>
    <n v="5063"/>
    <n v="4150"/>
    <s v=" "/>
  </r>
  <r>
    <n v="391"/>
    <d v="2023-01-16T00:00:00"/>
    <n v="4300"/>
    <x v="5"/>
    <x v="1"/>
    <d v="2023-03-17T00:00:00"/>
    <n v="5246"/>
    <n v="4300"/>
    <s v=" "/>
  </r>
  <r>
    <n v="48"/>
    <d v="2023-01-16T00:00:00"/>
    <n v="1040"/>
    <x v="7"/>
    <x v="1"/>
    <d v="2023-03-17T00:00:00"/>
    <n v="1268.8"/>
    <n v="1040"/>
    <s v=" "/>
  </r>
  <r>
    <n v="12"/>
    <d v="2023-01-16T00:00:00"/>
    <n v="320"/>
    <x v="1"/>
    <x v="3"/>
    <d v="2023-03-17T00:00:00"/>
    <n v="390.4"/>
    <n v="320"/>
    <s v=" "/>
  </r>
  <r>
    <n v="29"/>
    <d v="2023-01-16T00:00:00"/>
    <n v="660"/>
    <x v="1"/>
    <x v="3"/>
    <d v="2023-03-17T00:00:00"/>
    <n v="805.2"/>
    <n v="660"/>
    <s v=" "/>
  </r>
  <r>
    <n v="453"/>
    <d v="2023-01-16T00:00:00"/>
    <n v="7400"/>
    <x v="6"/>
    <x v="1"/>
    <d v="2023-03-17T00:00:00"/>
    <n v="9028"/>
    <n v="7400"/>
    <s v=" "/>
  </r>
  <r>
    <n v="224"/>
    <d v="2023-01-16T00:00:00"/>
    <n v="4560"/>
    <x v="7"/>
    <x v="1"/>
    <d v="2023-03-17T00:00:00"/>
    <n v="5563.2"/>
    <n v="4560"/>
    <s v=" "/>
  </r>
  <r>
    <n v="28"/>
    <d v="2023-01-16T00:00:00"/>
    <n v="640"/>
    <x v="6"/>
    <x v="1"/>
    <d v="2023-03-17T00:00:00"/>
    <n v="780.8"/>
    <n v="640"/>
    <s v=" "/>
  </r>
  <r>
    <n v="457"/>
    <d v="2023-01-16T00:00:00"/>
    <n v="2350"/>
    <x v="1"/>
    <x v="0"/>
    <d v="2023-03-17T00:00:00"/>
    <n v="2867"/>
    <n v="2350"/>
    <s v=" "/>
  </r>
  <r>
    <n v="499"/>
    <d v="2023-01-16T00:00:00"/>
    <n v="4100"/>
    <x v="4"/>
    <x v="0"/>
    <d v="2023-03-17T00:00:00"/>
    <n v="5002"/>
    <n v="4100"/>
    <s v=" "/>
  </r>
  <r>
    <n v="188"/>
    <d v="2023-01-16T00:00:00"/>
    <n v="3840"/>
    <x v="0"/>
    <x v="1"/>
    <d v="2023-03-17T00:00:00"/>
    <n v="4684.8"/>
    <n v="3840.0000000000005"/>
    <s v=" "/>
  </r>
  <r>
    <n v="209"/>
    <d v="2023-01-16T00:00:00"/>
    <n v="4260"/>
    <x v="0"/>
    <x v="1"/>
    <d v="2023-03-17T00:00:00"/>
    <n v="5197.2"/>
    <n v="4260"/>
    <s v=" "/>
  </r>
  <r>
    <n v="117"/>
    <d v="2023-01-15T00:00:00"/>
    <n v="2420"/>
    <x v="1"/>
    <x v="1"/>
    <d v="2023-03-16T00:00:00"/>
    <n v="2952.4"/>
    <n v="2420"/>
    <s v=" "/>
  </r>
  <r>
    <n v="411"/>
    <d v="2023-01-15T00:00:00"/>
    <n v="5300"/>
    <x v="7"/>
    <x v="1"/>
    <d v="2023-03-16T00:00:00"/>
    <n v="6466"/>
    <n v="5300"/>
    <s v=" "/>
  </r>
  <r>
    <n v="244"/>
    <d v="2023-01-15T00:00:00"/>
    <n v="4960"/>
    <x v="4"/>
    <x v="1"/>
    <d v="2023-03-16T00:00:00"/>
    <n v="6051.2"/>
    <n v="4960"/>
    <s v=" "/>
  </r>
  <r>
    <n v="483"/>
    <d v="2023-01-15T00:00:00"/>
    <n v="5700"/>
    <x v="0"/>
    <x v="2"/>
    <d v="2023-03-16T00:00:00"/>
    <n v="6954"/>
    <n v="5700"/>
    <s v=" "/>
  </r>
  <r>
    <n v="339"/>
    <d v="2023-01-15T00:00:00"/>
    <n v="1700"/>
    <x v="6"/>
    <x v="0"/>
    <d v="2023-03-16T00:00:00"/>
    <n v="2074"/>
    <n v="1700"/>
    <s v=" "/>
  </r>
  <r>
    <n v="251"/>
    <d v="2023-01-15T00:00:00"/>
    <n v="5100"/>
    <x v="3"/>
    <x v="1"/>
    <d v="2023-03-16T00:00:00"/>
    <n v="6222"/>
    <n v="5100"/>
    <s v=" "/>
  </r>
  <r>
    <n v="141"/>
    <d v="2023-01-15T00:00:00"/>
    <n v="2900"/>
    <x v="0"/>
    <x v="3"/>
    <d v="2023-03-16T00:00:00"/>
    <n v="3538"/>
    <n v="2900"/>
    <s v=" "/>
  </r>
  <r>
    <n v="242"/>
    <d v="2023-01-15T00:00:00"/>
    <n v="4920"/>
    <x v="2"/>
    <x v="2"/>
    <d v="2023-03-16T00:00:00"/>
    <n v="6002.4"/>
    <n v="4920"/>
    <s v=" "/>
  </r>
  <r>
    <n v="152"/>
    <d v="2023-01-15T00:00:00"/>
    <n v="3120"/>
    <x v="6"/>
    <x v="3"/>
    <d v="2023-03-16T00:00:00"/>
    <n v="3806.4"/>
    <n v="3120"/>
    <s v=" "/>
  </r>
  <r>
    <n v="223"/>
    <d v="2023-01-15T00:00:00"/>
    <n v="4540"/>
    <x v="3"/>
    <x v="1"/>
    <d v="2023-03-16T00:00:00"/>
    <n v="5538.8"/>
    <n v="4540"/>
    <s v=" "/>
  </r>
  <r>
    <n v="427"/>
    <d v="2023-01-15T00:00:00"/>
    <n v="6100"/>
    <x v="3"/>
    <x v="2"/>
    <d v="2023-03-16T00:00:00"/>
    <n v="7442"/>
    <n v="6100"/>
    <s v=" "/>
  </r>
  <r>
    <n v="187"/>
    <d v="2023-01-15T00:00:00"/>
    <n v="3820"/>
    <x v="5"/>
    <x v="1"/>
    <d v="2023-03-16T00:00:00"/>
    <n v="4660.3999999999996"/>
    <n v="3820"/>
    <s v=" "/>
  </r>
  <r>
    <n v="292"/>
    <d v="2023-01-15T00:00:00"/>
    <n v="5920"/>
    <x v="7"/>
    <x v="3"/>
    <d v="2023-03-16T00:00:00"/>
    <n v="7222.4"/>
    <n v="5920"/>
    <s v=" "/>
  </r>
  <r>
    <n v="445"/>
    <d v="2023-01-15T00:00:00"/>
    <n v="7000"/>
    <x v="7"/>
    <x v="0"/>
    <d v="2023-03-16T00:00:00"/>
    <n v="8540"/>
    <n v="7000"/>
    <s v=" "/>
  </r>
  <r>
    <n v="270"/>
    <d v="2023-01-15T00:00:00"/>
    <n v="5480"/>
    <x v="1"/>
    <x v="2"/>
    <d v="2023-03-16T00:00:00"/>
    <n v="6685.6"/>
    <n v="5480"/>
    <s v=" "/>
  </r>
  <r>
    <n v="448"/>
    <d v="2023-01-15T00:00:00"/>
    <n v="7150"/>
    <x v="4"/>
    <x v="1"/>
    <d v="2023-03-16T00:00:00"/>
    <n v="8723"/>
    <n v="7150"/>
    <s v=" "/>
  </r>
  <r>
    <n v="9"/>
    <d v="2023-01-15T00:00:00"/>
    <n v="260"/>
    <x v="1"/>
    <x v="0"/>
    <d v="2023-03-16T00:00:00"/>
    <n v="317.2"/>
    <n v="260"/>
    <s v=" "/>
  </r>
  <r>
    <n v="484"/>
    <d v="2023-01-15T00:00:00"/>
    <n v="5600"/>
    <x v="2"/>
    <x v="3"/>
    <d v="2023-03-16T00:00:00"/>
    <n v="6832"/>
    <n v="5600"/>
    <s v=" "/>
  </r>
  <r>
    <n v="374"/>
    <d v="2023-01-15T00:00:00"/>
    <n v="3450"/>
    <x v="5"/>
    <x v="0"/>
    <d v="2023-03-16T00:00:00"/>
    <n v="4209"/>
    <n v="3450"/>
    <s v=" "/>
  </r>
  <r>
    <n v="285"/>
    <d v="2023-01-14T00:00:00"/>
    <n v="5780"/>
    <x v="3"/>
    <x v="1"/>
    <d v="2023-03-15T00:00:00"/>
    <n v="7051.6"/>
    <n v="5780"/>
    <s v=" "/>
  </r>
  <r>
    <n v="231"/>
    <d v="2023-01-14T00:00:00"/>
    <n v="4700"/>
    <x v="6"/>
    <x v="2"/>
    <d v="2023-03-15T00:00:00"/>
    <n v="5734"/>
    <n v="4700"/>
    <s v=" "/>
  </r>
  <r>
    <n v="119"/>
    <d v="2023-01-14T00:00:00"/>
    <n v="2460"/>
    <x v="5"/>
    <x v="2"/>
    <d v="2023-03-15T00:00:00"/>
    <n v="3001.2"/>
    <n v="2460"/>
    <s v=" "/>
  </r>
  <r>
    <n v="233"/>
    <d v="2023-01-14T00:00:00"/>
    <n v="4740"/>
    <x v="1"/>
    <x v="0"/>
    <d v="2023-03-15T00:00:00"/>
    <n v="5782.8"/>
    <n v="4740"/>
    <s v=" "/>
  </r>
  <r>
    <n v="110"/>
    <d v="2023-01-14T00:00:00"/>
    <n v="2280"/>
    <x v="2"/>
    <x v="3"/>
    <d v="2023-03-15T00:00:00"/>
    <n v="2781.6"/>
    <n v="2280"/>
    <s v=" "/>
  </r>
  <r>
    <n v="361"/>
    <d v="2023-01-14T00:00:00"/>
    <n v="2800"/>
    <x v="2"/>
    <x v="0"/>
    <d v="2023-03-15T00:00:00"/>
    <n v="3416"/>
    <n v="2800"/>
    <s v=" "/>
  </r>
  <r>
    <n v="222"/>
    <d v="2023-01-14T00:00:00"/>
    <n v="4520"/>
    <x v="0"/>
    <x v="3"/>
    <d v="2023-03-15T00:00:00"/>
    <n v="5514.4"/>
    <n v="4520"/>
    <s v=" "/>
  </r>
  <r>
    <n v="240"/>
    <d v="2023-01-14T00:00:00"/>
    <n v="4880"/>
    <x v="3"/>
    <x v="1"/>
    <d v="2023-03-15T00:00:00"/>
    <n v="5953.6"/>
    <n v="4880"/>
    <s v=" "/>
  </r>
  <r>
    <n v="238"/>
    <d v="2023-01-14T00:00:00"/>
    <n v="4840"/>
    <x v="5"/>
    <x v="1"/>
    <d v="2023-03-15T00:00:00"/>
    <n v="5904.8"/>
    <n v="4840"/>
    <s v=" "/>
  </r>
  <r>
    <n v="162"/>
    <d v="2023-01-14T00:00:00"/>
    <n v="3320"/>
    <x v="1"/>
    <x v="3"/>
    <d v="2023-03-15T00:00:00"/>
    <n v="4050.4"/>
    <n v="3320"/>
    <s v=" "/>
  </r>
  <r>
    <n v="257"/>
    <d v="2023-01-14T00:00:00"/>
    <n v="5220"/>
    <x v="3"/>
    <x v="1"/>
    <d v="2023-03-15T00:00:00"/>
    <n v="6368.4"/>
    <n v="5220"/>
    <s v=" "/>
  </r>
  <r>
    <n v="160"/>
    <d v="2023-01-14T00:00:00"/>
    <n v="3280"/>
    <x v="0"/>
    <x v="1"/>
    <d v="2023-03-15T00:00:00"/>
    <n v="4001.6"/>
    <n v="3280"/>
    <s v=" "/>
  </r>
  <r>
    <n v="301"/>
    <d v="2023-01-14T00:00:00"/>
    <n v="1500"/>
    <x v="1"/>
    <x v="2"/>
    <d v="2023-03-15T00:00:00"/>
    <n v="1830"/>
    <n v="1500"/>
    <s v=" "/>
  </r>
  <r>
    <n v="256"/>
    <d v="2023-01-14T00:00:00"/>
    <n v="5200"/>
    <x v="0"/>
    <x v="2"/>
    <d v="2023-03-15T00:00:00"/>
    <n v="6344"/>
    <n v="5200"/>
    <s v=" "/>
  </r>
  <r>
    <n v="192"/>
    <d v="2023-01-14T00:00:00"/>
    <n v="3920"/>
    <x v="0"/>
    <x v="0"/>
    <d v="2023-03-15T00:00:00"/>
    <n v="4782.3999999999996"/>
    <n v="3920"/>
    <s v=" "/>
  </r>
  <r>
    <n v="177"/>
    <d v="2023-01-14T00:00:00"/>
    <n v="3620"/>
    <x v="0"/>
    <x v="0"/>
    <d v="2023-03-15T00:00:00"/>
    <n v="4416.3999999999996"/>
    <n v="3620"/>
    <s v=" "/>
  </r>
  <r>
    <n v="199"/>
    <d v="2023-01-14T00:00:00"/>
    <n v="4060"/>
    <x v="1"/>
    <x v="0"/>
    <d v="2023-03-15T00:00:00"/>
    <n v="4953.2"/>
    <n v="4060"/>
    <s v=" "/>
  </r>
  <r>
    <n v="258"/>
    <d v="2023-01-14T00:00:00"/>
    <n v="5240"/>
    <x v="7"/>
    <x v="1"/>
    <d v="2023-03-15T00:00:00"/>
    <n v="6392.8"/>
    <n v="5240"/>
    <s v=" "/>
  </r>
  <r>
    <n v="293"/>
    <d v="2023-01-14T00:00:00"/>
    <n v="5940"/>
    <x v="2"/>
    <x v="1"/>
    <d v="2023-03-15T00:00:00"/>
    <n v="7246.8"/>
    <n v="5940"/>
    <s v=" "/>
  </r>
  <r>
    <n v="139"/>
    <d v="2023-01-14T00:00:00"/>
    <n v="2860"/>
    <x v="7"/>
    <x v="1"/>
    <d v="2023-03-15T00:00:00"/>
    <n v="3489.2"/>
    <n v="2860"/>
    <s v=" "/>
  </r>
  <r>
    <n v="324"/>
    <d v="2023-01-14T00:00:00"/>
    <n v="950"/>
    <x v="0"/>
    <x v="1"/>
    <d v="2023-03-15T00:00:00"/>
    <n v="1159"/>
    <n v="950"/>
    <s v=" "/>
  </r>
  <r>
    <n v="249"/>
    <d v="2023-01-14T00:00:00"/>
    <n v="5060"/>
    <x v="6"/>
    <x v="0"/>
    <d v="2023-03-15T00:00:00"/>
    <n v="6173.2"/>
    <n v="5060"/>
    <s v=" "/>
  </r>
  <r>
    <n v="347"/>
    <d v="2023-01-14T00:00:00"/>
    <n v="2100"/>
    <x v="0"/>
    <x v="0"/>
    <d v="2023-03-15T00:00:00"/>
    <n v="2562"/>
    <n v="2100"/>
    <s v=" "/>
  </r>
  <r>
    <n v="248"/>
    <d v="2023-01-14T00:00:00"/>
    <n v="5040"/>
    <x v="6"/>
    <x v="0"/>
    <d v="2023-03-15T00:00:00"/>
    <n v="6148.8"/>
    <n v="5040"/>
    <s v=" "/>
  </r>
  <r>
    <n v="205"/>
    <d v="2023-01-14T00:00:00"/>
    <n v="4180"/>
    <x v="0"/>
    <x v="0"/>
    <d v="2023-03-15T00:00:00"/>
    <n v="5099.6000000000004"/>
    <n v="4180"/>
    <s v=" "/>
  </r>
  <r>
    <n v="309"/>
    <d v="2023-01-14T00:00:00"/>
    <n v="200"/>
    <x v="7"/>
    <x v="3"/>
    <d v="2023-03-15T00:00:00"/>
    <n v="244"/>
    <n v="200"/>
    <s v=" "/>
  </r>
  <r>
    <n v="206"/>
    <d v="2023-01-14T00:00:00"/>
    <n v="4200"/>
    <x v="3"/>
    <x v="0"/>
    <d v="2023-03-15T00:00:00"/>
    <n v="5124"/>
    <n v="4200"/>
    <s v=" "/>
  </r>
  <r>
    <n v="318"/>
    <d v="2023-01-14T00:00:00"/>
    <n v="650"/>
    <x v="1"/>
    <x v="0"/>
    <d v="2023-03-15T00:00:00"/>
    <n v="793"/>
    <n v="650"/>
    <s v=" "/>
  </r>
  <r>
    <n v="254"/>
    <d v="2023-01-14T00:00:00"/>
    <n v="5160"/>
    <x v="6"/>
    <x v="1"/>
    <d v="2023-03-15T00:00:00"/>
    <n v="6295.2"/>
    <n v="5160"/>
    <s v=" "/>
  </r>
  <r>
    <n v="379"/>
    <d v="2023-01-14T00:00:00"/>
    <n v="3700"/>
    <x v="0"/>
    <x v="3"/>
    <d v="2023-03-15T00:00:00"/>
    <n v="4514"/>
    <n v="3700"/>
    <s v=" "/>
  </r>
  <r>
    <n v="72"/>
    <d v="2023-01-14T00:00:00"/>
    <n v="1520"/>
    <x v="2"/>
    <x v="1"/>
    <d v="2023-03-15T00:00:00"/>
    <n v="1854.4"/>
    <n v="1520"/>
    <s v=" "/>
  </r>
  <r>
    <n v="406"/>
    <d v="2023-01-14T00:00:00"/>
    <n v="5050"/>
    <x v="1"/>
    <x v="1"/>
    <d v="2023-03-15T00:00:00"/>
    <n v="6161"/>
    <n v="5050"/>
    <s v=" "/>
  </r>
  <r>
    <n v="393"/>
    <d v="2023-01-14T00:00:00"/>
    <n v="4400"/>
    <x v="3"/>
    <x v="3"/>
    <d v="2023-03-15T00:00:00"/>
    <n v="5368"/>
    <n v="4400"/>
    <s v=" "/>
  </r>
  <r>
    <n v="23"/>
    <d v="2023-01-14T00:00:00"/>
    <n v="540"/>
    <x v="4"/>
    <x v="0"/>
    <d v="2023-03-15T00:00:00"/>
    <n v="658.8"/>
    <n v="540"/>
    <s v=" "/>
  </r>
  <r>
    <n v="401"/>
    <d v="2023-01-14T00:00:00"/>
    <n v="4800"/>
    <x v="6"/>
    <x v="0"/>
    <d v="2023-03-15T00:00:00"/>
    <n v="5856"/>
    <n v="4800"/>
    <s v=" "/>
  </r>
  <r>
    <n v="30"/>
    <d v="2023-01-14T00:00:00"/>
    <n v="680"/>
    <x v="3"/>
    <x v="1"/>
    <d v="2023-03-15T00:00:00"/>
    <n v="829.6"/>
    <n v="680"/>
    <s v=" "/>
  </r>
  <r>
    <n v="385"/>
    <d v="2023-01-14T00:00:00"/>
    <n v="4000"/>
    <x v="6"/>
    <x v="2"/>
    <d v="2023-03-15T00:00:00"/>
    <n v="4880"/>
    <n v="4000"/>
    <s v=" "/>
  </r>
  <r>
    <n v="51"/>
    <d v="2023-01-14T00:00:00"/>
    <n v="1100"/>
    <x v="5"/>
    <x v="0"/>
    <d v="2023-03-15T00:00:00"/>
    <n v="1342"/>
    <n v="1100"/>
    <s v=" "/>
  </r>
  <r>
    <n v="95"/>
    <d v="2023-01-14T00:00:00"/>
    <n v="1980"/>
    <x v="6"/>
    <x v="0"/>
    <d v="2023-03-15T00:00:00"/>
    <n v="2415.6"/>
    <n v="1980"/>
    <s v=" "/>
  </r>
  <r>
    <n v="495"/>
    <d v="2023-01-14T00:00:00"/>
    <n v="4500"/>
    <x v="3"/>
    <x v="1"/>
    <d v="2023-03-15T00:00:00"/>
    <n v="5490"/>
    <n v="4500"/>
    <s v=" "/>
  </r>
  <r>
    <n v="101"/>
    <d v="2023-01-14T00:00:00"/>
    <n v="2100"/>
    <x v="6"/>
    <x v="0"/>
    <d v="2023-03-15T00:00:00"/>
    <n v="2562"/>
    <n v="2100"/>
    <s v=" "/>
  </r>
  <r>
    <n v="15"/>
    <d v="2023-01-14T00:00:00"/>
    <n v="380"/>
    <x v="1"/>
    <x v="3"/>
    <d v="2023-03-15T00:00:00"/>
    <n v="463.6"/>
    <n v="380"/>
    <s v=" "/>
  </r>
  <r>
    <n v="3"/>
    <d v="2023-01-14T00:00:00"/>
    <n v="140"/>
    <x v="7"/>
    <x v="0"/>
    <d v="2023-03-15T00:00:00"/>
    <n v="170.8"/>
    <n v="140"/>
    <s v=" "/>
  </r>
  <r>
    <n v="424"/>
    <d v="2023-01-14T00:00:00"/>
    <n v="5950"/>
    <x v="6"/>
    <x v="2"/>
    <d v="2023-03-15T00:00:00"/>
    <n v="7259"/>
    <n v="5950"/>
    <s v=" "/>
  </r>
  <r>
    <n v="43"/>
    <d v="2023-01-14T00:00:00"/>
    <n v="940"/>
    <x v="1"/>
    <x v="3"/>
    <d v="2023-03-15T00:00:00"/>
    <n v="1146.8"/>
    <n v="940"/>
    <s v=" "/>
  </r>
  <r>
    <n v="376"/>
    <d v="2023-01-14T00:00:00"/>
    <n v="3550"/>
    <x v="3"/>
    <x v="3"/>
    <d v="2023-03-15T00:00:00"/>
    <n v="4331"/>
    <n v="3550"/>
    <s v=" "/>
  </r>
  <r>
    <n v="329"/>
    <d v="2023-01-13T00:00:00"/>
    <n v="1200"/>
    <x v="4"/>
    <x v="2"/>
    <d v="2023-03-14T00:00:00"/>
    <n v="1464"/>
    <n v="1200"/>
    <s v=" "/>
  </r>
  <r>
    <n v="84"/>
    <d v="2023-01-13T00:00:00"/>
    <n v="1760"/>
    <x v="6"/>
    <x v="1"/>
    <d v="2023-03-14T00:00:00"/>
    <n v="2147.1999999999998"/>
    <n v="1760"/>
    <s v=" "/>
  </r>
  <r>
    <n v="330"/>
    <d v="2023-01-13T00:00:00"/>
    <n v="1250"/>
    <x v="0"/>
    <x v="3"/>
    <d v="2023-03-14T00:00:00"/>
    <n v="1525"/>
    <n v="1250"/>
    <s v=" "/>
  </r>
  <r>
    <n v="140"/>
    <d v="2023-01-13T00:00:00"/>
    <n v="2880"/>
    <x v="2"/>
    <x v="1"/>
    <d v="2023-03-14T00:00:00"/>
    <n v="3513.6"/>
    <n v="2880"/>
    <s v=" "/>
  </r>
  <r>
    <n v="78"/>
    <d v="2023-01-13T00:00:00"/>
    <n v="1640"/>
    <x v="6"/>
    <x v="3"/>
    <d v="2023-03-14T00:00:00"/>
    <n v="2000.8"/>
    <n v="1640"/>
    <s v=" "/>
  </r>
  <r>
    <n v="331"/>
    <d v="2023-01-13T00:00:00"/>
    <n v="1300"/>
    <x v="2"/>
    <x v="0"/>
    <d v="2023-03-14T00:00:00"/>
    <n v="1586"/>
    <n v="1300"/>
    <s v=" "/>
  </r>
  <r>
    <n v="288"/>
    <d v="2023-01-13T00:00:00"/>
    <n v="5840"/>
    <x v="6"/>
    <x v="3"/>
    <d v="2023-03-14T00:00:00"/>
    <n v="7124.8"/>
    <n v="5840"/>
    <s v=" "/>
  </r>
  <r>
    <n v="287"/>
    <d v="2023-01-13T00:00:00"/>
    <n v="5820"/>
    <x v="1"/>
    <x v="2"/>
    <d v="2023-03-14T00:00:00"/>
    <n v="7100.4"/>
    <n v="5820"/>
    <s v=" "/>
  </r>
  <r>
    <n v="60"/>
    <d v="2023-01-13T00:00:00"/>
    <n v="1280"/>
    <x v="1"/>
    <x v="2"/>
    <d v="2023-03-14T00:00:00"/>
    <n v="1561.6"/>
    <n v="1280"/>
    <s v=" "/>
  </r>
  <r>
    <n v="418"/>
    <d v="2023-01-13T00:00:00"/>
    <n v="5650"/>
    <x v="6"/>
    <x v="3"/>
    <d v="2023-03-14T00:00:00"/>
    <n v="6893"/>
    <n v="5650"/>
    <s v=" "/>
  </r>
  <r>
    <n v="439"/>
    <d v="2023-01-13T00:00:00"/>
    <n v="6700"/>
    <x v="7"/>
    <x v="1"/>
    <d v="2023-03-14T00:00:00"/>
    <n v="8174"/>
    <n v="6700"/>
    <s v=" "/>
  </r>
  <r>
    <n v="277"/>
    <d v="2023-01-13T00:00:00"/>
    <n v="5620"/>
    <x v="0"/>
    <x v="0"/>
    <d v="2023-03-14T00:00:00"/>
    <n v="6856.4"/>
    <n v="5620"/>
    <s v=" "/>
  </r>
  <r>
    <n v="283"/>
    <d v="2023-01-13T00:00:00"/>
    <n v="5740"/>
    <x v="6"/>
    <x v="0"/>
    <d v="2023-03-14T00:00:00"/>
    <n v="7002.8"/>
    <n v="5740"/>
    <s v=" "/>
  </r>
  <r>
    <n v="151"/>
    <d v="2023-01-13T00:00:00"/>
    <n v="3100"/>
    <x v="1"/>
    <x v="0"/>
    <d v="2023-03-14T00:00:00"/>
    <n v="3782"/>
    <n v="3100"/>
    <s v=" "/>
  </r>
  <r>
    <n v="123"/>
    <d v="2023-01-13T00:00:00"/>
    <n v="2540"/>
    <x v="2"/>
    <x v="0"/>
    <d v="2023-03-14T00:00:00"/>
    <n v="3098.8"/>
    <n v="2540"/>
    <s v=" "/>
  </r>
  <r>
    <n v="88"/>
    <d v="2023-01-13T00:00:00"/>
    <n v="1840"/>
    <x v="7"/>
    <x v="2"/>
    <d v="2023-03-14T00:00:00"/>
    <n v="2244.8000000000002"/>
    <n v="1840.0000000000002"/>
    <s v=" "/>
  </r>
  <r>
    <n v="349"/>
    <d v="2023-01-13T00:00:00"/>
    <n v="2200"/>
    <x v="1"/>
    <x v="1"/>
    <d v="2023-03-14T00:00:00"/>
    <n v="2684"/>
    <n v="2200"/>
    <s v=" "/>
  </r>
  <r>
    <n v="458"/>
    <d v="2023-01-13T00:00:00"/>
    <n v="190"/>
    <x v="6"/>
    <x v="0"/>
    <d v="2023-03-14T00:00:00"/>
    <n v="231.8"/>
    <n v="190"/>
    <s v=" "/>
  </r>
  <r>
    <n v="14"/>
    <d v="2023-01-13T00:00:00"/>
    <n v="360"/>
    <x v="7"/>
    <x v="1"/>
    <d v="2023-03-14T00:00:00"/>
    <n v="439.2"/>
    <n v="360"/>
    <s v=" "/>
  </r>
  <r>
    <n v="370"/>
    <d v="2023-01-13T00:00:00"/>
    <n v="3250"/>
    <x v="3"/>
    <x v="1"/>
    <d v="2023-03-14T00:00:00"/>
    <n v="3965"/>
    <n v="3250"/>
    <s v=" "/>
  </r>
  <r>
    <n v="167"/>
    <d v="2023-01-13T00:00:00"/>
    <n v="3420"/>
    <x v="7"/>
    <x v="1"/>
    <d v="2023-03-14T00:00:00"/>
    <n v="4172.3999999999996"/>
    <n v="3420"/>
    <s v=" "/>
  </r>
  <r>
    <n v="97"/>
    <d v="2023-01-13T00:00:00"/>
    <n v="2020"/>
    <x v="1"/>
    <x v="1"/>
    <d v="2023-03-14T00:00:00"/>
    <n v="2464.4"/>
    <n v="2020.0000000000002"/>
    <s v=" "/>
  </r>
  <r>
    <n v="10"/>
    <d v="2023-01-13T00:00:00"/>
    <n v="280"/>
    <x v="6"/>
    <x v="0"/>
    <d v="2023-03-14T00:00:00"/>
    <n v="341.6"/>
    <n v="280"/>
    <s v=" "/>
  </r>
  <r>
    <n v="194"/>
    <d v="2023-01-13T00:00:00"/>
    <n v="3960"/>
    <x v="0"/>
    <x v="3"/>
    <d v="2023-03-14T00:00:00"/>
    <n v="4831.2"/>
    <n v="3960"/>
    <s v=" "/>
  </r>
  <r>
    <n v="34"/>
    <d v="2023-01-13T00:00:00"/>
    <n v="760"/>
    <x v="5"/>
    <x v="1"/>
    <d v="2023-03-14T00:00:00"/>
    <n v="927.2"/>
    <n v="760"/>
    <s v=" "/>
  </r>
  <r>
    <n v="36"/>
    <d v="2023-01-13T00:00:00"/>
    <n v="800"/>
    <x v="3"/>
    <x v="3"/>
    <d v="2023-03-14T00:00:00"/>
    <n v="976"/>
    <n v="800"/>
    <s v=" "/>
  </r>
  <r>
    <n v="35"/>
    <d v="2023-01-13T00:00:00"/>
    <n v="780"/>
    <x v="0"/>
    <x v="2"/>
    <d v="2023-03-14T00:00:00"/>
    <n v="951.6"/>
    <n v="780"/>
    <s v=" "/>
  </r>
  <r>
    <n v="32"/>
    <d v="2023-01-13T00:00:00"/>
    <n v="720"/>
    <x v="1"/>
    <x v="2"/>
    <d v="2023-03-14T00:00:00"/>
    <n v="878.4"/>
    <n v="720"/>
    <s v=" "/>
  </r>
  <r>
    <n v="197"/>
    <d v="2023-01-13T00:00:00"/>
    <n v="4020"/>
    <x v="6"/>
    <x v="3"/>
    <d v="2023-03-14T00:00:00"/>
    <n v="4904.3999999999996"/>
    <n v="4020"/>
    <s v=" "/>
  </r>
  <r>
    <n v="55"/>
    <d v="2023-01-12T00:00:00"/>
    <n v="1180"/>
    <x v="2"/>
    <x v="1"/>
    <d v="2023-03-13T00:00:00"/>
    <n v="1439.6"/>
    <n v="1180"/>
    <s v=" "/>
  </r>
  <r>
    <n v="221"/>
    <d v="2023-01-12T00:00:00"/>
    <n v="4500"/>
    <x v="5"/>
    <x v="0"/>
    <d v="2023-03-13T00:00:00"/>
    <n v="5490"/>
    <n v="4500"/>
    <s v=" "/>
  </r>
  <r>
    <n v="173"/>
    <d v="2023-01-12T00:00:00"/>
    <n v="3540"/>
    <x v="7"/>
    <x v="1"/>
    <d v="2023-03-13T00:00:00"/>
    <n v="4318.8"/>
    <n v="3540"/>
    <s v=" "/>
  </r>
  <r>
    <n v="273"/>
    <d v="2023-01-12T00:00:00"/>
    <n v="5540"/>
    <x v="0"/>
    <x v="2"/>
    <d v="2023-03-13T00:00:00"/>
    <n v="6758.8"/>
    <n v="5540"/>
    <s v=" "/>
  </r>
  <r>
    <n v="46"/>
    <d v="2023-01-12T00:00:00"/>
    <n v="1000"/>
    <x v="1"/>
    <x v="2"/>
    <d v="2023-03-13T00:00:00"/>
    <n v="1220"/>
    <n v="1000"/>
    <s v=" "/>
  </r>
  <r>
    <n v="171"/>
    <d v="2023-01-12T00:00:00"/>
    <n v="3500"/>
    <x v="0"/>
    <x v="0"/>
    <d v="2023-03-13T00:00:00"/>
    <n v="4270"/>
    <n v="3500"/>
    <s v=" "/>
  </r>
  <r>
    <n v="169"/>
    <d v="2023-01-12T00:00:00"/>
    <n v="3460"/>
    <x v="6"/>
    <x v="3"/>
    <d v="2023-03-13T00:00:00"/>
    <n v="4221.2"/>
    <n v="3460"/>
    <s v=" "/>
  </r>
  <r>
    <n v="198"/>
    <d v="2023-01-12T00:00:00"/>
    <n v="4040"/>
    <x v="6"/>
    <x v="1"/>
    <d v="2023-03-13T00:00:00"/>
    <n v="4928.8"/>
    <n v="4040.0000000000005"/>
    <s v=" "/>
  </r>
  <r>
    <n v="210"/>
    <d v="2023-01-12T00:00:00"/>
    <n v="4280"/>
    <x v="4"/>
    <x v="1"/>
    <d v="2023-03-13T00:00:00"/>
    <n v="5221.6000000000004"/>
    <n v="4280"/>
    <s v=" "/>
  </r>
  <r>
    <n v="27"/>
    <d v="2023-01-12T00:00:00"/>
    <n v="620"/>
    <x v="6"/>
    <x v="1"/>
    <d v="2023-03-13T00:00:00"/>
    <n v="756.4"/>
    <n v="620"/>
    <s v=" "/>
  </r>
  <r>
    <n v="262"/>
    <d v="2023-01-12T00:00:00"/>
    <n v="5320"/>
    <x v="0"/>
    <x v="0"/>
    <d v="2023-03-13T00:00:00"/>
    <n v="6490.4"/>
    <n v="5320"/>
    <s v=" "/>
  </r>
  <r>
    <n v="443"/>
    <d v="2023-01-12T00:00:00"/>
    <n v="6900"/>
    <x v="0"/>
    <x v="0"/>
    <d v="2023-03-13T00:00:00"/>
    <n v="8418"/>
    <n v="6900"/>
    <s v=" "/>
  </r>
  <r>
    <n v="433"/>
    <d v="2023-01-12T00:00:00"/>
    <n v="6400"/>
    <x v="2"/>
    <x v="1"/>
    <d v="2023-03-13T00:00:00"/>
    <n v="7808"/>
    <n v="6400"/>
    <s v=" "/>
  </r>
  <r>
    <n v="19"/>
    <d v="2023-01-12T00:00:00"/>
    <n v="460"/>
    <x v="3"/>
    <x v="1"/>
    <d v="2023-03-13T00:00:00"/>
    <n v="561.20000000000005"/>
    <n v="460.00000000000006"/>
    <s v=" "/>
  </r>
  <r>
    <n v="53"/>
    <d v="2023-01-12T00:00:00"/>
    <n v="1140"/>
    <x v="3"/>
    <x v="0"/>
    <d v="2023-03-13T00:00:00"/>
    <n v="1390.8"/>
    <n v="1140"/>
    <s v=" "/>
  </r>
  <r>
    <n v="115"/>
    <d v="2023-01-12T00:00:00"/>
    <n v="2380"/>
    <x v="3"/>
    <x v="0"/>
    <d v="2023-03-13T00:00:00"/>
    <n v="2903.6"/>
    <n v="2380"/>
    <s v=" "/>
  </r>
  <r>
    <n v="147"/>
    <d v="2023-01-12T00:00:00"/>
    <n v="3020"/>
    <x v="6"/>
    <x v="2"/>
    <d v="2023-03-13T00:00:00"/>
    <n v="3684.4"/>
    <n v="3020"/>
    <s v=" "/>
  </r>
  <r>
    <n v="351"/>
    <d v="2023-01-12T00:00:00"/>
    <n v="2300"/>
    <x v="6"/>
    <x v="3"/>
    <d v="2023-03-13T00:00:00"/>
    <n v="2806"/>
    <n v="2300"/>
    <s v=" "/>
  </r>
  <r>
    <n v="380"/>
    <d v="2023-01-12T00:00:00"/>
    <n v="3750"/>
    <x v="4"/>
    <x v="1"/>
    <d v="2023-03-13T00:00:00"/>
    <n v="4575"/>
    <n v="3750"/>
    <s v=" "/>
  </r>
  <r>
    <n v="402"/>
    <d v="2023-01-12T00:00:00"/>
    <n v="4850"/>
    <x v="6"/>
    <x v="0"/>
    <d v="2023-03-13T00:00:00"/>
    <n v="5917"/>
    <n v="4850"/>
    <s v=" "/>
  </r>
  <r>
    <n v="383"/>
    <d v="2023-01-12T00:00:00"/>
    <n v="3900"/>
    <x v="1"/>
    <x v="1"/>
    <d v="2023-03-13T00:00:00"/>
    <n v="4758"/>
    <n v="3900"/>
    <s v=" "/>
  </r>
  <r>
    <n v="342"/>
    <d v="2023-01-12T00:00:00"/>
    <n v="1850"/>
    <x v="3"/>
    <x v="1"/>
    <d v="2023-03-13T00:00:00"/>
    <n v="2257"/>
    <n v="1850"/>
    <s v=" "/>
  </r>
  <r>
    <n v="344"/>
    <d v="2023-01-12T00:00:00"/>
    <n v="1950"/>
    <x v="2"/>
    <x v="3"/>
    <d v="2023-03-13T00:00:00"/>
    <n v="2379"/>
    <n v="1950"/>
    <s v=" "/>
  </r>
  <r>
    <n v="341"/>
    <d v="2023-01-12T00:00:00"/>
    <n v="1800"/>
    <x v="0"/>
    <x v="1"/>
    <d v="2023-03-13T00:00:00"/>
    <n v="2196"/>
    <n v="1800"/>
    <s v=" "/>
  </r>
  <r>
    <n v="350"/>
    <d v="2023-01-12T00:00:00"/>
    <n v="2250"/>
    <x v="6"/>
    <x v="1"/>
    <d v="2023-03-13T00:00:00"/>
    <n v="2745"/>
    <n v="2250"/>
    <s v=" "/>
  </r>
  <r>
    <n v="340"/>
    <d v="2023-01-12T00:00:00"/>
    <n v="1750"/>
    <x v="5"/>
    <x v="2"/>
    <d v="2023-03-13T00:00:00"/>
    <n v="2135"/>
    <n v="1750"/>
    <s v=" "/>
  </r>
  <r>
    <n v="157"/>
    <d v="2023-01-12T00:00:00"/>
    <n v="3220"/>
    <x v="2"/>
    <x v="0"/>
    <d v="2023-03-13T00:00:00"/>
    <n v="3928.4"/>
    <n v="3220"/>
    <s v=" "/>
  </r>
  <r>
    <n v="364"/>
    <d v="2023-01-12T00:00:00"/>
    <n v="2950"/>
    <x v="0"/>
    <x v="1"/>
    <d v="2023-03-13T00:00:00"/>
    <n v="3599"/>
    <n v="2950"/>
    <s v=" "/>
  </r>
  <r>
    <n v="363"/>
    <d v="2023-01-12T00:00:00"/>
    <n v="2900"/>
    <x v="4"/>
    <x v="1"/>
    <d v="2023-03-13T00:00:00"/>
    <n v="3538"/>
    <n v="2900"/>
    <s v=" "/>
  </r>
  <r>
    <n v="299"/>
    <d v="2023-01-12T00:00:00"/>
    <n v="1100"/>
    <x v="6"/>
    <x v="1"/>
    <d v="2023-03-13T00:00:00"/>
    <n v="1342"/>
    <n v="1100"/>
    <s v=" "/>
  </r>
  <r>
    <n v="116"/>
    <d v="2023-01-12T00:00:00"/>
    <n v="2400"/>
    <x v="7"/>
    <x v="2"/>
    <d v="2023-03-13T00:00:00"/>
    <n v="2928"/>
    <n v="2400"/>
    <s v=" "/>
  </r>
  <r>
    <n v="86"/>
    <d v="2023-01-12T00:00:00"/>
    <n v="1800"/>
    <x v="0"/>
    <x v="1"/>
    <d v="2023-03-13T00:00:00"/>
    <n v="2196"/>
    <n v="1800"/>
    <s v=" "/>
  </r>
  <r>
    <n v="352"/>
    <d v="2023-01-11T00:00:00"/>
    <n v="2350"/>
    <x v="1"/>
    <x v="1"/>
    <d v="2023-03-12T00:00:00"/>
    <n v="2867"/>
    <n v="2350"/>
    <s v=" "/>
  </r>
  <r>
    <n v="493"/>
    <d v="2023-01-11T00:00:00"/>
    <n v="4700"/>
    <x v="5"/>
    <x v="0"/>
    <d v="2023-03-12T00:00:00"/>
    <n v="5734"/>
    <n v="4700"/>
    <s v=" "/>
  </r>
  <r>
    <n v="5"/>
    <d v="2023-01-11T00:00:00"/>
    <n v="180"/>
    <x v="0"/>
    <x v="1"/>
    <d v="2023-03-12T00:00:00"/>
    <n v="219.6"/>
    <n v="180"/>
    <s v=" "/>
  </r>
  <r>
    <n v="261"/>
    <d v="2023-01-11T00:00:00"/>
    <n v="5300"/>
    <x v="4"/>
    <x v="0"/>
    <d v="2023-03-12T00:00:00"/>
    <n v="6466"/>
    <n v="5300"/>
    <s v=" "/>
  </r>
  <r>
    <n v="246"/>
    <d v="2023-01-11T00:00:00"/>
    <n v="5000"/>
    <x v="2"/>
    <x v="3"/>
    <d v="2023-03-12T00:00:00"/>
    <n v="6100"/>
    <n v="5000"/>
    <s v=" "/>
  </r>
  <r>
    <n v="372"/>
    <d v="2023-01-11T00:00:00"/>
    <n v="3350"/>
    <x v="1"/>
    <x v="3"/>
    <d v="2023-03-12T00:00:00"/>
    <n v="4087"/>
    <n v="3350"/>
    <s v=" "/>
  </r>
  <r>
    <n v="107"/>
    <d v="2023-01-11T00:00:00"/>
    <n v="2220"/>
    <x v="0"/>
    <x v="0"/>
    <d v="2023-03-12T00:00:00"/>
    <n v="2708.4"/>
    <n v="2220"/>
    <s v=" "/>
  </r>
  <r>
    <n v="91"/>
    <d v="2023-01-11T00:00:00"/>
    <n v="1900"/>
    <x v="4"/>
    <x v="2"/>
    <d v="2023-03-12T00:00:00"/>
    <n v="2318"/>
    <n v="1900"/>
    <s v=" "/>
  </r>
  <r>
    <n v="481"/>
    <d v="2023-01-11T00:00:00"/>
    <n v="5900"/>
    <x v="0"/>
    <x v="1"/>
    <d v="2023-03-12T00:00:00"/>
    <n v="7198"/>
    <n v="5900"/>
    <s v=" "/>
  </r>
  <r>
    <n v="219"/>
    <d v="2023-01-11T00:00:00"/>
    <n v="4460"/>
    <x v="1"/>
    <x v="0"/>
    <d v="2023-03-12T00:00:00"/>
    <n v="5441.2"/>
    <n v="4460"/>
    <s v=" "/>
  </r>
  <r>
    <n v="218"/>
    <d v="2023-01-11T00:00:00"/>
    <n v="4440"/>
    <x v="7"/>
    <x v="3"/>
    <d v="2023-03-12T00:00:00"/>
    <n v="5416.8"/>
    <n v="4440"/>
    <s v=" "/>
  </r>
  <r>
    <n v="479"/>
    <d v="2023-01-11T00:00:00"/>
    <n v="6100"/>
    <x v="7"/>
    <x v="0"/>
    <d v="2023-03-12T00:00:00"/>
    <n v="7442"/>
    <n v="6100"/>
    <s v=" "/>
  </r>
  <r>
    <n v="463"/>
    <d v="2023-01-11T00:00:00"/>
    <n v="7700"/>
    <x v="2"/>
    <x v="3"/>
    <d v="2023-03-12T00:00:00"/>
    <n v="9394"/>
    <n v="7700"/>
    <s v=" "/>
  </r>
  <r>
    <n v="459"/>
    <d v="2023-01-11T00:00:00"/>
    <n v="2345"/>
    <x v="5"/>
    <x v="0"/>
    <d v="2023-03-12T00:00:00"/>
    <n v="2860.9"/>
    <n v="2345"/>
    <s v=" "/>
  </r>
  <r>
    <n v="13"/>
    <d v="2023-01-11T00:00:00"/>
    <n v="340"/>
    <x v="3"/>
    <x v="1"/>
    <d v="2023-03-12T00:00:00"/>
    <n v="414.8"/>
    <n v="340"/>
    <s v=" "/>
  </r>
  <r>
    <n v="208"/>
    <d v="2023-01-11T00:00:00"/>
    <n v="4240"/>
    <x v="2"/>
    <x v="3"/>
    <d v="2023-03-12T00:00:00"/>
    <n v="5172.8"/>
    <n v="4240"/>
    <s v=" "/>
  </r>
  <r>
    <n v="129"/>
    <d v="2023-01-11T00:00:00"/>
    <n v="2660"/>
    <x v="6"/>
    <x v="0"/>
    <d v="2023-03-12T00:00:00"/>
    <n v="3245.2"/>
    <n v="2660"/>
    <s v=" "/>
  </r>
  <r>
    <n v="73"/>
    <d v="2023-01-11T00:00:00"/>
    <n v="1540"/>
    <x v="0"/>
    <x v="0"/>
    <d v="2023-03-12T00:00:00"/>
    <n v="1878.8"/>
    <n v="1540"/>
    <s v=" "/>
  </r>
  <r>
    <n v="403"/>
    <d v="2023-01-11T00:00:00"/>
    <n v="4900"/>
    <x v="1"/>
    <x v="0"/>
    <d v="2023-03-12T00:00:00"/>
    <n v="5978"/>
    <n v="4900"/>
    <s v=" "/>
  </r>
  <r>
    <n v="68"/>
    <d v="2023-01-11T00:00:00"/>
    <n v="1440"/>
    <x v="5"/>
    <x v="3"/>
    <d v="2023-03-12T00:00:00"/>
    <n v="1756.8"/>
    <n v="1440"/>
    <s v=" "/>
  </r>
  <r>
    <n v="149"/>
    <d v="2023-01-11T00:00:00"/>
    <n v="3060"/>
    <x v="3"/>
    <x v="0"/>
    <d v="2023-03-12T00:00:00"/>
    <n v="3733.2"/>
    <n v="3060"/>
    <s v=" "/>
  </r>
  <r>
    <n v="183"/>
    <d v="2023-01-11T00:00:00"/>
    <n v="3740"/>
    <x v="3"/>
    <x v="3"/>
    <d v="2023-03-12T00:00:00"/>
    <n v="4562.8"/>
    <n v="3740.0000000000005"/>
    <s v=" "/>
  </r>
  <r>
    <n v="181"/>
    <d v="2023-01-11T00:00:00"/>
    <n v="3700"/>
    <x v="6"/>
    <x v="1"/>
    <d v="2023-03-12T00:00:00"/>
    <n v="4514"/>
    <n v="3700"/>
    <s v=" "/>
  </r>
  <r>
    <n v="415"/>
    <d v="2023-01-11T00:00:00"/>
    <n v="5500"/>
    <x v="0"/>
    <x v="0"/>
    <d v="2023-03-12T00:00:00"/>
    <n v="6710"/>
    <n v="5500"/>
    <s v=" "/>
  </r>
  <r>
    <n v="56"/>
    <d v="2023-01-11T00:00:00"/>
    <n v="1200"/>
    <x v="0"/>
    <x v="1"/>
    <d v="2023-03-12T00:00:00"/>
    <n v="1464"/>
    <n v="1200"/>
    <s v=" "/>
  </r>
  <r>
    <n v="298"/>
    <d v="2023-01-11T00:00:00"/>
    <n v="900"/>
    <x v="1"/>
    <x v="2"/>
    <d v="2023-03-12T00:00:00"/>
    <n v="1098"/>
    <n v="900"/>
    <s v=" "/>
  </r>
  <r>
    <n v="412"/>
    <d v="2023-01-11T00:00:00"/>
    <n v="5350"/>
    <x v="2"/>
    <x v="1"/>
    <d v="2023-03-12T00:00:00"/>
    <n v="6527"/>
    <n v="5350"/>
    <s v=" "/>
  </r>
  <r>
    <n v="291"/>
    <d v="2023-01-11T00:00:00"/>
    <n v="5900"/>
    <x v="3"/>
    <x v="0"/>
    <d v="2023-03-12T00:00:00"/>
    <n v="7198"/>
    <n v="5900"/>
    <s v=" "/>
  </r>
  <r>
    <n v="65"/>
    <d v="2023-01-11T00:00:00"/>
    <n v="1380"/>
    <x v="7"/>
    <x v="0"/>
    <d v="2023-03-12T00:00:00"/>
    <n v="1683.6"/>
    <n v="1380"/>
    <s v=" "/>
  </r>
  <r>
    <n v="441"/>
    <d v="2023-01-11T00:00:00"/>
    <n v="6800"/>
    <x v="6"/>
    <x v="2"/>
    <d v="2023-03-12T00:00:00"/>
    <n v="8296"/>
    <n v="6800"/>
    <s v=" "/>
  </r>
  <r>
    <n v="263"/>
    <d v="2023-01-11T00:00:00"/>
    <n v="5340"/>
    <x v="2"/>
    <x v="0"/>
    <d v="2023-03-12T00:00:00"/>
    <n v="6514.8"/>
    <n v="5340"/>
    <s v=" "/>
  </r>
  <r>
    <n v="41"/>
    <d v="2023-01-11T00:00:00"/>
    <n v="900"/>
    <x v="0"/>
    <x v="1"/>
    <d v="2023-03-12T00:00:00"/>
    <n v="1098"/>
    <n v="900"/>
    <s v=" "/>
  </r>
  <r>
    <n v="39"/>
    <d v="2023-01-11T00:00:00"/>
    <n v="860"/>
    <x v="0"/>
    <x v="0"/>
    <d v="2023-03-12T00:00:00"/>
    <n v="1049.2"/>
    <n v="860"/>
    <s v=" "/>
  </r>
  <r>
    <n v="79"/>
    <d v="2023-01-11T00:00:00"/>
    <n v="1660"/>
    <x v="6"/>
    <x v="0"/>
    <d v="2023-03-12T00:00:00"/>
    <n v="2025.2"/>
    <n v="1660"/>
    <s v=" "/>
  </r>
  <r>
    <n v="82"/>
    <d v="2023-01-11T00:00:00"/>
    <n v="1720"/>
    <x v="7"/>
    <x v="3"/>
    <d v="2023-03-12T00:00:00"/>
    <n v="2098.4"/>
    <n v="1720"/>
    <s v=" "/>
  </r>
  <r>
    <n v="106"/>
    <d v="2023-01-11T00:00:00"/>
    <n v="2200"/>
    <x v="2"/>
    <x v="3"/>
    <d v="2023-03-12T00:00:00"/>
    <n v="2684"/>
    <n v="2200"/>
    <s v=" "/>
  </r>
  <r>
    <n v="237"/>
    <d v="2023-01-10T00:00:00"/>
    <n v="4820"/>
    <x v="6"/>
    <x v="1"/>
    <d v="2023-03-11T00:00:00"/>
    <n v="5880.4"/>
    <n v="4820"/>
    <s v=" "/>
  </r>
  <r>
    <n v="348"/>
    <d v="2023-01-10T00:00:00"/>
    <n v="2150"/>
    <x v="2"/>
    <x v="3"/>
    <d v="2023-03-11T00:00:00"/>
    <n v="2623"/>
    <n v="2150"/>
    <s v=" "/>
  </r>
  <r>
    <n v="419"/>
    <d v="2023-01-10T00:00:00"/>
    <n v="5700"/>
    <x v="6"/>
    <x v="1"/>
    <d v="2023-03-11T00:00:00"/>
    <n v="6954"/>
    <n v="5700"/>
    <s v=" "/>
  </r>
  <r>
    <n v="378"/>
    <d v="2023-01-10T00:00:00"/>
    <n v="3650"/>
    <x v="2"/>
    <x v="1"/>
    <d v="2023-03-11T00:00:00"/>
    <n v="4453"/>
    <n v="3650"/>
    <s v=" "/>
  </r>
  <r>
    <n v="357"/>
    <d v="2023-01-10T00:00:00"/>
    <n v="2600"/>
    <x v="5"/>
    <x v="2"/>
    <d v="2023-03-11T00:00:00"/>
    <n v="3172"/>
    <n v="2600"/>
    <s v=" "/>
  </r>
  <r>
    <n v="395"/>
    <d v="2023-01-10T00:00:00"/>
    <n v="4500"/>
    <x v="2"/>
    <x v="0"/>
    <d v="2023-03-11T00:00:00"/>
    <n v="5490"/>
    <n v="4500"/>
    <s v=" "/>
  </r>
  <r>
    <n v="464"/>
    <d v="2023-01-10T00:00:00"/>
    <n v="7600"/>
    <x v="0"/>
    <x v="1"/>
    <d v="2023-03-11T00:00:00"/>
    <n v="9272"/>
    <n v="7600"/>
    <s v=" "/>
  </r>
  <r>
    <n v="290"/>
    <d v="2023-01-10T00:00:00"/>
    <n v="5880"/>
    <x v="0"/>
    <x v="0"/>
    <d v="2023-03-11T00:00:00"/>
    <n v="7173.6"/>
    <n v="5880"/>
    <s v=" "/>
  </r>
  <r>
    <n v="250"/>
    <d v="2023-01-10T00:00:00"/>
    <n v="5080"/>
    <x v="1"/>
    <x v="3"/>
    <d v="2023-03-11T00:00:00"/>
    <n v="6197.6"/>
    <n v="5080"/>
    <s v=" "/>
  </r>
  <r>
    <n v="321"/>
    <d v="2023-01-10T00:00:00"/>
    <n v="800"/>
    <x v="1"/>
    <x v="1"/>
    <d v="2023-03-11T00:00:00"/>
    <n v="976"/>
    <n v="800"/>
    <s v=" "/>
  </r>
  <r>
    <n v="62"/>
    <d v="2023-01-10T00:00:00"/>
    <n v="1320"/>
    <x v="6"/>
    <x v="1"/>
    <d v="2023-03-11T00:00:00"/>
    <n v="1610.4"/>
    <n v="1320"/>
    <s v=" "/>
  </r>
  <r>
    <n v="216"/>
    <d v="2023-01-10T00:00:00"/>
    <n v="4400"/>
    <x v="1"/>
    <x v="1"/>
    <d v="2023-03-11T00:00:00"/>
    <n v="5368"/>
    <n v="4400"/>
    <s v=" "/>
  </r>
  <r>
    <n v="144"/>
    <d v="2023-01-10T00:00:00"/>
    <n v="2960"/>
    <x v="2"/>
    <x v="2"/>
    <d v="2023-03-11T00:00:00"/>
    <n v="3611.2"/>
    <n v="2960"/>
    <s v=" "/>
  </r>
  <r>
    <n v="31"/>
    <d v="2023-01-10T00:00:00"/>
    <n v="700"/>
    <x v="7"/>
    <x v="0"/>
    <d v="2023-03-11T00:00:00"/>
    <n v="854"/>
    <n v="700"/>
    <s v=" "/>
  </r>
  <r>
    <n v="63"/>
    <d v="2023-01-10T00:00:00"/>
    <n v="1340"/>
    <x v="1"/>
    <x v="2"/>
    <d v="2023-03-11T00:00:00"/>
    <n v="1634.8"/>
    <n v="1340"/>
    <s v=" "/>
  </r>
  <r>
    <n v="204"/>
    <d v="2023-01-10T00:00:00"/>
    <n v="4160"/>
    <x v="5"/>
    <x v="3"/>
    <d v="2023-03-11T00:00:00"/>
    <n v="5075.2"/>
    <n v="4160"/>
    <s v=" "/>
  </r>
  <r>
    <n v="81"/>
    <d v="2023-01-10T00:00:00"/>
    <n v="1700"/>
    <x v="3"/>
    <x v="0"/>
    <d v="2023-03-11T00:00:00"/>
    <n v="2074"/>
    <n v="1700"/>
    <s v=" "/>
  </r>
  <r>
    <n v="134"/>
    <d v="2023-01-10T00:00:00"/>
    <n v="2760"/>
    <x v="1"/>
    <x v="3"/>
    <d v="2023-03-11T00:00:00"/>
    <n v="3367.2"/>
    <n v="2760"/>
    <s v=" "/>
  </r>
  <r>
    <n v="25"/>
    <d v="2023-01-10T00:00:00"/>
    <n v="580"/>
    <x v="2"/>
    <x v="0"/>
    <d v="2023-03-11T00:00:00"/>
    <n v="707.6"/>
    <n v="580"/>
    <s v=" "/>
  </r>
  <r>
    <n v="201"/>
    <d v="2023-01-10T00:00:00"/>
    <n v="4100"/>
    <x v="7"/>
    <x v="1"/>
    <d v="2023-03-11T00:00:00"/>
    <n v="5002"/>
    <n v="4100"/>
    <s v=" "/>
  </r>
  <r>
    <n v="47"/>
    <d v="2023-01-10T00:00:00"/>
    <n v="1020"/>
    <x v="3"/>
    <x v="1"/>
    <d v="2023-03-11T00:00:00"/>
    <n v="1244.4000000000001"/>
    <n v="1020.0000000000001"/>
    <s v=" "/>
  </r>
  <r>
    <n v="168"/>
    <d v="2023-01-10T00:00:00"/>
    <n v="3440"/>
    <x v="1"/>
    <x v="1"/>
    <d v="2023-03-11T00:00:00"/>
    <n v="4196.8"/>
    <n v="3440"/>
    <s v=" "/>
  </r>
  <r>
    <n v="155"/>
    <d v="2023-01-10T00:00:00"/>
    <n v="3180"/>
    <x v="3"/>
    <x v="3"/>
    <d v="2023-03-11T00:00:00"/>
    <n v="3879.6"/>
    <n v="3180"/>
    <s v=" "/>
  </r>
  <r>
    <n v="268"/>
    <d v="2023-01-09T00:00:00"/>
    <n v="5440"/>
    <x v="3"/>
    <x v="1"/>
    <d v="2023-03-10T00:00:00"/>
    <n v="6636.8"/>
    <n v="5440"/>
    <s v=" "/>
  </r>
  <r>
    <n v="122"/>
    <d v="2023-01-09T00:00:00"/>
    <n v="2520"/>
    <x v="7"/>
    <x v="0"/>
    <d v="2023-03-10T00:00:00"/>
    <n v="3074.4"/>
    <n v="2520"/>
    <s v=" "/>
  </r>
  <r>
    <n v="358"/>
    <d v="2023-01-09T00:00:00"/>
    <n v="2650"/>
    <x v="0"/>
    <x v="3"/>
    <d v="2023-03-10T00:00:00"/>
    <n v="3233"/>
    <n v="2650"/>
    <s v=" "/>
  </r>
  <r>
    <n v="446"/>
    <d v="2023-01-09T00:00:00"/>
    <n v="7050"/>
    <x v="2"/>
    <x v="3"/>
    <d v="2023-03-10T00:00:00"/>
    <n v="8601"/>
    <n v="7050"/>
    <s v=" "/>
  </r>
  <r>
    <n v="317"/>
    <d v="2023-01-09T00:00:00"/>
    <n v="600"/>
    <x v="6"/>
    <x v="0"/>
    <d v="2023-03-10T00:00:00"/>
    <n v="732"/>
    <n v="600"/>
    <s v=" "/>
  </r>
  <r>
    <n v="266"/>
    <d v="2023-01-09T00:00:00"/>
    <n v="5400"/>
    <x v="6"/>
    <x v="1"/>
    <d v="2023-03-10T00:00:00"/>
    <n v="6588"/>
    <n v="5400"/>
    <s v=" "/>
  </r>
  <r>
    <n v="469"/>
    <d v="2023-01-09T00:00:00"/>
    <n v="7100"/>
    <x v="6"/>
    <x v="2"/>
    <d v="2023-03-10T00:00:00"/>
    <n v="8662"/>
    <n v="7100"/>
    <s v=" "/>
  </r>
  <r>
    <n v="166"/>
    <d v="2023-01-09T00:00:00"/>
    <n v="3400"/>
    <x v="3"/>
    <x v="3"/>
    <d v="2023-03-10T00:00:00"/>
    <n v="4148"/>
    <n v="3400"/>
    <s v=" "/>
  </r>
  <r>
    <n v="17"/>
    <d v="2023-01-09T00:00:00"/>
    <n v="420"/>
    <x v="5"/>
    <x v="0"/>
    <d v="2023-03-10T00:00:00"/>
    <n v="512.4"/>
    <n v="420"/>
    <s v=" "/>
  </r>
  <r>
    <n v="159"/>
    <d v="2023-01-09T00:00:00"/>
    <n v="3260"/>
    <x v="4"/>
    <x v="1"/>
    <d v="2023-03-10T00:00:00"/>
    <n v="3977.2"/>
    <n v="3260"/>
    <s v=" "/>
  </r>
  <r>
    <n v="143"/>
    <d v="2023-01-09T00:00:00"/>
    <n v="2940"/>
    <x v="0"/>
    <x v="0"/>
    <d v="2023-03-10T00:00:00"/>
    <n v="3586.8"/>
    <n v="2940"/>
    <s v=" "/>
  </r>
  <r>
    <n v="280"/>
    <d v="2023-01-09T00:00:00"/>
    <n v="5680"/>
    <x v="2"/>
    <x v="1"/>
    <d v="2023-03-10T00:00:00"/>
    <n v="6929.6"/>
    <n v="5680"/>
    <s v=" "/>
  </r>
  <r>
    <n v="333"/>
    <d v="2023-01-09T00:00:00"/>
    <n v="1400"/>
    <x v="6"/>
    <x v="0"/>
    <d v="2023-03-10T00:00:00"/>
    <n v="1708"/>
    <n v="1400"/>
    <s v=" "/>
  </r>
  <r>
    <n v="474"/>
    <d v="2023-01-09T00:00:00"/>
    <n v="6600"/>
    <x v="1"/>
    <x v="3"/>
    <d v="2023-03-10T00:00:00"/>
    <n v="8052"/>
    <n v="6600"/>
    <s v=" "/>
  </r>
  <r>
    <n v="126"/>
    <d v="2023-01-09T00:00:00"/>
    <n v="2600"/>
    <x v="0"/>
    <x v="1"/>
    <d v="2023-03-10T00:00:00"/>
    <n v="3172"/>
    <n v="2600"/>
    <s v=" "/>
  </r>
  <r>
    <n v="161"/>
    <d v="2023-01-09T00:00:00"/>
    <n v="3300"/>
    <x v="2"/>
    <x v="2"/>
    <d v="2023-03-10T00:00:00"/>
    <n v="4026"/>
    <n v="3300"/>
    <s v=" "/>
  </r>
  <r>
    <n v="278"/>
    <d v="2023-01-09T00:00:00"/>
    <n v="5640"/>
    <x v="4"/>
    <x v="3"/>
    <d v="2023-03-10T00:00:00"/>
    <n v="6880.8"/>
    <n v="5640"/>
    <s v=" "/>
  </r>
  <r>
    <n v="94"/>
    <d v="2023-01-09T00:00:00"/>
    <n v="1960"/>
    <x v="1"/>
    <x v="0"/>
    <d v="2023-03-10T00:00:00"/>
    <n v="2391.1999999999998"/>
    <n v="1960"/>
    <s v=" "/>
  </r>
  <r>
    <n v="217"/>
    <d v="2023-01-09T00:00:00"/>
    <n v="4420"/>
    <x v="3"/>
    <x v="2"/>
    <d v="2023-03-10T00:00:00"/>
    <n v="5392.4"/>
    <n v="4420"/>
    <s v=" "/>
  </r>
  <r>
    <n v="404"/>
    <d v="2023-01-09T00:00:00"/>
    <n v="4950"/>
    <x v="3"/>
    <x v="3"/>
    <d v="2023-03-10T00:00:00"/>
    <n v="6039"/>
    <n v="4950"/>
    <s v=" "/>
  </r>
  <r>
    <n v="498"/>
    <d v="2023-01-09T00:00:00"/>
    <n v="4200"/>
    <x v="0"/>
    <x v="3"/>
    <d v="2023-03-10T00:00:00"/>
    <n v="5124"/>
    <n v="4200"/>
    <s v=" "/>
  </r>
  <r>
    <n v="460"/>
    <d v="2023-01-09T00:00:00"/>
    <n v="8000"/>
    <x v="0"/>
    <x v="3"/>
    <d v="2023-03-10T00:00:00"/>
    <n v="9760"/>
    <n v="8000"/>
    <s v=" "/>
  </r>
  <r>
    <n v="245"/>
    <d v="2023-01-09T00:00:00"/>
    <n v="4980"/>
    <x v="0"/>
    <x v="2"/>
    <d v="2023-03-10T00:00:00"/>
    <n v="6075.6"/>
    <n v="4980"/>
    <s v=" "/>
  </r>
  <r>
    <n v="26"/>
    <d v="2023-01-09T00:00:00"/>
    <n v="600"/>
    <x v="1"/>
    <x v="3"/>
    <d v="2023-03-10T00:00:00"/>
    <n v="732"/>
    <n v="600"/>
    <s v=" "/>
  </r>
  <r>
    <n v="410"/>
    <d v="2023-01-09T00:00:00"/>
    <n v="5250"/>
    <x v="3"/>
    <x v="2"/>
    <d v="2023-03-10T00:00:00"/>
    <n v="6405"/>
    <n v="5250"/>
    <s v=" "/>
  </r>
  <r>
    <n v="416"/>
    <d v="2023-01-09T00:00:00"/>
    <n v="5550"/>
    <x v="2"/>
    <x v="0"/>
    <d v="2023-03-10T00:00:00"/>
    <n v="6771"/>
    <n v="5550"/>
    <s v=" "/>
  </r>
  <r>
    <n v="450"/>
    <d v="2023-01-09T00:00:00"/>
    <n v="7250"/>
    <x v="2"/>
    <x v="1"/>
    <d v="2023-03-10T00:00:00"/>
    <n v="8845"/>
    <n v="7250"/>
    <s v=" "/>
  </r>
  <r>
    <n v="50"/>
    <d v="2023-01-09T00:00:00"/>
    <n v="1080"/>
    <x v="6"/>
    <x v="3"/>
    <d v="2023-03-10T00:00:00"/>
    <n v="1317.6"/>
    <n v="1080"/>
    <s v=" "/>
  </r>
  <r>
    <n v="423"/>
    <d v="2023-01-08T00:00:00"/>
    <n v="5900"/>
    <x v="1"/>
    <x v="0"/>
    <d v="2023-03-09T00:00:00"/>
    <n v="7198"/>
    <n v="5900"/>
    <s v=" "/>
  </r>
  <r>
    <n v="444"/>
    <d v="2023-01-08T00:00:00"/>
    <n v="6950"/>
    <x v="3"/>
    <x v="0"/>
    <d v="2023-03-09T00:00:00"/>
    <n v="8479"/>
    <n v="6950"/>
    <s v=" "/>
  </r>
  <r>
    <n v="158"/>
    <d v="2023-01-08T00:00:00"/>
    <n v="3240"/>
    <x v="0"/>
    <x v="2"/>
    <d v="2023-03-09T00:00:00"/>
    <n v="3952.8"/>
    <n v="3240"/>
    <s v=" "/>
  </r>
  <r>
    <n v="476"/>
    <d v="2023-01-08T00:00:00"/>
    <n v="6400"/>
    <x v="5"/>
    <x v="1"/>
    <d v="2023-03-09T00:00:00"/>
    <n v="7808"/>
    <n v="6400"/>
    <s v=" "/>
  </r>
  <r>
    <n v="428"/>
    <d v="2023-01-08T00:00:00"/>
    <n v="6150"/>
    <x v="7"/>
    <x v="3"/>
    <d v="2023-03-09T00:00:00"/>
    <n v="7503"/>
    <n v="6150"/>
    <s v=" "/>
  </r>
  <r>
    <n v="480"/>
    <d v="2023-01-08T00:00:00"/>
    <n v="6000"/>
    <x v="2"/>
    <x v="2"/>
    <d v="2023-03-09T00:00:00"/>
    <n v="7320"/>
    <n v="6000"/>
    <s v=" "/>
  </r>
  <r>
    <n v="451"/>
    <d v="2023-01-08T00:00:00"/>
    <n v="7300"/>
    <x v="1"/>
    <x v="0"/>
    <d v="2023-03-09T00:00:00"/>
    <n v="8906"/>
    <n v="7300"/>
    <s v=" "/>
  </r>
  <r>
    <n v="425"/>
    <d v="2023-01-08T00:00:00"/>
    <n v="6000"/>
    <x v="5"/>
    <x v="1"/>
    <d v="2023-03-09T00:00:00"/>
    <n v="7320"/>
    <n v="6000"/>
    <s v=" "/>
  </r>
  <r>
    <n v="426"/>
    <d v="2023-01-08T00:00:00"/>
    <n v="6050"/>
    <x v="0"/>
    <x v="1"/>
    <d v="2023-03-09T00:00:00"/>
    <n v="7381"/>
    <n v="6050"/>
    <s v=" "/>
  </r>
  <r>
    <n v="20"/>
    <d v="2023-01-08T00:00:00"/>
    <n v="480"/>
    <x v="7"/>
    <x v="1"/>
    <d v="2023-03-09T00:00:00"/>
    <n v="585.6"/>
    <n v="480.00000000000006"/>
    <s v=" "/>
  </r>
  <r>
    <n v="365"/>
    <d v="2023-01-08T00:00:00"/>
    <n v="3000"/>
    <x v="2"/>
    <x v="3"/>
    <d v="2023-03-09T00:00:00"/>
    <n v="3660"/>
    <n v="3000"/>
    <s v=" "/>
  </r>
  <r>
    <n v="76"/>
    <d v="2023-01-08T00:00:00"/>
    <n v="1600"/>
    <x v="2"/>
    <x v="1"/>
    <d v="2023-03-09T00:00:00"/>
    <n v="1952"/>
    <n v="1600"/>
    <s v=" "/>
  </r>
  <r>
    <n v="399"/>
    <d v="2023-01-08T00:00:00"/>
    <n v="4700"/>
    <x v="2"/>
    <x v="2"/>
    <d v="2023-03-09T00:00:00"/>
    <n v="5734"/>
    <n v="4700"/>
    <s v=" "/>
  </r>
  <r>
    <n v="371"/>
    <d v="2023-01-08T00:00:00"/>
    <n v="3300"/>
    <x v="7"/>
    <x v="2"/>
    <d v="2023-03-09T00:00:00"/>
    <n v="4026"/>
    <n v="3300"/>
    <s v=" "/>
  </r>
  <r>
    <n v="465"/>
    <d v="2023-01-08T00:00:00"/>
    <n v="7500"/>
    <x v="4"/>
    <x v="0"/>
    <d v="2023-03-09T00:00:00"/>
    <n v="9150"/>
    <n v="7500"/>
    <s v=" "/>
  </r>
  <r>
    <n v="466"/>
    <d v="2023-01-08T00:00:00"/>
    <n v="7400"/>
    <x v="0"/>
    <x v="2"/>
    <d v="2023-03-09T00:00:00"/>
    <n v="9028"/>
    <n v="7400"/>
    <s v=" "/>
  </r>
  <r>
    <n v="400"/>
    <d v="2023-01-08T00:00:00"/>
    <n v="4750"/>
    <x v="1"/>
    <x v="3"/>
    <d v="2023-03-09T00:00:00"/>
    <n v="5795"/>
    <n v="4750"/>
    <s v=" "/>
  </r>
  <r>
    <n v="343"/>
    <d v="2023-01-08T00:00:00"/>
    <n v="1900"/>
    <x v="7"/>
    <x v="2"/>
    <d v="2023-03-09T00:00:00"/>
    <n v="2318"/>
    <n v="1900"/>
    <s v=" "/>
  </r>
  <r>
    <n v="138"/>
    <d v="2023-01-08T00:00:00"/>
    <n v="2840"/>
    <x v="3"/>
    <x v="3"/>
    <d v="2023-03-09T00:00:00"/>
    <n v="3464.8"/>
    <n v="2840"/>
    <s v=" "/>
  </r>
  <r>
    <n v="24"/>
    <d v="2023-01-08T00:00:00"/>
    <n v="560"/>
    <x v="0"/>
    <x v="0"/>
    <d v="2023-03-09T00:00:00"/>
    <n v="683.2"/>
    <n v="560"/>
    <s v=" "/>
  </r>
  <r>
    <n v="405"/>
    <d v="2023-01-08T00:00:00"/>
    <n v="5000"/>
    <x v="7"/>
    <x v="1"/>
    <d v="2023-03-09T00:00:00"/>
    <n v="6100"/>
    <n v="5000"/>
    <s v=" "/>
  </r>
  <r>
    <n v="125"/>
    <d v="2023-01-08T00:00:00"/>
    <n v="2580"/>
    <x v="4"/>
    <x v="1"/>
    <d v="2023-03-09T00:00:00"/>
    <n v="3147.6"/>
    <n v="2580"/>
    <s v=" "/>
  </r>
  <r>
    <n v="133"/>
    <d v="2023-01-08T00:00:00"/>
    <n v="2740"/>
    <x v="7"/>
    <x v="2"/>
    <d v="2023-03-09T00:00:00"/>
    <n v="3342.8"/>
    <n v="2740"/>
    <s v=" "/>
  </r>
  <r>
    <n v="494"/>
    <d v="2023-01-08T00:00:00"/>
    <n v="4600"/>
    <x v="0"/>
    <x v="2"/>
    <d v="2023-03-09T00:00:00"/>
    <n v="5612"/>
    <n v="4600"/>
    <s v=" "/>
  </r>
  <r>
    <n v="289"/>
    <d v="2023-01-08T00:00:00"/>
    <n v="5860"/>
    <x v="5"/>
    <x v="0"/>
    <d v="2023-03-09T00:00:00"/>
    <n v="7149.2"/>
    <n v="5860"/>
    <s v=" "/>
  </r>
  <r>
    <n v="232"/>
    <d v="2023-01-08T00:00:00"/>
    <n v="4720"/>
    <x v="6"/>
    <x v="3"/>
    <d v="2023-03-09T00:00:00"/>
    <n v="5758.4"/>
    <n v="4720"/>
    <s v=" "/>
  </r>
  <r>
    <n v="286"/>
    <d v="2023-01-08T00:00:00"/>
    <n v="5800"/>
    <x v="7"/>
    <x v="1"/>
    <d v="2023-03-09T00:00:00"/>
    <n v="7076"/>
    <n v="5800"/>
    <s v=" "/>
  </r>
  <r>
    <n v="203"/>
    <d v="2023-01-08T00:00:00"/>
    <n v="4140"/>
    <x v="6"/>
    <x v="2"/>
    <d v="2023-03-09T00:00:00"/>
    <n v="5050.8"/>
    <n v="4140"/>
    <s v=" "/>
  </r>
  <r>
    <n v="112"/>
    <d v="2023-01-08T00:00:00"/>
    <n v="2320"/>
    <x v="6"/>
    <x v="1"/>
    <d v="2023-03-09T00:00:00"/>
    <n v="2830.4"/>
    <n v="2320"/>
    <s v=" "/>
  </r>
  <r>
    <n v="212"/>
    <d v="2023-01-08T00:00:00"/>
    <n v="4320"/>
    <x v="2"/>
    <x v="1"/>
    <d v="2023-03-09T00:00:00"/>
    <n v="5270.4"/>
    <n v="4320"/>
    <s v=" "/>
  </r>
  <r>
    <n v="373"/>
    <d v="2023-01-07T00:00:00"/>
    <n v="3400"/>
    <x v="6"/>
    <x v="0"/>
    <d v="2023-03-08T00:00:00"/>
    <n v="4148"/>
    <n v="3400"/>
    <s v=" "/>
  </r>
  <r>
    <n v="470"/>
    <d v="2023-01-07T00:00:00"/>
    <n v="7000"/>
    <x v="6"/>
    <x v="3"/>
    <d v="2023-03-08T00:00:00"/>
    <n v="8540"/>
    <n v="7000"/>
    <s v=" "/>
  </r>
  <r>
    <n v="103"/>
    <d v="2023-01-07T00:00:00"/>
    <n v="2140"/>
    <x v="0"/>
    <x v="1"/>
    <d v="2023-03-08T00:00:00"/>
    <n v="2610.8000000000002"/>
    <n v="2140"/>
    <s v=" "/>
  </r>
  <r>
    <n v="269"/>
    <d v="2023-01-07T00:00:00"/>
    <n v="5460"/>
    <x v="7"/>
    <x v="0"/>
    <d v="2023-03-08T00:00:00"/>
    <n v="6661.2"/>
    <n v="5460"/>
    <s v=" "/>
  </r>
  <r>
    <n v="191"/>
    <d v="2023-01-07T00:00:00"/>
    <n v="3900"/>
    <x v="2"/>
    <x v="0"/>
    <d v="2023-03-08T00:00:00"/>
    <n v="4758"/>
    <n v="3900"/>
    <s v=" "/>
  </r>
  <r>
    <n v="276"/>
    <d v="2023-01-07T00:00:00"/>
    <n v="5600"/>
    <x v="2"/>
    <x v="0"/>
    <d v="2023-03-08T00:00:00"/>
    <n v="6832"/>
    <n v="5600"/>
    <s v=" "/>
  </r>
  <r>
    <n v="336"/>
    <d v="2023-01-07T00:00:00"/>
    <n v="1550"/>
    <x v="3"/>
    <x v="1"/>
    <d v="2023-03-08T00:00:00"/>
    <n v="1891"/>
    <n v="1550"/>
    <s v=" "/>
  </r>
  <r>
    <n v="180"/>
    <d v="2023-01-07T00:00:00"/>
    <n v="3680"/>
    <x v="6"/>
    <x v="3"/>
    <d v="2023-03-08T00:00:00"/>
    <n v="4489.6000000000004"/>
    <n v="3680.0000000000005"/>
    <s v=" "/>
  </r>
  <r>
    <n v="471"/>
    <d v="2023-01-07T00:00:00"/>
    <n v="6900"/>
    <x v="1"/>
    <x v="0"/>
    <d v="2023-03-08T00:00:00"/>
    <n v="8418"/>
    <n v="6900"/>
    <s v=" "/>
  </r>
  <r>
    <n v="42"/>
    <d v="2023-01-07T00:00:00"/>
    <n v="920"/>
    <x v="2"/>
    <x v="1"/>
    <d v="2023-03-08T00:00:00"/>
    <n v="1122.4000000000001"/>
    <n v="920.00000000000011"/>
    <s v=" "/>
  </r>
  <r>
    <n v="135"/>
    <d v="2023-01-07T00:00:00"/>
    <n v="2780"/>
    <x v="6"/>
    <x v="0"/>
    <d v="2023-03-08T00:00:00"/>
    <n v="3391.6"/>
    <n v="2780"/>
    <s v=" "/>
  </r>
  <r>
    <n v="64"/>
    <d v="2023-01-07T00:00:00"/>
    <n v="1360"/>
    <x v="3"/>
    <x v="3"/>
    <d v="2023-03-08T00:00:00"/>
    <n v="1659.2"/>
    <n v="1360"/>
    <s v=" "/>
  </r>
  <r>
    <n v="57"/>
    <d v="2023-01-07T00:00:00"/>
    <n v="1220"/>
    <x v="4"/>
    <x v="3"/>
    <d v="2023-03-08T00:00:00"/>
    <n v="1488.4"/>
    <n v="1220"/>
    <s v=" "/>
  </r>
  <r>
    <n v="409"/>
    <d v="2023-01-07T00:00:00"/>
    <n v="5200"/>
    <x v="0"/>
    <x v="0"/>
    <d v="2023-03-08T00:00:00"/>
    <n v="6344"/>
    <n v="5200"/>
    <s v=" "/>
  </r>
  <r>
    <n v="220"/>
    <d v="2023-01-07T00:00:00"/>
    <n v="4480"/>
    <x v="6"/>
    <x v="0"/>
    <d v="2023-03-08T00:00:00"/>
    <n v="5465.6"/>
    <n v="4480"/>
    <s v=" "/>
  </r>
  <r>
    <n v="33"/>
    <d v="2023-01-07T00:00:00"/>
    <n v="740"/>
    <x v="6"/>
    <x v="1"/>
    <d v="2023-03-08T00:00:00"/>
    <n v="902.8"/>
    <n v="740"/>
    <s v=" "/>
  </r>
  <r>
    <n v="431"/>
    <d v="2023-01-07T00:00:00"/>
    <n v="6300"/>
    <x v="4"/>
    <x v="0"/>
    <d v="2023-03-08T00:00:00"/>
    <n v="7686"/>
    <n v="6300"/>
    <s v=" "/>
  </r>
  <r>
    <n v="255"/>
    <d v="2023-01-07T00:00:00"/>
    <n v="5180"/>
    <x v="5"/>
    <x v="0"/>
    <d v="2023-03-08T00:00:00"/>
    <n v="6319.6"/>
    <n v="5180"/>
    <s v=" "/>
  </r>
  <r>
    <n v="384"/>
    <d v="2023-01-07T00:00:00"/>
    <n v="3950"/>
    <x v="6"/>
    <x v="1"/>
    <d v="2023-03-08T00:00:00"/>
    <n v="4819"/>
    <n v="3950"/>
    <s v=" "/>
  </r>
  <r>
    <n v="90"/>
    <d v="2023-01-07T00:00:00"/>
    <n v="1880"/>
    <x v="0"/>
    <x v="1"/>
    <d v="2023-03-08T00:00:00"/>
    <n v="2293.6"/>
    <n v="1880"/>
    <s v=" "/>
  </r>
  <r>
    <n v="452"/>
    <d v="2023-01-07T00:00:00"/>
    <n v="7350"/>
    <x v="6"/>
    <x v="2"/>
    <d v="2023-03-08T00:00:00"/>
    <n v="8967"/>
    <n v="7350"/>
    <s v=" "/>
  </r>
  <r>
    <n v="398"/>
    <d v="2023-01-07T00:00:00"/>
    <n v="4650"/>
    <x v="0"/>
    <x v="1"/>
    <d v="2023-03-08T00:00:00"/>
    <n v="5673"/>
    <n v="4650"/>
    <s v=" "/>
  </r>
  <r>
    <n v="389"/>
    <d v="2023-01-07T00:00:00"/>
    <n v="4200"/>
    <x v="1"/>
    <x v="0"/>
    <d v="2023-03-08T00:00:00"/>
    <n v="5124"/>
    <n v="4200"/>
    <s v=" "/>
  </r>
  <r>
    <n v="386"/>
    <d v="2023-01-07T00:00:00"/>
    <n v="4050"/>
    <x v="1"/>
    <x v="3"/>
    <d v="2023-03-08T00:00:00"/>
    <n v="4941"/>
    <n v="4050"/>
    <s v=" "/>
  </r>
  <r>
    <n v="179"/>
    <d v="2023-01-07T00:00:00"/>
    <n v="3660"/>
    <x v="1"/>
    <x v="0"/>
    <d v="2023-03-08T00:00:00"/>
    <n v="4465.2"/>
    <n v="3660"/>
    <s v=" "/>
  </r>
  <r>
    <n v="307"/>
    <d v="2023-01-07T00:00:00"/>
    <n v="2700"/>
    <x v="0"/>
    <x v="1"/>
    <d v="2023-03-08T00:00:00"/>
    <n v="3294"/>
    <n v="2700"/>
    <s v=" "/>
  </r>
  <r>
    <n v="319"/>
    <d v="2023-01-07T00:00:00"/>
    <n v="700"/>
    <x v="3"/>
    <x v="0"/>
    <d v="2023-03-08T00:00:00"/>
    <n v="854"/>
    <n v="700"/>
    <s v=" "/>
  </r>
  <r>
    <n v="174"/>
    <d v="2023-01-07T00:00:00"/>
    <n v="3560"/>
    <x v="2"/>
    <x v="1"/>
    <d v="2023-03-08T00:00:00"/>
    <n v="4343.2"/>
    <n v="3560"/>
    <s v=" "/>
  </r>
  <r>
    <n v="303"/>
    <d v="2023-01-07T00:00:00"/>
    <n v="1900"/>
    <x v="7"/>
    <x v="0"/>
    <d v="2023-03-08T00:00:00"/>
    <n v="2318"/>
    <n v="1900"/>
    <s v=" "/>
  </r>
  <r>
    <n v="40"/>
    <d v="2023-01-07T00:00:00"/>
    <n v="880"/>
    <x v="4"/>
    <x v="3"/>
    <d v="2023-03-08T00:00:00"/>
    <n v="1073.5999999999999"/>
    <n v="880"/>
    <s v=" "/>
  </r>
  <r>
    <n v="449"/>
    <d v="2023-01-07T00:00:00"/>
    <n v="7200"/>
    <x v="0"/>
    <x v="3"/>
    <d v="2023-03-08T00:00:00"/>
    <n v="8784"/>
    <n v="7200"/>
    <s v=" "/>
  </r>
  <r>
    <n v="308"/>
    <d v="2023-01-06T00:00:00"/>
    <n v="2900"/>
    <x v="3"/>
    <x v="1"/>
    <d v="2023-03-07T00:00:00"/>
    <n v="3538"/>
    <n v="2900"/>
    <s v=" "/>
  </r>
  <r>
    <n v="121"/>
    <d v="2023-01-06T00:00:00"/>
    <n v="2500"/>
    <x v="3"/>
    <x v="0"/>
    <d v="2023-03-07T00:00:00"/>
    <n v="3050"/>
    <n v="2500"/>
    <s v=" "/>
  </r>
  <r>
    <n v="489"/>
    <d v="2023-01-06T00:00:00"/>
    <n v="5100"/>
    <x v="3"/>
    <x v="1"/>
    <d v="2023-03-07T00:00:00"/>
    <n v="6222"/>
    <n v="5100"/>
    <s v=" "/>
  </r>
  <r>
    <n v="99"/>
    <d v="2023-01-06T00:00:00"/>
    <n v="2060"/>
    <x v="7"/>
    <x v="3"/>
    <d v="2023-03-07T00:00:00"/>
    <n v="2513.1999999999998"/>
    <n v="2060"/>
    <s v=" "/>
  </r>
  <r>
    <n v="392"/>
    <d v="2023-01-06T00:00:00"/>
    <n v="4350"/>
    <x v="0"/>
    <x v="1"/>
    <d v="2023-03-07T00:00:00"/>
    <n v="5307"/>
    <n v="4350"/>
    <s v=" "/>
  </r>
  <r>
    <n v="124"/>
    <d v="2023-01-06T00:00:00"/>
    <n v="2560"/>
    <x v="0"/>
    <x v="3"/>
    <d v="2023-03-07T00:00:00"/>
    <n v="3123.2"/>
    <n v="2560"/>
    <s v=" "/>
  </r>
  <r>
    <n v="118"/>
    <d v="2023-01-06T00:00:00"/>
    <n v="2440"/>
    <x v="6"/>
    <x v="1"/>
    <d v="2023-03-07T00:00:00"/>
    <n v="2976.8"/>
    <n v="2440"/>
    <s v=" "/>
  </r>
  <r>
    <n v="369"/>
    <d v="2023-01-06T00:00:00"/>
    <n v="3200"/>
    <x v="1"/>
    <x v="1"/>
    <d v="2023-03-07T00:00:00"/>
    <n v="3904"/>
    <n v="3200"/>
    <s v=" "/>
  </r>
  <r>
    <n v="193"/>
    <d v="2023-01-06T00:00:00"/>
    <n v="3940"/>
    <x v="4"/>
    <x v="0"/>
    <d v="2023-03-07T00:00:00"/>
    <n v="4806.8"/>
    <n v="3940.0000000000005"/>
    <s v=" "/>
  </r>
  <r>
    <n v="102"/>
    <d v="2023-01-06T00:00:00"/>
    <n v="2120"/>
    <x v="5"/>
    <x v="2"/>
    <d v="2023-03-07T00:00:00"/>
    <n v="2586.4"/>
    <n v="2120"/>
    <s v=" "/>
  </r>
  <r>
    <n v="260"/>
    <d v="2023-01-06T00:00:00"/>
    <n v="5280"/>
    <x v="0"/>
    <x v="3"/>
    <d v="2023-03-07T00:00:00"/>
    <n v="6441.6"/>
    <n v="5280"/>
    <s v=" "/>
  </r>
  <r>
    <n v="367"/>
    <d v="2023-01-06T00:00:00"/>
    <n v="3100"/>
    <x v="6"/>
    <x v="0"/>
    <d v="2023-03-07T00:00:00"/>
    <n v="3782"/>
    <n v="3100"/>
    <s v=" "/>
  </r>
  <r>
    <n v="468"/>
    <d v="2023-01-06T00:00:00"/>
    <n v="7200"/>
    <x v="1"/>
    <x v="1"/>
    <d v="2023-03-07T00:00:00"/>
    <n v="8784"/>
    <n v="7200"/>
    <s v=" "/>
  </r>
  <r>
    <n v="267"/>
    <d v="2023-01-06T00:00:00"/>
    <n v="5420"/>
    <x v="1"/>
    <x v="3"/>
    <d v="2023-03-07T00:00:00"/>
    <n v="6612.4"/>
    <n v="5420"/>
    <s v=" "/>
  </r>
  <r>
    <n v="264"/>
    <d v="2023-01-06T00:00:00"/>
    <n v="5360"/>
    <x v="1"/>
    <x v="3"/>
    <d v="2023-03-07T00:00:00"/>
    <n v="6539.2"/>
    <n v="5360"/>
    <s v=" "/>
  </r>
  <r>
    <n v="437"/>
    <d v="2023-01-06T00:00:00"/>
    <n v="6600"/>
    <x v="1"/>
    <x v="0"/>
    <d v="2023-03-07T00:00:00"/>
    <n v="8052"/>
    <n v="6600"/>
    <s v=" "/>
  </r>
  <r>
    <n v="128"/>
    <d v="2023-01-06T00:00:00"/>
    <n v="2640"/>
    <x v="1"/>
    <x v="1"/>
    <d v="2023-03-07T00:00:00"/>
    <n v="3220.8"/>
    <n v="2640"/>
    <s v=" "/>
  </r>
  <r>
    <n v="322"/>
    <d v="2023-01-06T00:00:00"/>
    <n v="850"/>
    <x v="6"/>
    <x v="1"/>
    <d v="2023-03-07T00:00:00"/>
    <n v="1037"/>
    <n v="850"/>
    <s v=" "/>
  </r>
  <r>
    <n v="7"/>
    <d v="2023-01-06T00:00:00"/>
    <n v="220"/>
    <x v="0"/>
    <x v="2"/>
    <d v="2023-03-07T00:00:00"/>
    <n v="268.39999999999998"/>
    <n v="220"/>
    <s v=" "/>
  </r>
  <r>
    <n v="145"/>
    <d v="2023-01-06T00:00:00"/>
    <n v="2980"/>
    <x v="1"/>
    <x v="1"/>
    <d v="2023-03-07T00:00:00"/>
    <n v="3635.6"/>
    <n v="2980"/>
    <s v=" "/>
  </r>
  <r>
    <n v="295"/>
    <d v="2023-01-06T00:00:00"/>
    <n v="300"/>
    <x v="4"/>
    <x v="3"/>
    <d v="2023-03-07T00:00:00"/>
    <n v="366"/>
    <n v="300"/>
    <s v=" "/>
  </r>
  <r>
    <n v="4"/>
    <d v="2023-01-06T00:00:00"/>
    <n v="160"/>
    <x v="2"/>
    <x v="2"/>
    <d v="2023-03-07T00:00:00"/>
    <n v="195.2"/>
    <n v="160"/>
    <s v=" "/>
  </r>
  <r>
    <n v="243"/>
    <d v="2023-01-06T00:00:00"/>
    <n v="4940"/>
    <x v="0"/>
    <x v="1"/>
    <d v="2023-03-07T00:00:00"/>
    <n v="6026.8"/>
    <n v="4940"/>
    <s v=" "/>
  </r>
  <r>
    <n v="252"/>
    <d v="2023-01-06T00:00:00"/>
    <n v="5120"/>
    <x v="7"/>
    <x v="1"/>
    <d v="2023-03-07T00:00:00"/>
    <n v="6246.4"/>
    <n v="5120"/>
    <s v=" "/>
  </r>
  <r>
    <n v="337"/>
    <d v="2023-01-06T00:00:00"/>
    <n v="1600"/>
    <x v="7"/>
    <x v="3"/>
    <d v="2023-03-07T00:00:00"/>
    <n v="1952"/>
    <n v="1600"/>
    <s v=" "/>
  </r>
  <r>
    <n v="345"/>
    <d v="2023-01-06T00:00:00"/>
    <n v="2000"/>
    <x v="0"/>
    <x v="0"/>
    <d v="2023-03-07T00:00:00"/>
    <n v="2440"/>
    <n v="2000"/>
    <s v=" "/>
  </r>
  <r>
    <n v="304"/>
    <d v="2023-01-06T00:00:00"/>
    <n v="2100"/>
    <x v="1"/>
    <x v="0"/>
    <d v="2023-03-07T00:00:00"/>
    <n v="2562"/>
    <n v="2100"/>
    <s v=" "/>
  </r>
  <r>
    <n v="207"/>
    <d v="2023-01-06T00:00:00"/>
    <n v="4220"/>
    <x v="7"/>
    <x v="0"/>
    <d v="2023-03-07T00:00:00"/>
    <n v="5148.3999999999996"/>
    <n v="4220"/>
    <s v=" "/>
  </r>
  <r>
    <n v="375"/>
    <d v="2023-01-06T00:00:00"/>
    <n v="3500"/>
    <x v="0"/>
    <x v="0"/>
    <d v="2023-03-07T00:00:00"/>
    <n v="4270"/>
    <n v="3500"/>
    <s v=" "/>
  </r>
  <r>
    <n v="311"/>
    <d v="2023-01-05T00:00:00"/>
    <n v="300"/>
    <x v="0"/>
    <x v="0"/>
    <d v="2023-03-06T00:00:00"/>
    <n v="366"/>
    <n v="300"/>
    <s v=" "/>
  </r>
  <r>
    <n v="430"/>
    <d v="2023-01-05T00:00:00"/>
    <n v="6250"/>
    <x v="0"/>
    <x v="0"/>
    <d v="2023-03-06T00:00:00"/>
    <n v="7625"/>
    <n v="6250"/>
    <s v=" "/>
  </r>
  <r>
    <n v="421"/>
    <d v="2023-01-05T00:00:00"/>
    <n v="5800"/>
    <x v="3"/>
    <x v="3"/>
    <d v="2023-03-06T00:00:00"/>
    <n v="7076"/>
    <n v="5800"/>
    <s v=" "/>
  </r>
  <r>
    <n v="306"/>
    <d v="2023-01-05T00:00:00"/>
    <n v="2500"/>
    <x v="5"/>
    <x v="3"/>
    <d v="2023-03-06T00:00:00"/>
    <n v="3050"/>
    <n v="2500"/>
    <s v=" "/>
  </r>
  <r>
    <n v="18"/>
    <d v="2023-01-05T00:00:00"/>
    <n v="440"/>
    <x v="0"/>
    <x v="2"/>
    <d v="2023-03-06T00:00:00"/>
    <n v="536.79999999999995"/>
    <n v="440"/>
    <s v=" "/>
  </r>
  <r>
    <n v="390"/>
    <d v="2023-01-05T00:00:00"/>
    <n v="4250"/>
    <x v="6"/>
    <x v="3"/>
    <d v="2023-03-06T00:00:00"/>
    <n v="5185"/>
    <n v="4250"/>
    <s v=" "/>
  </r>
  <r>
    <n v="74"/>
    <d v="2023-01-05T00:00:00"/>
    <n v="1560"/>
    <x v="4"/>
    <x v="2"/>
    <d v="2023-03-06T00:00:00"/>
    <n v="1903.2"/>
    <n v="1560"/>
    <s v=" "/>
  </r>
  <r>
    <n v="75"/>
    <d v="2023-01-05T00:00:00"/>
    <n v="1580"/>
    <x v="0"/>
    <x v="1"/>
    <d v="2023-03-06T00:00:00"/>
    <n v="1927.6"/>
    <n v="1580"/>
    <s v=" "/>
  </r>
  <r>
    <n v="394"/>
    <d v="2023-01-05T00:00:00"/>
    <n v="4450"/>
    <x v="7"/>
    <x v="1"/>
    <d v="2023-03-06T00:00:00"/>
    <n v="5429"/>
    <n v="4450"/>
    <s v=" "/>
  </r>
  <r>
    <n v="77"/>
    <d v="2023-01-05T00:00:00"/>
    <n v="1620"/>
    <x v="1"/>
    <x v="2"/>
    <d v="2023-03-06T00:00:00"/>
    <n v="1976.4"/>
    <n v="1620"/>
    <s v=" "/>
  </r>
  <r>
    <n v="69"/>
    <d v="2023-01-05T00:00:00"/>
    <n v="1460"/>
    <x v="0"/>
    <x v="1"/>
    <d v="2023-03-06T00:00:00"/>
    <n v="1781.2"/>
    <n v="1460"/>
    <s v=" "/>
  </r>
  <r>
    <n v="382"/>
    <d v="2023-01-05T00:00:00"/>
    <n v="3850"/>
    <x v="2"/>
    <x v="2"/>
    <d v="2023-03-06T00:00:00"/>
    <n v="4697"/>
    <n v="3850"/>
    <s v=" "/>
  </r>
  <r>
    <n v="455"/>
    <d v="2023-01-05T00:00:00"/>
    <n v="1000"/>
    <x v="3"/>
    <x v="2"/>
    <d v="2023-03-06T00:00:00"/>
    <n v="1220"/>
    <n v="1000"/>
    <s v=" "/>
  </r>
  <r>
    <n v="387"/>
    <d v="2023-01-05T00:00:00"/>
    <n v="4100"/>
    <x v="3"/>
    <x v="0"/>
    <d v="2023-03-06T00:00:00"/>
    <n v="5002"/>
    <n v="4100"/>
    <s v=" "/>
  </r>
  <r>
    <n v="253"/>
    <d v="2023-01-05T00:00:00"/>
    <n v="5140"/>
    <x v="1"/>
    <x v="3"/>
    <d v="2023-03-06T00:00:00"/>
    <n v="6270.8"/>
    <n v="5140"/>
    <s v=" "/>
  </r>
  <r>
    <n v="21"/>
    <d v="2023-01-05T00:00:00"/>
    <n v="500"/>
    <x v="2"/>
    <x v="2"/>
    <d v="2023-03-06T00:00:00"/>
    <n v="610"/>
    <n v="500"/>
    <s v=" "/>
  </r>
  <r>
    <n v="44"/>
    <d v="2023-01-05T00:00:00"/>
    <n v="960"/>
    <x v="6"/>
    <x v="1"/>
    <d v="2023-03-06T00:00:00"/>
    <n v="1171.2"/>
    <n v="960.00000000000011"/>
    <s v=" "/>
  </r>
  <r>
    <n v="332"/>
    <d v="2023-01-05T00:00:00"/>
    <n v="1350"/>
    <x v="1"/>
    <x v="0"/>
    <d v="2023-03-06T00:00:00"/>
    <n v="1647"/>
    <n v="1350"/>
    <s v=" "/>
  </r>
  <r>
    <n v="185"/>
    <d v="2023-01-05T00:00:00"/>
    <n v="3780"/>
    <x v="1"/>
    <x v="0"/>
    <d v="2023-03-06T00:00:00"/>
    <n v="4611.6000000000004"/>
    <n v="3780.0000000000005"/>
    <s v=" "/>
  </r>
  <r>
    <n v="320"/>
    <d v="2023-01-05T00:00:00"/>
    <n v="750"/>
    <x v="7"/>
    <x v="3"/>
    <d v="2023-03-06T00:00:00"/>
    <n v="915"/>
    <n v="750"/>
    <s v=" "/>
  </r>
  <r>
    <n v="229"/>
    <d v="2023-01-05T00:00:00"/>
    <n v="4660"/>
    <x v="2"/>
    <x v="1"/>
    <d v="2023-03-06T00:00:00"/>
    <n v="5685.2"/>
    <n v="4660"/>
    <s v=" "/>
  </r>
  <r>
    <n v="272"/>
    <d v="2023-01-05T00:00:00"/>
    <n v="5520"/>
    <x v="5"/>
    <x v="1"/>
    <d v="2023-03-06T00:00:00"/>
    <n v="6734.4"/>
    <n v="5520"/>
    <s v=" "/>
  </r>
  <r>
    <n v="127"/>
    <d v="2023-01-05T00:00:00"/>
    <n v="2620"/>
    <x v="2"/>
    <x v="3"/>
    <d v="2023-03-06T00:00:00"/>
    <n v="3196.4"/>
    <n v="2620"/>
    <s v=" "/>
  </r>
  <r>
    <n v="234"/>
    <d v="2023-01-05T00:00:00"/>
    <n v="4760"/>
    <x v="3"/>
    <x v="0"/>
    <d v="2023-03-06T00:00:00"/>
    <n v="5807.2"/>
    <n v="4760"/>
    <s v=" "/>
  </r>
  <r>
    <n v="323"/>
    <d v="2023-01-05T00:00:00"/>
    <n v="900"/>
    <x v="5"/>
    <x v="3"/>
    <d v="2023-03-06T00:00:00"/>
    <n v="1098"/>
    <n v="900"/>
    <s v=" "/>
  </r>
  <r>
    <n v="327"/>
    <d v="2023-01-05T00:00:00"/>
    <n v="1100"/>
    <x v="2"/>
    <x v="1"/>
    <d v="2023-03-06T00:00:00"/>
    <n v="1342"/>
    <n v="1100"/>
    <s v=" "/>
  </r>
  <r>
    <n v="312"/>
    <d v="2023-01-05T00:00:00"/>
    <n v="350"/>
    <x v="4"/>
    <x v="2"/>
    <d v="2023-03-06T00:00:00"/>
    <n v="427"/>
    <n v="350"/>
    <s v=" "/>
  </r>
  <r>
    <n v="325"/>
    <d v="2023-01-05T00:00:00"/>
    <n v="1000"/>
    <x v="3"/>
    <x v="0"/>
    <d v="2023-03-06T00:00:00"/>
    <n v="1220"/>
    <n v="1000"/>
    <s v=" "/>
  </r>
  <r>
    <n v="58"/>
    <d v="2023-01-04T00:00:00"/>
    <n v="1240"/>
    <x v="0"/>
    <x v="1"/>
    <d v="2023-03-05T00:00:00"/>
    <n v="1512.8"/>
    <n v="1240"/>
    <s v=" "/>
  </r>
  <r>
    <n v="456"/>
    <d v="2023-01-04T00:00:00"/>
    <n v="1800"/>
    <x v="7"/>
    <x v="3"/>
    <d v="2023-03-05T00:00:00"/>
    <n v="2196"/>
    <n v="1800"/>
    <s v=" "/>
  </r>
  <r>
    <n v="8"/>
    <d v="2023-01-04T00:00:00"/>
    <n v="240"/>
    <x v="2"/>
    <x v="3"/>
    <d v="2023-03-05T00:00:00"/>
    <n v="292.8"/>
    <n v="240.00000000000003"/>
    <s v=" "/>
  </r>
  <r>
    <n v="485"/>
    <d v="2023-01-04T00:00:00"/>
    <n v="5500"/>
    <x v="1"/>
    <x v="0"/>
    <d v="2023-03-05T00:00:00"/>
    <n v="6710"/>
    <n v="5500"/>
    <s v=" "/>
  </r>
  <r>
    <n v="6"/>
    <d v="2023-01-04T00:00:00"/>
    <n v="200"/>
    <x v="4"/>
    <x v="1"/>
    <d v="2023-03-05T00:00:00"/>
    <n v="244"/>
    <n v="200"/>
    <s v=" "/>
  </r>
  <r>
    <n v="434"/>
    <d v="2023-01-04T00:00:00"/>
    <n v="6450"/>
    <x v="1"/>
    <x v="1"/>
    <d v="2023-03-05T00:00:00"/>
    <n v="7869"/>
    <n v="6450"/>
    <s v=" "/>
  </r>
  <r>
    <n v="475"/>
    <d v="2023-01-04T00:00:00"/>
    <n v="6500"/>
    <x v="6"/>
    <x v="1"/>
    <d v="2023-03-05T00:00:00"/>
    <n v="7930"/>
    <n v="6500"/>
    <s v=" "/>
  </r>
  <r>
    <n v="66"/>
    <d v="2023-01-04T00:00:00"/>
    <n v="1400"/>
    <x v="1"/>
    <x v="0"/>
    <d v="2023-03-05T00:00:00"/>
    <n v="1708"/>
    <n v="1400"/>
    <s v=" "/>
  </r>
  <r>
    <n v="296"/>
    <d v="2023-01-04T00:00:00"/>
    <n v="500"/>
    <x v="0"/>
    <x v="1"/>
    <d v="2023-03-05T00:00:00"/>
    <n v="610"/>
    <n v="500"/>
    <s v=" "/>
  </r>
  <r>
    <n v="282"/>
    <d v="2023-01-04T00:00:00"/>
    <n v="5720"/>
    <x v="6"/>
    <x v="1"/>
    <d v="2023-03-05T00:00:00"/>
    <n v="6978.4"/>
    <n v="5720"/>
    <s v=" "/>
  </r>
  <r>
    <n v="300"/>
    <d v="2023-01-04T00:00:00"/>
    <n v="1300"/>
    <x v="6"/>
    <x v="1"/>
    <d v="2023-03-05T00:00:00"/>
    <n v="1586"/>
    <n v="1300"/>
    <s v=" "/>
  </r>
  <r>
    <n v="176"/>
    <d v="2023-01-04T00:00:00"/>
    <n v="3600"/>
    <x v="4"/>
    <x v="3"/>
    <d v="2023-03-05T00:00:00"/>
    <n v="4392"/>
    <n v="3600"/>
    <s v=" "/>
  </r>
  <r>
    <n v="413"/>
    <d v="2023-01-04T00:00:00"/>
    <n v="5400"/>
    <x v="0"/>
    <x v="2"/>
    <d v="2023-03-05T00:00:00"/>
    <n v="6588"/>
    <n v="5400"/>
    <s v=" "/>
  </r>
  <r>
    <n v="477"/>
    <d v="2023-01-04T00:00:00"/>
    <n v="6300"/>
    <x v="0"/>
    <x v="3"/>
    <d v="2023-03-05T00:00:00"/>
    <n v="7686"/>
    <n v="6300"/>
    <s v=" "/>
  </r>
  <r>
    <n v="150"/>
    <d v="2023-01-04T00:00:00"/>
    <n v="3080"/>
    <x v="7"/>
    <x v="0"/>
    <d v="2023-03-05T00:00:00"/>
    <n v="3757.6"/>
    <n v="3080"/>
    <s v=" "/>
  </r>
  <r>
    <n v="49"/>
    <d v="2023-01-04T00:00:00"/>
    <n v="1060"/>
    <x v="1"/>
    <x v="2"/>
    <d v="2023-03-05T00:00:00"/>
    <n v="1293.2"/>
    <n v="1060"/>
    <s v=" "/>
  </r>
  <r>
    <n v="356"/>
    <d v="2023-01-04T00:00:00"/>
    <n v="2550"/>
    <x v="6"/>
    <x v="1"/>
    <d v="2023-03-05T00:00:00"/>
    <n v="3111"/>
    <n v="2550"/>
    <s v=" "/>
  </r>
  <r>
    <n v="259"/>
    <d v="2023-01-04T00:00:00"/>
    <n v="5260"/>
    <x v="2"/>
    <x v="2"/>
    <d v="2023-03-05T00:00:00"/>
    <n v="6417.2"/>
    <n v="5260"/>
    <s v=" "/>
  </r>
  <r>
    <n v="85"/>
    <d v="2023-01-04T00:00:00"/>
    <n v="1780"/>
    <x v="5"/>
    <x v="3"/>
    <d v="2023-03-05T00:00:00"/>
    <n v="2171.6"/>
    <n v="1780"/>
    <s v=" "/>
  </r>
  <r>
    <n v="104"/>
    <d v="2023-01-04T00:00:00"/>
    <n v="2160"/>
    <x v="3"/>
    <x v="1"/>
    <d v="2023-03-05T00:00:00"/>
    <n v="2635.2"/>
    <n v="2160"/>
    <s v=" "/>
  </r>
  <r>
    <n v="92"/>
    <d v="2023-01-04T00:00:00"/>
    <n v="1920"/>
    <x v="0"/>
    <x v="3"/>
    <d v="2023-03-05T00:00:00"/>
    <n v="2342.4"/>
    <n v="1920.0000000000002"/>
    <s v=" "/>
  </r>
  <r>
    <n v="156"/>
    <d v="2023-01-04T00:00:00"/>
    <n v="3200"/>
    <x v="7"/>
    <x v="1"/>
    <d v="2023-03-05T00:00:00"/>
    <n v="3904"/>
    <n v="3200"/>
    <s v=" "/>
  </r>
  <r>
    <n v="22"/>
    <d v="2023-01-04T00:00:00"/>
    <n v="520"/>
    <x v="0"/>
    <x v="3"/>
    <d v="2023-03-05T00:00:00"/>
    <n v="634.4"/>
    <n v="520"/>
    <s v=" "/>
  </r>
  <r>
    <n v="202"/>
    <d v="2023-01-04T00:00:00"/>
    <n v="4120"/>
    <x v="1"/>
    <x v="1"/>
    <d v="2023-03-05T00:00:00"/>
    <n v="5026.3999999999996"/>
    <n v="4120"/>
    <s v=" "/>
  </r>
  <r>
    <n v="227"/>
    <d v="2023-01-04T00:00:00"/>
    <n v="4620"/>
    <x v="4"/>
    <x v="0"/>
    <d v="2023-03-05T00:00:00"/>
    <n v="5636.4"/>
    <n v="4620"/>
    <s v=" "/>
  </r>
  <r>
    <n v="284"/>
    <d v="2023-01-04T00:00:00"/>
    <n v="5760"/>
    <x v="1"/>
    <x v="2"/>
    <d v="2023-03-05T00:00:00"/>
    <n v="7027.2"/>
    <n v="5760"/>
    <s v=" "/>
  </r>
  <r>
    <n v="487"/>
    <d v="2023-01-04T00:00:00"/>
    <n v="5300"/>
    <x v="6"/>
    <x v="0"/>
    <d v="2023-03-05T00:00:00"/>
    <n v="6466"/>
    <n v="5300"/>
    <s v=" "/>
  </r>
  <r>
    <n v="148"/>
    <d v="2023-01-04T00:00:00"/>
    <n v="3040"/>
    <x v="1"/>
    <x v="3"/>
    <d v="2023-03-05T00:00:00"/>
    <n v="3708.8"/>
    <n v="3040"/>
    <s v=" "/>
  </r>
  <r>
    <n v="478"/>
    <d v="2023-01-04T00:00:00"/>
    <n v="6200"/>
    <x v="3"/>
    <x v="1"/>
    <d v="2023-03-05T00:00:00"/>
    <n v="7564"/>
    <n v="6200"/>
    <s v=" "/>
  </r>
  <r>
    <n v="354"/>
    <d v="2023-01-04T00:00:00"/>
    <n v="2450"/>
    <x v="7"/>
    <x v="2"/>
    <d v="2023-03-05T00:00:00"/>
    <n v="2989"/>
    <n v="2450"/>
    <s v=" "/>
  </r>
  <r>
    <n v="355"/>
    <d v="2023-01-04T00:00:00"/>
    <n v="2500"/>
    <x v="1"/>
    <x v="1"/>
    <d v="2023-03-05T00:00:00"/>
    <n v="3050"/>
    <n v="2500"/>
    <s v=" "/>
  </r>
  <r>
    <n v="396"/>
    <d v="2023-01-04T00:00:00"/>
    <n v="4550"/>
    <x v="0"/>
    <x v="2"/>
    <d v="2023-03-05T00:00:00"/>
    <n v="5551"/>
    <n v="4550"/>
    <s v=" "/>
  </r>
  <r>
    <n v="235"/>
    <d v="2023-01-03T00:00:00"/>
    <n v="4780"/>
    <x v="7"/>
    <x v="0"/>
    <d v="2023-03-04T00:00:00"/>
    <n v="5831.6"/>
    <n v="4780"/>
    <s v=" "/>
  </r>
  <r>
    <n v="225"/>
    <d v="2023-01-03T00:00:00"/>
    <n v="4580"/>
    <x v="2"/>
    <x v="3"/>
    <d v="2023-03-04T00:00:00"/>
    <n v="5587.6"/>
    <n v="4580"/>
    <s v=" "/>
  </r>
  <r>
    <n v="294"/>
    <d v="2023-01-03T00:00:00"/>
    <n v="5960"/>
    <x v="0"/>
    <x v="1"/>
    <d v="2023-03-04T00:00:00"/>
    <n v="7271.2"/>
    <n v="5960"/>
    <s v=" "/>
  </r>
  <r>
    <n v="454"/>
    <d v="2023-01-03T00:00:00"/>
    <n v="7450"/>
    <x v="1"/>
    <x v="1"/>
    <d v="2023-03-04T00:00:00"/>
    <n v="9089"/>
    <n v="7450"/>
    <s v=" "/>
  </r>
  <r>
    <n v="226"/>
    <d v="2023-01-03T00:00:00"/>
    <n v="4600"/>
    <x v="0"/>
    <x v="1"/>
    <d v="2023-03-04T00:00:00"/>
    <n v="5612"/>
    <n v="4600"/>
    <s v=" "/>
  </r>
  <r>
    <n v="265"/>
    <d v="2023-01-03T00:00:00"/>
    <n v="5380"/>
    <x v="6"/>
    <x v="1"/>
    <d v="2023-03-04T00:00:00"/>
    <n v="6563.6"/>
    <n v="5380"/>
    <s v=" "/>
  </r>
  <r>
    <n v="120"/>
    <d v="2023-01-03T00:00:00"/>
    <n v="2480"/>
    <x v="0"/>
    <x v="3"/>
    <d v="2023-03-04T00:00:00"/>
    <n v="3025.6"/>
    <n v="2480"/>
    <s v=" "/>
  </r>
  <r>
    <n v="491"/>
    <d v="2023-01-03T00:00:00"/>
    <n v="4900"/>
    <x v="1"/>
    <x v="3"/>
    <d v="2023-03-04T00:00:00"/>
    <n v="5978"/>
    <n v="4900"/>
    <s v=" "/>
  </r>
  <r>
    <n v="381"/>
    <d v="2023-01-03T00:00:00"/>
    <n v="3800"/>
    <x v="0"/>
    <x v="0"/>
    <d v="2023-03-04T00:00:00"/>
    <n v="4636"/>
    <n v="3800"/>
    <s v=" "/>
  </r>
  <r>
    <n v="98"/>
    <d v="2023-01-03T00:00:00"/>
    <n v="2040"/>
    <x v="3"/>
    <x v="1"/>
    <d v="2023-03-04T00:00:00"/>
    <n v="2488.8000000000002"/>
    <n v="2040.0000000000002"/>
    <s v=" "/>
  </r>
  <r>
    <n v="488"/>
    <d v="2023-01-03T00:00:00"/>
    <n v="5200"/>
    <x v="1"/>
    <x v="3"/>
    <d v="2023-03-04T00:00:00"/>
    <n v="6344"/>
    <n v="5200"/>
    <s v=" "/>
  </r>
  <r>
    <n v="313"/>
    <d v="2023-01-03T00:00:00"/>
    <n v="400"/>
    <x v="0"/>
    <x v="1"/>
    <d v="2023-03-04T00:00:00"/>
    <n v="488"/>
    <n v="400"/>
    <s v=" "/>
  </r>
  <r>
    <n v="302"/>
    <d v="2023-01-03T00:00:00"/>
    <n v="1700"/>
    <x v="3"/>
    <x v="3"/>
    <d v="2023-03-04T00:00:00"/>
    <n v="2074"/>
    <n v="1700"/>
    <s v=" "/>
  </r>
  <r>
    <n v="326"/>
    <d v="2023-01-03T00:00:00"/>
    <n v="1050"/>
    <x v="7"/>
    <x v="2"/>
    <d v="2023-03-04T00:00:00"/>
    <n v="1281"/>
    <n v="1050"/>
    <s v=" "/>
  </r>
  <r>
    <n v="335"/>
    <d v="2023-01-03T00:00:00"/>
    <n v="1500"/>
    <x v="1"/>
    <x v="1"/>
    <d v="2023-03-04T00:00:00"/>
    <n v="1830"/>
    <n v="1500"/>
    <s v=" "/>
  </r>
  <r>
    <n v="328"/>
    <d v="2023-01-03T00:00:00"/>
    <n v="1150"/>
    <x v="0"/>
    <x v="1"/>
    <d v="2023-03-04T00:00:00"/>
    <n v="1403"/>
    <n v="1150"/>
    <s v=" "/>
  </r>
  <r>
    <n v="496"/>
    <d v="2023-01-03T00:00:00"/>
    <n v="4400"/>
    <x v="7"/>
    <x v="1"/>
    <d v="2023-03-04T00:00:00"/>
    <n v="5368"/>
    <n v="4400"/>
    <s v=" "/>
  </r>
  <r>
    <n v="247"/>
    <d v="2023-01-03T00:00:00"/>
    <n v="5020"/>
    <x v="1"/>
    <x v="0"/>
    <d v="2023-03-04T00:00:00"/>
    <n v="6124.4"/>
    <n v="5020"/>
    <s v=" "/>
  </r>
  <r>
    <n v="61"/>
    <d v="2023-01-03T00:00:00"/>
    <n v="1300"/>
    <x v="6"/>
    <x v="1"/>
    <d v="2023-03-04T00:00:00"/>
    <n v="1586"/>
    <n v="1300"/>
    <s v=" "/>
  </r>
  <r>
    <n v="239"/>
    <d v="2023-01-03T00:00:00"/>
    <n v="4860"/>
    <x v="0"/>
    <x v="3"/>
    <d v="2023-03-04T00:00:00"/>
    <n v="5929.2"/>
    <n v="4860"/>
    <s v=" "/>
  </r>
  <r>
    <n v="422"/>
    <d v="2023-01-03T00:00:00"/>
    <n v="5850"/>
    <x v="7"/>
    <x v="1"/>
    <d v="2023-03-04T00:00:00"/>
    <n v="7137"/>
    <n v="5850"/>
    <s v=" "/>
  </r>
  <r>
    <n v="87"/>
    <d v="2023-01-03T00:00:00"/>
    <n v="1820"/>
    <x v="3"/>
    <x v="0"/>
    <d v="2023-03-04T00:00:00"/>
    <n v="2220.4"/>
    <n v="1820.0000000000002"/>
    <s v=" "/>
  </r>
  <r>
    <n v="407"/>
    <d v="2023-01-03T00:00:00"/>
    <n v="5100"/>
    <x v="6"/>
    <x v="3"/>
    <d v="2023-03-04T00:00:00"/>
    <n v="6222"/>
    <n v="5100"/>
    <s v=" "/>
  </r>
  <r>
    <n v="397"/>
    <d v="2023-01-03T00:00:00"/>
    <n v="4600"/>
    <x v="4"/>
    <x v="1"/>
    <d v="2023-03-04T00:00:00"/>
    <n v="5612"/>
    <n v="4600"/>
    <s v=" "/>
  </r>
  <r>
    <n v="67"/>
    <d v="2023-01-03T00:00:00"/>
    <n v="1420"/>
    <x v="6"/>
    <x v="0"/>
    <d v="2023-03-04T00:00:00"/>
    <n v="1732.4"/>
    <n v="1420"/>
    <s v=" "/>
  </r>
  <r>
    <n v="408"/>
    <d v="2023-01-03T00:00:00"/>
    <n v="5150"/>
    <x v="5"/>
    <x v="1"/>
    <d v="2023-03-04T00:00:00"/>
    <n v="6283"/>
    <n v="5150"/>
    <s v=" "/>
  </r>
  <r>
    <n v="472"/>
    <d v="2023-01-02T00:00:00"/>
    <n v="6800"/>
    <x v="3"/>
    <x v="0"/>
    <d v="2023-03-03T00:00:00"/>
    <n v="8296"/>
    <n v="6800"/>
    <s v=" "/>
  </r>
  <r>
    <n v="497"/>
    <d v="2023-01-02T00:00:00"/>
    <n v="4300"/>
    <x v="2"/>
    <x v="2"/>
    <d v="2023-03-03T00:00:00"/>
    <n v="5246"/>
    <n v="4300"/>
    <s v=" "/>
  </r>
  <r>
    <n v="473"/>
    <d v="2023-01-02T00:00:00"/>
    <n v="6700"/>
    <x v="7"/>
    <x v="0"/>
    <d v="2023-03-03T00:00:00"/>
    <n v="8174"/>
    <n v="6700"/>
    <s v=" "/>
  </r>
  <r>
    <n v="142"/>
    <d v="2023-01-02T00:00:00"/>
    <n v="2920"/>
    <x v="4"/>
    <x v="1"/>
    <d v="2023-03-03T00:00:00"/>
    <n v="3562.4"/>
    <n v="2920"/>
    <s v=" "/>
  </r>
  <r>
    <n v="334"/>
    <d v="2023-01-02T00:00:00"/>
    <n v="1450"/>
    <x v="6"/>
    <x v="3"/>
    <d v="2023-03-03T00:00:00"/>
    <n v="1769"/>
    <n v="1450"/>
    <s v=" "/>
  </r>
  <r>
    <n v="163"/>
    <d v="2023-01-02T00:00:00"/>
    <n v="3340"/>
    <x v="6"/>
    <x v="0"/>
    <d v="2023-03-03T00:00:00"/>
    <n v="4074.8"/>
    <n v="3340"/>
    <s v=" "/>
  </r>
  <r>
    <n v="146"/>
    <d v="2023-01-02T00:00:00"/>
    <n v="3000"/>
    <x v="6"/>
    <x v="1"/>
    <d v="2023-03-03T00:00:00"/>
    <n v="3660"/>
    <n v="3000"/>
    <s v=" "/>
  </r>
  <r>
    <n v="114"/>
    <d v="2023-01-02T00:00:00"/>
    <n v="2360"/>
    <x v="1"/>
    <x v="1"/>
    <d v="2023-03-03T00:00:00"/>
    <n v="2879.2"/>
    <n v="2360"/>
    <s v=" "/>
  </r>
  <r>
    <n v="113"/>
    <d v="2023-01-02T00:00:00"/>
    <n v="2340"/>
    <x v="6"/>
    <x v="3"/>
    <d v="2023-03-03T00:00:00"/>
    <n v="2854.8"/>
    <n v="2340"/>
    <s v=" "/>
  </r>
  <r>
    <n v="338"/>
    <d v="2023-01-02T00:00:00"/>
    <n v="1650"/>
    <x v="1"/>
    <x v="1"/>
    <d v="2023-03-03T00:00:00"/>
    <n v="2013"/>
    <n v="1650"/>
    <s v=" "/>
  </r>
  <r>
    <n v="346"/>
    <d v="2023-01-02T00:00:00"/>
    <n v="2050"/>
    <x v="4"/>
    <x v="0"/>
    <d v="2023-03-03T00:00:00"/>
    <n v="2501"/>
    <n v="2050"/>
    <s v=" "/>
  </r>
  <r>
    <n v="165"/>
    <d v="2023-01-02T00:00:00"/>
    <n v="3380"/>
    <x v="1"/>
    <x v="0"/>
    <d v="2023-03-03T00:00:00"/>
    <n v="4123.6000000000004"/>
    <n v="3380.0000000000005"/>
    <s v=" "/>
  </r>
  <r>
    <n v="189"/>
    <d v="2023-01-02T00:00:00"/>
    <n v="3860"/>
    <x v="3"/>
    <x v="2"/>
    <d v="2023-03-03T00:00:00"/>
    <n v="4709.2"/>
    <n v="3860"/>
    <s v=" "/>
  </r>
  <r>
    <n v="274"/>
    <d v="2023-01-02T00:00:00"/>
    <n v="5560"/>
    <x v="3"/>
    <x v="3"/>
    <d v="2023-03-03T00:00:00"/>
    <n v="6783.2"/>
    <n v="5560"/>
    <s v=" "/>
  </r>
  <r>
    <n v="241"/>
    <d v="2023-01-02T00:00:00"/>
    <n v="4900"/>
    <x v="7"/>
    <x v="0"/>
    <d v="2023-03-03T00:00:00"/>
    <n v="5978"/>
    <n v="4900"/>
    <s v=" "/>
  </r>
  <r>
    <n v="213"/>
    <d v="2023-01-02T00:00:00"/>
    <n v="4340"/>
    <x v="1"/>
    <x v="0"/>
    <d v="2023-03-03T00:00:00"/>
    <n v="5294.8"/>
    <n v="4340"/>
    <s v=" "/>
  </r>
  <r>
    <n v="178"/>
    <d v="2023-01-02T00:00:00"/>
    <n v="3640"/>
    <x v="2"/>
    <x v="0"/>
    <d v="2023-03-03T00:00:00"/>
    <n v="4440.8"/>
    <n v="3640.0000000000005"/>
    <s v=" "/>
  </r>
  <r>
    <n v="175"/>
    <d v="2023-01-02T00:00:00"/>
    <n v="3580"/>
    <x v="0"/>
    <x v="2"/>
    <d v="2023-03-03T00:00:00"/>
    <n v="4367.6000000000004"/>
    <n v="3580.0000000000005"/>
    <s v=" "/>
  </r>
  <r>
    <n v="275"/>
    <d v="2023-01-02T00:00:00"/>
    <n v="5580"/>
    <x v="7"/>
    <x v="0"/>
    <d v="2023-03-03T00:00:00"/>
    <n v="6807.6"/>
    <n v="5580"/>
    <s v=" "/>
  </r>
  <r>
    <n v="186"/>
    <d v="2023-01-02T00:00:00"/>
    <n v="3800"/>
    <x v="6"/>
    <x v="2"/>
    <d v="2023-03-03T00:00:00"/>
    <n v="4636"/>
    <n v="3800"/>
    <s v=" "/>
  </r>
  <r>
    <n v="230"/>
    <d v="2023-01-02T00:00:00"/>
    <n v="4680"/>
    <x v="1"/>
    <x v="1"/>
    <d v="2023-03-03T00:00:00"/>
    <n v="5709.6"/>
    <n v="4680"/>
    <s v=" "/>
  </r>
  <r>
    <n v="436"/>
    <d v="2023-01-02T00:00:00"/>
    <n v="6550"/>
    <x v="6"/>
    <x v="1"/>
    <d v="2023-03-03T00:00:00"/>
    <n v="7991"/>
    <n v="6550"/>
    <s v=" "/>
  </r>
  <r>
    <n v="442"/>
    <d v="2023-01-02T00:00:00"/>
    <n v="6850"/>
    <x v="5"/>
    <x v="3"/>
    <d v="2023-03-03T00:00:00"/>
    <n v="8357"/>
    <n v="6850"/>
    <s v=" "/>
  </r>
  <r>
    <n v="429"/>
    <d v="2023-01-02T00:00:00"/>
    <n v="6200"/>
    <x v="2"/>
    <x v="0"/>
    <d v="2023-03-03T00:00:00"/>
    <n v="7564"/>
    <n v="6200"/>
    <s v=" "/>
  </r>
  <r>
    <n v="417"/>
    <d v="2023-01-02T00:00:00"/>
    <n v="5600"/>
    <x v="1"/>
    <x v="0"/>
    <d v="2023-03-03T00:00:00"/>
    <n v="6832"/>
    <n v="5600"/>
    <s v=" "/>
  </r>
  <r>
    <n v="80"/>
    <d v="2023-01-02T00:00:00"/>
    <n v="1680"/>
    <x v="1"/>
    <x v="0"/>
    <d v="2023-03-03T00:00:00"/>
    <n v="2049.6"/>
    <n v="1680"/>
    <s v=" "/>
  </r>
  <r>
    <n v="54"/>
    <d v="2023-01-02T00:00:00"/>
    <n v="1160"/>
    <x v="7"/>
    <x v="3"/>
    <d v="2023-03-03T00:00:00"/>
    <n v="1415.2"/>
    <n v="1160"/>
    <s v=" "/>
  </r>
  <r>
    <n v="105"/>
    <d v="2023-01-02T00:00:00"/>
    <n v="2180"/>
    <x v="7"/>
    <x v="2"/>
    <d v="2023-03-03T00:00:00"/>
    <n v="2659.6"/>
    <n v="2180"/>
    <s v=" "/>
  </r>
  <r>
    <n v="211"/>
    <d v="2023-01-01T00:00:00"/>
    <n v="4300"/>
    <x v="0"/>
    <x v="3"/>
    <d v="2023-03-02T00:00:00"/>
    <n v="5246"/>
    <n v="4300"/>
    <s v=" "/>
  </r>
  <r>
    <n v="490"/>
    <d v="2023-01-01T00:00:00"/>
    <n v="5000"/>
    <x v="7"/>
    <x v="1"/>
    <d v="2023-03-02T00:00:00"/>
    <n v="6100"/>
    <n v="5000"/>
    <s v=" "/>
  </r>
  <r>
    <n v="38"/>
    <d v="2023-01-01T00:00:00"/>
    <n v="840"/>
    <x v="2"/>
    <x v="0"/>
    <d v="2023-03-02T00:00:00"/>
    <n v="1024.8"/>
    <n v="840"/>
    <s v=" "/>
  </r>
  <r>
    <n v="52"/>
    <d v="2023-01-01T00:00:00"/>
    <n v="1120"/>
    <x v="0"/>
    <x v="0"/>
    <d v="2023-03-02T00:00:00"/>
    <n v="1366.4"/>
    <n v="1120"/>
    <s v=" "/>
  </r>
  <r>
    <n v="190"/>
    <d v="2023-01-01T00:00:00"/>
    <n v="3880"/>
    <x v="7"/>
    <x v="3"/>
    <d v="2023-03-02T00:00:00"/>
    <n v="4733.6000000000004"/>
    <n v="3880.0000000000005"/>
    <s v=" "/>
  </r>
  <r>
    <n v="214"/>
    <d v="2023-01-01T00:00:00"/>
    <n v="4360"/>
    <x v="6"/>
    <x v="2"/>
    <d v="2023-03-02T00:00:00"/>
    <n v="5319.2"/>
    <n v="4360"/>
    <s v=" "/>
  </r>
  <r>
    <n v="215"/>
    <d v="2023-01-01T00:00:00"/>
    <n v="4380"/>
    <x v="6"/>
    <x v="1"/>
    <d v="2023-03-02T00:00:00"/>
    <n v="5343.6"/>
    <n v="4380"/>
    <s v=" "/>
  </r>
  <r>
    <n v="236"/>
    <d v="2023-01-01T00:00:00"/>
    <n v="4800"/>
    <x v="1"/>
    <x v="3"/>
    <d v="2023-03-02T00:00:00"/>
    <n v="5856"/>
    <n v="4800"/>
    <s v=" "/>
  </r>
  <r>
    <n v="440"/>
    <d v="2023-01-01T00:00:00"/>
    <n v="6750"/>
    <x v="1"/>
    <x v="1"/>
    <d v="2023-03-02T00:00:00"/>
    <n v="8235"/>
    <n v="6750"/>
    <s v=" "/>
  </r>
  <r>
    <n v="200"/>
    <d v="2023-01-01T00:00:00"/>
    <n v="4080"/>
    <x v="3"/>
    <x v="2"/>
    <d v="2023-03-02T00:00:00"/>
    <n v="4977.6000000000004"/>
    <n v="4080.0000000000005"/>
    <s v=" "/>
  </r>
  <r>
    <n v="492"/>
    <d v="2023-01-01T00:00:00"/>
    <n v="4800"/>
    <x v="6"/>
    <x v="1"/>
    <d v="2023-03-02T00:00:00"/>
    <n v="5856"/>
    <n v="4800"/>
    <s v=" "/>
  </r>
  <r>
    <n v="1"/>
    <d v="2023-01-01T00:00:00"/>
    <n v="100"/>
    <x v="0"/>
    <x v="3"/>
    <d v="2023-03-02T00:00:00"/>
    <n v="122"/>
    <n v="100"/>
    <s v=" "/>
  </r>
  <r>
    <n v="71"/>
    <d v="2023-01-01T00:00:00"/>
    <n v="1500"/>
    <x v="7"/>
    <x v="3"/>
    <d v="2023-03-02T00:00:00"/>
    <n v="1830"/>
    <n v="1500"/>
    <s v=" "/>
  </r>
  <r>
    <n v="462"/>
    <d v="2023-01-01T00:00:00"/>
    <n v="7800"/>
    <x v="7"/>
    <x v="1"/>
    <d v="2023-03-02T00:00:00"/>
    <n v="9516"/>
    <n v="7800"/>
    <s v=" "/>
  </r>
  <r>
    <n v="461"/>
    <d v="2023-01-01T00:00:00"/>
    <n v="7900"/>
    <x v="3"/>
    <x v="1"/>
    <d v="2023-03-02T00:00:00"/>
    <n v="9638"/>
    <n v="7900"/>
    <s v=" "/>
  </r>
  <r>
    <n v="359"/>
    <d v="2023-01-01T00:00:00"/>
    <n v="2700"/>
    <x v="3"/>
    <x v="0"/>
    <d v="2023-03-02T00:00:00"/>
    <n v="3294"/>
    <n v="2700"/>
    <s v=" "/>
  </r>
  <r>
    <n v="132"/>
    <d v="2023-01-01T00:00:00"/>
    <n v="2720"/>
    <x v="3"/>
    <x v="1"/>
    <d v="2023-03-02T00:00:00"/>
    <n v="3318.4"/>
    <n v="2720"/>
    <s v=" "/>
  </r>
  <r>
    <n v="136"/>
    <d v="2023-01-01T00:00:00"/>
    <n v="2800"/>
    <x v="5"/>
    <x v="0"/>
    <d v="2023-03-02T00:00:00"/>
    <n v="3416"/>
    <n v="2800"/>
    <s v=" "/>
  </r>
  <r>
    <n v="70"/>
    <d v="2023-01-01T00:00:00"/>
    <n v="1480"/>
    <x v="3"/>
    <x v="1"/>
    <d v="2023-03-02T00:00:00"/>
    <n v="1805.6"/>
    <n v="1480"/>
    <s v=" "/>
  </r>
  <r>
    <n v="366"/>
    <d v="2023-01-01T00:00:00"/>
    <n v="3050"/>
    <x v="1"/>
    <x v="1"/>
    <d v="2023-03-02T00:00:00"/>
    <n v="3721"/>
    <n v="3050"/>
    <s v=" "/>
  </r>
  <r>
    <n v="281"/>
    <d v="2023-01-01T00:00:00"/>
    <n v="5700"/>
    <x v="1"/>
    <x v="3"/>
    <d v="2023-03-02T00:00:00"/>
    <n v="6954"/>
    <n v="5700"/>
    <s v=" "/>
  </r>
  <r>
    <n v="435"/>
    <d v="2023-01-01T00:00:00"/>
    <n v="6500"/>
    <x v="6"/>
    <x v="3"/>
    <d v="2023-03-02T00:00:00"/>
    <n v="7930"/>
    <n v="6500"/>
    <s v=" "/>
  </r>
  <r>
    <n v="316"/>
    <d v="2023-01-01T00:00:00"/>
    <n v="550"/>
    <x v="6"/>
    <x v="3"/>
    <d v="2023-03-02T00:00:00"/>
    <n v="671"/>
    <n v="550"/>
    <s v=" "/>
  </r>
  <r>
    <n v="315"/>
    <d v="2023-01-01T00:00:00"/>
    <n v="500"/>
    <x v="1"/>
    <x v="2"/>
    <d v="2023-03-02T00:00:00"/>
    <n v="610"/>
    <n v="500"/>
    <s v=" "/>
  </r>
  <r>
    <n v="59"/>
    <d v="2023-01-01T00:00:00"/>
    <n v="1260"/>
    <x v="2"/>
    <x v="0"/>
    <d v="2023-03-02T00:00:00"/>
    <n v="1537.2"/>
    <n v="1260"/>
    <s v="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d v="2023-01-17T00:00:00"/>
    <n v="2820"/>
    <x v="0"/>
    <x v="0"/>
    <d v="2023-03-18T00:00:00"/>
    <n v="3440.4"/>
    <n v="2820"/>
    <s v="DA PAGARE"/>
  </r>
  <r>
    <n v="83"/>
    <d v="2023-01-17T00:00:00"/>
    <n v="1740"/>
    <x v="1"/>
    <x v="1"/>
    <d v="2023-03-18T00:00:00"/>
    <n v="2122.7999999999997"/>
    <n v="1739.9999999999998"/>
    <s v="DA PAGARE"/>
  </r>
  <r>
    <n v="467"/>
    <d v="2023-01-17T00:00:00"/>
    <n v="7300"/>
    <x v="2"/>
    <x v="1"/>
    <d v="2023-03-18T00:00:00"/>
    <n v="8906"/>
    <n v="7300"/>
    <s v="DA PAGARE"/>
  </r>
  <r>
    <n v="131"/>
    <d v="2023-01-17T00:00:00"/>
    <n v="2700"/>
    <x v="1"/>
    <x v="1"/>
    <d v="2023-03-18T00:00:00"/>
    <n v="3294"/>
    <n v="2700"/>
    <s v="DA PAGARE"/>
  </r>
  <r>
    <n v="420"/>
    <d v="2023-01-17T00:00:00"/>
    <n v="5750"/>
    <x v="1"/>
    <x v="1"/>
    <d v="2023-03-18T00:00:00"/>
    <n v="7015"/>
    <n v="5750"/>
    <s v="DA PAGARE"/>
  </r>
  <r>
    <n v="172"/>
    <d v="2023-01-17T00:00:00"/>
    <n v="3520"/>
    <x v="3"/>
    <x v="2"/>
    <d v="2023-03-18T00:00:00"/>
    <n v="4294.3999999999996"/>
    <n v="3520"/>
    <s v="DA PAGARE"/>
  </r>
  <r>
    <n v="482"/>
    <d v="2023-01-17T00:00:00"/>
    <n v="5800"/>
    <x v="4"/>
    <x v="1"/>
    <d v="2023-03-18T00:00:00"/>
    <n v="7076"/>
    <n v="5800"/>
    <s v="DA PAGARE"/>
  </r>
  <r>
    <n v="170"/>
    <d v="2023-01-17T00:00:00"/>
    <n v="3480"/>
    <x v="5"/>
    <x v="1"/>
    <d v="2023-03-18T00:00:00"/>
    <n v="4245.5999999999995"/>
    <n v="3479.9999999999995"/>
    <s v="DA PAGARE"/>
  </r>
  <r>
    <n v="196"/>
    <d v="2023-01-17T00:00:00"/>
    <n v="4000"/>
    <x v="1"/>
    <x v="1"/>
    <d v="2023-03-18T00:00:00"/>
    <n v="4880"/>
    <n v="4000"/>
    <s v="DA PAGARE"/>
  </r>
  <r>
    <n v="305"/>
    <d v="2023-01-17T00:00:00"/>
    <n v="2300"/>
    <x v="6"/>
    <x v="0"/>
    <d v="2023-03-18T00:00:00"/>
    <n v="2806"/>
    <n v="2300"/>
    <s v="DA PAGARE"/>
  </r>
  <r>
    <n v="432"/>
    <d v="2023-01-17T00:00:00"/>
    <n v="6350"/>
    <x v="0"/>
    <x v="3"/>
    <d v="2023-03-18T00:00:00"/>
    <n v="7747"/>
    <n v="6350"/>
    <s v="DA PAGARE"/>
  </r>
  <r>
    <n v="154"/>
    <d v="2023-01-17T00:00:00"/>
    <n v="3160"/>
    <x v="0"/>
    <x v="1"/>
    <d v="2023-03-18T00:00:00"/>
    <n v="3855.2"/>
    <n v="3160"/>
    <s v="DA PAGARE"/>
  </r>
  <r>
    <n v="37"/>
    <d v="2023-01-17T00:00:00"/>
    <n v="820"/>
    <x v="7"/>
    <x v="0"/>
    <d v="2023-03-18T00:00:00"/>
    <n v="1000.4"/>
    <n v="820"/>
    <s v="DA PAGARE"/>
  </r>
  <r>
    <n v="314"/>
    <d v="2023-01-17T00:00:00"/>
    <n v="450"/>
    <x v="2"/>
    <x v="1"/>
    <d v="2023-03-18T00:00:00"/>
    <n v="549"/>
    <n v="450"/>
    <s v="DA PAGARE"/>
  </r>
  <r>
    <n v="195"/>
    <d v="2023-01-17T00:00:00"/>
    <n v="3980"/>
    <x v="2"/>
    <x v="1"/>
    <d v="2023-03-18T00:00:00"/>
    <n v="4855.5999999999995"/>
    <n v="3979.9999999999995"/>
    <s v="DA PAGARE"/>
  </r>
  <r>
    <n v="111"/>
    <d v="2023-01-17T00:00:00"/>
    <n v="2300"/>
    <x v="1"/>
    <x v="1"/>
    <d v="2023-03-18T00:00:00"/>
    <n v="2806"/>
    <n v="2300"/>
    <s v="DA PAGARE"/>
  </r>
  <r>
    <n v="486"/>
    <d v="2023-01-17T00:00:00"/>
    <n v="5400"/>
    <x v="6"/>
    <x v="0"/>
    <d v="2023-03-18T00:00:00"/>
    <n v="6588"/>
    <n v="5400"/>
    <s v="DA PAGARE"/>
  </r>
  <r>
    <n v="16"/>
    <d v="2023-01-17T00:00:00"/>
    <n v="400"/>
    <x v="6"/>
    <x v="1"/>
    <d v="2023-03-18T00:00:00"/>
    <n v="488"/>
    <n v="400"/>
    <s v="DA PAGARE"/>
  </r>
  <r>
    <n v="184"/>
    <d v="2023-01-17T00:00:00"/>
    <n v="3760"/>
    <x v="7"/>
    <x v="1"/>
    <d v="2023-03-18T00:00:00"/>
    <n v="4587.2"/>
    <n v="3760"/>
    <s v="DA PAGARE"/>
  </r>
  <r>
    <n v="2"/>
    <d v="2023-01-17T00:00:00"/>
    <n v="120"/>
    <x v="3"/>
    <x v="1"/>
    <d v="2023-03-18T00:00:00"/>
    <n v="146.4"/>
    <n v="120.00000000000001"/>
    <s v="DA PAGARE"/>
  </r>
  <r>
    <n v="228"/>
    <d v="2023-01-17T00:00:00"/>
    <n v="4640"/>
    <x v="0"/>
    <x v="2"/>
    <d v="2023-03-18T00:00:00"/>
    <n v="5660.8"/>
    <n v="4640"/>
    <s v="DA PAGARE"/>
  </r>
  <r>
    <n v="109"/>
    <d v="2023-01-17T00:00:00"/>
    <n v="2260"/>
    <x v="0"/>
    <x v="0"/>
    <d v="2023-03-18T00:00:00"/>
    <n v="2757.2"/>
    <n v="2260"/>
    <s v="DA PAGARE"/>
  </r>
  <r>
    <n v="271"/>
    <d v="2023-01-17T00:00:00"/>
    <n v="5500"/>
    <x v="6"/>
    <x v="1"/>
    <d v="2023-03-18T00:00:00"/>
    <n v="6710"/>
    <n v="5500"/>
    <s v="DA PAGARE"/>
  </r>
  <r>
    <n v="447"/>
    <d v="2023-01-17T00:00:00"/>
    <n v="7100"/>
    <x v="0"/>
    <x v="1"/>
    <d v="2023-03-18T00:00:00"/>
    <n v="8662"/>
    <n v="7100"/>
    <s v="DA PAGARE"/>
  </r>
  <r>
    <n v="45"/>
    <d v="2023-01-17T00:00:00"/>
    <n v="980"/>
    <x v="6"/>
    <x v="0"/>
    <d v="2023-03-18T00:00:00"/>
    <n v="1195.5999999999999"/>
    <n v="980"/>
    <s v="DA PAGARE"/>
  </r>
  <r>
    <n v="182"/>
    <d v="2023-01-17T00:00:00"/>
    <n v="3720"/>
    <x v="1"/>
    <x v="1"/>
    <d v="2023-03-18T00:00:00"/>
    <n v="4538.3999999999996"/>
    <n v="3720"/>
    <s v="DA PAGARE"/>
  </r>
  <r>
    <n v="96"/>
    <d v="2023-01-17T00:00:00"/>
    <n v="2000"/>
    <x v="6"/>
    <x v="3"/>
    <d v="2023-03-18T00:00:00"/>
    <n v="2440"/>
    <n v="2000"/>
    <s v="DA PAGARE"/>
  </r>
  <r>
    <n v="11"/>
    <d v="2023-01-17T00:00:00"/>
    <n v="300"/>
    <x v="6"/>
    <x v="0"/>
    <d v="2023-03-18T00:00:00"/>
    <n v="366"/>
    <n v="300"/>
    <s v="DA PAGARE"/>
  </r>
  <r>
    <n v="279"/>
    <d v="2023-01-16T00:00:00"/>
    <n v="5660"/>
    <x v="0"/>
    <x v="1"/>
    <d v="2023-03-17T00:00:00"/>
    <n v="6905.2"/>
    <n v="5660"/>
    <s v="DA PAGARE"/>
  </r>
  <r>
    <n v="438"/>
    <d v="2023-01-16T00:00:00"/>
    <n v="6650"/>
    <x v="3"/>
    <x v="2"/>
    <d v="2023-03-17T00:00:00"/>
    <n v="8113"/>
    <n v="6650"/>
    <s v="DA PAGARE"/>
  </r>
  <r>
    <n v="368"/>
    <d v="2023-01-16T00:00:00"/>
    <n v="3150"/>
    <x v="6"/>
    <x v="2"/>
    <d v="2023-03-17T00:00:00"/>
    <n v="3843"/>
    <n v="3150"/>
    <s v="DA PAGARE"/>
  </r>
  <r>
    <n v="297"/>
    <d v="2023-01-16T00:00:00"/>
    <n v="700"/>
    <x v="2"/>
    <x v="0"/>
    <d v="2023-03-17T00:00:00"/>
    <n v="854"/>
    <n v="700"/>
    <s v="DA PAGARE"/>
  </r>
  <r>
    <n v="93"/>
    <d v="2023-01-16T00:00:00"/>
    <n v="1940"/>
    <x v="2"/>
    <x v="0"/>
    <d v="2023-03-17T00:00:00"/>
    <n v="2366.7999999999997"/>
    <n v="1939.9999999999998"/>
    <s v="DA PAGARE"/>
  </r>
  <r>
    <n v="360"/>
    <d v="2023-01-16T00:00:00"/>
    <n v="2750"/>
    <x v="7"/>
    <x v="0"/>
    <d v="2023-03-17T00:00:00"/>
    <n v="3355"/>
    <n v="2750"/>
    <s v="DA PAGARE"/>
  </r>
  <r>
    <n v="89"/>
    <d v="2023-01-16T00:00:00"/>
    <n v="1860"/>
    <x v="2"/>
    <x v="1"/>
    <d v="2023-03-17T00:00:00"/>
    <n v="2269.1999999999998"/>
    <n v="1860"/>
    <s v="DA PAGARE"/>
  </r>
  <r>
    <n v="362"/>
    <d v="2023-01-16T00:00:00"/>
    <n v="2850"/>
    <x v="0"/>
    <x v="3"/>
    <d v="2023-03-17T00:00:00"/>
    <n v="3477"/>
    <n v="2850"/>
    <s v="DA PAGARE"/>
  </r>
  <r>
    <n v="108"/>
    <d v="2023-01-16T00:00:00"/>
    <n v="2240"/>
    <x v="4"/>
    <x v="0"/>
    <d v="2023-03-17T00:00:00"/>
    <n v="2732.7999999999997"/>
    <n v="2240"/>
    <s v="DA PAGARE"/>
  </r>
  <r>
    <n v="100"/>
    <d v="2023-01-16T00:00:00"/>
    <n v="2080"/>
    <x v="1"/>
    <x v="1"/>
    <d v="2023-03-17T00:00:00"/>
    <n v="2537.6"/>
    <n v="2080"/>
    <s v="DA PAGARE"/>
  </r>
  <r>
    <n v="377"/>
    <d v="2023-01-16T00:00:00"/>
    <n v="3600"/>
    <x v="7"/>
    <x v="1"/>
    <d v="2023-03-17T00:00:00"/>
    <n v="4392"/>
    <n v="3600"/>
    <s v="DA PAGARE"/>
  </r>
  <r>
    <n v="353"/>
    <d v="2023-01-16T00:00:00"/>
    <n v="2400"/>
    <x v="3"/>
    <x v="0"/>
    <d v="2023-03-17T00:00:00"/>
    <n v="2928"/>
    <n v="2400"/>
    <s v="DA PAGARE"/>
  </r>
  <r>
    <n v="310"/>
    <d v="2023-01-16T00:00:00"/>
    <n v="250"/>
    <x v="2"/>
    <x v="1"/>
    <d v="2023-03-17T00:00:00"/>
    <n v="305"/>
    <n v="250"/>
    <s v="DA PAGARE"/>
  </r>
  <r>
    <n v="414"/>
    <d v="2023-01-16T00:00:00"/>
    <n v="5450"/>
    <x v="4"/>
    <x v="3"/>
    <d v="2023-03-17T00:00:00"/>
    <n v="6649"/>
    <n v="5450"/>
    <s v="DA PAGARE"/>
  </r>
  <r>
    <n v="164"/>
    <d v="2023-01-16T00:00:00"/>
    <n v="3360"/>
    <x v="6"/>
    <x v="0"/>
    <d v="2023-03-17T00:00:00"/>
    <n v="4099.2"/>
    <n v="3360"/>
    <s v="DA PAGARE"/>
  </r>
  <r>
    <n v="153"/>
    <d v="2023-01-16T00:00:00"/>
    <n v="3140"/>
    <x v="5"/>
    <x v="1"/>
    <d v="2023-03-17T00:00:00"/>
    <n v="3830.7999999999997"/>
    <n v="3140"/>
    <s v="DA PAGARE"/>
  </r>
  <r>
    <n v="130"/>
    <d v="2023-01-16T00:00:00"/>
    <n v="2680"/>
    <x v="6"/>
    <x v="2"/>
    <d v="2023-03-17T00:00:00"/>
    <n v="3269.6"/>
    <n v="2680"/>
    <s v="DA PAGARE"/>
  </r>
  <r>
    <n v="388"/>
    <d v="2023-01-16T00:00:00"/>
    <n v="4150"/>
    <x v="7"/>
    <x v="0"/>
    <d v="2023-03-17T00:00:00"/>
    <n v="5063"/>
    <n v="4150"/>
    <s v="DA PAGARE"/>
  </r>
  <r>
    <n v="391"/>
    <d v="2023-01-16T00:00:00"/>
    <n v="4300"/>
    <x v="5"/>
    <x v="1"/>
    <d v="2023-03-17T00:00:00"/>
    <n v="5246"/>
    <n v="4300"/>
    <s v="DA PAGARE"/>
  </r>
  <r>
    <n v="48"/>
    <d v="2023-01-16T00:00:00"/>
    <n v="1040"/>
    <x v="7"/>
    <x v="1"/>
    <d v="2023-03-17T00:00:00"/>
    <n v="1268.8"/>
    <n v="1040"/>
    <s v="DA PAGARE"/>
  </r>
  <r>
    <n v="12"/>
    <d v="2023-01-16T00:00:00"/>
    <n v="320"/>
    <x v="1"/>
    <x v="3"/>
    <d v="2023-03-17T00:00:00"/>
    <n v="390.4"/>
    <n v="320"/>
    <s v="DA PAGARE"/>
  </r>
  <r>
    <n v="29"/>
    <d v="2023-01-16T00:00:00"/>
    <n v="660"/>
    <x v="1"/>
    <x v="3"/>
    <d v="2023-03-17T00:00:00"/>
    <n v="805.19999999999993"/>
    <n v="660"/>
    <s v="DA PAGARE"/>
  </r>
  <r>
    <n v="453"/>
    <d v="2023-01-16T00:00:00"/>
    <n v="7400"/>
    <x v="6"/>
    <x v="1"/>
    <d v="2023-03-17T00:00:00"/>
    <n v="9028"/>
    <n v="7400"/>
    <s v="DA PAGARE"/>
  </r>
  <r>
    <n v="224"/>
    <d v="2023-01-16T00:00:00"/>
    <n v="4560"/>
    <x v="7"/>
    <x v="1"/>
    <d v="2023-03-17T00:00:00"/>
    <n v="5563.2"/>
    <n v="4560"/>
    <s v="DA PAGARE"/>
  </r>
  <r>
    <n v="28"/>
    <d v="2023-01-16T00:00:00"/>
    <n v="640"/>
    <x v="6"/>
    <x v="1"/>
    <d v="2023-03-17T00:00:00"/>
    <n v="780.8"/>
    <n v="640"/>
    <s v="DA PAGARE"/>
  </r>
  <r>
    <n v="457"/>
    <d v="2023-01-16T00:00:00"/>
    <n v="2350"/>
    <x v="1"/>
    <x v="0"/>
    <d v="2023-03-17T00:00:00"/>
    <n v="2867"/>
    <n v="2350"/>
    <s v="DA PAGARE"/>
  </r>
  <r>
    <n v="499"/>
    <d v="2023-01-16T00:00:00"/>
    <n v="4100"/>
    <x v="4"/>
    <x v="0"/>
    <d v="2023-03-17T00:00:00"/>
    <n v="5002"/>
    <n v="4100"/>
    <s v="DA PAGARE"/>
  </r>
  <r>
    <n v="188"/>
    <d v="2023-01-16T00:00:00"/>
    <n v="3840"/>
    <x v="0"/>
    <x v="1"/>
    <d v="2023-03-17T00:00:00"/>
    <n v="4684.8"/>
    <n v="3840.0000000000005"/>
    <s v="DA PAGARE"/>
  </r>
  <r>
    <n v="209"/>
    <d v="2023-01-16T00:00:00"/>
    <n v="4260"/>
    <x v="0"/>
    <x v="1"/>
    <d v="2023-03-17T00:00:00"/>
    <n v="5197.2"/>
    <n v="4260"/>
    <s v="DA PAGARE"/>
  </r>
  <r>
    <n v="117"/>
    <d v="2023-01-15T00:00:00"/>
    <n v="2420"/>
    <x v="1"/>
    <x v="1"/>
    <d v="2023-03-16T00:00:00"/>
    <n v="2952.4"/>
    <n v="2420"/>
    <s v="DA PAGARE"/>
  </r>
  <r>
    <n v="411"/>
    <d v="2023-01-15T00:00:00"/>
    <n v="5300"/>
    <x v="7"/>
    <x v="1"/>
    <d v="2023-03-16T00:00:00"/>
    <n v="6466"/>
    <n v="5300"/>
    <s v="DA PAGARE"/>
  </r>
  <r>
    <n v="244"/>
    <d v="2023-01-15T00:00:00"/>
    <n v="4960"/>
    <x v="4"/>
    <x v="1"/>
    <d v="2023-03-16T00:00:00"/>
    <n v="6051.2"/>
    <n v="4960"/>
    <s v="DA PAGARE"/>
  </r>
  <r>
    <n v="483"/>
    <d v="2023-01-15T00:00:00"/>
    <n v="5700"/>
    <x v="0"/>
    <x v="2"/>
    <d v="2023-03-16T00:00:00"/>
    <n v="6954"/>
    <n v="5700"/>
    <s v="DA PAGARE"/>
  </r>
  <r>
    <n v="339"/>
    <d v="2023-01-15T00:00:00"/>
    <n v="1700"/>
    <x v="6"/>
    <x v="0"/>
    <d v="2023-03-16T00:00:00"/>
    <n v="2074"/>
    <n v="1700"/>
    <s v="DA PAGARE"/>
  </r>
  <r>
    <n v="251"/>
    <d v="2023-01-15T00:00:00"/>
    <n v="5100"/>
    <x v="3"/>
    <x v="1"/>
    <d v="2023-03-16T00:00:00"/>
    <n v="6222"/>
    <n v="5100"/>
    <s v="DA PAGARE"/>
  </r>
  <r>
    <n v="141"/>
    <d v="2023-01-15T00:00:00"/>
    <n v="2900"/>
    <x v="0"/>
    <x v="3"/>
    <d v="2023-03-16T00:00:00"/>
    <n v="3538"/>
    <n v="2900"/>
    <s v="DA PAGARE"/>
  </r>
  <r>
    <n v="242"/>
    <d v="2023-01-15T00:00:00"/>
    <n v="4920"/>
    <x v="2"/>
    <x v="2"/>
    <d v="2023-03-16T00:00:00"/>
    <n v="6002.4"/>
    <n v="4920"/>
    <s v="DA PAGARE"/>
  </r>
  <r>
    <n v="152"/>
    <d v="2023-01-15T00:00:00"/>
    <n v="3120"/>
    <x v="6"/>
    <x v="3"/>
    <d v="2023-03-16T00:00:00"/>
    <n v="3806.4"/>
    <n v="3120"/>
    <s v="DA PAGARE"/>
  </r>
  <r>
    <n v="223"/>
    <d v="2023-01-15T00:00:00"/>
    <n v="4540"/>
    <x v="3"/>
    <x v="1"/>
    <d v="2023-03-16T00:00:00"/>
    <n v="5538.8"/>
    <n v="4540"/>
    <s v="DA PAGARE"/>
  </r>
  <r>
    <n v="427"/>
    <d v="2023-01-15T00:00:00"/>
    <n v="6100"/>
    <x v="3"/>
    <x v="2"/>
    <d v="2023-03-16T00:00:00"/>
    <n v="7442"/>
    <n v="6100"/>
    <s v="DA PAGARE"/>
  </r>
  <r>
    <n v="187"/>
    <d v="2023-01-15T00:00:00"/>
    <n v="3820"/>
    <x v="5"/>
    <x v="1"/>
    <d v="2023-03-16T00:00:00"/>
    <n v="4660.3999999999996"/>
    <n v="3820"/>
    <s v="DA PAGARE"/>
  </r>
  <r>
    <n v="292"/>
    <d v="2023-01-15T00:00:00"/>
    <n v="5920"/>
    <x v="7"/>
    <x v="3"/>
    <d v="2023-03-16T00:00:00"/>
    <n v="7222.4"/>
    <n v="5920"/>
    <s v="DA PAGARE"/>
  </r>
  <r>
    <n v="445"/>
    <d v="2023-01-15T00:00:00"/>
    <n v="7000"/>
    <x v="7"/>
    <x v="0"/>
    <d v="2023-03-16T00:00:00"/>
    <n v="8540"/>
    <n v="7000"/>
    <s v="DA PAGARE"/>
  </r>
  <r>
    <n v="270"/>
    <d v="2023-01-15T00:00:00"/>
    <n v="5480"/>
    <x v="1"/>
    <x v="2"/>
    <d v="2023-03-16T00:00:00"/>
    <n v="6685.5999999999995"/>
    <n v="5480"/>
    <s v="DA PAGARE"/>
  </r>
  <r>
    <n v="448"/>
    <d v="2023-01-15T00:00:00"/>
    <n v="7150"/>
    <x v="4"/>
    <x v="1"/>
    <d v="2023-03-16T00:00:00"/>
    <n v="8723"/>
    <n v="7150"/>
    <s v="DA PAGARE"/>
  </r>
  <r>
    <n v="9"/>
    <d v="2023-01-15T00:00:00"/>
    <n v="260"/>
    <x v="1"/>
    <x v="0"/>
    <d v="2023-03-16T00:00:00"/>
    <n v="317.2"/>
    <n v="260"/>
    <s v="DA PAGARE"/>
  </r>
  <r>
    <n v="484"/>
    <d v="2023-01-15T00:00:00"/>
    <n v="5600"/>
    <x v="2"/>
    <x v="3"/>
    <d v="2023-03-16T00:00:00"/>
    <n v="6832"/>
    <n v="5600"/>
    <s v="DA PAGARE"/>
  </r>
  <r>
    <n v="374"/>
    <d v="2023-01-15T00:00:00"/>
    <n v="3450"/>
    <x v="5"/>
    <x v="0"/>
    <d v="2023-03-16T00:00:00"/>
    <n v="4209"/>
    <n v="3450"/>
    <s v="DA PAGARE"/>
  </r>
  <r>
    <n v="285"/>
    <d v="2023-01-14T00:00:00"/>
    <n v="5780"/>
    <x v="3"/>
    <x v="1"/>
    <d v="2023-03-15T00:00:00"/>
    <n v="7051.5999999999995"/>
    <n v="5780"/>
    <s v="DA PAGARE"/>
  </r>
  <r>
    <n v="231"/>
    <d v="2023-01-14T00:00:00"/>
    <n v="4700"/>
    <x v="6"/>
    <x v="2"/>
    <d v="2023-03-15T00:00:00"/>
    <n v="5734"/>
    <n v="4700"/>
    <s v="DA PAGARE"/>
  </r>
  <r>
    <n v="119"/>
    <d v="2023-01-14T00:00:00"/>
    <n v="2460"/>
    <x v="5"/>
    <x v="2"/>
    <d v="2023-03-15T00:00:00"/>
    <n v="3001.2"/>
    <n v="2460"/>
    <s v="DA PAGARE"/>
  </r>
  <r>
    <n v="233"/>
    <d v="2023-01-14T00:00:00"/>
    <n v="4740"/>
    <x v="1"/>
    <x v="0"/>
    <d v="2023-03-15T00:00:00"/>
    <n v="5782.8"/>
    <n v="4740"/>
    <s v="DA PAGARE"/>
  </r>
  <r>
    <n v="110"/>
    <d v="2023-01-14T00:00:00"/>
    <n v="2280"/>
    <x v="2"/>
    <x v="3"/>
    <d v="2023-03-15T00:00:00"/>
    <n v="2781.6"/>
    <n v="2280"/>
    <s v="DA PAGARE"/>
  </r>
  <r>
    <n v="361"/>
    <d v="2023-01-14T00:00:00"/>
    <n v="2800"/>
    <x v="2"/>
    <x v="0"/>
    <d v="2023-03-15T00:00:00"/>
    <n v="3416"/>
    <n v="2800"/>
    <s v="DA PAGARE"/>
  </r>
  <r>
    <n v="222"/>
    <d v="2023-01-14T00:00:00"/>
    <n v="4520"/>
    <x v="0"/>
    <x v="3"/>
    <d v="2023-03-15T00:00:00"/>
    <n v="5514.4"/>
    <n v="4520"/>
    <s v="DA PAGARE"/>
  </r>
  <r>
    <n v="240"/>
    <d v="2023-01-14T00:00:00"/>
    <n v="4880"/>
    <x v="3"/>
    <x v="1"/>
    <d v="2023-03-15T00:00:00"/>
    <n v="5953.5999999999995"/>
    <n v="4880"/>
    <s v="DA PAGARE"/>
  </r>
  <r>
    <n v="238"/>
    <d v="2023-01-14T00:00:00"/>
    <n v="4840"/>
    <x v="5"/>
    <x v="1"/>
    <d v="2023-03-15T00:00:00"/>
    <n v="5904.8"/>
    <n v="4840"/>
    <s v="DA PAGARE"/>
  </r>
  <r>
    <n v="162"/>
    <d v="2023-01-14T00:00:00"/>
    <n v="3320"/>
    <x v="1"/>
    <x v="3"/>
    <d v="2023-03-15T00:00:00"/>
    <n v="4050.4"/>
    <n v="3320"/>
    <s v="DA PAGARE"/>
  </r>
  <r>
    <n v="257"/>
    <d v="2023-01-14T00:00:00"/>
    <n v="5220"/>
    <x v="3"/>
    <x v="1"/>
    <d v="2023-03-15T00:00:00"/>
    <n v="6368.4"/>
    <n v="5220"/>
    <s v="DA PAGARE"/>
  </r>
  <r>
    <n v="160"/>
    <d v="2023-01-14T00:00:00"/>
    <n v="3280"/>
    <x v="0"/>
    <x v="1"/>
    <d v="2023-03-15T00:00:00"/>
    <n v="4001.6"/>
    <n v="3280"/>
    <s v="DA PAGARE"/>
  </r>
  <r>
    <n v="301"/>
    <d v="2023-01-14T00:00:00"/>
    <n v="1500"/>
    <x v="1"/>
    <x v="2"/>
    <d v="2023-03-15T00:00:00"/>
    <n v="1830"/>
    <n v="1500"/>
    <s v="DA PAGARE"/>
  </r>
  <r>
    <n v="256"/>
    <d v="2023-01-14T00:00:00"/>
    <n v="5200"/>
    <x v="0"/>
    <x v="2"/>
    <d v="2023-03-15T00:00:00"/>
    <n v="6344"/>
    <n v="5200"/>
    <s v="DA PAGARE"/>
  </r>
  <r>
    <n v="192"/>
    <d v="2023-01-14T00:00:00"/>
    <n v="3920"/>
    <x v="0"/>
    <x v="0"/>
    <d v="2023-03-15T00:00:00"/>
    <n v="4782.3999999999996"/>
    <n v="3920"/>
    <s v="DA PAGARE"/>
  </r>
  <r>
    <n v="177"/>
    <d v="2023-01-14T00:00:00"/>
    <n v="3620"/>
    <x v="0"/>
    <x v="0"/>
    <d v="2023-03-15T00:00:00"/>
    <n v="4416.3999999999996"/>
    <n v="3620"/>
    <s v="DA PAGARE"/>
  </r>
  <r>
    <n v="199"/>
    <d v="2023-01-14T00:00:00"/>
    <n v="4060"/>
    <x v="1"/>
    <x v="0"/>
    <d v="2023-03-15T00:00:00"/>
    <n v="4953.2"/>
    <n v="4060"/>
    <s v="DA PAGARE"/>
  </r>
  <r>
    <n v="258"/>
    <d v="2023-01-14T00:00:00"/>
    <n v="5240"/>
    <x v="7"/>
    <x v="1"/>
    <d v="2023-03-15T00:00:00"/>
    <n v="6392.8"/>
    <n v="5240"/>
    <s v="DA PAGARE"/>
  </r>
  <r>
    <n v="293"/>
    <d v="2023-01-14T00:00:00"/>
    <n v="5940"/>
    <x v="2"/>
    <x v="1"/>
    <d v="2023-03-15T00:00:00"/>
    <n v="7246.8"/>
    <n v="5940"/>
    <s v="DA PAGARE"/>
  </r>
  <r>
    <n v="139"/>
    <d v="2023-01-14T00:00:00"/>
    <n v="2860"/>
    <x v="7"/>
    <x v="1"/>
    <d v="2023-03-15T00:00:00"/>
    <n v="3489.2"/>
    <n v="2860"/>
    <s v="DA PAGARE"/>
  </r>
  <r>
    <n v="324"/>
    <d v="2023-01-14T00:00:00"/>
    <n v="950"/>
    <x v="0"/>
    <x v="1"/>
    <d v="2023-03-15T00:00:00"/>
    <n v="1159"/>
    <n v="950"/>
    <s v="DA PAGARE"/>
  </r>
  <r>
    <n v="249"/>
    <d v="2023-01-14T00:00:00"/>
    <n v="5060"/>
    <x v="6"/>
    <x v="0"/>
    <d v="2023-03-15T00:00:00"/>
    <n v="6173.2"/>
    <n v="5060"/>
    <s v="DA PAGARE"/>
  </r>
  <r>
    <n v="347"/>
    <d v="2023-01-14T00:00:00"/>
    <n v="2100"/>
    <x v="0"/>
    <x v="0"/>
    <d v="2023-03-15T00:00:00"/>
    <n v="2562"/>
    <n v="2100"/>
    <s v="DA PAGARE"/>
  </r>
  <r>
    <n v="248"/>
    <d v="2023-01-14T00:00:00"/>
    <n v="5040"/>
    <x v="6"/>
    <x v="0"/>
    <d v="2023-03-15T00:00:00"/>
    <n v="6148.8"/>
    <n v="5040"/>
    <s v="DA PAGARE"/>
  </r>
  <r>
    <n v="205"/>
    <d v="2023-01-14T00:00:00"/>
    <n v="4180"/>
    <x v="0"/>
    <x v="0"/>
    <d v="2023-03-15T00:00:00"/>
    <n v="5099.5999999999995"/>
    <n v="4180"/>
    <s v="DA PAGARE"/>
  </r>
  <r>
    <n v="309"/>
    <d v="2023-01-14T00:00:00"/>
    <n v="200"/>
    <x v="7"/>
    <x v="3"/>
    <d v="2023-03-15T00:00:00"/>
    <n v="244"/>
    <n v="200"/>
    <s v="DA PAGARE"/>
  </r>
  <r>
    <n v="206"/>
    <d v="2023-01-14T00:00:00"/>
    <n v="4200"/>
    <x v="3"/>
    <x v="0"/>
    <d v="2023-03-15T00:00:00"/>
    <n v="5124"/>
    <n v="4200"/>
    <s v="DA PAGARE"/>
  </r>
  <r>
    <n v="318"/>
    <d v="2023-01-14T00:00:00"/>
    <n v="650"/>
    <x v="1"/>
    <x v="0"/>
    <d v="2023-03-15T00:00:00"/>
    <n v="793"/>
    <n v="650"/>
    <s v="DA PAGARE"/>
  </r>
  <r>
    <n v="254"/>
    <d v="2023-01-14T00:00:00"/>
    <n v="5160"/>
    <x v="6"/>
    <x v="1"/>
    <d v="2023-03-15T00:00:00"/>
    <n v="6295.2"/>
    <n v="5160"/>
    <s v="DA PAGARE"/>
  </r>
  <r>
    <n v="379"/>
    <d v="2023-01-14T00:00:00"/>
    <n v="3700"/>
    <x v="0"/>
    <x v="3"/>
    <d v="2023-03-15T00:00:00"/>
    <n v="4514"/>
    <n v="3700"/>
    <s v="DA PAGARE"/>
  </r>
  <r>
    <n v="72"/>
    <d v="2023-01-14T00:00:00"/>
    <n v="1520"/>
    <x v="2"/>
    <x v="1"/>
    <d v="2023-03-15T00:00:00"/>
    <n v="1854.3999999999999"/>
    <n v="1520"/>
    <s v="DA PAGARE"/>
  </r>
  <r>
    <n v="406"/>
    <d v="2023-01-14T00:00:00"/>
    <n v="5050"/>
    <x v="1"/>
    <x v="1"/>
    <d v="2023-03-15T00:00:00"/>
    <n v="6161"/>
    <n v="5050"/>
    <s v="DA PAGARE"/>
  </r>
  <r>
    <n v="393"/>
    <d v="2023-01-14T00:00:00"/>
    <n v="4400"/>
    <x v="3"/>
    <x v="3"/>
    <d v="2023-03-15T00:00:00"/>
    <n v="5368"/>
    <n v="4400"/>
    <s v="DA PAGARE"/>
  </r>
  <r>
    <n v="23"/>
    <d v="2023-01-14T00:00:00"/>
    <n v="540"/>
    <x v="4"/>
    <x v="0"/>
    <d v="2023-03-15T00:00:00"/>
    <n v="658.8"/>
    <n v="540"/>
    <s v="DA PAGARE"/>
  </r>
  <r>
    <n v="401"/>
    <d v="2023-01-14T00:00:00"/>
    <n v="4800"/>
    <x v="6"/>
    <x v="0"/>
    <d v="2023-03-15T00:00:00"/>
    <n v="5856"/>
    <n v="4800"/>
    <s v="DA PAGARE"/>
  </r>
  <r>
    <n v="30"/>
    <d v="2023-01-14T00:00:00"/>
    <n v="680"/>
    <x v="3"/>
    <x v="1"/>
    <d v="2023-03-15T00:00:00"/>
    <n v="829.6"/>
    <n v="680"/>
    <s v="DA PAGARE"/>
  </r>
  <r>
    <n v="385"/>
    <d v="2023-01-14T00:00:00"/>
    <n v="4000"/>
    <x v="6"/>
    <x v="2"/>
    <d v="2023-03-15T00:00:00"/>
    <n v="4880"/>
    <n v="4000"/>
    <s v="DA PAGARE"/>
  </r>
  <r>
    <n v="51"/>
    <d v="2023-01-14T00:00:00"/>
    <n v="1100"/>
    <x v="5"/>
    <x v="0"/>
    <d v="2023-03-15T00:00:00"/>
    <n v="1342"/>
    <n v="1100"/>
    <s v="DA PAGARE"/>
  </r>
  <r>
    <n v="95"/>
    <d v="2023-01-14T00:00:00"/>
    <n v="1980"/>
    <x v="6"/>
    <x v="0"/>
    <d v="2023-03-15T00:00:00"/>
    <n v="2415.6"/>
    <n v="1980"/>
    <s v="DA PAGARE"/>
  </r>
  <r>
    <n v="495"/>
    <d v="2023-01-14T00:00:00"/>
    <n v="4500"/>
    <x v="3"/>
    <x v="1"/>
    <d v="2023-03-15T00:00:00"/>
    <n v="5490"/>
    <n v="4500"/>
    <s v="DA PAGARE"/>
  </r>
  <r>
    <n v="101"/>
    <d v="2023-01-14T00:00:00"/>
    <n v="2100"/>
    <x v="6"/>
    <x v="0"/>
    <d v="2023-03-15T00:00:00"/>
    <n v="2562"/>
    <n v="2100"/>
    <s v="DA PAGARE"/>
  </r>
  <r>
    <n v="15"/>
    <d v="2023-01-14T00:00:00"/>
    <n v="380"/>
    <x v="1"/>
    <x v="3"/>
    <d v="2023-03-15T00:00:00"/>
    <n v="463.59999999999997"/>
    <n v="380"/>
    <s v="DA PAGARE"/>
  </r>
  <r>
    <n v="3"/>
    <d v="2023-01-14T00:00:00"/>
    <n v="140"/>
    <x v="7"/>
    <x v="0"/>
    <d v="2023-03-15T00:00:00"/>
    <n v="170.79999999999998"/>
    <n v="140"/>
    <s v="DA PAGARE"/>
  </r>
  <r>
    <n v="424"/>
    <d v="2023-01-14T00:00:00"/>
    <n v="5950"/>
    <x v="6"/>
    <x v="2"/>
    <d v="2023-03-15T00:00:00"/>
    <n v="7259"/>
    <n v="5950"/>
    <s v="DA PAGARE"/>
  </r>
  <r>
    <n v="43"/>
    <d v="2023-01-14T00:00:00"/>
    <n v="940"/>
    <x v="1"/>
    <x v="3"/>
    <d v="2023-03-15T00:00:00"/>
    <n v="1146.8"/>
    <n v="940"/>
    <s v="DA PAGARE"/>
  </r>
  <r>
    <n v="376"/>
    <d v="2023-01-14T00:00:00"/>
    <n v="3550"/>
    <x v="3"/>
    <x v="3"/>
    <d v="2023-03-15T00:00:00"/>
    <n v="4331"/>
    <n v="3550"/>
    <s v="DA PAGARE"/>
  </r>
  <r>
    <n v="329"/>
    <d v="2023-01-13T00:00:00"/>
    <n v="1200"/>
    <x v="4"/>
    <x v="2"/>
    <d v="2023-03-14T00:00:00"/>
    <n v="1464"/>
    <n v="1200"/>
    <s v="DA PAGARE"/>
  </r>
  <r>
    <n v="84"/>
    <d v="2023-01-13T00:00:00"/>
    <n v="1760"/>
    <x v="6"/>
    <x v="1"/>
    <d v="2023-03-14T00:00:00"/>
    <n v="2147.1999999999998"/>
    <n v="1760"/>
    <s v="DA PAGARE"/>
  </r>
  <r>
    <n v="330"/>
    <d v="2023-01-13T00:00:00"/>
    <n v="1250"/>
    <x v="0"/>
    <x v="3"/>
    <d v="2023-03-14T00:00:00"/>
    <n v="1525"/>
    <n v="1250"/>
    <s v="DA PAGARE"/>
  </r>
  <r>
    <n v="140"/>
    <d v="2023-01-13T00:00:00"/>
    <n v="2880"/>
    <x v="2"/>
    <x v="1"/>
    <d v="2023-03-14T00:00:00"/>
    <n v="3513.6"/>
    <n v="2880"/>
    <s v="DA PAGARE"/>
  </r>
  <r>
    <n v="78"/>
    <d v="2023-01-13T00:00:00"/>
    <n v="1640"/>
    <x v="6"/>
    <x v="3"/>
    <d v="2023-03-14T00:00:00"/>
    <n v="2000.8"/>
    <n v="1640"/>
    <s v="DA PAGARE"/>
  </r>
  <r>
    <n v="331"/>
    <d v="2023-01-13T00:00:00"/>
    <n v="1300"/>
    <x v="2"/>
    <x v="0"/>
    <d v="2023-03-14T00:00:00"/>
    <n v="1586"/>
    <n v="1300"/>
    <s v="DA PAGARE"/>
  </r>
  <r>
    <n v="288"/>
    <d v="2023-01-13T00:00:00"/>
    <n v="5840"/>
    <x v="6"/>
    <x v="3"/>
    <d v="2023-03-14T00:00:00"/>
    <n v="7124.8"/>
    <n v="5840"/>
    <s v="DA PAGARE"/>
  </r>
  <r>
    <n v="287"/>
    <d v="2023-01-13T00:00:00"/>
    <n v="5820"/>
    <x v="1"/>
    <x v="2"/>
    <d v="2023-03-14T00:00:00"/>
    <n v="7100.4"/>
    <n v="5820"/>
    <s v="DA PAGARE"/>
  </r>
  <r>
    <n v="60"/>
    <d v="2023-01-13T00:00:00"/>
    <n v="1280"/>
    <x v="1"/>
    <x v="2"/>
    <d v="2023-03-14T00:00:00"/>
    <n v="1561.6"/>
    <n v="1280"/>
    <s v="DA PAGARE"/>
  </r>
  <r>
    <n v="418"/>
    <d v="2023-01-13T00:00:00"/>
    <n v="5650"/>
    <x v="6"/>
    <x v="3"/>
    <d v="2023-03-14T00:00:00"/>
    <n v="6893"/>
    <n v="5650"/>
    <s v="DA PAGARE"/>
  </r>
  <r>
    <n v="439"/>
    <d v="2023-01-13T00:00:00"/>
    <n v="6700"/>
    <x v="7"/>
    <x v="1"/>
    <d v="2023-03-14T00:00:00"/>
    <n v="8174"/>
    <n v="6700"/>
    <s v="DA PAGARE"/>
  </r>
  <r>
    <n v="277"/>
    <d v="2023-01-13T00:00:00"/>
    <n v="5620"/>
    <x v="0"/>
    <x v="0"/>
    <d v="2023-03-14T00:00:00"/>
    <n v="6856.4"/>
    <n v="5620"/>
    <s v="DA PAGARE"/>
  </r>
  <r>
    <n v="283"/>
    <d v="2023-01-13T00:00:00"/>
    <n v="5740"/>
    <x v="6"/>
    <x v="0"/>
    <d v="2023-03-14T00:00:00"/>
    <n v="7002.8"/>
    <n v="5740"/>
    <s v="DA PAGARE"/>
  </r>
  <r>
    <n v="151"/>
    <d v="2023-01-13T00:00:00"/>
    <n v="3100"/>
    <x v="1"/>
    <x v="0"/>
    <d v="2023-03-14T00:00:00"/>
    <n v="3782"/>
    <n v="3100"/>
    <s v="DA PAGARE"/>
  </r>
  <r>
    <n v="123"/>
    <d v="2023-01-13T00:00:00"/>
    <n v="2540"/>
    <x v="2"/>
    <x v="0"/>
    <d v="2023-03-14T00:00:00"/>
    <n v="3098.7999999999997"/>
    <n v="2540"/>
    <s v="DA PAGARE"/>
  </r>
  <r>
    <n v="88"/>
    <d v="2023-01-13T00:00:00"/>
    <n v="1840"/>
    <x v="7"/>
    <x v="2"/>
    <d v="2023-03-14T00:00:00"/>
    <n v="2244.7999999999997"/>
    <n v="1839.9999999999998"/>
    <s v="DA PAGARE"/>
  </r>
  <r>
    <n v="349"/>
    <d v="2023-01-13T00:00:00"/>
    <n v="2200"/>
    <x v="1"/>
    <x v="1"/>
    <d v="2023-03-14T00:00:00"/>
    <n v="2684"/>
    <n v="2200"/>
    <s v="DA PAGARE"/>
  </r>
  <r>
    <n v="458"/>
    <d v="2023-01-13T00:00:00"/>
    <n v="190"/>
    <x v="6"/>
    <x v="0"/>
    <d v="2023-03-14T00:00:00"/>
    <n v="231.79999999999998"/>
    <n v="190"/>
    <s v="DA PAGARE"/>
  </r>
  <r>
    <n v="14"/>
    <d v="2023-01-13T00:00:00"/>
    <n v="360"/>
    <x v="7"/>
    <x v="1"/>
    <d v="2023-03-14T00:00:00"/>
    <n v="439.2"/>
    <n v="360"/>
    <s v="DA PAGARE"/>
  </r>
  <r>
    <n v="370"/>
    <d v="2023-01-13T00:00:00"/>
    <n v="3250"/>
    <x v="3"/>
    <x v="1"/>
    <d v="2023-03-14T00:00:00"/>
    <n v="3965"/>
    <n v="3250"/>
    <s v="DA PAGARE"/>
  </r>
  <r>
    <n v="167"/>
    <d v="2023-01-13T00:00:00"/>
    <n v="3420"/>
    <x v="7"/>
    <x v="1"/>
    <d v="2023-03-14T00:00:00"/>
    <n v="4172.3999999999996"/>
    <n v="3420"/>
    <s v="DA PAGARE"/>
  </r>
  <r>
    <n v="97"/>
    <d v="2023-01-13T00:00:00"/>
    <n v="2020"/>
    <x v="1"/>
    <x v="1"/>
    <d v="2023-03-14T00:00:00"/>
    <n v="2464.4"/>
    <n v="2020.0000000000002"/>
    <s v="DA PAGARE"/>
  </r>
  <r>
    <n v="10"/>
    <d v="2023-01-13T00:00:00"/>
    <n v="280"/>
    <x v="6"/>
    <x v="0"/>
    <d v="2023-03-14T00:00:00"/>
    <n v="341.59999999999997"/>
    <n v="280"/>
    <s v="DA PAGARE"/>
  </r>
  <r>
    <n v="194"/>
    <d v="2023-01-13T00:00:00"/>
    <n v="3960"/>
    <x v="0"/>
    <x v="3"/>
    <d v="2023-03-14T00:00:00"/>
    <n v="4831.2"/>
    <n v="3960"/>
    <s v="DA PAGARE"/>
  </r>
  <r>
    <n v="34"/>
    <d v="2023-01-13T00:00:00"/>
    <n v="760"/>
    <x v="5"/>
    <x v="1"/>
    <d v="2023-03-14T00:00:00"/>
    <n v="927.19999999999993"/>
    <n v="760"/>
    <s v="DA PAGARE"/>
  </r>
  <r>
    <n v="36"/>
    <d v="2023-01-13T00:00:00"/>
    <n v="800"/>
    <x v="3"/>
    <x v="3"/>
    <d v="2023-03-14T00:00:00"/>
    <n v="976"/>
    <n v="800"/>
    <s v="DA PAGARE"/>
  </r>
  <r>
    <n v="35"/>
    <d v="2023-01-13T00:00:00"/>
    <n v="780"/>
    <x v="0"/>
    <x v="2"/>
    <d v="2023-03-14T00:00:00"/>
    <n v="951.6"/>
    <n v="780"/>
    <s v="DA PAGARE"/>
  </r>
  <r>
    <n v="32"/>
    <d v="2023-01-13T00:00:00"/>
    <n v="720"/>
    <x v="1"/>
    <x v="2"/>
    <d v="2023-03-14T00:00:00"/>
    <n v="878.4"/>
    <n v="720"/>
    <s v="DA PAGARE"/>
  </r>
  <r>
    <n v="197"/>
    <d v="2023-01-13T00:00:00"/>
    <n v="4020"/>
    <x v="6"/>
    <x v="3"/>
    <d v="2023-03-14T00:00:00"/>
    <n v="4904.3999999999996"/>
    <n v="4020"/>
    <s v="DA PAGARE"/>
  </r>
  <r>
    <n v="55"/>
    <d v="2023-01-12T00:00:00"/>
    <n v="1180"/>
    <x v="2"/>
    <x v="1"/>
    <d v="2023-03-13T00:00:00"/>
    <n v="1439.6"/>
    <n v="1180"/>
    <s v="DA PAGARE"/>
  </r>
  <r>
    <n v="221"/>
    <d v="2023-01-12T00:00:00"/>
    <n v="4500"/>
    <x v="5"/>
    <x v="0"/>
    <d v="2023-03-13T00:00:00"/>
    <n v="5490"/>
    <n v="4500"/>
    <s v="DA PAGARE"/>
  </r>
  <r>
    <n v="173"/>
    <d v="2023-01-12T00:00:00"/>
    <n v="3540"/>
    <x v="7"/>
    <x v="1"/>
    <d v="2023-03-13T00:00:00"/>
    <n v="4318.8"/>
    <n v="3540"/>
    <s v="DA PAGARE"/>
  </r>
  <r>
    <n v="273"/>
    <d v="2023-01-12T00:00:00"/>
    <n v="5540"/>
    <x v="0"/>
    <x v="2"/>
    <d v="2023-03-13T00:00:00"/>
    <n v="6758.8"/>
    <n v="5540"/>
    <s v="DA PAGARE"/>
  </r>
  <r>
    <n v="46"/>
    <d v="2023-01-12T00:00:00"/>
    <n v="1000"/>
    <x v="1"/>
    <x v="2"/>
    <d v="2023-03-13T00:00:00"/>
    <n v="1220"/>
    <n v="1000"/>
    <s v="DA PAGARE"/>
  </r>
  <r>
    <n v="171"/>
    <d v="2023-01-12T00:00:00"/>
    <n v="3500"/>
    <x v="0"/>
    <x v="0"/>
    <d v="2023-03-13T00:00:00"/>
    <n v="4270"/>
    <n v="3500"/>
    <s v="DA PAGARE"/>
  </r>
  <r>
    <n v="169"/>
    <d v="2023-01-12T00:00:00"/>
    <n v="3460"/>
    <x v="6"/>
    <x v="3"/>
    <d v="2023-03-13T00:00:00"/>
    <n v="4221.2"/>
    <n v="3460"/>
    <s v="DA PAGARE"/>
  </r>
  <r>
    <n v="198"/>
    <d v="2023-01-12T00:00:00"/>
    <n v="4040"/>
    <x v="6"/>
    <x v="1"/>
    <d v="2023-03-13T00:00:00"/>
    <n v="4928.8"/>
    <n v="4040.0000000000005"/>
    <s v="DA PAGARE"/>
  </r>
  <r>
    <n v="210"/>
    <d v="2023-01-12T00:00:00"/>
    <n v="4280"/>
    <x v="4"/>
    <x v="1"/>
    <d v="2023-03-13T00:00:00"/>
    <n v="5221.5999999999995"/>
    <n v="4280"/>
    <s v="DA PAGARE"/>
  </r>
  <r>
    <n v="27"/>
    <d v="2023-01-12T00:00:00"/>
    <n v="620"/>
    <x v="6"/>
    <x v="1"/>
    <d v="2023-03-13T00:00:00"/>
    <n v="756.4"/>
    <n v="620"/>
    <s v="DA PAGARE"/>
  </r>
  <r>
    <n v="262"/>
    <d v="2023-01-12T00:00:00"/>
    <n v="5320"/>
    <x v="0"/>
    <x v="0"/>
    <d v="2023-03-13T00:00:00"/>
    <n v="6490.4"/>
    <n v="5320"/>
    <s v="DA PAGARE"/>
  </r>
  <r>
    <n v="443"/>
    <d v="2023-01-12T00:00:00"/>
    <n v="6900"/>
    <x v="0"/>
    <x v="0"/>
    <d v="2023-03-13T00:00:00"/>
    <n v="8418"/>
    <n v="6900"/>
    <s v="DA PAGARE"/>
  </r>
  <r>
    <n v="433"/>
    <d v="2023-01-12T00:00:00"/>
    <n v="6400"/>
    <x v="2"/>
    <x v="1"/>
    <d v="2023-03-13T00:00:00"/>
    <n v="7808"/>
    <n v="6400"/>
    <s v="DA PAGARE"/>
  </r>
  <r>
    <n v="19"/>
    <d v="2023-01-12T00:00:00"/>
    <n v="460"/>
    <x v="3"/>
    <x v="1"/>
    <d v="2023-03-13T00:00:00"/>
    <n v="561.19999999999993"/>
    <n v="459.99999999999994"/>
    <s v="DA PAGARE"/>
  </r>
  <r>
    <n v="53"/>
    <d v="2023-01-12T00:00:00"/>
    <n v="1140"/>
    <x v="3"/>
    <x v="0"/>
    <d v="2023-03-13T00:00:00"/>
    <n v="1390.8"/>
    <n v="1140"/>
    <s v="DA PAGARE"/>
  </r>
  <r>
    <n v="115"/>
    <d v="2023-01-12T00:00:00"/>
    <n v="2380"/>
    <x v="3"/>
    <x v="0"/>
    <d v="2023-03-13T00:00:00"/>
    <n v="2903.6"/>
    <n v="2380"/>
    <s v="DA PAGARE"/>
  </r>
  <r>
    <n v="147"/>
    <d v="2023-01-12T00:00:00"/>
    <n v="3020"/>
    <x v="6"/>
    <x v="2"/>
    <d v="2023-03-13T00:00:00"/>
    <n v="3684.4"/>
    <n v="3020"/>
    <s v="DA PAGARE"/>
  </r>
  <r>
    <n v="351"/>
    <d v="2023-01-12T00:00:00"/>
    <n v="2300"/>
    <x v="6"/>
    <x v="3"/>
    <d v="2023-03-13T00:00:00"/>
    <n v="2806"/>
    <n v="2300"/>
    <s v="DA PAGARE"/>
  </r>
  <r>
    <n v="380"/>
    <d v="2023-01-12T00:00:00"/>
    <n v="3750"/>
    <x v="4"/>
    <x v="1"/>
    <d v="2023-03-13T00:00:00"/>
    <n v="4575"/>
    <n v="3750"/>
    <s v="DA PAGARE"/>
  </r>
  <r>
    <n v="402"/>
    <d v="2023-01-12T00:00:00"/>
    <n v="4850"/>
    <x v="6"/>
    <x v="0"/>
    <d v="2023-03-13T00:00:00"/>
    <n v="5917"/>
    <n v="4850"/>
    <s v="DA PAGARE"/>
  </r>
  <r>
    <n v="383"/>
    <d v="2023-01-12T00:00:00"/>
    <n v="3900"/>
    <x v="1"/>
    <x v="1"/>
    <d v="2023-03-13T00:00:00"/>
    <n v="4758"/>
    <n v="3900"/>
    <s v="DA PAGARE"/>
  </r>
  <r>
    <n v="342"/>
    <d v="2023-01-12T00:00:00"/>
    <n v="1850"/>
    <x v="3"/>
    <x v="1"/>
    <d v="2023-03-13T00:00:00"/>
    <n v="2257"/>
    <n v="1850"/>
    <s v="DA PAGARE"/>
  </r>
  <r>
    <n v="344"/>
    <d v="2023-01-12T00:00:00"/>
    <n v="1950"/>
    <x v="2"/>
    <x v="3"/>
    <d v="2023-03-13T00:00:00"/>
    <n v="2379"/>
    <n v="1950"/>
    <s v="DA PAGARE"/>
  </r>
  <r>
    <n v="341"/>
    <d v="2023-01-12T00:00:00"/>
    <n v="1800"/>
    <x v="0"/>
    <x v="1"/>
    <d v="2023-03-13T00:00:00"/>
    <n v="2196"/>
    <n v="1800"/>
    <s v="DA PAGARE"/>
  </r>
  <r>
    <n v="350"/>
    <d v="2023-01-12T00:00:00"/>
    <n v="2250"/>
    <x v="6"/>
    <x v="1"/>
    <d v="2023-03-13T00:00:00"/>
    <n v="2745"/>
    <n v="2250"/>
    <s v="DA PAGARE"/>
  </r>
  <r>
    <n v="340"/>
    <d v="2023-01-12T00:00:00"/>
    <n v="1750"/>
    <x v="5"/>
    <x v="2"/>
    <d v="2023-03-13T00:00:00"/>
    <n v="2135"/>
    <n v="1750"/>
    <s v="DA PAGARE"/>
  </r>
  <r>
    <n v="157"/>
    <d v="2023-01-12T00:00:00"/>
    <n v="3220"/>
    <x v="2"/>
    <x v="0"/>
    <d v="2023-03-13T00:00:00"/>
    <n v="3928.4"/>
    <n v="3220"/>
    <s v="DA PAGARE"/>
  </r>
  <r>
    <n v="364"/>
    <d v="2023-01-12T00:00:00"/>
    <n v="2950"/>
    <x v="0"/>
    <x v="1"/>
    <d v="2023-03-13T00:00:00"/>
    <n v="3599"/>
    <n v="2950"/>
    <s v="DA PAGARE"/>
  </r>
  <r>
    <n v="363"/>
    <d v="2023-01-12T00:00:00"/>
    <n v="2900"/>
    <x v="4"/>
    <x v="1"/>
    <d v="2023-03-13T00:00:00"/>
    <n v="3538"/>
    <n v="2900"/>
    <s v="DA PAGARE"/>
  </r>
  <r>
    <n v="299"/>
    <d v="2023-01-12T00:00:00"/>
    <n v="1100"/>
    <x v="6"/>
    <x v="1"/>
    <d v="2023-03-13T00:00:00"/>
    <n v="1342"/>
    <n v="1100"/>
    <s v="DA PAGARE"/>
  </r>
  <r>
    <n v="116"/>
    <d v="2023-01-12T00:00:00"/>
    <n v="2400"/>
    <x v="7"/>
    <x v="2"/>
    <d v="2023-03-13T00:00:00"/>
    <n v="2928"/>
    <n v="2400"/>
    <s v="DA PAGARE"/>
  </r>
  <r>
    <n v="86"/>
    <d v="2023-01-12T00:00:00"/>
    <n v="1800"/>
    <x v="0"/>
    <x v="1"/>
    <d v="2023-03-13T00:00:00"/>
    <n v="2196"/>
    <n v="1800"/>
    <s v="DA PAGARE"/>
  </r>
  <r>
    <n v="352"/>
    <d v="2023-01-11T00:00:00"/>
    <n v="2350"/>
    <x v="1"/>
    <x v="1"/>
    <d v="2023-03-12T00:00:00"/>
    <n v="2867"/>
    <n v="2350"/>
    <s v="DA PAGARE"/>
  </r>
  <r>
    <n v="493"/>
    <d v="2023-01-11T00:00:00"/>
    <n v="4700"/>
    <x v="5"/>
    <x v="0"/>
    <d v="2023-03-12T00:00:00"/>
    <n v="5734"/>
    <n v="4700"/>
    <s v="DA PAGARE"/>
  </r>
  <r>
    <n v="5"/>
    <d v="2023-01-11T00:00:00"/>
    <n v="180"/>
    <x v="0"/>
    <x v="1"/>
    <d v="2023-03-12T00:00:00"/>
    <n v="219.6"/>
    <n v="180"/>
    <s v="DA PAGARE"/>
  </r>
  <r>
    <n v="261"/>
    <d v="2023-01-11T00:00:00"/>
    <n v="5300"/>
    <x v="4"/>
    <x v="0"/>
    <d v="2023-03-12T00:00:00"/>
    <n v="6466"/>
    <n v="5300"/>
    <s v="DA PAGARE"/>
  </r>
  <r>
    <n v="246"/>
    <d v="2023-01-11T00:00:00"/>
    <n v="5000"/>
    <x v="2"/>
    <x v="3"/>
    <d v="2023-03-12T00:00:00"/>
    <n v="6100"/>
    <n v="5000"/>
    <s v="DA PAGARE"/>
  </r>
  <r>
    <n v="372"/>
    <d v="2023-01-11T00:00:00"/>
    <n v="3350"/>
    <x v="1"/>
    <x v="3"/>
    <d v="2023-03-12T00:00:00"/>
    <n v="4087"/>
    <n v="3350"/>
    <s v="DA PAGARE"/>
  </r>
  <r>
    <n v="107"/>
    <d v="2023-01-11T00:00:00"/>
    <n v="2220"/>
    <x v="0"/>
    <x v="0"/>
    <d v="2023-03-12T00:00:00"/>
    <n v="2708.4"/>
    <n v="2220"/>
    <s v="DA PAGARE"/>
  </r>
  <r>
    <n v="91"/>
    <d v="2023-01-11T00:00:00"/>
    <n v="1900"/>
    <x v="4"/>
    <x v="2"/>
    <d v="2023-03-12T00:00:00"/>
    <n v="2318"/>
    <n v="1900"/>
    <s v="DA PAGARE"/>
  </r>
  <r>
    <n v="481"/>
    <d v="2023-01-11T00:00:00"/>
    <n v="5900"/>
    <x v="0"/>
    <x v="1"/>
    <d v="2023-03-12T00:00:00"/>
    <n v="7198"/>
    <n v="5900"/>
    <s v="DA PAGARE"/>
  </r>
  <r>
    <n v="219"/>
    <d v="2023-01-11T00:00:00"/>
    <n v="4460"/>
    <x v="1"/>
    <x v="0"/>
    <d v="2023-03-12T00:00:00"/>
    <n v="5441.2"/>
    <n v="4460"/>
    <s v="DA PAGARE"/>
  </r>
  <r>
    <n v="218"/>
    <d v="2023-01-11T00:00:00"/>
    <n v="4440"/>
    <x v="7"/>
    <x v="3"/>
    <d v="2023-03-12T00:00:00"/>
    <n v="5416.8"/>
    <n v="4440"/>
    <s v="DA PAGARE"/>
  </r>
  <r>
    <n v="479"/>
    <d v="2023-01-11T00:00:00"/>
    <n v="6100"/>
    <x v="7"/>
    <x v="0"/>
    <d v="2023-03-12T00:00:00"/>
    <n v="7442"/>
    <n v="6100"/>
    <s v="DA PAGARE"/>
  </r>
  <r>
    <n v="463"/>
    <d v="2023-01-11T00:00:00"/>
    <n v="7700"/>
    <x v="2"/>
    <x v="3"/>
    <d v="2023-03-12T00:00:00"/>
    <n v="9394"/>
    <n v="7700"/>
    <s v="DA PAGARE"/>
  </r>
  <r>
    <n v="459"/>
    <d v="2023-01-11T00:00:00"/>
    <n v="2345"/>
    <x v="5"/>
    <x v="0"/>
    <d v="2023-03-12T00:00:00"/>
    <n v="2860.9"/>
    <n v="2345"/>
    <s v="DA PAGARE"/>
  </r>
  <r>
    <n v="13"/>
    <d v="2023-01-11T00:00:00"/>
    <n v="340"/>
    <x v="3"/>
    <x v="1"/>
    <d v="2023-03-12T00:00:00"/>
    <n v="414.8"/>
    <n v="340"/>
    <s v="DA PAGARE"/>
  </r>
  <r>
    <n v="208"/>
    <d v="2023-01-11T00:00:00"/>
    <n v="4240"/>
    <x v="2"/>
    <x v="3"/>
    <d v="2023-03-12T00:00:00"/>
    <n v="5172.8"/>
    <n v="4240"/>
    <s v="DA PAGARE"/>
  </r>
  <r>
    <n v="129"/>
    <d v="2023-01-11T00:00:00"/>
    <n v="2660"/>
    <x v="6"/>
    <x v="0"/>
    <d v="2023-03-12T00:00:00"/>
    <n v="3245.2"/>
    <n v="2660"/>
    <s v="DA PAGARE"/>
  </r>
  <r>
    <n v="73"/>
    <d v="2023-01-11T00:00:00"/>
    <n v="1540"/>
    <x v="0"/>
    <x v="0"/>
    <d v="2023-03-12T00:00:00"/>
    <n v="1878.8"/>
    <n v="1540"/>
    <s v="DA PAGARE"/>
  </r>
  <r>
    <n v="403"/>
    <d v="2023-01-11T00:00:00"/>
    <n v="4900"/>
    <x v="1"/>
    <x v="0"/>
    <d v="2023-03-12T00:00:00"/>
    <n v="5978"/>
    <n v="4900"/>
    <s v="DA PAGARE"/>
  </r>
  <r>
    <n v="68"/>
    <d v="2023-01-11T00:00:00"/>
    <n v="1440"/>
    <x v="5"/>
    <x v="3"/>
    <d v="2023-03-12T00:00:00"/>
    <n v="1756.8"/>
    <n v="1440"/>
    <s v="DA PAGARE"/>
  </r>
  <r>
    <n v="149"/>
    <d v="2023-01-11T00:00:00"/>
    <n v="3060"/>
    <x v="3"/>
    <x v="0"/>
    <d v="2023-03-12T00:00:00"/>
    <n v="3733.2"/>
    <n v="3060"/>
    <s v="DA PAGARE"/>
  </r>
  <r>
    <n v="183"/>
    <d v="2023-01-11T00:00:00"/>
    <n v="3740"/>
    <x v="3"/>
    <x v="3"/>
    <d v="2023-03-12T00:00:00"/>
    <n v="4562.8"/>
    <n v="3740.0000000000005"/>
    <s v="DA PAGARE"/>
  </r>
  <r>
    <n v="181"/>
    <d v="2023-01-11T00:00:00"/>
    <n v="3700"/>
    <x v="6"/>
    <x v="1"/>
    <d v="2023-03-12T00:00:00"/>
    <n v="4514"/>
    <n v="3700"/>
    <s v="DA PAGARE"/>
  </r>
  <r>
    <n v="415"/>
    <d v="2023-01-11T00:00:00"/>
    <n v="5500"/>
    <x v="0"/>
    <x v="0"/>
    <d v="2023-03-12T00:00:00"/>
    <n v="6710"/>
    <n v="5500"/>
    <s v="DA PAGARE"/>
  </r>
  <r>
    <n v="56"/>
    <d v="2023-01-11T00:00:00"/>
    <n v="1200"/>
    <x v="0"/>
    <x v="1"/>
    <d v="2023-03-12T00:00:00"/>
    <n v="1464"/>
    <n v="1200"/>
    <s v="DA PAGARE"/>
  </r>
  <r>
    <n v="298"/>
    <d v="2023-01-11T00:00:00"/>
    <n v="900"/>
    <x v="1"/>
    <x v="2"/>
    <d v="2023-03-12T00:00:00"/>
    <n v="1098"/>
    <n v="900"/>
    <s v="DA PAGARE"/>
  </r>
  <r>
    <n v="412"/>
    <d v="2023-01-11T00:00:00"/>
    <n v="5350"/>
    <x v="2"/>
    <x v="1"/>
    <d v="2023-03-12T00:00:00"/>
    <n v="6527"/>
    <n v="5350"/>
    <s v="DA PAGARE"/>
  </r>
  <r>
    <n v="291"/>
    <d v="2023-01-11T00:00:00"/>
    <n v="5900"/>
    <x v="3"/>
    <x v="0"/>
    <d v="2023-03-12T00:00:00"/>
    <n v="7198"/>
    <n v="5900"/>
    <s v="DA PAGARE"/>
  </r>
  <r>
    <n v="65"/>
    <d v="2023-01-11T00:00:00"/>
    <n v="1380"/>
    <x v="7"/>
    <x v="0"/>
    <d v="2023-03-12T00:00:00"/>
    <n v="1683.6"/>
    <n v="1380"/>
    <s v="DA PAGARE"/>
  </r>
  <r>
    <n v="441"/>
    <d v="2023-01-11T00:00:00"/>
    <n v="6800"/>
    <x v="6"/>
    <x v="2"/>
    <d v="2023-03-12T00:00:00"/>
    <n v="8296"/>
    <n v="6800"/>
    <s v="DA PAGARE"/>
  </r>
  <r>
    <n v="263"/>
    <d v="2023-01-11T00:00:00"/>
    <n v="5340"/>
    <x v="2"/>
    <x v="0"/>
    <d v="2023-03-12T00:00:00"/>
    <n v="6514.8"/>
    <n v="5340"/>
    <s v="DA PAGARE"/>
  </r>
  <r>
    <n v="41"/>
    <d v="2023-01-11T00:00:00"/>
    <n v="900"/>
    <x v="0"/>
    <x v="1"/>
    <d v="2023-03-12T00:00:00"/>
    <n v="1098"/>
    <n v="900"/>
    <s v="DA PAGARE"/>
  </r>
  <r>
    <n v="39"/>
    <d v="2023-01-11T00:00:00"/>
    <n v="860"/>
    <x v="0"/>
    <x v="0"/>
    <d v="2023-03-12T00:00:00"/>
    <n v="1049.2"/>
    <n v="860"/>
    <s v="DA PAGARE"/>
  </r>
  <r>
    <n v="79"/>
    <d v="2023-01-11T00:00:00"/>
    <n v="1660"/>
    <x v="6"/>
    <x v="0"/>
    <d v="2023-03-12T00:00:00"/>
    <n v="2025.2"/>
    <n v="1660"/>
    <s v="DA PAGARE"/>
  </r>
  <r>
    <n v="82"/>
    <d v="2023-01-11T00:00:00"/>
    <n v="1720"/>
    <x v="7"/>
    <x v="3"/>
    <d v="2023-03-12T00:00:00"/>
    <n v="2098.4"/>
    <n v="1720"/>
    <s v="DA PAGARE"/>
  </r>
  <r>
    <n v="106"/>
    <d v="2023-01-11T00:00:00"/>
    <n v="2200"/>
    <x v="2"/>
    <x v="3"/>
    <d v="2023-03-12T00:00:00"/>
    <n v="2684"/>
    <n v="2200"/>
    <s v="DA PAGARE"/>
  </r>
  <r>
    <n v="237"/>
    <d v="2023-01-10T00:00:00"/>
    <n v="4820"/>
    <x v="6"/>
    <x v="1"/>
    <d v="2023-03-11T00:00:00"/>
    <n v="5880.4"/>
    <n v="4820"/>
    <s v="DA PAGARE"/>
  </r>
  <r>
    <n v="348"/>
    <d v="2023-01-10T00:00:00"/>
    <n v="2150"/>
    <x v="2"/>
    <x v="3"/>
    <d v="2023-03-11T00:00:00"/>
    <n v="2623"/>
    <n v="2150"/>
    <s v="DA PAGARE"/>
  </r>
  <r>
    <n v="419"/>
    <d v="2023-01-10T00:00:00"/>
    <n v="5700"/>
    <x v="6"/>
    <x v="1"/>
    <d v="2023-03-11T00:00:00"/>
    <n v="6954"/>
    <n v="5700"/>
    <s v="DA PAGARE"/>
  </r>
  <r>
    <n v="378"/>
    <d v="2023-01-10T00:00:00"/>
    <n v="3650"/>
    <x v="2"/>
    <x v="1"/>
    <d v="2023-03-11T00:00:00"/>
    <n v="4453"/>
    <n v="3650"/>
    <s v="DA PAGARE"/>
  </r>
  <r>
    <n v="357"/>
    <d v="2023-01-10T00:00:00"/>
    <n v="2600"/>
    <x v="5"/>
    <x v="2"/>
    <d v="2023-03-11T00:00:00"/>
    <n v="3172"/>
    <n v="2600"/>
    <s v="DA PAGARE"/>
  </r>
  <r>
    <n v="395"/>
    <d v="2023-01-10T00:00:00"/>
    <n v="4500"/>
    <x v="2"/>
    <x v="0"/>
    <d v="2023-03-11T00:00:00"/>
    <n v="5490"/>
    <n v="4500"/>
    <s v="DA PAGARE"/>
  </r>
  <r>
    <n v="464"/>
    <d v="2023-01-10T00:00:00"/>
    <n v="7600"/>
    <x v="0"/>
    <x v="1"/>
    <d v="2023-03-11T00:00:00"/>
    <n v="9272"/>
    <n v="7600"/>
    <s v="DA PAGARE"/>
  </r>
  <r>
    <n v="290"/>
    <d v="2023-01-10T00:00:00"/>
    <n v="5880"/>
    <x v="0"/>
    <x v="0"/>
    <d v="2023-03-11T00:00:00"/>
    <n v="7173.5999999999995"/>
    <n v="5880"/>
    <s v="DA PAGARE"/>
  </r>
  <r>
    <n v="250"/>
    <d v="2023-01-10T00:00:00"/>
    <n v="5080"/>
    <x v="1"/>
    <x v="3"/>
    <d v="2023-03-11T00:00:00"/>
    <n v="6197.5999999999995"/>
    <n v="5080"/>
    <s v="DA PAGARE"/>
  </r>
  <r>
    <n v="321"/>
    <d v="2023-01-10T00:00:00"/>
    <n v="800"/>
    <x v="1"/>
    <x v="1"/>
    <d v="2023-03-11T00:00:00"/>
    <n v="976"/>
    <n v="800"/>
    <s v="DA PAGARE"/>
  </r>
  <r>
    <n v="62"/>
    <d v="2023-01-10T00:00:00"/>
    <n v="1320"/>
    <x v="6"/>
    <x v="1"/>
    <d v="2023-03-11T00:00:00"/>
    <n v="1610.3999999999999"/>
    <n v="1320"/>
    <s v="DA PAGARE"/>
  </r>
  <r>
    <n v="216"/>
    <d v="2023-01-10T00:00:00"/>
    <n v="4400"/>
    <x v="1"/>
    <x v="1"/>
    <d v="2023-03-11T00:00:00"/>
    <n v="5368"/>
    <n v="4400"/>
    <s v="DA PAGARE"/>
  </r>
  <r>
    <n v="144"/>
    <d v="2023-01-10T00:00:00"/>
    <n v="2960"/>
    <x v="2"/>
    <x v="2"/>
    <d v="2023-03-11T00:00:00"/>
    <n v="3611.2"/>
    <n v="2960"/>
    <s v="DA PAGARE"/>
  </r>
  <r>
    <n v="31"/>
    <d v="2023-01-10T00:00:00"/>
    <n v="700"/>
    <x v="7"/>
    <x v="0"/>
    <d v="2023-03-11T00:00:00"/>
    <n v="854"/>
    <n v="700"/>
    <s v="DA PAGARE"/>
  </r>
  <r>
    <n v="63"/>
    <d v="2023-01-10T00:00:00"/>
    <n v="1340"/>
    <x v="1"/>
    <x v="2"/>
    <d v="2023-03-11T00:00:00"/>
    <n v="1634.8"/>
    <n v="1340"/>
    <s v="DA PAGARE"/>
  </r>
  <r>
    <n v="204"/>
    <d v="2023-01-10T00:00:00"/>
    <n v="4160"/>
    <x v="5"/>
    <x v="3"/>
    <d v="2023-03-11T00:00:00"/>
    <n v="5075.2"/>
    <n v="4160"/>
    <s v="DA PAGARE"/>
  </r>
  <r>
    <n v="81"/>
    <d v="2023-01-10T00:00:00"/>
    <n v="1700"/>
    <x v="3"/>
    <x v="0"/>
    <d v="2023-03-11T00:00:00"/>
    <n v="2074"/>
    <n v="1700"/>
    <s v="DA PAGARE"/>
  </r>
  <r>
    <n v="134"/>
    <d v="2023-01-10T00:00:00"/>
    <n v="2760"/>
    <x v="1"/>
    <x v="3"/>
    <d v="2023-03-11T00:00:00"/>
    <n v="3367.2"/>
    <n v="2760"/>
    <s v="DA PAGARE"/>
  </r>
  <r>
    <n v="25"/>
    <d v="2023-01-10T00:00:00"/>
    <n v="580"/>
    <x v="2"/>
    <x v="0"/>
    <d v="2023-03-11T00:00:00"/>
    <n v="707.6"/>
    <n v="580"/>
    <s v="DA PAGARE"/>
  </r>
  <r>
    <n v="201"/>
    <d v="2023-01-10T00:00:00"/>
    <n v="4100"/>
    <x v="7"/>
    <x v="1"/>
    <d v="2023-03-11T00:00:00"/>
    <n v="5002"/>
    <n v="4100"/>
    <s v="DA PAGARE"/>
  </r>
  <r>
    <n v="47"/>
    <d v="2023-01-10T00:00:00"/>
    <n v="1020"/>
    <x v="3"/>
    <x v="1"/>
    <d v="2023-03-11T00:00:00"/>
    <n v="1244.3999999999999"/>
    <n v="1019.9999999999999"/>
    <s v="DA PAGARE"/>
  </r>
  <r>
    <n v="168"/>
    <d v="2023-01-10T00:00:00"/>
    <n v="3440"/>
    <x v="1"/>
    <x v="1"/>
    <d v="2023-03-11T00:00:00"/>
    <n v="4196.8"/>
    <n v="3440"/>
    <s v="DA PAGARE"/>
  </r>
  <r>
    <n v="155"/>
    <d v="2023-01-10T00:00:00"/>
    <n v="3180"/>
    <x v="3"/>
    <x v="3"/>
    <d v="2023-03-11T00:00:00"/>
    <n v="3879.6"/>
    <n v="3180"/>
    <s v="DA PAGARE"/>
  </r>
  <r>
    <n v="268"/>
    <d v="2023-01-09T00:00:00"/>
    <n v="5440"/>
    <x v="3"/>
    <x v="1"/>
    <d v="2023-03-10T00:00:00"/>
    <n v="6636.8"/>
    <n v="5440"/>
    <s v="DA PAGARE"/>
  </r>
  <r>
    <n v="122"/>
    <d v="2023-01-09T00:00:00"/>
    <n v="2520"/>
    <x v="7"/>
    <x v="0"/>
    <d v="2023-03-10T00:00:00"/>
    <n v="3074.4"/>
    <n v="2520"/>
    <s v="DA PAGARE"/>
  </r>
  <r>
    <n v="358"/>
    <d v="2023-01-09T00:00:00"/>
    <n v="2650"/>
    <x v="0"/>
    <x v="3"/>
    <d v="2023-03-10T00:00:00"/>
    <n v="3233"/>
    <n v="2650"/>
    <s v="DA PAGARE"/>
  </r>
  <r>
    <n v="446"/>
    <d v="2023-01-09T00:00:00"/>
    <n v="7050"/>
    <x v="2"/>
    <x v="3"/>
    <d v="2023-03-10T00:00:00"/>
    <n v="8601"/>
    <n v="7050"/>
    <s v="DA PAGARE"/>
  </r>
  <r>
    <n v="317"/>
    <d v="2023-01-09T00:00:00"/>
    <n v="600"/>
    <x v="6"/>
    <x v="0"/>
    <d v="2023-03-10T00:00:00"/>
    <n v="732"/>
    <n v="600"/>
    <s v="DA PAGARE"/>
  </r>
  <r>
    <n v="266"/>
    <d v="2023-01-09T00:00:00"/>
    <n v="5400"/>
    <x v="6"/>
    <x v="1"/>
    <d v="2023-03-10T00:00:00"/>
    <n v="6588"/>
    <n v="5400"/>
    <s v="DA PAGARE"/>
  </r>
  <r>
    <n v="469"/>
    <d v="2023-01-09T00:00:00"/>
    <n v="7100"/>
    <x v="6"/>
    <x v="2"/>
    <d v="2023-03-10T00:00:00"/>
    <n v="8662"/>
    <n v="7100"/>
    <s v="DA PAGARE"/>
  </r>
  <r>
    <n v="166"/>
    <d v="2023-01-09T00:00:00"/>
    <n v="3400"/>
    <x v="3"/>
    <x v="3"/>
    <d v="2023-03-10T00:00:00"/>
    <n v="4148"/>
    <n v="3400"/>
    <s v="DA PAGARE"/>
  </r>
  <r>
    <n v="17"/>
    <d v="2023-01-09T00:00:00"/>
    <n v="420"/>
    <x v="5"/>
    <x v="0"/>
    <d v="2023-03-10T00:00:00"/>
    <n v="512.4"/>
    <n v="420"/>
    <s v="DA PAGARE"/>
  </r>
  <r>
    <n v="159"/>
    <d v="2023-01-09T00:00:00"/>
    <n v="3260"/>
    <x v="4"/>
    <x v="1"/>
    <d v="2023-03-10T00:00:00"/>
    <n v="3977.2"/>
    <n v="3260"/>
    <s v="DA PAGARE"/>
  </r>
  <r>
    <n v="143"/>
    <d v="2023-01-09T00:00:00"/>
    <n v="2940"/>
    <x v="0"/>
    <x v="0"/>
    <d v="2023-03-10T00:00:00"/>
    <n v="3586.7999999999997"/>
    <n v="2940"/>
    <s v="DA PAGARE"/>
  </r>
  <r>
    <n v="280"/>
    <d v="2023-01-09T00:00:00"/>
    <n v="5680"/>
    <x v="2"/>
    <x v="1"/>
    <d v="2023-03-10T00:00:00"/>
    <n v="6929.5999999999995"/>
    <n v="5680"/>
    <s v="DA PAGARE"/>
  </r>
  <r>
    <n v="333"/>
    <d v="2023-01-09T00:00:00"/>
    <n v="1400"/>
    <x v="6"/>
    <x v="0"/>
    <d v="2023-03-10T00:00:00"/>
    <n v="1708"/>
    <n v="1400"/>
    <s v="DA PAGARE"/>
  </r>
  <r>
    <n v="474"/>
    <d v="2023-01-09T00:00:00"/>
    <n v="6600"/>
    <x v="1"/>
    <x v="3"/>
    <d v="2023-03-10T00:00:00"/>
    <n v="8052"/>
    <n v="6600"/>
    <s v="DA PAGARE"/>
  </r>
  <r>
    <n v="126"/>
    <d v="2023-01-09T00:00:00"/>
    <n v="2600"/>
    <x v="0"/>
    <x v="1"/>
    <d v="2023-03-10T00:00:00"/>
    <n v="3172"/>
    <n v="2600"/>
    <s v="DA PAGARE"/>
  </r>
  <r>
    <n v="161"/>
    <d v="2023-01-09T00:00:00"/>
    <n v="3300"/>
    <x v="2"/>
    <x v="2"/>
    <d v="2023-03-10T00:00:00"/>
    <n v="4026"/>
    <n v="3300"/>
    <s v="DA PAGARE"/>
  </r>
  <r>
    <n v="278"/>
    <d v="2023-01-09T00:00:00"/>
    <n v="5640"/>
    <x v="4"/>
    <x v="3"/>
    <d v="2023-03-10T00:00:00"/>
    <n v="6880.8"/>
    <n v="5640"/>
    <s v="DA PAGARE"/>
  </r>
  <r>
    <n v="94"/>
    <d v="2023-01-09T00:00:00"/>
    <n v="1960"/>
    <x v="1"/>
    <x v="0"/>
    <d v="2023-03-10T00:00:00"/>
    <n v="2391.1999999999998"/>
    <n v="1960"/>
    <s v="DA PAGARE"/>
  </r>
  <r>
    <n v="217"/>
    <d v="2023-01-09T00:00:00"/>
    <n v="4420"/>
    <x v="3"/>
    <x v="2"/>
    <d v="2023-03-10T00:00:00"/>
    <n v="5392.4"/>
    <n v="4420"/>
    <s v="DA PAGARE"/>
  </r>
  <r>
    <n v="404"/>
    <d v="2023-01-09T00:00:00"/>
    <n v="4950"/>
    <x v="3"/>
    <x v="3"/>
    <d v="2023-03-10T00:00:00"/>
    <n v="6039"/>
    <n v="4950"/>
    <s v="DA PAGARE"/>
  </r>
  <r>
    <n v="498"/>
    <d v="2023-01-09T00:00:00"/>
    <n v="4200"/>
    <x v="0"/>
    <x v="3"/>
    <d v="2023-03-10T00:00:00"/>
    <n v="5124"/>
    <n v="4200"/>
    <s v="DA PAGARE"/>
  </r>
  <r>
    <n v="460"/>
    <d v="2023-01-09T00:00:00"/>
    <n v="8000"/>
    <x v="0"/>
    <x v="3"/>
    <d v="2023-03-10T00:00:00"/>
    <n v="9760"/>
    <n v="8000"/>
    <s v="DA PAGARE"/>
  </r>
  <r>
    <n v="245"/>
    <d v="2023-01-09T00:00:00"/>
    <n v="4980"/>
    <x v="0"/>
    <x v="2"/>
    <d v="2023-03-10T00:00:00"/>
    <n v="6075.5999999999995"/>
    <n v="4980"/>
    <s v="DA PAGARE"/>
  </r>
  <r>
    <n v="26"/>
    <d v="2023-01-09T00:00:00"/>
    <n v="600"/>
    <x v="1"/>
    <x v="3"/>
    <d v="2023-03-10T00:00:00"/>
    <n v="732"/>
    <n v="600"/>
    <s v="DA PAGARE"/>
  </r>
  <r>
    <n v="410"/>
    <d v="2023-01-09T00:00:00"/>
    <n v="5250"/>
    <x v="3"/>
    <x v="2"/>
    <d v="2023-03-10T00:00:00"/>
    <n v="6405"/>
    <n v="5250"/>
    <s v="DA PAGARE"/>
  </r>
  <r>
    <n v="416"/>
    <d v="2023-01-09T00:00:00"/>
    <n v="5550"/>
    <x v="2"/>
    <x v="0"/>
    <d v="2023-03-10T00:00:00"/>
    <n v="6771"/>
    <n v="5550"/>
    <s v="DA PAGARE"/>
  </r>
  <r>
    <n v="450"/>
    <d v="2023-01-09T00:00:00"/>
    <n v="7250"/>
    <x v="2"/>
    <x v="1"/>
    <d v="2023-03-10T00:00:00"/>
    <n v="8845"/>
    <n v="7250"/>
    <s v="DA PAGARE"/>
  </r>
  <r>
    <n v="50"/>
    <d v="2023-01-09T00:00:00"/>
    <n v="1080"/>
    <x v="6"/>
    <x v="3"/>
    <d v="2023-03-10T00:00:00"/>
    <n v="1317.6"/>
    <n v="1080"/>
    <s v="DA PAGARE"/>
  </r>
  <r>
    <n v="423"/>
    <d v="2023-01-08T00:00:00"/>
    <n v="5900"/>
    <x v="1"/>
    <x v="0"/>
    <d v="2023-03-09T00:00:00"/>
    <n v="7198"/>
    <n v="5900"/>
    <s v="DA PAGARE"/>
  </r>
  <r>
    <n v="444"/>
    <d v="2023-01-08T00:00:00"/>
    <n v="6950"/>
    <x v="3"/>
    <x v="0"/>
    <d v="2023-03-09T00:00:00"/>
    <n v="8479"/>
    <n v="6950"/>
    <s v="DA PAGARE"/>
  </r>
  <r>
    <n v="158"/>
    <d v="2023-01-08T00:00:00"/>
    <n v="3240"/>
    <x v="0"/>
    <x v="2"/>
    <d v="2023-03-09T00:00:00"/>
    <n v="3952.7999999999997"/>
    <n v="3240"/>
    <s v="DA PAGARE"/>
  </r>
  <r>
    <n v="476"/>
    <d v="2023-01-08T00:00:00"/>
    <n v="6400"/>
    <x v="5"/>
    <x v="1"/>
    <d v="2023-03-09T00:00:00"/>
    <n v="7808"/>
    <n v="6400"/>
    <s v="DA PAGARE"/>
  </r>
  <r>
    <n v="428"/>
    <d v="2023-01-08T00:00:00"/>
    <n v="6150"/>
    <x v="7"/>
    <x v="3"/>
    <d v="2023-03-09T00:00:00"/>
    <n v="7503"/>
    <n v="6150"/>
    <s v="DA PAGARE"/>
  </r>
  <r>
    <n v="480"/>
    <d v="2023-01-08T00:00:00"/>
    <n v="6000"/>
    <x v="2"/>
    <x v="2"/>
    <d v="2023-03-09T00:00:00"/>
    <n v="7320"/>
    <n v="6000"/>
    <s v="DA PAGARE"/>
  </r>
  <r>
    <n v="451"/>
    <d v="2023-01-08T00:00:00"/>
    <n v="7300"/>
    <x v="1"/>
    <x v="0"/>
    <d v="2023-03-09T00:00:00"/>
    <n v="8906"/>
    <n v="7300"/>
    <s v="DA PAGARE"/>
  </r>
  <r>
    <n v="425"/>
    <d v="2023-01-08T00:00:00"/>
    <n v="6000"/>
    <x v="5"/>
    <x v="1"/>
    <d v="2023-03-09T00:00:00"/>
    <n v="7320"/>
    <n v="6000"/>
    <s v="DA PAGARE"/>
  </r>
  <r>
    <n v="426"/>
    <d v="2023-01-08T00:00:00"/>
    <n v="6050"/>
    <x v="0"/>
    <x v="1"/>
    <d v="2023-03-09T00:00:00"/>
    <n v="7381"/>
    <n v="6050"/>
    <s v="DA PAGARE"/>
  </r>
  <r>
    <n v="20"/>
    <d v="2023-01-08T00:00:00"/>
    <n v="480"/>
    <x v="7"/>
    <x v="1"/>
    <d v="2023-03-09T00:00:00"/>
    <n v="585.6"/>
    <n v="480.00000000000006"/>
    <s v="DA PAGARE"/>
  </r>
  <r>
    <n v="365"/>
    <d v="2023-01-08T00:00:00"/>
    <n v="3000"/>
    <x v="2"/>
    <x v="3"/>
    <d v="2023-03-09T00:00:00"/>
    <n v="3660"/>
    <n v="3000"/>
    <s v="DA PAGARE"/>
  </r>
  <r>
    <n v="76"/>
    <d v="2023-01-08T00:00:00"/>
    <n v="1600"/>
    <x v="2"/>
    <x v="1"/>
    <d v="2023-03-09T00:00:00"/>
    <n v="1952"/>
    <n v="1600"/>
    <s v="DA PAGARE"/>
  </r>
  <r>
    <n v="399"/>
    <d v="2023-01-08T00:00:00"/>
    <n v="4700"/>
    <x v="2"/>
    <x v="2"/>
    <d v="2023-03-09T00:00:00"/>
    <n v="5734"/>
    <n v="4700"/>
    <s v="DA PAGARE"/>
  </r>
  <r>
    <n v="371"/>
    <d v="2023-01-08T00:00:00"/>
    <n v="3300"/>
    <x v="7"/>
    <x v="2"/>
    <d v="2023-03-09T00:00:00"/>
    <n v="4026"/>
    <n v="3300"/>
    <s v="DA PAGARE"/>
  </r>
  <r>
    <n v="465"/>
    <d v="2023-01-08T00:00:00"/>
    <n v="7500"/>
    <x v="4"/>
    <x v="0"/>
    <d v="2023-03-09T00:00:00"/>
    <n v="9150"/>
    <n v="7500"/>
    <s v="DA PAGARE"/>
  </r>
  <r>
    <n v="466"/>
    <d v="2023-01-08T00:00:00"/>
    <n v="7400"/>
    <x v="0"/>
    <x v="2"/>
    <d v="2023-03-09T00:00:00"/>
    <n v="9028"/>
    <n v="7400"/>
    <s v="DA PAGARE"/>
  </r>
  <r>
    <n v="400"/>
    <d v="2023-01-08T00:00:00"/>
    <n v="4750"/>
    <x v="1"/>
    <x v="3"/>
    <d v="2023-03-09T00:00:00"/>
    <n v="5795"/>
    <n v="4750"/>
    <s v="DA PAGARE"/>
  </r>
  <r>
    <n v="343"/>
    <d v="2023-01-08T00:00:00"/>
    <n v="1900"/>
    <x v="7"/>
    <x v="2"/>
    <d v="2023-03-09T00:00:00"/>
    <n v="2318"/>
    <n v="1900"/>
    <s v="DA PAGARE"/>
  </r>
  <r>
    <n v="138"/>
    <d v="2023-01-08T00:00:00"/>
    <n v="2840"/>
    <x v="3"/>
    <x v="3"/>
    <d v="2023-03-09T00:00:00"/>
    <n v="3464.7999999999997"/>
    <n v="2840"/>
    <s v="DA PAGARE"/>
  </r>
  <r>
    <n v="24"/>
    <d v="2023-01-08T00:00:00"/>
    <n v="560"/>
    <x v="0"/>
    <x v="0"/>
    <d v="2023-03-09T00:00:00"/>
    <n v="683.19999999999993"/>
    <n v="560"/>
    <s v="DA PAGARE"/>
  </r>
  <r>
    <n v="405"/>
    <d v="2023-01-08T00:00:00"/>
    <n v="5000"/>
    <x v="7"/>
    <x v="1"/>
    <d v="2023-03-09T00:00:00"/>
    <n v="6100"/>
    <n v="5000"/>
    <s v="DA PAGARE"/>
  </r>
  <r>
    <n v="125"/>
    <d v="2023-01-08T00:00:00"/>
    <n v="2580"/>
    <x v="4"/>
    <x v="1"/>
    <d v="2023-03-09T00:00:00"/>
    <n v="3147.6"/>
    <n v="2580"/>
    <s v="DA PAGARE"/>
  </r>
  <r>
    <n v="133"/>
    <d v="2023-01-08T00:00:00"/>
    <n v="2740"/>
    <x v="7"/>
    <x v="2"/>
    <d v="2023-03-09T00:00:00"/>
    <n v="3342.7999999999997"/>
    <n v="2740"/>
    <s v="DA PAGARE"/>
  </r>
  <r>
    <n v="494"/>
    <d v="2023-01-08T00:00:00"/>
    <n v="4600"/>
    <x v="0"/>
    <x v="2"/>
    <d v="2023-03-09T00:00:00"/>
    <n v="5612"/>
    <n v="4600"/>
    <s v="DA PAGARE"/>
  </r>
  <r>
    <n v="289"/>
    <d v="2023-01-08T00:00:00"/>
    <n v="5860"/>
    <x v="5"/>
    <x v="0"/>
    <d v="2023-03-09T00:00:00"/>
    <n v="7149.2"/>
    <n v="5860"/>
    <s v="DA PAGARE"/>
  </r>
  <r>
    <n v="232"/>
    <d v="2023-01-08T00:00:00"/>
    <n v="4720"/>
    <x v="6"/>
    <x v="3"/>
    <d v="2023-03-09T00:00:00"/>
    <n v="5758.4"/>
    <n v="4720"/>
    <s v="DA PAGARE"/>
  </r>
  <r>
    <n v="286"/>
    <d v="2023-01-08T00:00:00"/>
    <n v="5800"/>
    <x v="7"/>
    <x v="1"/>
    <d v="2023-03-09T00:00:00"/>
    <n v="7076"/>
    <n v="5800"/>
    <s v="DA PAGARE"/>
  </r>
  <r>
    <n v="203"/>
    <d v="2023-01-08T00:00:00"/>
    <n v="4140"/>
    <x v="6"/>
    <x v="2"/>
    <d v="2023-03-09T00:00:00"/>
    <n v="5050.8"/>
    <n v="4140"/>
    <s v="DA PAGARE"/>
  </r>
  <r>
    <n v="112"/>
    <d v="2023-01-08T00:00:00"/>
    <n v="2320"/>
    <x v="6"/>
    <x v="1"/>
    <d v="2023-03-09T00:00:00"/>
    <n v="2830.4"/>
    <n v="2320"/>
    <s v="DA PAGARE"/>
  </r>
  <r>
    <n v="212"/>
    <d v="2023-01-08T00:00:00"/>
    <n v="4320"/>
    <x v="2"/>
    <x v="1"/>
    <d v="2023-03-09T00:00:00"/>
    <n v="5270.4"/>
    <n v="4320"/>
    <s v="DA PAGARE"/>
  </r>
  <r>
    <n v="373"/>
    <d v="2023-01-07T00:00:00"/>
    <n v="3400"/>
    <x v="6"/>
    <x v="0"/>
    <d v="2023-03-08T00:00:00"/>
    <n v="4148"/>
    <n v="3400"/>
    <s v="DA PAGARE"/>
  </r>
  <r>
    <n v="470"/>
    <d v="2023-01-07T00:00:00"/>
    <n v="7000"/>
    <x v="6"/>
    <x v="3"/>
    <d v="2023-03-08T00:00:00"/>
    <n v="8540"/>
    <n v="7000"/>
    <s v="DA PAGARE"/>
  </r>
  <r>
    <n v="103"/>
    <d v="2023-01-07T00:00:00"/>
    <n v="2140"/>
    <x v="0"/>
    <x v="1"/>
    <d v="2023-03-08T00:00:00"/>
    <n v="2610.7999999999997"/>
    <n v="2140"/>
    <s v="DA PAGARE"/>
  </r>
  <r>
    <n v="269"/>
    <d v="2023-01-07T00:00:00"/>
    <n v="5460"/>
    <x v="7"/>
    <x v="0"/>
    <d v="2023-03-08T00:00:00"/>
    <n v="6661.2"/>
    <n v="5460"/>
    <s v="DA PAGARE"/>
  </r>
  <r>
    <n v="191"/>
    <d v="2023-01-07T00:00:00"/>
    <n v="3900"/>
    <x v="2"/>
    <x v="0"/>
    <d v="2023-03-08T00:00:00"/>
    <n v="4758"/>
    <n v="3900"/>
    <s v="DA PAGARE"/>
  </r>
  <r>
    <n v="276"/>
    <d v="2023-01-07T00:00:00"/>
    <n v="5600"/>
    <x v="2"/>
    <x v="0"/>
    <d v="2023-03-08T00:00:00"/>
    <n v="6832"/>
    <n v="5600"/>
    <s v="DA PAGARE"/>
  </r>
  <r>
    <n v="336"/>
    <d v="2023-01-07T00:00:00"/>
    <n v="1550"/>
    <x v="3"/>
    <x v="1"/>
    <d v="2023-03-08T00:00:00"/>
    <n v="1891"/>
    <n v="1550"/>
    <s v="DA PAGARE"/>
  </r>
  <r>
    <n v="180"/>
    <d v="2023-01-07T00:00:00"/>
    <n v="3680"/>
    <x v="6"/>
    <x v="3"/>
    <d v="2023-03-08T00:00:00"/>
    <n v="4489.5999999999995"/>
    <n v="3679.9999999999995"/>
    <s v="DA PAGARE"/>
  </r>
  <r>
    <n v="471"/>
    <d v="2023-01-07T00:00:00"/>
    <n v="6900"/>
    <x v="1"/>
    <x v="0"/>
    <d v="2023-03-08T00:00:00"/>
    <n v="8418"/>
    <n v="6900"/>
    <s v="DA PAGARE"/>
  </r>
  <r>
    <n v="42"/>
    <d v="2023-01-07T00:00:00"/>
    <n v="920"/>
    <x v="2"/>
    <x v="1"/>
    <d v="2023-03-08T00:00:00"/>
    <n v="1122.3999999999999"/>
    <n v="919.99999999999989"/>
    <s v="DA PAGARE"/>
  </r>
  <r>
    <n v="135"/>
    <d v="2023-01-07T00:00:00"/>
    <n v="2780"/>
    <x v="6"/>
    <x v="0"/>
    <d v="2023-03-08T00:00:00"/>
    <n v="3391.6"/>
    <n v="2780"/>
    <s v="DA PAGARE"/>
  </r>
  <r>
    <n v="64"/>
    <d v="2023-01-07T00:00:00"/>
    <n v="1360"/>
    <x v="3"/>
    <x v="3"/>
    <d v="2023-03-08T00:00:00"/>
    <n v="1659.2"/>
    <n v="1360"/>
    <s v="DA PAGARE"/>
  </r>
  <r>
    <n v="57"/>
    <d v="2023-01-07T00:00:00"/>
    <n v="1220"/>
    <x v="4"/>
    <x v="3"/>
    <d v="2023-03-08T00:00:00"/>
    <n v="1488.3999999999999"/>
    <n v="1220"/>
    <s v="DA PAGARE"/>
  </r>
  <r>
    <n v="409"/>
    <d v="2023-01-07T00:00:00"/>
    <n v="5200"/>
    <x v="0"/>
    <x v="0"/>
    <d v="2023-03-08T00:00:00"/>
    <n v="6344"/>
    <n v="5200"/>
    <s v="DA PAGARE"/>
  </r>
  <r>
    <n v="220"/>
    <d v="2023-01-07T00:00:00"/>
    <n v="4480"/>
    <x v="6"/>
    <x v="0"/>
    <d v="2023-03-08T00:00:00"/>
    <n v="5465.5999999999995"/>
    <n v="4480"/>
    <s v="DA PAGARE"/>
  </r>
  <r>
    <n v="33"/>
    <d v="2023-01-07T00:00:00"/>
    <n v="740"/>
    <x v="6"/>
    <x v="1"/>
    <d v="2023-03-08T00:00:00"/>
    <n v="902.8"/>
    <n v="740"/>
    <s v="DA PAGARE"/>
  </r>
  <r>
    <n v="431"/>
    <d v="2023-01-07T00:00:00"/>
    <n v="6300"/>
    <x v="4"/>
    <x v="0"/>
    <d v="2023-03-08T00:00:00"/>
    <n v="7686"/>
    <n v="6300"/>
    <s v="DA PAGARE"/>
  </r>
  <r>
    <n v="255"/>
    <d v="2023-01-07T00:00:00"/>
    <n v="5180"/>
    <x v="5"/>
    <x v="0"/>
    <d v="2023-03-08T00:00:00"/>
    <n v="6319.5999999999995"/>
    <n v="5180"/>
    <s v="DA PAGARE"/>
  </r>
  <r>
    <n v="384"/>
    <d v="2023-01-07T00:00:00"/>
    <n v="3950"/>
    <x v="6"/>
    <x v="1"/>
    <d v="2023-03-08T00:00:00"/>
    <n v="4819"/>
    <n v="3950"/>
    <s v="DA PAGARE"/>
  </r>
  <r>
    <n v="90"/>
    <d v="2023-01-07T00:00:00"/>
    <n v="1880"/>
    <x v="0"/>
    <x v="1"/>
    <d v="2023-03-08T00:00:00"/>
    <n v="2293.6"/>
    <n v="1880"/>
    <s v="DA PAGARE"/>
  </r>
  <r>
    <n v="452"/>
    <d v="2023-01-07T00:00:00"/>
    <n v="7350"/>
    <x v="6"/>
    <x v="2"/>
    <d v="2023-03-08T00:00:00"/>
    <n v="8967"/>
    <n v="7350"/>
    <s v="DA PAGARE"/>
  </r>
  <r>
    <n v="398"/>
    <d v="2023-01-07T00:00:00"/>
    <n v="4650"/>
    <x v="0"/>
    <x v="1"/>
    <d v="2023-03-08T00:00:00"/>
    <n v="5673"/>
    <n v="4650"/>
    <s v="DA PAGARE"/>
  </r>
  <r>
    <n v="389"/>
    <d v="2023-01-07T00:00:00"/>
    <n v="4200"/>
    <x v="1"/>
    <x v="0"/>
    <d v="2023-03-08T00:00:00"/>
    <n v="5124"/>
    <n v="4200"/>
    <s v="DA PAGARE"/>
  </r>
  <r>
    <n v="386"/>
    <d v="2023-01-07T00:00:00"/>
    <n v="4050"/>
    <x v="1"/>
    <x v="3"/>
    <d v="2023-03-08T00:00:00"/>
    <n v="4941"/>
    <n v="4050"/>
    <s v="DA PAGARE"/>
  </r>
  <r>
    <n v="179"/>
    <d v="2023-01-07T00:00:00"/>
    <n v="3660"/>
    <x v="1"/>
    <x v="0"/>
    <d v="2023-03-08T00:00:00"/>
    <n v="4465.2"/>
    <n v="3660"/>
    <s v="DA PAGARE"/>
  </r>
  <r>
    <n v="307"/>
    <d v="2023-01-07T00:00:00"/>
    <n v="2700"/>
    <x v="0"/>
    <x v="1"/>
    <d v="2023-03-08T00:00:00"/>
    <n v="3294"/>
    <n v="2700"/>
    <s v="DA PAGARE"/>
  </r>
  <r>
    <n v="319"/>
    <d v="2023-01-07T00:00:00"/>
    <n v="700"/>
    <x v="3"/>
    <x v="0"/>
    <d v="2023-03-08T00:00:00"/>
    <n v="854"/>
    <n v="700"/>
    <s v="DA PAGARE"/>
  </r>
  <r>
    <n v="174"/>
    <d v="2023-01-07T00:00:00"/>
    <n v="3560"/>
    <x v="2"/>
    <x v="1"/>
    <d v="2023-03-08T00:00:00"/>
    <n v="4343.2"/>
    <n v="3560"/>
    <s v="DA PAGARE"/>
  </r>
  <r>
    <n v="303"/>
    <d v="2023-01-07T00:00:00"/>
    <n v="1900"/>
    <x v="7"/>
    <x v="0"/>
    <d v="2023-03-08T00:00:00"/>
    <n v="2318"/>
    <n v="1900"/>
    <s v="DA PAGARE"/>
  </r>
  <r>
    <n v="40"/>
    <d v="2023-01-07T00:00:00"/>
    <n v="880"/>
    <x v="4"/>
    <x v="3"/>
    <d v="2023-03-08T00:00:00"/>
    <n v="1073.5999999999999"/>
    <n v="880"/>
    <s v="DA PAGARE"/>
  </r>
  <r>
    <n v="449"/>
    <d v="2023-01-07T00:00:00"/>
    <n v="7200"/>
    <x v="0"/>
    <x v="3"/>
    <d v="2023-03-08T00:00:00"/>
    <n v="8784"/>
    <n v="7200"/>
    <s v="DA PAGARE"/>
  </r>
  <r>
    <n v="308"/>
    <d v="2023-01-06T00:00:00"/>
    <n v="2900"/>
    <x v="3"/>
    <x v="1"/>
    <d v="2023-03-07T00:00:00"/>
    <n v="3538"/>
    <n v="2900"/>
    <s v="DA PAGARE"/>
  </r>
  <r>
    <n v="121"/>
    <d v="2023-01-06T00:00:00"/>
    <n v="2500"/>
    <x v="3"/>
    <x v="0"/>
    <d v="2023-03-07T00:00:00"/>
    <n v="3050"/>
    <n v="2500"/>
    <s v="DA PAGARE"/>
  </r>
  <r>
    <n v="489"/>
    <d v="2023-01-06T00:00:00"/>
    <n v="5100"/>
    <x v="3"/>
    <x v="1"/>
    <d v="2023-03-07T00:00:00"/>
    <n v="6222"/>
    <n v="5100"/>
    <s v="DA PAGARE"/>
  </r>
  <r>
    <n v="99"/>
    <d v="2023-01-06T00:00:00"/>
    <n v="2060"/>
    <x v="7"/>
    <x v="3"/>
    <d v="2023-03-07T00:00:00"/>
    <n v="2513.1999999999998"/>
    <n v="2060"/>
    <s v="DA PAGARE"/>
  </r>
  <r>
    <n v="392"/>
    <d v="2023-01-06T00:00:00"/>
    <n v="4350"/>
    <x v="0"/>
    <x v="1"/>
    <d v="2023-03-07T00:00:00"/>
    <n v="5307"/>
    <n v="4350"/>
    <s v="DA PAGARE"/>
  </r>
  <r>
    <n v="124"/>
    <d v="2023-01-06T00:00:00"/>
    <n v="2560"/>
    <x v="0"/>
    <x v="3"/>
    <d v="2023-03-07T00:00:00"/>
    <n v="3123.2"/>
    <n v="2560"/>
    <s v="DA PAGARE"/>
  </r>
  <r>
    <n v="118"/>
    <d v="2023-01-06T00:00:00"/>
    <n v="2440"/>
    <x v="6"/>
    <x v="1"/>
    <d v="2023-03-07T00:00:00"/>
    <n v="2976.7999999999997"/>
    <n v="2440"/>
    <s v="DA PAGARE"/>
  </r>
  <r>
    <n v="369"/>
    <d v="2023-01-06T00:00:00"/>
    <n v="3200"/>
    <x v="1"/>
    <x v="1"/>
    <d v="2023-03-07T00:00:00"/>
    <n v="3904"/>
    <n v="3200"/>
    <s v="DA PAGARE"/>
  </r>
  <r>
    <n v="193"/>
    <d v="2023-01-06T00:00:00"/>
    <n v="3940"/>
    <x v="4"/>
    <x v="0"/>
    <d v="2023-03-07T00:00:00"/>
    <n v="4806.8"/>
    <n v="3940.0000000000005"/>
    <s v="DA PAGARE"/>
  </r>
  <r>
    <n v="102"/>
    <d v="2023-01-06T00:00:00"/>
    <n v="2120"/>
    <x v="5"/>
    <x v="2"/>
    <d v="2023-03-07T00:00:00"/>
    <n v="2586.4"/>
    <n v="2120"/>
    <s v="DA PAGARE"/>
  </r>
  <r>
    <n v="260"/>
    <d v="2023-01-06T00:00:00"/>
    <n v="5280"/>
    <x v="0"/>
    <x v="3"/>
    <d v="2023-03-07T00:00:00"/>
    <n v="6441.5999999999995"/>
    <n v="5280"/>
    <s v="DA PAGARE"/>
  </r>
  <r>
    <n v="367"/>
    <d v="2023-01-06T00:00:00"/>
    <n v="3100"/>
    <x v="6"/>
    <x v="0"/>
    <d v="2023-03-07T00:00:00"/>
    <n v="3782"/>
    <n v="3100"/>
    <s v="DA PAGARE"/>
  </r>
  <r>
    <n v="468"/>
    <d v="2023-01-06T00:00:00"/>
    <n v="7200"/>
    <x v="1"/>
    <x v="1"/>
    <d v="2023-03-07T00:00:00"/>
    <n v="8784"/>
    <n v="7200"/>
    <s v="DA PAGARE"/>
  </r>
  <r>
    <n v="267"/>
    <d v="2023-01-06T00:00:00"/>
    <n v="5420"/>
    <x v="1"/>
    <x v="3"/>
    <d v="2023-03-07T00:00:00"/>
    <n v="6612.4"/>
    <n v="5420"/>
    <s v="DA PAGARE"/>
  </r>
  <r>
    <n v="264"/>
    <d v="2023-01-06T00:00:00"/>
    <n v="5360"/>
    <x v="1"/>
    <x v="3"/>
    <d v="2023-03-07T00:00:00"/>
    <n v="6539.2"/>
    <n v="5360"/>
    <s v="DA PAGARE"/>
  </r>
  <r>
    <n v="437"/>
    <d v="2023-01-06T00:00:00"/>
    <n v="6600"/>
    <x v="1"/>
    <x v="0"/>
    <d v="2023-03-07T00:00:00"/>
    <n v="8052"/>
    <n v="6600"/>
    <s v="DA PAGARE"/>
  </r>
  <r>
    <n v="128"/>
    <d v="2023-01-06T00:00:00"/>
    <n v="2640"/>
    <x v="1"/>
    <x v="1"/>
    <d v="2023-03-07T00:00:00"/>
    <n v="3220.7999999999997"/>
    <n v="2640"/>
    <s v="DA PAGARE"/>
  </r>
  <r>
    <n v="322"/>
    <d v="2023-01-06T00:00:00"/>
    <n v="850"/>
    <x v="6"/>
    <x v="1"/>
    <d v="2023-03-07T00:00:00"/>
    <n v="1037"/>
    <n v="850"/>
    <s v="DA PAGARE"/>
  </r>
  <r>
    <n v="7"/>
    <d v="2023-01-06T00:00:00"/>
    <n v="220"/>
    <x v="0"/>
    <x v="2"/>
    <d v="2023-03-07T00:00:00"/>
    <n v="268.39999999999998"/>
    <n v="220"/>
    <s v="DA PAGARE"/>
  </r>
  <r>
    <n v="145"/>
    <d v="2023-01-06T00:00:00"/>
    <n v="2980"/>
    <x v="1"/>
    <x v="1"/>
    <d v="2023-03-07T00:00:00"/>
    <n v="3635.6"/>
    <n v="2980"/>
    <s v="DA PAGARE"/>
  </r>
  <r>
    <n v="295"/>
    <d v="2023-01-06T00:00:00"/>
    <n v="300"/>
    <x v="4"/>
    <x v="3"/>
    <d v="2023-03-07T00:00:00"/>
    <n v="366"/>
    <n v="300"/>
    <s v="DA PAGARE"/>
  </r>
  <r>
    <n v="4"/>
    <d v="2023-01-06T00:00:00"/>
    <n v="160"/>
    <x v="2"/>
    <x v="2"/>
    <d v="2023-03-07T00:00:00"/>
    <n v="195.2"/>
    <n v="160"/>
    <s v="DA PAGARE"/>
  </r>
  <r>
    <n v="243"/>
    <d v="2023-01-06T00:00:00"/>
    <n v="4940"/>
    <x v="0"/>
    <x v="1"/>
    <d v="2023-03-07T00:00:00"/>
    <n v="6026.8"/>
    <n v="4940"/>
    <s v="DA PAGARE"/>
  </r>
  <r>
    <n v="252"/>
    <d v="2023-01-06T00:00:00"/>
    <n v="5120"/>
    <x v="7"/>
    <x v="1"/>
    <d v="2023-03-07T00:00:00"/>
    <n v="6246.4"/>
    <n v="5120"/>
    <s v="DA PAGARE"/>
  </r>
  <r>
    <n v="337"/>
    <d v="2023-01-06T00:00:00"/>
    <n v="1600"/>
    <x v="7"/>
    <x v="3"/>
    <d v="2023-03-07T00:00:00"/>
    <n v="1952"/>
    <n v="1600"/>
    <s v="DA PAGARE"/>
  </r>
  <r>
    <n v="345"/>
    <d v="2023-01-06T00:00:00"/>
    <n v="2000"/>
    <x v="0"/>
    <x v="0"/>
    <d v="2023-03-07T00:00:00"/>
    <n v="2440"/>
    <n v="2000"/>
    <s v="DA PAGARE"/>
  </r>
  <r>
    <n v="304"/>
    <d v="2023-01-06T00:00:00"/>
    <n v="2100"/>
    <x v="1"/>
    <x v="0"/>
    <d v="2023-03-07T00:00:00"/>
    <n v="2562"/>
    <n v="2100"/>
    <s v="DA PAGARE"/>
  </r>
  <r>
    <n v="207"/>
    <d v="2023-01-06T00:00:00"/>
    <n v="4220"/>
    <x v="7"/>
    <x v="0"/>
    <d v="2023-03-07T00:00:00"/>
    <n v="5148.3999999999996"/>
    <n v="4220"/>
    <s v="DA PAGARE"/>
  </r>
  <r>
    <n v="375"/>
    <d v="2023-01-06T00:00:00"/>
    <n v="3500"/>
    <x v="0"/>
    <x v="0"/>
    <d v="2023-03-07T00:00:00"/>
    <n v="4270"/>
    <n v="3500"/>
    <s v="DA PAGARE"/>
  </r>
  <r>
    <n v="311"/>
    <d v="2023-01-05T00:00:00"/>
    <n v="300"/>
    <x v="0"/>
    <x v="0"/>
    <d v="2023-03-06T00:00:00"/>
    <n v="366"/>
    <n v="300"/>
    <s v="DA PAGARE"/>
  </r>
  <r>
    <n v="430"/>
    <d v="2023-01-05T00:00:00"/>
    <n v="6250"/>
    <x v="0"/>
    <x v="0"/>
    <d v="2023-03-06T00:00:00"/>
    <n v="7625"/>
    <n v="6250"/>
    <s v="DA PAGARE"/>
  </r>
  <r>
    <n v="421"/>
    <d v="2023-01-05T00:00:00"/>
    <n v="5800"/>
    <x v="3"/>
    <x v="3"/>
    <d v="2023-03-06T00:00:00"/>
    <n v="7076"/>
    <n v="5800"/>
    <s v="DA PAGARE"/>
  </r>
  <r>
    <n v="306"/>
    <d v="2023-01-05T00:00:00"/>
    <n v="2500"/>
    <x v="5"/>
    <x v="3"/>
    <d v="2023-03-06T00:00:00"/>
    <n v="3050"/>
    <n v="2500"/>
    <s v="DA PAGARE"/>
  </r>
  <r>
    <n v="18"/>
    <d v="2023-01-05T00:00:00"/>
    <n v="440"/>
    <x v="0"/>
    <x v="2"/>
    <d v="2023-03-06T00:00:00"/>
    <n v="536.79999999999995"/>
    <n v="440"/>
    <s v="DA PAGARE"/>
  </r>
  <r>
    <n v="390"/>
    <d v="2023-01-05T00:00:00"/>
    <n v="4250"/>
    <x v="6"/>
    <x v="3"/>
    <d v="2023-03-06T00:00:00"/>
    <n v="5185"/>
    <n v="4250"/>
    <s v="DA PAGARE"/>
  </r>
  <r>
    <n v="74"/>
    <d v="2023-01-05T00:00:00"/>
    <n v="1560"/>
    <x v="4"/>
    <x v="2"/>
    <d v="2023-03-06T00:00:00"/>
    <n v="1903.2"/>
    <n v="1560"/>
    <s v="DA PAGARE"/>
  </r>
  <r>
    <n v="75"/>
    <d v="2023-01-05T00:00:00"/>
    <n v="1580"/>
    <x v="0"/>
    <x v="1"/>
    <d v="2023-03-06T00:00:00"/>
    <n v="1927.6"/>
    <n v="1580"/>
    <s v="DA PAGARE"/>
  </r>
  <r>
    <n v="394"/>
    <d v="2023-01-05T00:00:00"/>
    <n v="4450"/>
    <x v="7"/>
    <x v="1"/>
    <d v="2023-03-06T00:00:00"/>
    <n v="5429"/>
    <n v="4450"/>
    <s v="DA PAGARE"/>
  </r>
  <r>
    <n v="77"/>
    <d v="2023-01-05T00:00:00"/>
    <n v="1620"/>
    <x v="1"/>
    <x v="2"/>
    <d v="2023-03-06T00:00:00"/>
    <n v="1976.3999999999999"/>
    <n v="1620"/>
    <s v="DA PAGARE"/>
  </r>
  <r>
    <n v="69"/>
    <d v="2023-01-05T00:00:00"/>
    <n v="1460"/>
    <x v="0"/>
    <x v="1"/>
    <d v="2023-03-06T00:00:00"/>
    <n v="1781.2"/>
    <n v="1460"/>
    <s v="DA PAGARE"/>
  </r>
  <r>
    <n v="382"/>
    <d v="2023-01-05T00:00:00"/>
    <n v="3850"/>
    <x v="2"/>
    <x v="2"/>
    <d v="2023-03-06T00:00:00"/>
    <n v="4697"/>
    <n v="3850"/>
    <s v="DA PAGARE"/>
  </r>
  <r>
    <n v="455"/>
    <d v="2023-01-05T00:00:00"/>
    <n v="1000"/>
    <x v="3"/>
    <x v="2"/>
    <d v="2023-03-06T00:00:00"/>
    <n v="1220"/>
    <n v="1000"/>
    <s v="DA PAGARE"/>
  </r>
  <r>
    <n v="387"/>
    <d v="2023-01-05T00:00:00"/>
    <n v="4100"/>
    <x v="3"/>
    <x v="0"/>
    <d v="2023-03-06T00:00:00"/>
    <n v="5002"/>
    <n v="4100"/>
    <s v="DA PAGARE"/>
  </r>
  <r>
    <n v="253"/>
    <d v="2023-01-05T00:00:00"/>
    <n v="5140"/>
    <x v="1"/>
    <x v="3"/>
    <d v="2023-03-06T00:00:00"/>
    <n v="6270.8"/>
    <n v="5140"/>
    <s v="DA PAGARE"/>
  </r>
  <r>
    <n v="21"/>
    <d v="2023-01-05T00:00:00"/>
    <n v="500"/>
    <x v="2"/>
    <x v="2"/>
    <d v="2023-03-06T00:00:00"/>
    <n v="610"/>
    <n v="500"/>
    <s v="DA PAGARE"/>
  </r>
  <r>
    <n v="44"/>
    <d v="2023-01-05T00:00:00"/>
    <n v="960"/>
    <x v="6"/>
    <x v="1"/>
    <d v="2023-03-06T00:00:00"/>
    <n v="1171.2"/>
    <n v="960.00000000000011"/>
    <s v="DA PAGARE"/>
  </r>
  <r>
    <n v="332"/>
    <d v="2023-01-05T00:00:00"/>
    <n v="1350"/>
    <x v="1"/>
    <x v="0"/>
    <d v="2023-03-06T00:00:00"/>
    <n v="1647"/>
    <n v="1350"/>
    <s v="DA PAGARE"/>
  </r>
  <r>
    <n v="185"/>
    <d v="2023-01-05T00:00:00"/>
    <n v="3780"/>
    <x v="1"/>
    <x v="0"/>
    <d v="2023-03-06T00:00:00"/>
    <n v="4611.5999999999995"/>
    <n v="3779.9999999999995"/>
    <s v="DA PAGARE"/>
  </r>
  <r>
    <n v="320"/>
    <d v="2023-01-05T00:00:00"/>
    <n v="750"/>
    <x v="7"/>
    <x v="3"/>
    <d v="2023-03-06T00:00:00"/>
    <n v="915"/>
    <n v="750"/>
    <s v="DA PAGARE"/>
  </r>
  <r>
    <n v="229"/>
    <d v="2023-01-05T00:00:00"/>
    <n v="4660"/>
    <x v="2"/>
    <x v="1"/>
    <d v="2023-03-06T00:00:00"/>
    <n v="5685.2"/>
    <n v="4660"/>
    <s v="DA PAGARE"/>
  </r>
  <r>
    <n v="272"/>
    <d v="2023-01-05T00:00:00"/>
    <n v="5520"/>
    <x v="5"/>
    <x v="1"/>
    <d v="2023-03-06T00:00:00"/>
    <n v="6734.4"/>
    <n v="5520"/>
    <s v="DA PAGARE"/>
  </r>
  <r>
    <n v="127"/>
    <d v="2023-01-05T00:00:00"/>
    <n v="2620"/>
    <x v="2"/>
    <x v="3"/>
    <d v="2023-03-06T00:00:00"/>
    <n v="3196.4"/>
    <n v="2620"/>
    <s v="DA PAGARE"/>
  </r>
  <r>
    <n v="234"/>
    <d v="2023-01-05T00:00:00"/>
    <n v="4760"/>
    <x v="3"/>
    <x v="0"/>
    <d v="2023-03-06T00:00:00"/>
    <n v="5807.2"/>
    <n v="4760"/>
    <s v="DA PAGARE"/>
  </r>
  <r>
    <n v="323"/>
    <d v="2023-01-05T00:00:00"/>
    <n v="900"/>
    <x v="5"/>
    <x v="3"/>
    <d v="2023-03-06T00:00:00"/>
    <n v="1098"/>
    <n v="900"/>
    <s v="DA PAGARE"/>
  </r>
  <r>
    <n v="327"/>
    <d v="2023-01-05T00:00:00"/>
    <n v="1100"/>
    <x v="2"/>
    <x v="1"/>
    <d v="2023-03-06T00:00:00"/>
    <n v="1342"/>
    <n v="1100"/>
    <s v="DA PAGARE"/>
  </r>
  <r>
    <n v="312"/>
    <d v="2023-01-05T00:00:00"/>
    <n v="350"/>
    <x v="4"/>
    <x v="2"/>
    <d v="2023-03-06T00:00:00"/>
    <n v="427"/>
    <n v="350"/>
    <s v="DA PAGARE"/>
  </r>
  <r>
    <n v="325"/>
    <d v="2023-01-05T00:00:00"/>
    <n v="1000"/>
    <x v="3"/>
    <x v="0"/>
    <d v="2023-03-06T00:00:00"/>
    <n v="1220"/>
    <n v="1000"/>
    <s v="DA PAGARE"/>
  </r>
  <r>
    <n v="58"/>
    <d v="2023-01-04T00:00:00"/>
    <n v="1240"/>
    <x v="0"/>
    <x v="1"/>
    <d v="2023-03-05T00:00:00"/>
    <n v="1512.8"/>
    <n v="1240"/>
    <s v="DA PAGARE"/>
  </r>
  <r>
    <n v="456"/>
    <d v="2023-01-04T00:00:00"/>
    <n v="1800"/>
    <x v="7"/>
    <x v="3"/>
    <d v="2023-03-05T00:00:00"/>
    <n v="2196"/>
    <n v="1800"/>
    <s v="DA PAGARE"/>
  </r>
  <r>
    <n v="8"/>
    <d v="2023-01-04T00:00:00"/>
    <n v="240"/>
    <x v="2"/>
    <x v="3"/>
    <d v="2023-03-05T00:00:00"/>
    <n v="292.8"/>
    <n v="240.00000000000003"/>
    <s v="DA PAGARE"/>
  </r>
  <r>
    <n v="485"/>
    <d v="2023-01-04T00:00:00"/>
    <n v="5500"/>
    <x v="1"/>
    <x v="0"/>
    <d v="2023-03-05T00:00:00"/>
    <n v="6710"/>
    <n v="5500"/>
    <s v="DA PAGARE"/>
  </r>
  <r>
    <n v="6"/>
    <d v="2023-01-04T00:00:00"/>
    <n v="200"/>
    <x v="4"/>
    <x v="1"/>
    <d v="2023-03-05T00:00:00"/>
    <n v="244"/>
    <n v="200"/>
    <s v="DA PAGARE"/>
  </r>
  <r>
    <n v="434"/>
    <d v="2023-01-04T00:00:00"/>
    <n v="6450"/>
    <x v="1"/>
    <x v="1"/>
    <d v="2023-03-05T00:00:00"/>
    <n v="7869"/>
    <n v="6450"/>
    <s v="DA PAGARE"/>
  </r>
  <r>
    <n v="475"/>
    <d v="2023-01-04T00:00:00"/>
    <n v="6500"/>
    <x v="6"/>
    <x v="1"/>
    <d v="2023-03-05T00:00:00"/>
    <n v="7930"/>
    <n v="6500"/>
    <s v="DA PAGARE"/>
  </r>
  <r>
    <n v="66"/>
    <d v="2023-01-04T00:00:00"/>
    <n v="1400"/>
    <x v="1"/>
    <x v="0"/>
    <d v="2023-03-05T00:00:00"/>
    <n v="1708"/>
    <n v="1400"/>
    <s v="DA PAGARE"/>
  </r>
  <r>
    <n v="296"/>
    <d v="2023-01-04T00:00:00"/>
    <n v="500"/>
    <x v="0"/>
    <x v="1"/>
    <d v="2023-03-05T00:00:00"/>
    <n v="610"/>
    <n v="500"/>
    <s v="DA PAGARE"/>
  </r>
  <r>
    <n v="282"/>
    <d v="2023-01-04T00:00:00"/>
    <n v="5720"/>
    <x v="6"/>
    <x v="1"/>
    <d v="2023-03-05T00:00:00"/>
    <n v="6978.4"/>
    <n v="5720"/>
    <s v="DA PAGARE"/>
  </r>
  <r>
    <n v="300"/>
    <d v="2023-01-04T00:00:00"/>
    <n v="1300"/>
    <x v="6"/>
    <x v="1"/>
    <d v="2023-03-05T00:00:00"/>
    <n v="1586"/>
    <n v="1300"/>
    <s v="DA PAGARE"/>
  </r>
  <r>
    <n v="176"/>
    <d v="2023-01-04T00:00:00"/>
    <n v="3600"/>
    <x v="4"/>
    <x v="3"/>
    <d v="2023-03-05T00:00:00"/>
    <n v="4392"/>
    <n v="3600"/>
    <s v="DA PAGARE"/>
  </r>
  <r>
    <n v="413"/>
    <d v="2023-01-04T00:00:00"/>
    <n v="5400"/>
    <x v="0"/>
    <x v="2"/>
    <d v="2023-03-05T00:00:00"/>
    <n v="6588"/>
    <n v="5400"/>
    <s v="DA PAGARE"/>
  </r>
  <r>
    <n v="477"/>
    <d v="2023-01-04T00:00:00"/>
    <n v="6300"/>
    <x v="0"/>
    <x v="3"/>
    <d v="2023-03-05T00:00:00"/>
    <n v="7686"/>
    <n v="6300"/>
    <s v="DA PAGARE"/>
  </r>
  <r>
    <n v="150"/>
    <d v="2023-01-04T00:00:00"/>
    <n v="3080"/>
    <x v="7"/>
    <x v="0"/>
    <d v="2023-03-05T00:00:00"/>
    <n v="3757.6"/>
    <n v="3080"/>
    <s v="DA PAGARE"/>
  </r>
  <r>
    <n v="49"/>
    <d v="2023-01-04T00:00:00"/>
    <n v="1060"/>
    <x v="1"/>
    <x v="2"/>
    <d v="2023-03-05T00:00:00"/>
    <n v="1293.2"/>
    <n v="1060"/>
    <s v="DA PAGARE"/>
  </r>
  <r>
    <n v="356"/>
    <d v="2023-01-04T00:00:00"/>
    <n v="2550"/>
    <x v="6"/>
    <x v="1"/>
    <d v="2023-03-05T00:00:00"/>
    <n v="3111"/>
    <n v="2550"/>
    <s v="DA PAGARE"/>
  </r>
  <r>
    <n v="259"/>
    <d v="2023-01-04T00:00:00"/>
    <n v="5260"/>
    <x v="2"/>
    <x v="2"/>
    <d v="2023-03-05T00:00:00"/>
    <n v="6417.2"/>
    <n v="5260"/>
    <s v="DA PAGARE"/>
  </r>
  <r>
    <n v="85"/>
    <d v="2023-01-04T00:00:00"/>
    <n v="1780"/>
    <x v="5"/>
    <x v="3"/>
    <d v="2023-03-05T00:00:00"/>
    <n v="2171.6"/>
    <n v="1780"/>
    <s v="DA PAGARE"/>
  </r>
  <r>
    <n v="104"/>
    <d v="2023-01-04T00:00:00"/>
    <n v="2160"/>
    <x v="3"/>
    <x v="1"/>
    <d v="2023-03-05T00:00:00"/>
    <n v="2635.2"/>
    <n v="2160"/>
    <s v="DA PAGARE"/>
  </r>
  <r>
    <n v="92"/>
    <d v="2023-01-04T00:00:00"/>
    <n v="1920"/>
    <x v="0"/>
    <x v="3"/>
    <d v="2023-03-05T00:00:00"/>
    <n v="2342.4"/>
    <n v="1920.0000000000002"/>
    <s v="DA PAGARE"/>
  </r>
  <r>
    <n v="156"/>
    <d v="2023-01-04T00:00:00"/>
    <n v="3200"/>
    <x v="7"/>
    <x v="1"/>
    <d v="2023-03-05T00:00:00"/>
    <n v="3904"/>
    <n v="3200"/>
    <s v="DA PAGARE"/>
  </r>
  <r>
    <n v="22"/>
    <d v="2023-01-04T00:00:00"/>
    <n v="520"/>
    <x v="0"/>
    <x v="3"/>
    <d v="2023-03-05T00:00:00"/>
    <n v="634.4"/>
    <n v="520"/>
    <s v="DA PAGARE"/>
  </r>
  <r>
    <n v="202"/>
    <d v="2023-01-04T00:00:00"/>
    <n v="4120"/>
    <x v="1"/>
    <x v="1"/>
    <d v="2023-03-05T00:00:00"/>
    <n v="5026.3999999999996"/>
    <n v="4120"/>
    <s v="DA PAGARE"/>
  </r>
  <r>
    <n v="227"/>
    <d v="2023-01-04T00:00:00"/>
    <n v="4620"/>
    <x v="4"/>
    <x v="0"/>
    <d v="2023-03-05T00:00:00"/>
    <n v="5636.4"/>
    <n v="4620"/>
    <s v="DA PAGARE"/>
  </r>
  <r>
    <n v="284"/>
    <d v="2023-01-04T00:00:00"/>
    <n v="5760"/>
    <x v="1"/>
    <x v="2"/>
    <d v="2023-03-05T00:00:00"/>
    <n v="7027.2"/>
    <n v="5760"/>
    <s v="DA PAGARE"/>
  </r>
  <r>
    <n v="487"/>
    <d v="2023-01-04T00:00:00"/>
    <n v="5300"/>
    <x v="6"/>
    <x v="0"/>
    <d v="2023-03-05T00:00:00"/>
    <n v="6466"/>
    <n v="5300"/>
    <s v="DA PAGARE"/>
  </r>
  <r>
    <n v="148"/>
    <d v="2023-01-04T00:00:00"/>
    <n v="3040"/>
    <x v="1"/>
    <x v="3"/>
    <d v="2023-03-05T00:00:00"/>
    <n v="3708.7999999999997"/>
    <n v="3040"/>
    <s v="DA PAGARE"/>
  </r>
  <r>
    <n v="478"/>
    <d v="2023-01-04T00:00:00"/>
    <n v="6200"/>
    <x v="3"/>
    <x v="1"/>
    <d v="2023-03-05T00:00:00"/>
    <n v="7564"/>
    <n v="6200"/>
    <s v="DA PAGARE"/>
  </r>
  <r>
    <n v="354"/>
    <d v="2023-01-04T00:00:00"/>
    <n v="2450"/>
    <x v="7"/>
    <x v="2"/>
    <d v="2023-03-05T00:00:00"/>
    <n v="2989"/>
    <n v="2450"/>
    <s v="DA PAGARE"/>
  </r>
  <r>
    <n v="355"/>
    <d v="2023-01-04T00:00:00"/>
    <n v="2500"/>
    <x v="1"/>
    <x v="1"/>
    <d v="2023-03-05T00:00:00"/>
    <n v="3050"/>
    <n v="2500"/>
    <s v="DA PAGARE"/>
  </r>
  <r>
    <n v="396"/>
    <d v="2023-01-04T00:00:00"/>
    <n v="4550"/>
    <x v="0"/>
    <x v="2"/>
    <d v="2023-03-05T00:00:00"/>
    <n v="5551"/>
    <n v="4550"/>
    <s v="DA PAGARE"/>
  </r>
  <r>
    <n v="235"/>
    <d v="2023-01-03T00:00:00"/>
    <n v="4780"/>
    <x v="7"/>
    <x v="0"/>
    <d v="2023-03-04T00:00:00"/>
    <n v="5831.5999999999995"/>
    <n v="4780"/>
    <s v="DA PAGARE"/>
  </r>
  <r>
    <n v="225"/>
    <d v="2023-01-03T00:00:00"/>
    <n v="4580"/>
    <x v="2"/>
    <x v="3"/>
    <d v="2023-03-04T00:00:00"/>
    <n v="5587.5999999999995"/>
    <n v="4580"/>
    <s v="DA PAGARE"/>
  </r>
  <r>
    <n v="294"/>
    <d v="2023-01-03T00:00:00"/>
    <n v="5960"/>
    <x v="0"/>
    <x v="1"/>
    <d v="2023-03-04T00:00:00"/>
    <n v="7271.2"/>
    <n v="5960"/>
    <s v="DA PAGARE"/>
  </r>
  <r>
    <n v="454"/>
    <d v="2023-01-03T00:00:00"/>
    <n v="7450"/>
    <x v="1"/>
    <x v="1"/>
    <d v="2023-03-04T00:00:00"/>
    <n v="9089"/>
    <n v="7450"/>
    <s v="DA PAGARE"/>
  </r>
  <r>
    <n v="226"/>
    <d v="2023-01-03T00:00:00"/>
    <n v="4600"/>
    <x v="0"/>
    <x v="1"/>
    <d v="2023-03-04T00:00:00"/>
    <n v="5612"/>
    <n v="4600"/>
    <s v="DA PAGARE"/>
  </r>
  <r>
    <n v="265"/>
    <d v="2023-01-03T00:00:00"/>
    <n v="5380"/>
    <x v="6"/>
    <x v="1"/>
    <d v="2023-03-04T00:00:00"/>
    <n v="6563.5999999999995"/>
    <n v="5380"/>
    <s v="DA PAGARE"/>
  </r>
  <r>
    <n v="120"/>
    <d v="2023-01-03T00:00:00"/>
    <n v="2480"/>
    <x v="0"/>
    <x v="3"/>
    <d v="2023-03-04T00:00:00"/>
    <n v="3025.6"/>
    <n v="2480"/>
    <s v="DA PAGARE"/>
  </r>
  <r>
    <n v="491"/>
    <d v="2023-01-03T00:00:00"/>
    <n v="4900"/>
    <x v="1"/>
    <x v="3"/>
    <d v="2023-03-04T00:00:00"/>
    <n v="5978"/>
    <n v="4900"/>
    <s v="DA PAGARE"/>
  </r>
  <r>
    <n v="381"/>
    <d v="2023-01-03T00:00:00"/>
    <n v="3800"/>
    <x v="0"/>
    <x v="0"/>
    <d v="2023-03-04T00:00:00"/>
    <n v="4636"/>
    <n v="3800"/>
    <s v="DA PAGARE"/>
  </r>
  <r>
    <n v="98"/>
    <d v="2023-01-03T00:00:00"/>
    <n v="2040"/>
    <x v="3"/>
    <x v="1"/>
    <d v="2023-03-04T00:00:00"/>
    <n v="2488.7999999999997"/>
    <n v="2039.9999999999998"/>
    <s v="DA PAGARE"/>
  </r>
  <r>
    <n v="488"/>
    <d v="2023-01-03T00:00:00"/>
    <n v="5200"/>
    <x v="1"/>
    <x v="3"/>
    <d v="2023-03-04T00:00:00"/>
    <n v="6344"/>
    <n v="5200"/>
    <s v="DA PAGARE"/>
  </r>
  <r>
    <n v="313"/>
    <d v="2023-01-03T00:00:00"/>
    <n v="400"/>
    <x v="0"/>
    <x v="1"/>
    <d v="2023-03-04T00:00:00"/>
    <n v="488"/>
    <n v="400"/>
    <s v="DA PAGARE"/>
  </r>
  <r>
    <n v="302"/>
    <d v="2023-01-03T00:00:00"/>
    <n v="1700"/>
    <x v="3"/>
    <x v="3"/>
    <d v="2023-03-04T00:00:00"/>
    <n v="2074"/>
    <n v="1700"/>
    <s v="DA PAGARE"/>
  </r>
  <r>
    <n v="326"/>
    <d v="2023-01-03T00:00:00"/>
    <n v="1050"/>
    <x v="7"/>
    <x v="2"/>
    <d v="2023-03-04T00:00:00"/>
    <n v="1281"/>
    <n v="1050"/>
    <s v="DA PAGARE"/>
  </r>
  <r>
    <n v="335"/>
    <d v="2023-01-03T00:00:00"/>
    <n v="1500"/>
    <x v="1"/>
    <x v="1"/>
    <d v="2023-03-04T00:00:00"/>
    <n v="1830"/>
    <n v="1500"/>
    <s v="DA PAGARE"/>
  </r>
  <r>
    <n v="328"/>
    <d v="2023-01-03T00:00:00"/>
    <n v="1150"/>
    <x v="0"/>
    <x v="1"/>
    <d v="2023-03-04T00:00:00"/>
    <n v="1403"/>
    <n v="1150"/>
    <s v="DA PAGARE"/>
  </r>
  <r>
    <n v="496"/>
    <d v="2023-01-03T00:00:00"/>
    <n v="4400"/>
    <x v="7"/>
    <x v="1"/>
    <d v="2023-03-04T00:00:00"/>
    <n v="5368"/>
    <n v="4400"/>
    <s v="DA PAGARE"/>
  </r>
  <r>
    <n v="247"/>
    <d v="2023-01-03T00:00:00"/>
    <n v="5020"/>
    <x v="1"/>
    <x v="0"/>
    <d v="2023-03-04T00:00:00"/>
    <n v="6124.4"/>
    <n v="5020"/>
    <s v="DA PAGARE"/>
  </r>
  <r>
    <n v="61"/>
    <d v="2023-01-03T00:00:00"/>
    <n v="1300"/>
    <x v="6"/>
    <x v="1"/>
    <d v="2023-03-04T00:00:00"/>
    <n v="1586"/>
    <n v="1300"/>
    <s v="DA PAGARE"/>
  </r>
  <r>
    <n v="239"/>
    <d v="2023-01-03T00:00:00"/>
    <n v="4860"/>
    <x v="0"/>
    <x v="3"/>
    <d v="2023-03-04T00:00:00"/>
    <n v="5929.2"/>
    <n v="4860"/>
    <s v="DA PAGARE"/>
  </r>
  <r>
    <n v="422"/>
    <d v="2023-01-03T00:00:00"/>
    <n v="5850"/>
    <x v="7"/>
    <x v="1"/>
    <d v="2023-03-04T00:00:00"/>
    <n v="7137"/>
    <n v="5850"/>
    <s v="DA PAGARE"/>
  </r>
  <r>
    <n v="87"/>
    <d v="2023-01-03T00:00:00"/>
    <n v="1820"/>
    <x v="3"/>
    <x v="0"/>
    <d v="2023-03-04T00:00:00"/>
    <n v="2220.4"/>
    <n v="1820.0000000000002"/>
    <s v="DA PAGARE"/>
  </r>
  <r>
    <n v="407"/>
    <d v="2023-01-03T00:00:00"/>
    <n v="5100"/>
    <x v="6"/>
    <x v="3"/>
    <d v="2023-03-04T00:00:00"/>
    <n v="6222"/>
    <n v="5100"/>
    <s v="DA PAGARE"/>
  </r>
  <r>
    <n v="397"/>
    <d v="2023-01-03T00:00:00"/>
    <n v="4600"/>
    <x v="4"/>
    <x v="1"/>
    <d v="2023-03-04T00:00:00"/>
    <n v="5612"/>
    <n v="4600"/>
    <s v="DA PAGARE"/>
  </r>
  <r>
    <n v="67"/>
    <d v="2023-01-03T00:00:00"/>
    <n v="1420"/>
    <x v="6"/>
    <x v="0"/>
    <d v="2023-03-04T00:00:00"/>
    <n v="1732.3999999999999"/>
    <n v="1420"/>
    <s v="DA PAGARE"/>
  </r>
  <r>
    <n v="408"/>
    <d v="2023-01-03T00:00:00"/>
    <n v="5150"/>
    <x v="5"/>
    <x v="1"/>
    <d v="2023-03-04T00:00:00"/>
    <n v="6283"/>
    <n v="5150"/>
    <s v="DA PAGARE"/>
  </r>
  <r>
    <n v="472"/>
    <d v="2023-01-02T00:00:00"/>
    <n v="6800"/>
    <x v="3"/>
    <x v="0"/>
    <d v="2023-03-03T00:00:00"/>
    <n v="8296"/>
    <n v="6800"/>
    <s v="DA PAGARE"/>
  </r>
  <r>
    <n v="497"/>
    <d v="2023-01-02T00:00:00"/>
    <n v="4300"/>
    <x v="2"/>
    <x v="2"/>
    <d v="2023-03-03T00:00:00"/>
    <n v="5246"/>
    <n v="4300"/>
    <s v="DA PAGARE"/>
  </r>
  <r>
    <n v="473"/>
    <d v="2023-01-02T00:00:00"/>
    <n v="6700"/>
    <x v="7"/>
    <x v="0"/>
    <d v="2023-03-03T00:00:00"/>
    <n v="8174"/>
    <n v="6700"/>
    <s v="DA PAGARE"/>
  </r>
  <r>
    <n v="142"/>
    <d v="2023-01-02T00:00:00"/>
    <n v="2920"/>
    <x v="4"/>
    <x v="1"/>
    <d v="2023-03-03T00:00:00"/>
    <n v="3562.4"/>
    <n v="2920"/>
    <s v="DA PAGARE"/>
  </r>
  <r>
    <n v="334"/>
    <d v="2023-01-02T00:00:00"/>
    <n v="1450"/>
    <x v="6"/>
    <x v="3"/>
    <d v="2023-03-03T00:00:00"/>
    <n v="1769"/>
    <n v="1450"/>
    <s v="DA PAGARE"/>
  </r>
  <r>
    <n v="163"/>
    <d v="2023-01-02T00:00:00"/>
    <n v="3340"/>
    <x v="6"/>
    <x v="0"/>
    <d v="2023-03-03T00:00:00"/>
    <n v="4074.7999999999997"/>
    <n v="3340"/>
    <s v="DA PAGARE"/>
  </r>
  <r>
    <n v="146"/>
    <d v="2023-01-02T00:00:00"/>
    <n v="3000"/>
    <x v="6"/>
    <x v="1"/>
    <d v="2023-03-03T00:00:00"/>
    <n v="3660"/>
    <n v="3000"/>
    <s v="DA PAGARE"/>
  </r>
  <r>
    <n v="114"/>
    <d v="2023-01-02T00:00:00"/>
    <n v="2360"/>
    <x v="1"/>
    <x v="1"/>
    <d v="2023-03-03T00:00:00"/>
    <n v="2879.2"/>
    <n v="2360"/>
    <s v="DA PAGARE"/>
  </r>
  <r>
    <n v="113"/>
    <d v="2023-01-02T00:00:00"/>
    <n v="2340"/>
    <x v="6"/>
    <x v="3"/>
    <d v="2023-03-03T00:00:00"/>
    <n v="2854.7999999999997"/>
    <n v="2340"/>
    <s v="DA PAGARE"/>
  </r>
  <r>
    <n v="338"/>
    <d v="2023-01-02T00:00:00"/>
    <n v="1650"/>
    <x v="1"/>
    <x v="1"/>
    <d v="2023-03-03T00:00:00"/>
    <n v="2013"/>
    <n v="1650"/>
    <s v="DA PAGARE"/>
  </r>
  <r>
    <n v="346"/>
    <d v="2023-01-02T00:00:00"/>
    <n v="2050"/>
    <x v="4"/>
    <x v="0"/>
    <d v="2023-03-03T00:00:00"/>
    <n v="2501"/>
    <n v="2050"/>
    <s v="DA PAGARE"/>
  </r>
  <r>
    <n v="165"/>
    <d v="2023-01-02T00:00:00"/>
    <n v="3380"/>
    <x v="1"/>
    <x v="0"/>
    <d v="2023-03-03T00:00:00"/>
    <n v="4123.6000000000004"/>
    <n v="3380.0000000000005"/>
    <s v="DA PAGARE"/>
  </r>
  <r>
    <n v="189"/>
    <d v="2023-01-02T00:00:00"/>
    <n v="3860"/>
    <x v="3"/>
    <x v="2"/>
    <d v="2023-03-03T00:00:00"/>
    <n v="4709.2"/>
    <n v="3860"/>
    <s v="DA PAGARE"/>
  </r>
  <r>
    <n v="274"/>
    <d v="2023-01-02T00:00:00"/>
    <n v="5560"/>
    <x v="3"/>
    <x v="3"/>
    <d v="2023-03-03T00:00:00"/>
    <n v="6783.2"/>
    <n v="5560"/>
    <s v="DA PAGARE"/>
  </r>
  <r>
    <n v="241"/>
    <d v="2023-01-02T00:00:00"/>
    <n v="4900"/>
    <x v="7"/>
    <x v="0"/>
    <d v="2023-03-03T00:00:00"/>
    <n v="5978"/>
    <n v="4900"/>
    <s v="DA PAGARE"/>
  </r>
  <r>
    <n v="213"/>
    <d v="2023-01-02T00:00:00"/>
    <n v="4340"/>
    <x v="1"/>
    <x v="0"/>
    <d v="2023-03-03T00:00:00"/>
    <n v="5294.8"/>
    <n v="4340"/>
    <s v="DA PAGARE"/>
  </r>
  <r>
    <n v="178"/>
    <d v="2023-01-02T00:00:00"/>
    <n v="3640"/>
    <x v="2"/>
    <x v="0"/>
    <d v="2023-03-03T00:00:00"/>
    <n v="4440.8"/>
    <n v="3640.0000000000005"/>
    <s v="DA PAGARE"/>
  </r>
  <r>
    <n v="175"/>
    <d v="2023-01-02T00:00:00"/>
    <n v="3580"/>
    <x v="0"/>
    <x v="2"/>
    <d v="2023-03-03T00:00:00"/>
    <n v="4367.5999999999995"/>
    <n v="3579.9999999999995"/>
    <s v="DA PAGARE"/>
  </r>
  <r>
    <n v="275"/>
    <d v="2023-01-02T00:00:00"/>
    <n v="5580"/>
    <x v="7"/>
    <x v="0"/>
    <d v="2023-03-03T00:00:00"/>
    <n v="6807.5999999999995"/>
    <n v="5580"/>
    <s v="DA PAGARE"/>
  </r>
  <r>
    <n v="186"/>
    <d v="2023-01-02T00:00:00"/>
    <n v="3800"/>
    <x v="6"/>
    <x v="2"/>
    <d v="2023-03-03T00:00:00"/>
    <n v="4636"/>
    <n v="3800"/>
    <s v="DA PAGARE"/>
  </r>
  <r>
    <n v="230"/>
    <d v="2023-01-02T00:00:00"/>
    <n v="4680"/>
    <x v="1"/>
    <x v="1"/>
    <d v="2023-03-03T00:00:00"/>
    <n v="5709.5999999999995"/>
    <n v="4680"/>
    <s v="DA PAGARE"/>
  </r>
  <r>
    <n v="436"/>
    <d v="2023-01-02T00:00:00"/>
    <n v="6550"/>
    <x v="6"/>
    <x v="1"/>
    <d v="2023-03-03T00:00:00"/>
    <n v="7991"/>
    <n v="6550"/>
    <s v="DA PAGARE"/>
  </r>
  <r>
    <n v="442"/>
    <d v="2023-01-02T00:00:00"/>
    <n v="6850"/>
    <x v="5"/>
    <x v="3"/>
    <d v="2023-03-03T00:00:00"/>
    <n v="8357"/>
    <n v="6850"/>
    <s v="DA PAGARE"/>
  </r>
  <r>
    <n v="429"/>
    <d v="2023-01-02T00:00:00"/>
    <n v="6200"/>
    <x v="2"/>
    <x v="0"/>
    <d v="2023-03-03T00:00:00"/>
    <n v="7564"/>
    <n v="6200"/>
    <s v="DA PAGARE"/>
  </r>
  <r>
    <n v="417"/>
    <d v="2023-01-02T00:00:00"/>
    <n v="5600"/>
    <x v="1"/>
    <x v="0"/>
    <d v="2023-03-03T00:00:00"/>
    <n v="6832"/>
    <n v="5600"/>
    <s v="DA PAGARE"/>
  </r>
  <r>
    <n v="80"/>
    <d v="2023-01-02T00:00:00"/>
    <n v="1680"/>
    <x v="1"/>
    <x v="0"/>
    <d v="2023-03-03T00:00:00"/>
    <n v="2049.6"/>
    <n v="1680"/>
    <s v="DA PAGARE"/>
  </r>
  <r>
    <n v="54"/>
    <d v="2023-01-02T00:00:00"/>
    <n v="1160"/>
    <x v="7"/>
    <x v="3"/>
    <d v="2023-03-03T00:00:00"/>
    <n v="1415.2"/>
    <n v="1160"/>
    <s v="DA PAGARE"/>
  </r>
  <r>
    <n v="105"/>
    <d v="2023-01-02T00:00:00"/>
    <n v="2180"/>
    <x v="7"/>
    <x v="2"/>
    <d v="2023-03-03T00:00:00"/>
    <n v="2659.6"/>
    <n v="2180"/>
    <s v="DA PAGARE"/>
  </r>
  <r>
    <n v="211"/>
    <d v="2023-01-01T00:00:00"/>
    <n v="4300"/>
    <x v="0"/>
    <x v="3"/>
    <d v="2023-03-02T00:00:00"/>
    <n v="5246"/>
    <n v="4300"/>
    <s v="DA PAGARE"/>
  </r>
  <r>
    <n v="490"/>
    <d v="2023-01-01T00:00:00"/>
    <n v="5000"/>
    <x v="7"/>
    <x v="1"/>
    <d v="2023-03-02T00:00:00"/>
    <n v="6100"/>
    <n v="5000"/>
    <s v="DA PAGARE"/>
  </r>
  <r>
    <n v="38"/>
    <d v="2023-01-01T00:00:00"/>
    <n v="840"/>
    <x v="2"/>
    <x v="0"/>
    <d v="2023-03-02T00:00:00"/>
    <n v="1024.8"/>
    <n v="840"/>
    <s v="DA PAGARE"/>
  </r>
  <r>
    <n v="52"/>
    <d v="2023-01-01T00:00:00"/>
    <n v="1120"/>
    <x v="0"/>
    <x v="0"/>
    <d v="2023-03-02T00:00:00"/>
    <n v="1366.3999999999999"/>
    <n v="1120"/>
    <s v="DA PAGARE"/>
  </r>
  <r>
    <n v="190"/>
    <d v="2023-01-01T00:00:00"/>
    <n v="3880"/>
    <x v="7"/>
    <x v="3"/>
    <d v="2023-03-02T00:00:00"/>
    <n v="4733.5999999999995"/>
    <n v="3879.9999999999995"/>
    <s v="DA PAGARE"/>
  </r>
  <r>
    <n v="214"/>
    <d v="2023-01-01T00:00:00"/>
    <n v="4360"/>
    <x v="6"/>
    <x v="2"/>
    <d v="2023-03-02T00:00:00"/>
    <n v="5319.2"/>
    <n v="4360"/>
    <s v="DA PAGARE"/>
  </r>
  <r>
    <n v="215"/>
    <d v="2023-01-01T00:00:00"/>
    <n v="4380"/>
    <x v="6"/>
    <x v="1"/>
    <d v="2023-03-02T00:00:00"/>
    <n v="5343.5999999999995"/>
    <n v="4380"/>
    <s v="DA PAGARE"/>
  </r>
  <r>
    <n v="236"/>
    <d v="2023-01-01T00:00:00"/>
    <n v="4800"/>
    <x v="1"/>
    <x v="3"/>
    <d v="2023-03-02T00:00:00"/>
    <n v="5856"/>
    <n v="4800"/>
    <s v="DA PAGARE"/>
  </r>
  <r>
    <n v="440"/>
    <d v="2023-01-01T00:00:00"/>
    <n v="6750"/>
    <x v="1"/>
    <x v="1"/>
    <d v="2023-03-02T00:00:00"/>
    <n v="8235"/>
    <n v="6750"/>
    <s v="DA PAGARE"/>
  </r>
  <r>
    <n v="200"/>
    <d v="2023-01-01T00:00:00"/>
    <n v="4080"/>
    <x v="3"/>
    <x v="2"/>
    <d v="2023-03-02T00:00:00"/>
    <n v="4977.5999999999995"/>
    <n v="4079.9999999999995"/>
    <s v="DA PAGARE"/>
  </r>
  <r>
    <n v="492"/>
    <d v="2023-01-01T00:00:00"/>
    <n v="4800"/>
    <x v="6"/>
    <x v="1"/>
    <d v="2023-03-02T00:00:00"/>
    <n v="5856"/>
    <n v="4800"/>
    <s v="DA PAGARE"/>
  </r>
  <r>
    <n v="1"/>
    <d v="2023-01-01T00:00:00"/>
    <n v="100"/>
    <x v="0"/>
    <x v="3"/>
    <d v="2023-03-02T00:00:00"/>
    <n v="122"/>
    <n v="100"/>
    <s v="DA PAGARE"/>
  </r>
  <r>
    <n v="71"/>
    <d v="2023-01-01T00:00:00"/>
    <n v="1500"/>
    <x v="7"/>
    <x v="3"/>
    <d v="2023-03-02T00:00:00"/>
    <n v="1830"/>
    <n v="1500"/>
    <s v="DA PAGARE"/>
  </r>
  <r>
    <n v="462"/>
    <d v="2023-01-01T00:00:00"/>
    <n v="7800"/>
    <x v="7"/>
    <x v="1"/>
    <d v="2023-03-02T00:00:00"/>
    <n v="9516"/>
    <n v="7800"/>
    <s v="DA PAGARE"/>
  </r>
  <r>
    <n v="461"/>
    <d v="2023-01-01T00:00:00"/>
    <n v="7900"/>
    <x v="3"/>
    <x v="1"/>
    <d v="2023-03-02T00:00:00"/>
    <n v="9638"/>
    <n v="7900"/>
    <s v="DA PAGARE"/>
  </r>
  <r>
    <n v="359"/>
    <d v="2023-01-01T00:00:00"/>
    <n v="2700"/>
    <x v="3"/>
    <x v="0"/>
    <d v="2023-03-02T00:00:00"/>
    <n v="3294"/>
    <n v="2700"/>
    <s v="DA PAGARE"/>
  </r>
  <r>
    <n v="132"/>
    <d v="2023-01-01T00:00:00"/>
    <n v="2720"/>
    <x v="3"/>
    <x v="1"/>
    <d v="2023-03-02T00:00:00"/>
    <n v="3318.4"/>
    <n v="2720"/>
    <s v="DA PAGARE"/>
  </r>
  <r>
    <n v="136"/>
    <d v="2023-01-01T00:00:00"/>
    <n v="2800"/>
    <x v="5"/>
    <x v="0"/>
    <d v="2023-03-02T00:00:00"/>
    <n v="3416"/>
    <n v="2800"/>
    <s v="DA PAGARE"/>
  </r>
  <r>
    <n v="70"/>
    <d v="2023-01-01T00:00:00"/>
    <n v="1480"/>
    <x v="3"/>
    <x v="1"/>
    <d v="2023-03-02T00:00:00"/>
    <n v="1805.6"/>
    <n v="1480"/>
    <s v="DA PAGARE"/>
  </r>
  <r>
    <n v="366"/>
    <d v="2023-01-01T00:00:00"/>
    <n v="3050"/>
    <x v="1"/>
    <x v="1"/>
    <d v="2023-03-02T00:00:00"/>
    <n v="3721"/>
    <n v="3050"/>
    <s v="DA PAGARE"/>
  </r>
  <r>
    <n v="281"/>
    <d v="2023-01-01T00:00:00"/>
    <n v="5700"/>
    <x v="1"/>
    <x v="3"/>
    <d v="2023-03-02T00:00:00"/>
    <n v="6954"/>
    <n v="5700"/>
    <s v="DA PAGARE"/>
  </r>
  <r>
    <n v="435"/>
    <d v="2023-01-01T00:00:00"/>
    <n v="6500"/>
    <x v="6"/>
    <x v="3"/>
    <d v="2023-03-02T00:00:00"/>
    <n v="7930"/>
    <n v="6500"/>
    <s v="DA PAGARE"/>
  </r>
  <r>
    <n v="316"/>
    <d v="2023-01-01T00:00:00"/>
    <n v="550"/>
    <x v="6"/>
    <x v="3"/>
    <d v="2023-03-02T00:00:00"/>
    <n v="671"/>
    <n v="550"/>
    <s v="DA PAGARE"/>
  </r>
  <r>
    <n v="315"/>
    <d v="2023-01-01T00:00:00"/>
    <n v="500"/>
    <x v="1"/>
    <x v="2"/>
    <d v="2023-03-02T00:00:00"/>
    <n v="610"/>
    <n v="500"/>
    <s v="DA PAGARE"/>
  </r>
  <r>
    <n v="59"/>
    <d v="2023-01-01T00:00:00"/>
    <n v="1260"/>
    <x v="2"/>
    <x v="0"/>
    <d v="2023-03-02T00:00:00"/>
    <n v="1537.2"/>
    <n v="1260"/>
    <s v="DA PAGAR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d v="2023-03-18T00:00:00"/>
    <n v="508.52460000000002"/>
    <n v="3328.5246000000002"/>
    <x v="0"/>
  </r>
  <r>
    <n v="83"/>
    <x v="0"/>
    <n v="1740"/>
    <x v="1"/>
    <x v="1"/>
    <d v="2023-03-18T00:00:00"/>
    <n v="313.77050000000003"/>
    <n v="2053.7705000000001"/>
    <x v="0"/>
  </r>
  <r>
    <n v="467"/>
    <x v="0"/>
    <n v="7300"/>
    <x v="2"/>
    <x v="1"/>
    <d v="2023-03-18T00:00:00"/>
    <n v="1316.3933999999999"/>
    <n v="8616.3934000000008"/>
    <x v="0"/>
  </r>
  <r>
    <n v="131"/>
    <x v="0"/>
    <n v="2700"/>
    <x v="1"/>
    <x v="1"/>
    <d v="2023-03-18T00:00:00"/>
    <n v="486.8852"/>
    <n v="3186.8852000000002"/>
    <x v="0"/>
  </r>
  <r>
    <n v="420"/>
    <x v="0"/>
    <n v="5750"/>
    <x v="1"/>
    <x v="1"/>
    <d v="2023-03-18T00:00:00"/>
    <n v="1036.8851999999999"/>
    <n v="6786.8851999999997"/>
    <x v="0"/>
  </r>
  <r>
    <n v="172"/>
    <x v="0"/>
    <n v="3520"/>
    <x v="3"/>
    <x v="2"/>
    <d v="2023-03-18T00:00:00"/>
    <n v="634.75409999999999"/>
    <n v="4154.7541000000001"/>
    <x v="0"/>
  </r>
  <r>
    <n v="482"/>
    <x v="0"/>
    <n v="5800"/>
    <x v="4"/>
    <x v="1"/>
    <d v="2023-03-18T00:00:00"/>
    <n v="1045.9015999999999"/>
    <n v="6845.9016000000001"/>
    <x v="0"/>
  </r>
  <r>
    <n v="170"/>
    <x v="0"/>
    <n v="3480"/>
    <x v="5"/>
    <x v="1"/>
    <d v="2023-03-18T00:00:00"/>
    <n v="627.54100000000005"/>
    <n v="4107.5410000000002"/>
    <x v="0"/>
  </r>
  <r>
    <n v="196"/>
    <x v="0"/>
    <n v="4000"/>
    <x v="1"/>
    <x v="1"/>
    <d v="2023-03-18T00:00:00"/>
    <n v="721.31150000000002"/>
    <n v="4721.3114999999998"/>
    <x v="0"/>
  </r>
  <r>
    <n v="305"/>
    <x v="0"/>
    <n v="2300"/>
    <x v="6"/>
    <x v="0"/>
    <d v="2023-03-18T00:00:00"/>
    <n v="414.75409999999999"/>
    <n v="2714.7541000000001"/>
    <x v="0"/>
  </r>
  <r>
    <n v="432"/>
    <x v="0"/>
    <n v="6350"/>
    <x v="0"/>
    <x v="3"/>
    <d v="2023-03-18T00:00:00"/>
    <n v="1145.0820000000001"/>
    <n v="7495.0820000000003"/>
    <x v="0"/>
  </r>
  <r>
    <n v="154"/>
    <x v="0"/>
    <n v="3160"/>
    <x v="0"/>
    <x v="1"/>
    <d v="2023-03-18T00:00:00"/>
    <n v="569.83609999999999"/>
    <n v="3729.8361"/>
    <x v="0"/>
  </r>
  <r>
    <n v="37"/>
    <x v="0"/>
    <n v="820"/>
    <x v="7"/>
    <x v="0"/>
    <d v="2023-03-18T00:00:00"/>
    <n v="147.8689"/>
    <n v="967.86890000000005"/>
    <x v="0"/>
  </r>
  <r>
    <n v="314"/>
    <x v="0"/>
    <n v="450"/>
    <x v="2"/>
    <x v="1"/>
    <d v="2023-03-18T00:00:00"/>
    <n v="81.147499999999994"/>
    <n v="531.14750000000004"/>
    <x v="0"/>
  </r>
  <r>
    <n v="195"/>
    <x v="0"/>
    <n v="3980"/>
    <x v="2"/>
    <x v="1"/>
    <d v="2023-03-18T00:00:00"/>
    <n v="717.70489999999995"/>
    <n v="4697.7048999999997"/>
    <x v="0"/>
  </r>
  <r>
    <n v="111"/>
    <x v="0"/>
    <n v="2300"/>
    <x v="1"/>
    <x v="1"/>
    <d v="2023-03-18T00:00:00"/>
    <n v="414.75409999999999"/>
    <n v="2714.7541000000001"/>
    <x v="0"/>
  </r>
  <r>
    <n v="486"/>
    <x v="0"/>
    <n v="5400"/>
    <x v="6"/>
    <x v="0"/>
    <d v="2023-03-18T00:00:00"/>
    <n v="973.77049999999997"/>
    <n v="6373.7704999999996"/>
    <x v="0"/>
  </r>
  <r>
    <n v="16"/>
    <x v="0"/>
    <n v="400"/>
    <x v="6"/>
    <x v="1"/>
    <d v="2023-03-18T00:00:00"/>
    <n v="72.131100000000004"/>
    <n v="472.1311"/>
    <x v="0"/>
  </r>
  <r>
    <n v="184"/>
    <x v="0"/>
    <n v="3760"/>
    <x v="7"/>
    <x v="1"/>
    <d v="2023-03-18T00:00:00"/>
    <n v="678.03279999999995"/>
    <n v="4438.0328"/>
    <x v="0"/>
  </r>
  <r>
    <n v="2"/>
    <x v="0"/>
    <n v="120"/>
    <x v="3"/>
    <x v="1"/>
    <d v="2023-03-18T00:00:00"/>
    <n v="21.639299999999999"/>
    <n v="141.63929999999999"/>
    <x v="0"/>
  </r>
  <r>
    <n v="228"/>
    <x v="0"/>
    <n v="4640"/>
    <x v="0"/>
    <x v="2"/>
    <d v="2023-03-18T00:00:00"/>
    <n v="836.72130000000004"/>
    <n v="5476.7213000000002"/>
    <x v="0"/>
  </r>
  <r>
    <n v="109"/>
    <x v="0"/>
    <n v="2260"/>
    <x v="0"/>
    <x v="0"/>
    <d v="2023-03-18T00:00:00"/>
    <n v="407.541"/>
    <n v="2667.5410000000002"/>
    <x v="0"/>
  </r>
  <r>
    <n v="271"/>
    <x v="0"/>
    <n v="5500"/>
    <x v="6"/>
    <x v="1"/>
    <d v="2023-03-18T00:00:00"/>
    <n v="991.80330000000004"/>
    <n v="6491.8032999999996"/>
    <x v="0"/>
  </r>
  <r>
    <n v="447"/>
    <x v="0"/>
    <n v="7100"/>
    <x v="0"/>
    <x v="1"/>
    <d v="2023-03-18T00:00:00"/>
    <n v="1280.3279"/>
    <n v="8380.3279000000002"/>
    <x v="0"/>
  </r>
  <r>
    <n v="45"/>
    <x v="0"/>
    <n v="980"/>
    <x v="6"/>
    <x v="0"/>
    <d v="2023-03-18T00:00:00"/>
    <n v="176.72130000000001"/>
    <n v="1156.7212999999999"/>
    <x v="0"/>
  </r>
  <r>
    <n v="182"/>
    <x v="0"/>
    <n v="3720"/>
    <x v="1"/>
    <x v="1"/>
    <d v="2023-03-18T00:00:00"/>
    <n v="670.81970000000001"/>
    <n v="4390.8197"/>
    <x v="0"/>
  </r>
  <r>
    <n v="96"/>
    <x v="0"/>
    <n v="2000"/>
    <x v="6"/>
    <x v="3"/>
    <d v="2023-03-18T00:00:00"/>
    <n v="360.65570000000002"/>
    <n v="2360.6556999999998"/>
    <x v="0"/>
  </r>
  <r>
    <n v="11"/>
    <x v="0"/>
    <n v="300"/>
    <x v="6"/>
    <x v="0"/>
    <d v="2023-03-18T00:00:00"/>
    <n v="54.098399999999998"/>
    <n v="354.09840000000003"/>
    <x v="0"/>
  </r>
  <r>
    <n v="279"/>
    <x v="1"/>
    <n v="5660"/>
    <x v="0"/>
    <x v="1"/>
    <d v="2023-03-17T00:00:00"/>
    <n v="1020.6557"/>
    <n v="6680.6557000000003"/>
    <x v="0"/>
  </r>
  <r>
    <n v="438"/>
    <x v="1"/>
    <n v="6650"/>
    <x v="3"/>
    <x v="2"/>
    <d v="2023-03-17T00:00:00"/>
    <n v="1199.1803"/>
    <n v="7849.1803"/>
    <x v="0"/>
  </r>
  <r>
    <n v="368"/>
    <x v="1"/>
    <n v="3150"/>
    <x v="6"/>
    <x v="2"/>
    <d v="2023-03-17T00:00:00"/>
    <n v="568.03279999999995"/>
    <n v="3718.0328"/>
    <x v="0"/>
  </r>
  <r>
    <n v="297"/>
    <x v="1"/>
    <n v="700"/>
    <x v="2"/>
    <x v="0"/>
    <d v="2023-03-17T00:00:00"/>
    <n v="126.2295"/>
    <n v="826.22950000000003"/>
    <x v="0"/>
  </r>
  <r>
    <n v="93"/>
    <x v="1"/>
    <n v="1940"/>
    <x v="2"/>
    <x v="0"/>
    <d v="2023-03-17T00:00:00"/>
    <n v="349.83609999999999"/>
    <n v="2289.8361"/>
    <x v="0"/>
  </r>
  <r>
    <n v="360"/>
    <x v="1"/>
    <n v="2750"/>
    <x v="7"/>
    <x v="0"/>
    <d v="2023-03-17T00:00:00"/>
    <n v="495.90159999999997"/>
    <n v="3245.9016000000001"/>
    <x v="0"/>
  </r>
  <r>
    <n v="89"/>
    <x v="1"/>
    <n v="1860"/>
    <x v="2"/>
    <x v="1"/>
    <d v="2023-03-17T00:00:00"/>
    <n v="335.40980000000002"/>
    <n v="2195.4097999999999"/>
    <x v="0"/>
  </r>
  <r>
    <n v="362"/>
    <x v="1"/>
    <n v="2850"/>
    <x v="0"/>
    <x v="3"/>
    <d v="2023-03-17T00:00:00"/>
    <n v="513.93439999999998"/>
    <n v="3363.9344000000001"/>
    <x v="0"/>
  </r>
  <r>
    <n v="108"/>
    <x v="1"/>
    <n v="2240"/>
    <x v="4"/>
    <x v="0"/>
    <d v="2023-03-17T00:00:00"/>
    <n v="403.93439999999998"/>
    <n v="2643.9344000000001"/>
    <x v="0"/>
  </r>
  <r>
    <n v="100"/>
    <x v="1"/>
    <n v="2080"/>
    <x v="1"/>
    <x v="1"/>
    <d v="2023-03-17T00:00:00"/>
    <n v="375.08199999999999"/>
    <n v="2455.0819999999999"/>
    <x v="0"/>
  </r>
  <r>
    <n v="377"/>
    <x v="1"/>
    <n v="3600"/>
    <x v="7"/>
    <x v="1"/>
    <d v="2023-03-17T00:00:00"/>
    <n v="649.18029999999999"/>
    <n v="4249.1803"/>
    <x v="0"/>
  </r>
  <r>
    <n v="353"/>
    <x v="1"/>
    <n v="2400"/>
    <x v="3"/>
    <x v="0"/>
    <d v="2023-03-17T00:00:00"/>
    <n v="432.7869"/>
    <n v="2832.7869000000001"/>
    <x v="0"/>
  </r>
  <r>
    <n v="310"/>
    <x v="1"/>
    <n v="250"/>
    <x v="2"/>
    <x v="1"/>
    <d v="2023-03-17T00:00:00"/>
    <n v="45.082000000000001"/>
    <n v="295.08199999999999"/>
    <x v="0"/>
  </r>
  <r>
    <n v="414"/>
    <x v="1"/>
    <n v="5450"/>
    <x v="4"/>
    <x v="3"/>
    <d v="2023-03-17T00:00:00"/>
    <n v="982.78689999999995"/>
    <n v="6432.7869000000001"/>
    <x v="0"/>
  </r>
  <r>
    <n v="164"/>
    <x v="1"/>
    <n v="3360"/>
    <x v="6"/>
    <x v="0"/>
    <d v="2023-03-17T00:00:00"/>
    <n v="605.90160000000003"/>
    <n v="3965.9016000000001"/>
    <x v="0"/>
  </r>
  <r>
    <n v="153"/>
    <x v="1"/>
    <n v="3140"/>
    <x v="5"/>
    <x v="1"/>
    <d v="2023-03-17T00:00:00"/>
    <n v="566.22950000000003"/>
    <n v="3706.2294999999999"/>
    <x v="0"/>
  </r>
  <r>
    <n v="130"/>
    <x v="1"/>
    <n v="2680"/>
    <x v="6"/>
    <x v="2"/>
    <d v="2023-03-17T00:00:00"/>
    <n v="483.27870000000001"/>
    <n v="3163.2786999999998"/>
    <x v="0"/>
  </r>
  <r>
    <n v="388"/>
    <x v="1"/>
    <n v="4150"/>
    <x v="7"/>
    <x v="0"/>
    <d v="2023-03-17T00:00:00"/>
    <n v="748.36069999999995"/>
    <n v="4898.3607000000002"/>
    <x v="0"/>
  </r>
  <r>
    <n v="391"/>
    <x v="1"/>
    <n v="4300"/>
    <x v="5"/>
    <x v="1"/>
    <d v="2023-03-17T00:00:00"/>
    <n v="775.40980000000002"/>
    <n v="5075.4098000000004"/>
    <x v="0"/>
  </r>
  <r>
    <n v="48"/>
    <x v="1"/>
    <n v="1040"/>
    <x v="7"/>
    <x v="1"/>
    <d v="2023-03-17T00:00:00"/>
    <n v="187.541"/>
    <n v="1227.5409999999999"/>
    <x v="0"/>
  </r>
  <r>
    <n v="12"/>
    <x v="1"/>
    <n v="320"/>
    <x v="1"/>
    <x v="3"/>
    <d v="2023-03-17T00:00:00"/>
    <n v="57.704900000000002"/>
    <n v="377.70490000000001"/>
    <x v="0"/>
  </r>
  <r>
    <n v="29"/>
    <x v="1"/>
    <n v="660"/>
    <x v="1"/>
    <x v="3"/>
    <d v="2023-03-17T00:00:00"/>
    <n v="119.0164"/>
    <n v="779.01639999999998"/>
    <x v="0"/>
  </r>
  <r>
    <n v="453"/>
    <x v="1"/>
    <n v="7400"/>
    <x v="6"/>
    <x v="1"/>
    <d v="2023-03-17T00:00:00"/>
    <n v="1334.4262000000001"/>
    <n v="8734.4261999999999"/>
    <x v="0"/>
  </r>
  <r>
    <n v="224"/>
    <x v="1"/>
    <n v="4560"/>
    <x v="7"/>
    <x v="1"/>
    <d v="2023-03-17T00:00:00"/>
    <n v="822.29510000000005"/>
    <n v="5382.2951000000003"/>
    <x v="0"/>
  </r>
  <r>
    <n v="28"/>
    <x v="1"/>
    <n v="640"/>
    <x v="6"/>
    <x v="1"/>
    <d v="2023-03-17T00:00:00"/>
    <n v="115.4098"/>
    <n v="755.40980000000002"/>
    <x v="0"/>
  </r>
  <r>
    <n v="457"/>
    <x v="1"/>
    <n v="2350"/>
    <x v="1"/>
    <x v="0"/>
    <d v="2023-03-17T00:00:00"/>
    <n v="423.77050000000003"/>
    <n v="2773.7705000000001"/>
    <x v="0"/>
  </r>
  <r>
    <n v="499"/>
    <x v="1"/>
    <n v="4100"/>
    <x v="4"/>
    <x v="0"/>
    <d v="2023-03-17T00:00:00"/>
    <n v="739.34429999999998"/>
    <n v="4839.3442999999997"/>
    <x v="0"/>
  </r>
  <r>
    <n v="188"/>
    <x v="1"/>
    <n v="3840"/>
    <x v="0"/>
    <x v="1"/>
    <d v="2023-03-17T00:00:00"/>
    <n v="692.45899999999995"/>
    <n v="4532.4589999999998"/>
    <x v="0"/>
  </r>
  <r>
    <n v="209"/>
    <x v="1"/>
    <n v="4260"/>
    <x v="0"/>
    <x v="1"/>
    <d v="2023-03-17T00:00:00"/>
    <n v="768.19669999999996"/>
    <n v="5028.1967000000004"/>
    <x v="0"/>
  </r>
  <r>
    <n v="117"/>
    <x v="2"/>
    <n v="2420"/>
    <x v="1"/>
    <x v="1"/>
    <d v="2023-03-16T00:00:00"/>
    <n v="436.39339999999999"/>
    <n v="2856.3933999999999"/>
    <x v="0"/>
  </r>
  <r>
    <n v="411"/>
    <x v="2"/>
    <n v="5300"/>
    <x v="7"/>
    <x v="1"/>
    <d v="2023-03-16T00:00:00"/>
    <n v="955.73770000000002"/>
    <n v="6255.7376999999997"/>
    <x v="0"/>
  </r>
  <r>
    <n v="244"/>
    <x v="2"/>
    <n v="4960"/>
    <x v="4"/>
    <x v="1"/>
    <d v="2023-03-16T00:00:00"/>
    <n v="894.42619999999999"/>
    <n v="5854.4261999999999"/>
    <x v="0"/>
  </r>
  <r>
    <n v="483"/>
    <x v="2"/>
    <n v="5700"/>
    <x v="0"/>
    <x v="2"/>
    <d v="2023-03-16T00:00:00"/>
    <n v="1027.8688999999999"/>
    <n v="6727.8689000000004"/>
    <x v="0"/>
  </r>
  <r>
    <n v="339"/>
    <x v="2"/>
    <n v="1700"/>
    <x v="6"/>
    <x v="0"/>
    <d v="2023-03-16T00:00:00"/>
    <n v="306.55739999999997"/>
    <n v="2006.5573999999999"/>
    <x v="0"/>
  </r>
  <r>
    <n v="251"/>
    <x v="2"/>
    <n v="5100"/>
    <x v="3"/>
    <x v="1"/>
    <d v="2023-03-16T00:00:00"/>
    <n v="919.6721"/>
    <n v="6019.6720999999998"/>
    <x v="0"/>
  </r>
  <r>
    <n v="141"/>
    <x v="2"/>
    <n v="2900"/>
    <x v="0"/>
    <x v="3"/>
    <d v="2023-03-16T00:00:00"/>
    <n v="522.95079999999996"/>
    <n v="3422.9508000000001"/>
    <x v="0"/>
  </r>
  <r>
    <n v="242"/>
    <x v="2"/>
    <n v="4920"/>
    <x v="2"/>
    <x v="2"/>
    <d v="2023-03-16T00:00:00"/>
    <n v="887.21310000000005"/>
    <n v="5807.2130999999999"/>
    <x v="0"/>
  </r>
  <r>
    <n v="152"/>
    <x v="2"/>
    <n v="3120"/>
    <x v="6"/>
    <x v="3"/>
    <d v="2023-03-16T00:00:00"/>
    <n v="562.62300000000005"/>
    <n v="3682.623"/>
    <x v="0"/>
  </r>
  <r>
    <n v="223"/>
    <x v="2"/>
    <n v="4540"/>
    <x v="3"/>
    <x v="1"/>
    <d v="2023-03-16T00:00:00"/>
    <n v="818.68849999999998"/>
    <n v="5358.6885000000002"/>
    <x v="0"/>
  </r>
  <r>
    <n v="427"/>
    <x v="2"/>
    <n v="6100"/>
    <x v="3"/>
    <x v="2"/>
    <d v="2023-03-16T00:00:00"/>
    <n v="1100"/>
    <n v="7200"/>
    <x v="0"/>
  </r>
  <r>
    <n v="187"/>
    <x v="2"/>
    <n v="3820"/>
    <x v="5"/>
    <x v="1"/>
    <d v="2023-03-16T00:00:00"/>
    <n v="688.85249999999996"/>
    <n v="4508.8525"/>
    <x v="0"/>
  </r>
  <r>
    <n v="292"/>
    <x v="2"/>
    <n v="5920"/>
    <x v="7"/>
    <x v="3"/>
    <d v="2023-03-16T00:00:00"/>
    <n v="1067.5409999999999"/>
    <n v="6987.5410000000002"/>
    <x v="0"/>
  </r>
  <r>
    <n v="445"/>
    <x v="2"/>
    <n v="7000"/>
    <x v="7"/>
    <x v="0"/>
    <d v="2023-03-16T00:00:00"/>
    <n v="1262.2951"/>
    <n v="8262.2950999999994"/>
    <x v="0"/>
  </r>
  <r>
    <n v="270"/>
    <x v="2"/>
    <n v="5480"/>
    <x v="1"/>
    <x v="2"/>
    <d v="2023-03-16T00:00:00"/>
    <n v="988.19669999999996"/>
    <n v="6468.1967000000004"/>
    <x v="0"/>
  </r>
  <r>
    <n v="448"/>
    <x v="2"/>
    <n v="7150"/>
    <x v="4"/>
    <x v="1"/>
    <d v="2023-03-16T00:00:00"/>
    <n v="1289.3443"/>
    <n v="8439.3443000000007"/>
    <x v="0"/>
  </r>
  <r>
    <n v="9"/>
    <x v="2"/>
    <n v="260"/>
    <x v="1"/>
    <x v="0"/>
    <d v="2023-03-16T00:00:00"/>
    <n v="46.885199999999998"/>
    <n v="306.8852"/>
    <x v="0"/>
  </r>
  <r>
    <n v="484"/>
    <x v="2"/>
    <n v="5600"/>
    <x v="2"/>
    <x v="3"/>
    <d v="2023-03-16T00:00:00"/>
    <n v="1009.8361"/>
    <n v="6609.8361000000004"/>
    <x v="0"/>
  </r>
  <r>
    <n v="374"/>
    <x v="2"/>
    <n v="3450"/>
    <x v="5"/>
    <x v="0"/>
    <d v="2023-03-16T00:00:00"/>
    <n v="622.13109999999995"/>
    <n v="4072.1311000000001"/>
    <x v="0"/>
  </r>
  <r>
    <n v="285"/>
    <x v="3"/>
    <n v="5780"/>
    <x v="3"/>
    <x v="1"/>
    <d v="2023-03-15T00:00:00"/>
    <n v="1042.2951"/>
    <n v="6822.2951000000003"/>
    <x v="0"/>
  </r>
  <r>
    <n v="231"/>
    <x v="3"/>
    <n v="4700"/>
    <x v="6"/>
    <x v="2"/>
    <d v="2023-03-15T00:00:00"/>
    <n v="847.54100000000005"/>
    <n v="5547.5410000000002"/>
    <x v="0"/>
  </r>
  <r>
    <n v="119"/>
    <x v="3"/>
    <n v="2460"/>
    <x v="5"/>
    <x v="2"/>
    <d v="2023-03-15T00:00:00"/>
    <n v="443.60660000000001"/>
    <n v="2903.6066000000001"/>
    <x v="0"/>
  </r>
  <r>
    <n v="233"/>
    <x v="3"/>
    <n v="4740"/>
    <x v="1"/>
    <x v="0"/>
    <d v="2023-03-15T00:00:00"/>
    <n v="854.75409999999999"/>
    <n v="5594.7541000000001"/>
    <x v="0"/>
  </r>
  <r>
    <n v="110"/>
    <x v="3"/>
    <n v="2280"/>
    <x v="2"/>
    <x v="3"/>
    <d v="2023-03-15T00:00:00"/>
    <n v="411.14749999999998"/>
    <n v="2691.1475"/>
    <x v="0"/>
  </r>
  <r>
    <n v="361"/>
    <x v="3"/>
    <n v="2800"/>
    <x v="2"/>
    <x v="0"/>
    <d v="2023-03-15T00:00:00"/>
    <n v="504.91800000000001"/>
    <n v="3304.9180000000001"/>
    <x v="0"/>
  </r>
  <r>
    <n v="222"/>
    <x v="3"/>
    <n v="4520"/>
    <x v="0"/>
    <x v="3"/>
    <d v="2023-03-15T00:00:00"/>
    <n v="815.08199999999999"/>
    <n v="5335.0820000000003"/>
    <x v="0"/>
  </r>
  <r>
    <n v="240"/>
    <x v="3"/>
    <n v="4880"/>
    <x v="3"/>
    <x v="1"/>
    <d v="2023-03-15T00:00:00"/>
    <n v="880"/>
    <n v="5760"/>
    <x v="0"/>
  </r>
  <r>
    <n v="238"/>
    <x v="3"/>
    <n v="4840"/>
    <x v="5"/>
    <x v="1"/>
    <d v="2023-03-15T00:00:00"/>
    <n v="872.78689999999995"/>
    <n v="5712.7869000000001"/>
    <x v="0"/>
  </r>
  <r>
    <n v="162"/>
    <x v="3"/>
    <n v="3320"/>
    <x v="1"/>
    <x v="3"/>
    <d v="2023-03-15T00:00:00"/>
    <n v="598.68849999999998"/>
    <n v="3918.6885000000002"/>
    <x v="0"/>
  </r>
  <r>
    <n v="257"/>
    <x v="3"/>
    <n v="5220"/>
    <x v="3"/>
    <x v="1"/>
    <d v="2023-03-15T00:00:00"/>
    <n v="941.31150000000002"/>
    <n v="6161.3114999999998"/>
    <x v="0"/>
  </r>
  <r>
    <n v="160"/>
    <x v="3"/>
    <n v="3280"/>
    <x v="0"/>
    <x v="1"/>
    <d v="2023-03-15T00:00:00"/>
    <n v="591.47540000000004"/>
    <n v="3871.4753999999998"/>
    <x v="0"/>
  </r>
  <r>
    <n v="301"/>
    <x v="3"/>
    <n v="1500"/>
    <x v="1"/>
    <x v="2"/>
    <d v="2023-03-15T00:00:00"/>
    <n v="270.49180000000001"/>
    <n v="1770.4918"/>
    <x v="0"/>
  </r>
  <r>
    <n v="256"/>
    <x v="3"/>
    <n v="5200"/>
    <x v="0"/>
    <x v="2"/>
    <d v="2023-03-15T00:00:00"/>
    <n v="937.70489999999995"/>
    <n v="6137.7048999999997"/>
    <x v="0"/>
  </r>
  <r>
    <n v="192"/>
    <x v="3"/>
    <n v="3920"/>
    <x v="0"/>
    <x v="0"/>
    <d v="2023-03-15T00:00:00"/>
    <n v="706.88520000000005"/>
    <n v="4626.8851999999997"/>
    <x v="0"/>
  </r>
  <r>
    <n v="177"/>
    <x v="3"/>
    <n v="3620"/>
    <x v="0"/>
    <x v="0"/>
    <d v="2023-03-15T00:00:00"/>
    <n v="652.78689999999995"/>
    <n v="4272.7869000000001"/>
    <x v="0"/>
  </r>
  <r>
    <n v="199"/>
    <x v="3"/>
    <n v="4060"/>
    <x v="1"/>
    <x v="0"/>
    <d v="2023-03-15T00:00:00"/>
    <n v="732.13109999999995"/>
    <n v="4792.1310999999996"/>
    <x v="0"/>
  </r>
  <r>
    <n v="258"/>
    <x v="3"/>
    <n v="5240"/>
    <x v="7"/>
    <x v="1"/>
    <d v="2023-03-15T00:00:00"/>
    <n v="944.91800000000001"/>
    <n v="6184.9179999999997"/>
    <x v="0"/>
  </r>
  <r>
    <n v="293"/>
    <x v="3"/>
    <n v="5940"/>
    <x v="2"/>
    <x v="1"/>
    <d v="2023-03-15T00:00:00"/>
    <n v="1071.1475"/>
    <n v="7011.1475"/>
    <x v="0"/>
  </r>
  <r>
    <n v="139"/>
    <x v="3"/>
    <n v="2860"/>
    <x v="7"/>
    <x v="1"/>
    <d v="2023-03-15T00:00:00"/>
    <n v="515.73770000000002"/>
    <n v="3375.7377000000001"/>
    <x v="0"/>
  </r>
  <r>
    <n v="324"/>
    <x v="3"/>
    <n v="950"/>
    <x v="0"/>
    <x v="1"/>
    <d v="2023-03-15T00:00:00"/>
    <n v="171.3115"/>
    <n v="1121.3115"/>
    <x v="0"/>
  </r>
  <r>
    <n v="249"/>
    <x v="3"/>
    <n v="5060"/>
    <x v="6"/>
    <x v="0"/>
    <d v="2023-03-15T00:00:00"/>
    <n v="912.45899999999995"/>
    <n v="5972.4589999999998"/>
    <x v="0"/>
  </r>
  <r>
    <n v="347"/>
    <x v="3"/>
    <n v="2100"/>
    <x v="0"/>
    <x v="0"/>
    <d v="2023-03-15T00:00:00"/>
    <n v="378.68849999999998"/>
    <n v="2478.6885000000002"/>
    <x v="0"/>
  </r>
  <r>
    <n v="248"/>
    <x v="3"/>
    <n v="5040"/>
    <x v="6"/>
    <x v="0"/>
    <d v="2023-03-15T00:00:00"/>
    <n v="908.85249999999996"/>
    <n v="5948.8525"/>
    <x v="0"/>
  </r>
  <r>
    <n v="205"/>
    <x v="3"/>
    <n v="4180"/>
    <x v="0"/>
    <x v="0"/>
    <d v="2023-03-15T00:00:00"/>
    <n v="753.77049999999997"/>
    <n v="4933.7704999999996"/>
    <x v="0"/>
  </r>
  <r>
    <n v="309"/>
    <x v="3"/>
    <n v="200"/>
    <x v="7"/>
    <x v="3"/>
    <d v="2023-03-15T00:00:00"/>
    <n v="36.065600000000003"/>
    <n v="236.06559999999999"/>
    <x v="0"/>
  </r>
  <r>
    <n v="206"/>
    <x v="3"/>
    <n v="4200"/>
    <x v="3"/>
    <x v="0"/>
    <d v="2023-03-15T00:00:00"/>
    <n v="757.37699999999995"/>
    <n v="4957.3770000000004"/>
    <x v="0"/>
  </r>
  <r>
    <n v="318"/>
    <x v="3"/>
    <n v="650"/>
    <x v="1"/>
    <x v="0"/>
    <d v="2023-03-15T00:00:00"/>
    <n v="117.2131"/>
    <n v="767.21310000000005"/>
    <x v="0"/>
  </r>
  <r>
    <n v="254"/>
    <x v="3"/>
    <n v="5160"/>
    <x v="6"/>
    <x v="1"/>
    <d v="2023-03-15T00:00:00"/>
    <n v="930.49180000000001"/>
    <n v="6090.4917999999998"/>
    <x v="0"/>
  </r>
  <r>
    <n v="379"/>
    <x v="3"/>
    <n v="3700"/>
    <x v="0"/>
    <x v="3"/>
    <d v="2023-03-15T00:00:00"/>
    <n v="667.21310000000005"/>
    <n v="4367.2130999999999"/>
    <x v="0"/>
  </r>
  <r>
    <n v="72"/>
    <x v="3"/>
    <n v="1520"/>
    <x v="2"/>
    <x v="1"/>
    <d v="2023-03-15T00:00:00"/>
    <n v="274.09840000000003"/>
    <n v="1794.0984000000001"/>
    <x v="0"/>
  </r>
  <r>
    <n v="406"/>
    <x v="3"/>
    <n v="5050"/>
    <x v="1"/>
    <x v="1"/>
    <d v="2023-03-15T00:00:00"/>
    <n v="910.65570000000002"/>
    <n v="5960.6557000000003"/>
    <x v="0"/>
  </r>
  <r>
    <n v="393"/>
    <x v="3"/>
    <n v="4400"/>
    <x v="3"/>
    <x v="3"/>
    <d v="2023-03-15T00:00:00"/>
    <n v="793.44259999999997"/>
    <n v="5193.4426000000003"/>
    <x v="0"/>
  </r>
  <r>
    <n v="23"/>
    <x v="3"/>
    <n v="540"/>
    <x v="4"/>
    <x v="0"/>
    <d v="2023-03-15T00:00:00"/>
    <n v="97.376999999999995"/>
    <n v="637.37699999999995"/>
    <x v="0"/>
  </r>
  <r>
    <n v="401"/>
    <x v="3"/>
    <n v="4800"/>
    <x v="6"/>
    <x v="0"/>
    <d v="2023-03-15T00:00:00"/>
    <n v="865.57380000000001"/>
    <n v="5665.5738000000001"/>
    <x v="0"/>
  </r>
  <r>
    <n v="30"/>
    <x v="3"/>
    <n v="680"/>
    <x v="3"/>
    <x v="1"/>
    <d v="2023-03-15T00:00:00"/>
    <n v="122.623"/>
    <n v="802.62300000000005"/>
    <x v="0"/>
  </r>
  <r>
    <n v="385"/>
    <x v="3"/>
    <n v="4000"/>
    <x v="6"/>
    <x v="2"/>
    <d v="2023-03-15T00:00:00"/>
    <n v="721.31150000000002"/>
    <n v="4721.3114999999998"/>
    <x v="0"/>
  </r>
  <r>
    <n v="51"/>
    <x v="3"/>
    <n v="1100"/>
    <x v="5"/>
    <x v="0"/>
    <d v="2023-03-15T00:00:00"/>
    <n v="198.36070000000001"/>
    <n v="1298.3607"/>
    <x v="0"/>
  </r>
  <r>
    <n v="95"/>
    <x v="3"/>
    <n v="1980"/>
    <x v="6"/>
    <x v="0"/>
    <d v="2023-03-15T00:00:00"/>
    <n v="357.04919999999998"/>
    <n v="2337.0491999999999"/>
    <x v="0"/>
  </r>
  <r>
    <n v="495"/>
    <x v="3"/>
    <n v="4500"/>
    <x v="3"/>
    <x v="1"/>
    <d v="2023-03-15T00:00:00"/>
    <n v="811.47540000000004"/>
    <n v="5311.4754000000003"/>
    <x v="0"/>
  </r>
  <r>
    <n v="101"/>
    <x v="3"/>
    <n v="2100"/>
    <x v="6"/>
    <x v="0"/>
    <d v="2023-03-15T00:00:00"/>
    <n v="378.68849999999998"/>
    <n v="2478.6885000000002"/>
    <x v="0"/>
  </r>
  <r>
    <n v="15"/>
    <x v="3"/>
    <n v="380"/>
    <x v="1"/>
    <x v="3"/>
    <d v="2023-03-15T00:00:00"/>
    <n v="68.524600000000007"/>
    <n v="448.52460000000002"/>
    <x v="0"/>
  </r>
  <r>
    <n v="3"/>
    <x v="3"/>
    <n v="140"/>
    <x v="7"/>
    <x v="0"/>
    <d v="2023-03-15T00:00:00"/>
    <n v="25.245899999999999"/>
    <n v="165.24590000000001"/>
    <x v="0"/>
  </r>
  <r>
    <n v="424"/>
    <x v="3"/>
    <n v="5950"/>
    <x v="6"/>
    <x v="2"/>
    <d v="2023-03-15T00:00:00"/>
    <n v="1072.9508000000001"/>
    <n v="7022.9507999999996"/>
    <x v="0"/>
  </r>
  <r>
    <n v="43"/>
    <x v="3"/>
    <n v="940"/>
    <x v="1"/>
    <x v="3"/>
    <d v="2023-03-15T00:00:00"/>
    <n v="169.50819999999999"/>
    <n v="1109.5082"/>
    <x v="0"/>
  </r>
  <r>
    <n v="376"/>
    <x v="3"/>
    <n v="3550"/>
    <x v="3"/>
    <x v="3"/>
    <d v="2023-03-15T00:00:00"/>
    <n v="640.16390000000001"/>
    <n v="4190.1638999999996"/>
    <x v="0"/>
  </r>
  <r>
    <n v="329"/>
    <x v="4"/>
    <n v="1200"/>
    <x v="4"/>
    <x v="2"/>
    <d v="2023-03-14T00:00:00"/>
    <n v="216.39340000000001"/>
    <n v="1416.3933999999999"/>
    <x v="0"/>
  </r>
  <r>
    <n v="84"/>
    <x v="4"/>
    <n v="1760"/>
    <x v="6"/>
    <x v="1"/>
    <d v="2023-03-14T00:00:00"/>
    <n v="317.37700000000001"/>
    <n v="2077.377"/>
    <x v="0"/>
  </r>
  <r>
    <n v="330"/>
    <x v="4"/>
    <n v="1250"/>
    <x v="0"/>
    <x v="3"/>
    <d v="2023-03-14T00:00:00"/>
    <n v="225.40979999999999"/>
    <n v="1475.4097999999999"/>
    <x v="0"/>
  </r>
  <r>
    <n v="140"/>
    <x v="4"/>
    <n v="2880"/>
    <x v="2"/>
    <x v="1"/>
    <d v="2023-03-14T00:00:00"/>
    <n v="519.34429999999998"/>
    <n v="3399.3443000000002"/>
    <x v="0"/>
  </r>
  <r>
    <n v="78"/>
    <x v="4"/>
    <n v="1640"/>
    <x v="6"/>
    <x v="3"/>
    <d v="2023-03-14T00:00:00"/>
    <n v="295.73770000000002"/>
    <n v="1935.7376999999999"/>
    <x v="0"/>
  </r>
  <r>
    <n v="331"/>
    <x v="4"/>
    <n v="1300"/>
    <x v="2"/>
    <x v="0"/>
    <d v="2023-03-14T00:00:00"/>
    <n v="234.42619999999999"/>
    <n v="1534.4262000000001"/>
    <x v="0"/>
  </r>
  <r>
    <n v="288"/>
    <x v="4"/>
    <n v="5840"/>
    <x v="6"/>
    <x v="3"/>
    <d v="2023-03-14T00:00:00"/>
    <n v="1053.1148000000001"/>
    <n v="6893.1148000000003"/>
    <x v="0"/>
  </r>
  <r>
    <n v="287"/>
    <x v="4"/>
    <n v="5820"/>
    <x v="1"/>
    <x v="2"/>
    <d v="2023-03-14T00:00:00"/>
    <n v="1049.5082"/>
    <n v="6869.5082000000002"/>
    <x v="0"/>
  </r>
  <r>
    <n v="60"/>
    <x v="4"/>
    <n v="1280"/>
    <x v="1"/>
    <x v="2"/>
    <d v="2023-03-14T00:00:00"/>
    <n v="230.81970000000001"/>
    <n v="1510.8197"/>
    <x v="0"/>
  </r>
  <r>
    <n v="418"/>
    <x v="4"/>
    <n v="5650"/>
    <x v="6"/>
    <x v="3"/>
    <d v="2023-03-14T00:00:00"/>
    <n v="1018.8525"/>
    <n v="6668.8525"/>
    <x v="0"/>
  </r>
  <r>
    <n v="439"/>
    <x v="4"/>
    <n v="6700"/>
    <x v="7"/>
    <x v="1"/>
    <d v="2023-03-14T00:00:00"/>
    <n v="1208.1967"/>
    <n v="7908.1967000000004"/>
    <x v="0"/>
  </r>
  <r>
    <n v="277"/>
    <x v="4"/>
    <n v="5620"/>
    <x v="0"/>
    <x v="0"/>
    <d v="2023-03-14T00:00:00"/>
    <n v="1013.4426"/>
    <n v="6633.4426000000003"/>
    <x v="0"/>
  </r>
  <r>
    <n v="283"/>
    <x v="4"/>
    <n v="5740"/>
    <x v="6"/>
    <x v="0"/>
    <d v="2023-03-14T00:00:00"/>
    <n v="1035.0820000000001"/>
    <n v="6775.0820000000003"/>
    <x v="0"/>
  </r>
  <r>
    <n v="151"/>
    <x v="4"/>
    <n v="3100"/>
    <x v="1"/>
    <x v="0"/>
    <d v="2023-03-14T00:00:00"/>
    <n v="559.01639999999998"/>
    <n v="3659.0164"/>
    <x v="0"/>
  </r>
  <r>
    <n v="123"/>
    <x v="4"/>
    <n v="2540"/>
    <x v="2"/>
    <x v="0"/>
    <d v="2023-03-14T00:00:00"/>
    <n v="458.03280000000001"/>
    <n v="2998.0328"/>
    <x v="0"/>
  </r>
  <r>
    <n v="88"/>
    <x v="4"/>
    <n v="1840"/>
    <x v="7"/>
    <x v="2"/>
    <d v="2023-03-14T00:00:00"/>
    <n v="331.80329999999998"/>
    <n v="2171.8033"/>
    <x v="0"/>
  </r>
  <r>
    <n v="349"/>
    <x v="4"/>
    <n v="2200"/>
    <x v="1"/>
    <x v="1"/>
    <d v="2023-03-14T00:00:00"/>
    <n v="396.72129999999999"/>
    <n v="2596.7213000000002"/>
    <x v="0"/>
  </r>
  <r>
    <n v="458"/>
    <x v="4"/>
    <n v="190"/>
    <x v="6"/>
    <x v="0"/>
    <d v="2023-03-14T00:00:00"/>
    <n v="34.262300000000003"/>
    <n v="224.26230000000001"/>
    <x v="0"/>
  </r>
  <r>
    <n v="14"/>
    <x v="4"/>
    <n v="360"/>
    <x v="7"/>
    <x v="1"/>
    <d v="2023-03-14T00:00:00"/>
    <n v="64.918000000000006"/>
    <n v="424.91800000000001"/>
    <x v="0"/>
  </r>
  <r>
    <n v="370"/>
    <x v="4"/>
    <n v="3250"/>
    <x v="3"/>
    <x v="1"/>
    <d v="2023-03-14T00:00:00"/>
    <n v="586.06560000000002"/>
    <n v="3836.0655999999999"/>
    <x v="0"/>
  </r>
  <r>
    <n v="167"/>
    <x v="4"/>
    <n v="3420"/>
    <x v="7"/>
    <x v="1"/>
    <d v="2023-03-14T00:00:00"/>
    <n v="616.72130000000004"/>
    <n v="4036.7213000000002"/>
    <x v="0"/>
  </r>
  <r>
    <n v="97"/>
    <x v="4"/>
    <n v="2020"/>
    <x v="1"/>
    <x v="1"/>
    <d v="2023-03-14T00:00:00"/>
    <n v="364.26229999999998"/>
    <n v="2384.2622999999999"/>
    <x v="0"/>
  </r>
  <r>
    <n v="10"/>
    <x v="4"/>
    <n v="280"/>
    <x v="6"/>
    <x v="0"/>
    <d v="2023-03-14T00:00:00"/>
    <n v="50.491799999999998"/>
    <n v="330.49180000000001"/>
    <x v="0"/>
  </r>
  <r>
    <n v="194"/>
    <x v="4"/>
    <n v="3960"/>
    <x v="0"/>
    <x v="3"/>
    <d v="2023-03-14T00:00:00"/>
    <n v="714.09839999999997"/>
    <n v="4674.0983999999999"/>
    <x v="0"/>
  </r>
  <r>
    <n v="34"/>
    <x v="4"/>
    <n v="760"/>
    <x v="5"/>
    <x v="1"/>
    <d v="2023-03-14T00:00:00"/>
    <n v="137.04920000000001"/>
    <n v="897.04920000000004"/>
    <x v="0"/>
  </r>
  <r>
    <n v="36"/>
    <x v="4"/>
    <n v="800"/>
    <x v="3"/>
    <x v="3"/>
    <d v="2023-03-14T00:00:00"/>
    <n v="144.26230000000001"/>
    <n v="944.26229999999998"/>
    <x v="0"/>
  </r>
  <r>
    <n v="35"/>
    <x v="4"/>
    <n v="780"/>
    <x v="0"/>
    <x v="2"/>
    <d v="2023-03-14T00:00:00"/>
    <n v="140.6557"/>
    <n v="920.65570000000002"/>
    <x v="0"/>
  </r>
  <r>
    <n v="32"/>
    <x v="4"/>
    <n v="720"/>
    <x v="1"/>
    <x v="2"/>
    <d v="2023-03-14T00:00:00"/>
    <n v="129.83609999999999"/>
    <n v="849.83609999999999"/>
    <x v="0"/>
  </r>
  <r>
    <n v="197"/>
    <x v="4"/>
    <n v="4020"/>
    <x v="6"/>
    <x v="3"/>
    <d v="2023-03-14T00:00:00"/>
    <n v="724.91800000000001"/>
    <n v="4744.9179999999997"/>
    <x v="0"/>
  </r>
  <r>
    <n v="55"/>
    <x v="5"/>
    <n v="1180"/>
    <x v="2"/>
    <x v="1"/>
    <d v="2023-03-13T00:00:00"/>
    <n v="212.7869"/>
    <n v="1392.7869000000001"/>
    <x v="0"/>
  </r>
  <r>
    <n v="221"/>
    <x v="5"/>
    <n v="4500"/>
    <x v="5"/>
    <x v="0"/>
    <d v="2023-03-13T00:00:00"/>
    <n v="811.47540000000004"/>
    <n v="5311.4754000000003"/>
    <x v="0"/>
  </r>
  <r>
    <n v="173"/>
    <x v="5"/>
    <n v="3540"/>
    <x v="7"/>
    <x v="1"/>
    <d v="2023-03-13T00:00:00"/>
    <n v="638.36069999999995"/>
    <n v="4178.3607000000002"/>
    <x v="0"/>
  </r>
  <r>
    <n v="273"/>
    <x v="5"/>
    <n v="5540"/>
    <x v="0"/>
    <x v="2"/>
    <d v="2023-03-13T00:00:00"/>
    <n v="999.01639999999998"/>
    <n v="6539.0164000000004"/>
    <x v="0"/>
  </r>
  <r>
    <n v="46"/>
    <x v="5"/>
    <n v="1000"/>
    <x v="1"/>
    <x v="2"/>
    <d v="2023-03-13T00:00:00"/>
    <n v="180.3279"/>
    <n v="1180.3279"/>
    <x v="0"/>
  </r>
  <r>
    <n v="171"/>
    <x v="5"/>
    <n v="3500"/>
    <x v="0"/>
    <x v="0"/>
    <d v="2023-03-13T00:00:00"/>
    <n v="631.14750000000004"/>
    <n v="4131.1475"/>
    <x v="0"/>
  </r>
  <r>
    <n v="169"/>
    <x v="5"/>
    <n v="3460"/>
    <x v="6"/>
    <x v="3"/>
    <d v="2023-03-13T00:00:00"/>
    <n v="623.93439999999998"/>
    <n v="4083.9344000000001"/>
    <x v="0"/>
  </r>
  <r>
    <n v="198"/>
    <x v="5"/>
    <n v="4040"/>
    <x v="6"/>
    <x v="1"/>
    <d v="2023-03-13T00:00:00"/>
    <n v="728.52459999999996"/>
    <n v="4768.5245999999997"/>
    <x v="0"/>
  </r>
  <r>
    <n v="210"/>
    <x v="5"/>
    <n v="4280"/>
    <x v="4"/>
    <x v="1"/>
    <d v="2023-03-13T00:00:00"/>
    <n v="771.80330000000004"/>
    <n v="5051.8032999999996"/>
    <x v="0"/>
  </r>
  <r>
    <n v="27"/>
    <x v="5"/>
    <n v="620"/>
    <x v="6"/>
    <x v="1"/>
    <d v="2023-03-13T00:00:00"/>
    <n v="111.80329999999999"/>
    <n v="731.80330000000004"/>
    <x v="0"/>
  </r>
  <r>
    <n v="262"/>
    <x v="5"/>
    <n v="5320"/>
    <x v="0"/>
    <x v="0"/>
    <d v="2023-03-13T00:00:00"/>
    <n v="959.34429999999998"/>
    <n v="6279.3442999999997"/>
    <x v="0"/>
  </r>
  <r>
    <n v="443"/>
    <x v="5"/>
    <n v="6900"/>
    <x v="0"/>
    <x v="0"/>
    <d v="2023-03-13T00:00:00"/>
    <n v="1244.2623000000001"/>
    <n v="8144.2623000000003"/>
    <x v="0"/>
  </r>
  <r>
    <n v="433"/>
    <x v="5"/>
    <n v="6400"/>
    <x v="2"/>
    <x v="1"/>
    <d v="2023-03-13T00:00:00"/>
    <n v="1154.0984000000001"/>
    <n v="7554.0983999999999"/>
    <x v="0"/>
  </r>
  <r>
    <n v="19"/>
    <x v="5"/>
    <n v="460"/>
    <x v="3"/>
    <x v="1"/>
    <d v="2023-03-13T00:00:00"/>
    <n v="82.950800000000001"/>
    <n v="542.95079999999996"/>
    <x v="0"/>
  </r>
  <r>
    <n v="53"/>
    <x v="5"/>
    <n v="1140"/>
    <x v="3"/>
    <x v="0"/>
    <d v="2023-03-13T00:00:00"/>
    <n v="205.57380000000001"/>
    <n v="1345.5737999999999"/>
    <x v="0"/>
  </r>
  <r>
    <n v="115"/>
    <x v="5"/>
    <n v="2380"/>
    <x v="3"/>
    <x v="0"/>
    <d v="2023-03-13T00:00:00"/>
    <n v="429.18029999999999"/>
    <n v="2809.1803"/>
    <x v="0"/>
  </r>
  <r>
    <n v="147"/>
    <x v="5"/>
    <n v="3020"/>
    <x v="6"/>
    <x v="2"/>
    <d v="2023-03-13T00:00:00"/>
    <n v="544.59019999999998"/>
    <n v="3564.5902000000001"/>
    <x v="0"/>
  </r>
  <r>
    <n v="351"/>
    <x v="5"/>
    <n v="2300"/>
    <x v="6"/>
    <x v="3"/>
    <d v="2023-03-13T00:00:00"/>
    <n v="414.75409999999999"/>
    <n v="2714.7541000000001"/>
    <x v="0"/>
  </r>
  <r>
    <n v="380"/>
    <x v="5"/>
    <n v="3750"/>
    <x v="4"/>
    <x v="1"/>
    <d v="2023-03-13T00:00:00"/>
    <n v="676.22950000000003"/>
    <n v="4426.2295000000004"/>
    <x v="0"/>
  </r>
  <r>
    <n v="402"/>
    <x v="5"/>
    <n v="4850"/>
    <x v="6"/>
    <x v="0"/>
    <d v="2023-03-13T00:00:00"/>
    <n v="874.59019999999998"/>
    <n v="5724.5901999999996"/>
    <x v="0"/>
  </r>
  <r>
    <n v="383"/>
    <x v="5"/>
    <n v="3900"/>
    <x v="1"/>
    <x v="1"/>
    <d v="2023-03-13T00:00:00"/>
    <n v="703.27869999999996"/>
    <n v="4603.2786999999998"/>
    <x v="0"/>
  </r>
  <r>
    <n v="342"/>
    <x v="5"/>
    <n v="1850"/>
    <x v="3"/>
    <x v="1"/>
    <d v="2023-03-13T00:00:00"/>
    <n v="333.60660000000001"/>
    <n v="2183.6066000000001"/>
    <x v="0"/>
  </r>
  <r>
    <n v="344"/>
    <x v="5"/>
    <n v="1950"/>
    <x v="2"/>
    <x v="3"/>
    <d v="2023-03-13T00:00:00"/>
    <n v="351.63929999999999"/>
    <n v="2301.6392999999998"/>
    <x v="0"/>
  </r>
  <r>
    <n v="341"/>
    <x v="5"/>
    <n v="1800"/>
    <x v="0"/>
    <x v="1"/>
    <d v="2023-03-13T00:00:00"/>
    <n v="324.59019999999998"/>
    <n v="2124.5902000000001"/>
    <x v="0"/>
  </r>
  <r>
    <n v="350"/>
    <x v="5"/>
    <n v="2250"/>
    <x v="6"/>
    <x v="1"/>
    <d v="2023-03-13T00:00:00"/>
    <n v="405.73770000000002"/>
    <n v="2655.7377000000001"/>
    <x v="0"/>
  </r>
  <r>
    <n v="340"/>
    <x v="5"/>
    <n v="1750"/>
    <x v="5"/>
    <x v="2"/>
    <d v="2023-03-13T00:00:00"/>
    <n v="315.57380000000001"/>
    <n v="2065.5738000000001"/>
    <x v="0"/>
  </r>
  <r>
    <n v="157"/>
    <x v="5"/>
    <n v="3220"/>
    <x v="2"/>
    <x v="0"/>
    <d v="2023-03-13T00:00:00"/>
    <n v="580.65570000000002"/>
    <n v="3800.6556999999998"/>
    <x v="0"/>
  </r>
  <r>
    <n v="364"/>
    <x v="5"/>
    <n v="2950"/>
    <x v="0"/>
    <x v="1"/>
    <d v="2023-03-13T00:00:00"/>
    <n v="531.96720000000005"/>
    <n v="3481.9672"/>
    <x v="0"/>
  </r>
  <r>
    <n v="363"/>
    <x v="5"/>
    <n v="2900"/>
    <x v="4"/>
    <x v="1"/>
    <d v="2023-03-13T00:00:00"/>
    <n v="522.95079999999996"/>
    <n v="3422.9508000000001"/>
    <x v="0"/>
  </r>
  <r>
    <n v="299"/>
    <x v="5"/>
    <n v="1100"/>
    <x v="6"/>
    <x v="1"/>
    <d v="2023-03-13T00:00:00"/>
    <n v="198.36070000000001"/>
    <n v="1298.3607"/>
    <x v="0"/>
  </r>
  <r>
    <n v="116"/>
    <x v="5"/>
    <n v="2400"/>
    <x v="7"/>
    <x v="2"/>
    <d v="2023-03-13T00:00:00"/>
    <n v="432.7869"/>
    <n v="2832.7869000000001"/>
    <x v="0"/>
  </r>
  <r>
    <n v="86"/>
    <x v="5"/>
    <n v="1800"/>
    <x v="0"/>
    <x v="1"/>
    <d v="2023-03-13T00:00:00"/>
    <n v="324.59019999999998"/>
    <n v="2124.5902000000001"/>
    <x v="0"/>
  </r>
  <r>
    <n v="352"/>
    <x v="6"/>
    <n v="2350"/>
    <x v="1"/>
    <x v="1"/>
    <d v="2023-03-12T00:00:00"/>
    <n v="423.77050000000003"/>
    <n v="2773.7705000000001"/>
    <x v="0"/>
  </r>
  <r>
    <n v="493"/>
    <x v="6"/>
    <n v="4700"/>
    <x v="5"/>
    <x v="0"/>
    <d v="2023-03-12T00:00:00"/>
    <n v="847.54100000000005"/>
    <n v="5547.5410000000002"/>
    <x v="0"/>
  </r>
  <r>
    <n v="5"/>
    <x v="6"/>
    <n v="180"/>
    <x v="0"/>
    <x v="1"/>
    <d v="2023-03-12T00:00:00"/>
    <n v="32.459000000000003"/>
    <n v="212.459"/>
    <x v="0"/>
  </r>
  <r>
    <n v="261"/>
    <x v="6"/>
    <n v="5300"/>
    <x v="4"/>
    <x v="0"/>
    <d v="2023-03-12T00:00:00"/>
    <n v="955.73770000000002"/>
    <n v="6255.7376999999997"/>
    <x v="0"/>
  </r>
  <r>
    <n v="246"/>
    <x v="6"/>
    <n v="5000"/>
    <x v="2"/>
    <x v="3"/>
    <d v="2023-03-12T00:00:00"/>
    <n v="901.63930000000005"/>
    <n v="5901.6392999999998"/>
    <x v="0"/>
  </r>
  <r>
    <n v="372"/>
    <x v="6"/>
    <n v="3350"/>
    <x v="1"/>
    <x v="3"/>
    <d v="2023-03-12T00:00:00"/>
    <n v="604.09839999999997"/>
    <n v="3954.0983999999999"/>
    <x v="0"/>
  </r>
  <r>
    <n v="107"/>
    <x v="6"/>
    <n v="2220"/>
    <x v="0"/>
    <x v="0"/>
    <d v="2023-03-12T00:00:00"/>
    <n v="400.3279"/>
    <n v="2620.3279000000002"/>
    <x v="0"/>
  </r>
  <r>
    <n v="91"/>
    <x v="6"/>
    <n v="1900"/>
    <x v="4"/>
    <x v="2"/>
    <d v="2023-03-12T00:00:00"/>
    <n v="342.62299999999999"/>
    <n v="2242.623"/>
    <x v="0"/>
  </r>
  <r>
    <n v="481"/>
    <x v="6"/>
    <n v="5900"/>
    <x v="0"/>
    <x v="1"/>
    <d v="2023-03-12T00:00:00"/>
    <n v="1063.9344000000001"/>
    <n v="6963.9344000000001"/>
    <x v="0"/>
  </r>
  <r>
    <n v="219"/>
    <x v="6"/>
    <n v="4460"/>
    <x v="1"/>
    <x v="0"/>
    <d v="2023-03-12T00:00:00"/>
    <n v="804.26229999999998"/>
    <n v="5264.2623000000003"/>
    <x v="0"/>
  </r>
  <r>
    <n v="218"/>
    <x v="6"/>
    <n v="4440"/>
    <x v="7"/>
    <x v="3"/>
    <d v="2023-03-12T00:00:00"/>
    <n v="800.65570000000002"/>
    <n v="5240.6557000000003"/>
    <x v="0"/>
  </r>
  <r>
    <n v="479"/>
    <x v="6"/>
    <n v="6100"/>
    <x v="7"/>
    <x v="0"/>
    <d v="2023-03-12T00:00:00"/>
    <n v="1100"/>
    <n v="7200"/>
    <x v="0"/>
  </r>
  <r>
    <n v="463"/>
    <x v="6"/>
    <n v="7700"/>
    <x v="2"/>
    <x v="3"/>
    <d v="2023-03-12T00:00:00"/>
    <n v="1388.5246"/>
    <n v="9088.5246000000006"/>
    <x v="0"/>
  </r>
  <r>
    <n v="459"/>
    <x v="6"/>
    <n v="2345"/>
    <x v="5"/>
    <x v="0"/>
    <d v="2023-03-12T00:00:00"/>
    <n v="422.8689"/>
    <n v="2767.8688999999999"/>
    <x v="0"/>
  </r>
  <r>
    <n v="13"/>
    <x v="6"/>
    <n v="340"/>
    <x v="3"/>
    <x v="1"/>
    <d v="2023-03-12T00:00:00"/>
    <n v="61.311500000000002"/>
    <n v="401.31150000000002"/>
    <x v="0"/>
  </r>
  <r>
    <n v="208"/>
    <x v="6"/>
    <n v="4240"/>
    <x v="2"/>
    <x v="3"/>
    <d v="2023-03-12T00:00:00"/>
    <n v="764.59019999999998"/>
    <n v="5004.5901999999996"/>
    <x v="0"/>
  </r>
  <r>
    <n v="129"/>
    <x v="6"/>
    <n v="2660"/>
    <x v="6"/>
    <x v="0"/>
    <d v="2023-03-12T00:00:00"/>
    <n v="479.6721"/>
    <n v="3139.6720999999998"/>
    <x v="0"/>
  </r>
  <r>
    <n v="73"/>
    <x v="6"/>
    <n v="1540"/>
    <x v="0"/>
    <x v="0"/>
    <d v="2023-03-12T00:00:00"/>
    <n v="277.70490000000001"/>
    <n v="1817.7049"/>
    <x v="0"/>
  </r>
  <r>
    <n v="403"/>
    <x v="6"/>
    <n v="4900"/>
    <x v="1"/>
    <x v="0"/>
    <d v="2023-03-12T00:00:00"/>
    <n v="883.60659999999996"/>
    <n v="5783.6066000000001"/>
    <x v="0"/>
  </r>
  <r>
    <n v="68"/>
    <x v="6"/>
    <n v="1440"/>
    <x v="5"/>
    <x v="3"/>
    <d v="2023-03-12T00:00:00"/>
    <n v="259.6721"/>
    <n v="1699.6721"/>
    <x v="0"/>
  </r>
  <r>
    <n v="149"/>
    <x v="6"/>
    <n v="3060"/>
    <x v="3"/>
    <x v="0"/>
    <d v="2023-03-12T00:00:00"/>
    <n v="551.80330000000004"/>
    <n v="3611.8033"/>
    <x v="0"/>
  </r>
  <r>
    <n v="183"/>
    <x v="6"/>
    <n v="3740"/>
    <x v="3"/>
    <x v="3"/>
    <d v="2023-03-12T00:00:00"/>
    <n v="674.42619999999999"/>
    <n v="4414.4261999999999"/>
    <x v="0"/>
  </r>
  <r>
    <n v="181"/>
    <x v="6"/>
    <n v="3700"/>
    <x v="6"/>
    <x v="1"/>
    <d v="2023-03-12T00:00:00"/>
    <n v="667.21310000000005"/>
    <n v="4367.2130999999999"/>
    <x v="0"/>
  </r>
  <r>
    <n v="415"/>
    <x v="6"/>
    <n v="5500"/>
    <x v="0"/>
    <x v="0"/>
    <d v="2023-03-12T00:00:00"/>
    <n v="991.80330000000004"/>
    <n v="6491.8032999999996"/>
    <x v="0"/>
  </r>
  <r>
    <n v="56"/>
    <x v="6"/>
    <n v="1200"/>
    <x v="0"/>
    <x v="1"/>
    <d v="2023-03-12T00:00:00"/>
    <n v="216.39340000000001"/>
    <n v="1416.3933999999999"/>
    <x v="0"/>
  </r>
  <r>
    <n v="298"/>
    <x v="6"/>
    <n v="900"/>
    <x v="1"/>
    <x v="2"/>
    <d v="2023-03-12T00:00:00"/>
    <n v="162.29509999999999"/>
    <n v="1062.2951"/>
    <x v="0"/>
  </r>
  <r>
    <n v="412"/>
    <x v="6"/>
    <n v="5350"/>
    <x v="2"/>
    <x v="1"/>
    <d v="2023-03-12T00:00:00"/>
    <n v="964.75409999999999"/>
    <n v="6314.7541000000001"/>
    <x v="0"/>
  </r>
  <r>
    <n v="291"/>
    <x v="6"/>
    <n v="5900"/>
    <x v="3"/>
    <x v="0"/>
    <d v="2023-03-12T00:00:00"/>
    <n v="1063.9344000000001"/>
    <n v="6963.9344000000001"/>
    <x v="0"/>
  </r>
  <r>
    <n v="65"/>
    <x v="6"/>
    <n v="1380"/>
    <x v="7"/>
    <x v="0"/>
    <d v="2023-03-12T00:00:00"/>
    <n v="248.85249999999999"/>
    <n v="1628.8525"/>
    <x v="0"/>
  </r>
  <r>
    <n v="441"/>
    <x v="6"/>
    <n v="6800"/>
    <x v="6"/>
    <x v="2"/>
    <d v="2023-03-12T00:00:00"/>
    <n v="1226.2294999999999"/>
    <n v="8026.2295000000004"/>
    <x v="0"/>
  </r>
  <r>
    <n v="263"/>
    <x v="6"/>
    <n v="5340"/>
    <x v="2"/>
    <x v="0"/>
    <d v="2023-03-12T00:00:00"/>
    <n v="962.95079999999996"/>
    <n v="6302.9507999999996"/>
    <x v="0"/>
  </r>
  <r>
    <n v="41"/>
    <x v="6"/>
    <n v="900"/>
    <x v="0"/>
    <x v="1"/>
    <d v="2023-03-12T00:00:00"/>
    <n v="162.29509999999999"/>
    <n v="1062.2951"/>
    <x v="0"/>
  </r>
  <r>
    <n v="39"/>
    <x v="6"/>
    <n v="860"/>
    <x v="0"/>
    <x v="0"/>
    <d v="2023-03-12T00:00:00"/>
    <n v="155.08199999999999"/>
    <n v="1015.082"/>
    <x v="0"/>
  </r>
  <r>
    <n v="79"/>
    <x v="6"/>
    <n v="1660"/>
    <x v="6"/>
    <x v="0"/>
    <d v="2023-03-12T00:00:00"/>
    <n v="299.34429999999998"/>
    <n v="1959.3443"/>
    <x v="0"/>
  </r>
  <r>
    <n v="82"/>
    <x v="6"/>
    <n v="1720"/>
    <x v="7"/>
    <x v="3"/>
    <d v="2023-03-12T00:00:00"/>
    <n v="310.16390000000001"/>
    <n v="2030.1639"/>
    <x v="0"/>
  </r>
  <r>
    <n v="106"/>
    <x v="6"/>
    <n v="2200"/>
    <x v="2"/>
    <x v="3"/>
    <d v="2023-03-12T00:00:00"/>
    <n v="396.72129999999999"/>
    <n v="2596.7213000000002"/>
    <x v="0"/>
  </r>
  <r>
    <n v="237"/>
    <x v="7"/>
    <n v="4820"/>
    <x v="6"/>
    <x v="1"/>
    <d v="2023-03-11T00:00:00"/>
    <n v="869.18029999999999"/>
    <n v="5689.1803"/>
    <x v="0"/>
  </r>
  <r>
    <n v="348"/>
    <x v="7"/>
    <n v="2150"/>
    <x v="2"/>
    <x v="3"/>
    <d v="2023-03-11T00:00:00"/>
    <n v="387.70490000000001"/>
    <n v="2537.7049000000002"/>
    <x v="0"/>
  </r>
  <r>
    <n v="419"/>
    <x v="7"/>
    <n v="5700"/>
    <x v="6"/>
    <x v="1"/>
    <d v="2023-03-11T00:00:00"/>
    <n v="1027.8688999999999"/>
    <n v="6727.8689000000004"/>
    <x v="0"/>
  </r>
  <r>
    <n v="378"/>
    <x v="7"/>
    <n v="3650"/>
    <x v="2"/>
    <x v="1"/>
    <d v="2023-03-11T00:00:00"/>
    <n v="658.19669999999996"/>
    <n v="4308.1967000000004"/>
    <x v="0"/>
  </r>
  <r>
    <n v="357"/>
    <x v="7"/>
    <n v="2600"/>
    <x v="5"/>
    <x v="2"/>
    <d v="2023-03-11T00:00:00"/>
    <n v="468.85250000000002"/>
    <n v="3068.8525"/>
    <x v="0"/>
  </r>
  <r>
    <n v="395"/>
    <x v="7"/>
    <n v="4500"/>
    <x v="2"/>
    <x v="0"/>
    <d v="2023-03-11T00:00:00"/>
    <n v="811.47540000000004"/>
    <n v="5311.4754000000003"/>
    <x v="0"/>
  </r>
  <r>
    <n v="464"/>
    <x v="7"/>
    <n v="7600"/>
    <x v="0"/>
    <x v="1"/>
    <d v="2023-03-11T00:00:00"/>
    <n v="1370.4918"/>
    <n v="8970.4917999999998"/>
    <x v="0"/>
  </r>
  <r>
    <n v="290"/>
    <x v="7"/>
    <n v="5880"/>
    <x v="0"/>
    <x v="0"/>
    <d v="2023-03-11T00:00:00"/>
    <n v="1060.3279"/>
    <n v="6940.3279000000002"/>
    <x v="0"/>
  </r>
  <r>
    <n v="250"/>
    <x v="7"/>
    <n v="5080"/>
    <x v="1"/>
    <x v="3"/>
    <d v="2023-03-11T00:00:00"/>
    <n v="916.06560000000002"/>
    <n v="5996.0655999999999"/>
    <x v="0"/>
  </r>
  <r>
    <n v="321"/>
    <x v="7"/>
    <n v="800"/>
    <x v="1"/>
    <x v="1"/>
    <d v="2023-03-11T00:00:00"/>
    <n v="144.26230000000001"/>
    <n v="944.26229999999998"/>
    <x v="0"/>
  </r>
  <r>
    <n v="62"/>
    <x v="7"/>
    <n v="1320"/>
    <x v="6"/>
    <x v="1"/>
    <d v="2023-03-11T00:00:00"/>
    <n v="238.03280000000001"/>
    <n v="1558.0328"/>
    <x v="0"/>
  </r>
  <r>
    <n v="216"/>
    <x v="7"/>
    <n v="4400"/>
    <x v="1"/>
    <x v="1"/>
    <d v="2023-03-11T00:00:00"/>
    <n v="793.44259999999997"/>
    <n v="5193.4426000000003"/>
    <x v="0"/>
  </r>
  <r>
    <n v="144"/>
    <x v="7"/>
    <n v="2960"/>
    <x v="2"/>
    <x v="2"/>
    <d v="2023-03-11T00:00:00"/>
    <n v="533.77049999999997"/>
    <n v="3493.7705000000001"/>
    <x v="0"/>
  </r>
  <r>
    <n v="31"/>
    <x v="7"/>
    <n v="700"/>
    <x v="7"/>
    <x v="0"/>
    <d v="2023-03-11T00:00:00"/>
    <n v="126.2295"/>
    <n v="826.22950000000003"/>
    <x v="0"/>
  </r>
  <r>
    <n v="63"/>
    <x v="7"/>
    <n v="1340"/>
    <x v="1"/>
    <x v="2"/>
    <d v="2023-03-11T00:00:00"/>
    <n v="241.63929999999999"/>
    <n v="1581.6393"/>
    <x v="0"/>
  </r>
  <r>
    <n v="204"/>
    <x v="7"/>
    <n v="4160"/>
    <x v="5"/>
    <x v="3"/>
    <d v="2023-03-11T00:00:00"/>
    <n v="750.16390000000001"/>
    <n v="4910.1638999999996"/>
    <x v="0"/>
  </r>
  <r>
    <n v="81"/>
    <x v="7"/>
    <n v="1700"/>
    <x v="3"/>
    <x v="0"/>
    <d v="2023-03-11T00:00:00"/>
    <n v="306.55739999999997"/>
    <n v="2006.5573999999999"/>
    <x v="0"/>
  </r>
  <r>
    <n v="134"/>
    <x v="7"/>
    <n v="2760"/>
    <x v="1"/>
    <x v="3"/>
    <d v="2023-03-11T00:00:00"/>
    <n v="497.70490000000001"/>
    <n v="3257.7049000000002"/>
    <x v="0"/>
  </r>
  <r>
    <n v="25"/>
    <x v="7"/>
    <n v="580"/>
    <x v="2"/>
    <x v="0"/>
    <d v="2023-03-11T00:00:00"/>
    <n v="104.5902"/>
    <n v="684.59019999999998"/>
    <x v="0"/>
  </r>
  <r>
    <n v="201"/>
    <x v="7"/>
    <n v="4100"/>
    <x v="7"/>
    <x v="1"/>
    <d v="2023-03-11T00:00:00"/>
    <n v="739.34429999999998"/>
    <n v="4839.3442999999997"/>
    <x v="0"/>
  </r>
  <r>
    <n v="47"/>
    <x v="7"/>
    <n v="1020"/>
    <x v="3"/>
    <x v="1"/>
    <d v="2023-03-11T00:00:00"/>
    <n v="183.93440000000001"/>
    <n v="1203.9344000000001"/>
    <x v="0"/>
  </r>
  <r>
    <n v="168"/>
    <x v="7"/>
    <n v="3440"/>
    <x v="1"/>
    <x v="1"/>
    <d v="2023-03-11T00:00:00"/>
    <n v="620.3279"/>
    <n v="4060.3279000000002"/>
    <x v="0"/>
  </r>
  <r>
    <n v="155"/>
    <x v="7"/>
    <n v="3180"/>
    <x v="3"/>
    <x v="3"/>
    <d v="2023-03-11T00:00:00"/>
    <n v="573.44259999999997"/>
    <n v="3753.4425999999999"/>
    <x v="0"/>
  </r>
  <r>
    <n v="268"/>
    <x v="8"/>
    <n v="5440"/>
    <x v="3"/>
    <x v="1"/>
    <d v="2023-03-10T00:00:00"/>
    <n v="980.98360000000002"/>
    <n v="6420.9835999999996"/>
    <x v="0"/>
  </r>
  <r>
    <n v="122"/>
    <x v="8"/>
    <n v="2520"/>
    <x v="7"/>
    <x v="0"/>
    <d v="2023-03-10T00:00:00"/>
    <n v="454.42619999999999"/>
    <n v="2974.4261999999999"/>
    <x v="0"/>
  </r>
  <r>
    <n v="358"/>
    <x v="8"/>
    <n v="2650"/>
    <x v="0"/>
    <x v="3"/>
    <d v="2023-03-10T00:00:00"/>
    <n v="477.8689"/>
    <n v="3127.8688999999999"/>
    <x v="0"/>
  </r>
  <r>
    <n v="446"/>
    <x v="8"/>
    <n v="7050"/>
    <x v="2"/>
    <x v="3"/>
    <d v="2023-03-10T00:00:00"/>
    <n v="1271.3115"/>
    <n v="8321.3114999999998"/>
    <x v="0"/>
  </r>
  <r>
    <n v="317"/>
    <x v="8"/>
    <n v="600"/>
    <x v="6"/>
    <x v="0"/>
    <d v="2023-03-10T00:00:00"/>
    <n v="108.19670000000001"/>
    <n v="708.19669999999996"/>
    <x v="0"/>
  </r>
  <r>
    <n v="266"/>
    <x v="8"/>
    <n v="5400"/>
    <x v="6"/>
    <x v="1"/>
    <d v="2023-03-10T00:00:00"/>
    <n v="973.77049999999997"/>
    <n v="6373.7704999999996"/>
    <x v="0"/>
  </r>
  <r>
    <n v="469"/>
    <x v="8"/>
    <n v="7100"/>
    <x v="6"/>
    <x v="2"/>
    <d v="2023-03-10T00:00:00"/>
    <n v="1280.3279"/>
    <n v="8380.3279000000002"/>
    <x v="0"/>
  </r>
  <r>
    <n v="166"/>
    <x v="8"/>
    <n v="3400"/>
    <x v="3"/>
    <x v="3"/>
    <d v="2023-03-10T00:00:00"/>
    <n v="613.11479999999995"/>
    <n v="4013.1147999999998"/>
    <x v="0"/>
  </r>
  <r>
    <n v="17"/>
    <x v="8"/>
    <n v="420"/>
    <x v="5"/>
    <x v="0"/>
    <d v="2023-03-10T00:00:00"/>
    <n v="75.737700000000004"/>
    <n v="495.73770000000002"/>
    <x v="0"/>
  </r>
  <r>
    <n v="159"/>
    <x v="8"/>
    <n v="3260"/>
    <x v="4"/>
    <x v="1"/>
    <d v="2023-03-10T00:00:00"/>
    <n v="587.86890000000005"/>
    <n v="3847.8688999999999"/>
    <x v="0"/>
  </r>
  <r>
    <n v="143"/>
    <x v="8"/>
    <n v="2940"/>
    <x v="0"/>
    <x v="0"/>
    <d v="2023-03-10T00:00:00"/>
    <n v="530.16390000000001"/>
    <n v="3470.1639"/>
    <x v="0"/>
  </r>
  <r>
    <n v="280"/>
    <x v="8"/>
    <n v="5680"/>
    <x v="2"/>
    <x v="1"/>
    <d v="2023-03-10T00:00:00"/>
    <n v="1024.2623000000001"/>
    <n v="6704.2623000000003"/>
    <x v="0"/>
  </r>
  <r>
    <n v="333"/>
    <x v="8"/>
    <n v="1400"/>
    <x v="6"/>
    <x v="0"/>
    <d v="2023-03-10T00:00:00"/>
    <n v="252.459"/>
    <n v="1652.4590000000001"/>
    <x v="0"/>
  </r>
  <r>
    <n v="474"/>
    <x v="8"/>
    <n v="6600"/>
    <x v="1"/>
    <x v="3"/>
    <d v="2023-03-10T00:00:00"/>
    <n v="1190.1639"/>
    <n v="7790.1638999999996"/>
    <x v="0"/>
  </r>
  <r>
    <n v="126"/>
    <x v="8"/>
    <n v="2600"/>
    <x v="0"/>
    <x v="1"/>
    <d v="2023-03-10T00:00:00"/>
    <n v="468.85250000000002"/>
    <n v="3068.8525"/>
    <x v="0"/>
  </r>
  <r>
    <n v="161"/>
    <x v="8"/>
    <n v="3300"/>
    <x v="2"/>
    <x v="2"/>
    <d v="2023-03-10T00:00:00"/>
    <n v="595.08199999999999"/>
    <n v="3895.0819999999999"/>
    <x v="0"/>
  </r>
  <r>
    <n v="278"/>
    <x v="8"/>
    <n v="5640"/>
    <x v="4"/>
    <x v="3"/>
    <d v="2023-03-10T00:00:00"/>
    <n v="1017.0492"/>
    <n v="6657.0492000000004"/>
    <x v="0"/>
  </r>
  <r>
    <n v="94"/>
    <x v="8"/>
    <n v="1960"/>
    <x v="1"/>
    <x v="0"/>
    <d v="2023-03-10T00:00:00"/>
    <n v="353.44260000000003"/>
    <n v="2313.4425999999999"/>
    <x v="0"/>
  </r>
  <r>
    <n v="217"/>
    <x v="8"/>
    <n v="4420"/>
    <x v="3"/>
    <x v="2"/>
    <d v="2023-03-10T00:00:00"/>
    <n v="797.04920000000004"/>
    <n v="5217.0492000000004"/>
    <x v="0"/>
  </r>
  <r>
    <n v="404"/>
    <x v="8"/>
    <n v="4950"/>
    <x v="3"/>
    <x v="3"/>
    <d v="2023-03-10T00:00:00"/>
    <n v="892.62300000000005"/>
    <n v="5842.6229999999996"/>
    <x v="0"/>
  </r>
  <r>
    <n v="498"/>
    <x v="8"/>
    <n v="4200"/>
    <x v="0"/>
    <x v="3"/>
    <d v="2023-03-10T00:00:00"/>
    <n v="757.37699999999995"/>
    <n v="4957.3770000000004"/>
    <x v="0"/>
  </r>
  <r>
    <n v="460"/>
    <x v="8"/>
    <n v="8000"/>
    <x v="0"/>
    <x v="3"/>
    <d v="2023-03-10T00:00:00"/>
    <n v="1442.623"/>
    <n v="9442.6229999999996"/>
    <x v="0"/>
  </r>
  <r>
    <n v="245"/>
    <x v="8"/>
    <n v="4980"/>
    <x v="0"/>
    <x v="2"/>
    <d v="2023-03-10T00:00:00"/>
    <n v="898.03279999999995"/>
    <n v="5878.0328"/>
    <x v="0"/>
  </r>
  <r>
    <n v="26"/>
    <x v="8"/>
    <n v="600"/>
    <x v="1"/>
    <x v="3"/>
    <d v="2023-03-10T00:00:00"/>
    <n v="108.19670000000001"/>
    <n v="708.19669999999996"/>
    <x v="0"/>
  </r>
  <r>
    <n v="410"/>
    <x v="8"/>
    <n v="5250"/>
    <x v="3"/>
    <x v="2"/>
    <d v="2023-03-10T00:00:00"/>
    <n v="946.72130000000004"/>
    <n v="6196.7213000000002"/>
    <x v="0"/>
  </r>
  <r>
    <n v="416"/>
    <x v="8"/>
    <n v="5550"/>
    <x v="2"/>
    <x v="0"/>
    <d v="2023-03-10T00:00:00"/>
    <n v="1000.8197"/>
    <n v="6550.8197"/>
    <x v="0"/>
  </r>
  <r>
    <n v="450"/>
    <x v="8"/>
    <n v="7250"/>
    <x v="2"/>
    <x v="1"/>
    <d v="2023-03-10T00:00:00"/>
    <n v="1307.377"/>
    <n v="8557.3770000000004"/>
    <x v="0"/>
  </r>
  <r>
    <n v="50"/>
    <x v="8"/>
    <n v="1080"/>
    <x v="6"/>
    <x v="3"/>
    <d v="2023-03-10T00:00:00"/>
    <n v="194.75409999999999"/>
    <n v="1274.7541000000001"/>
    <x v="0"/>
  </r>
  <r>
    <n v="423"/>
    <x v="9"/>
    <n v="5900"/>
    <x v="1"/>
    <x v="0"/>
    <d v="2023-03-09T00:00:00"/>
    <n v="1063.9344000000001"/>
    <n v="6963.9344000000001"/>
    <x v="0"/>
  </r>
  <r>
    <n v="444"/>
    <x v="9"/>
    <n v="6950"/>
    <x v="3"/>
    <x v="0"/>
    <d v="2023-03-09T00:00:00"/>
    <n v="1253.2787000000001"/>
    <n v="8203.2787000000008"/>
    <x v="0"/>
  </r>
  <r>
    <n v="158"/>
    <x v="9"/>
    <n v="3240"/>
    <x v="0"/>
    <x v="2"/>
    <d v="2023-03-09T00:00:00"/>
    <n v="584.26229999999998"/>
    <n v="3824.2622999999999"/>
    <x v="0"/>
  </r>
  <r>
    <n v="476"/>
    <x v="9"/>
    <n v="6400"/>
    <x v="5"/>
    <x v="1"/>
    <d v="2023-03-09T00:00:00"/>
    <n v="1154.0984000000001"/>
    <n v="7554.0983999999999"/>
    <x v="0"/>
  </r>
  <r>
    <n v="428"/>
    <x v="9"/>
    <n v="6150"/>
    <x v="7"/>
    <x v="3"/>
    <d v="2023-03-09T00:00:00"/>
    <n v="1109.0164"/>
    <n v="7259.0164000000004"/>
    <x v="0"/>
  </r>
  <r>
    <n v="480"/>
    <x v="9"/>
    <n v="6000"/>
    <x v="2"/>
    <x v="2"/>
    <d v="2023-03-09T00:00:00"/>
    <n v="1081.9672"/>
    <n v="7081.9672"/>
    <x v="0"/>
  </r>
  <r>
    <n v="451"/>
    <x v="9"/>
    <n v="7300"/>
    <x v="1"/>
    <x v="0"/>
    <d v="2023-03-09T00:00:00"/>
    <n v="1316.3933999999999"/>
    <n v="8616.3934000000008"/>
    <x v="0"/>
  </r>
  <r>
    <n v="425"/>
    <x v="9"/>
    <n v="6000"/>
    <x v="5"/>
    <x v="1"/>
    <d v="2023-03-09T00:00:00"/>
    <n v="1081.9672"/>
    <n v="7081.9672"/>
    <x v="0"/>
  </r>
  <r>
    <n v="426"/>
    <x v="9"/>
    <n v="6050"/>
    <x v="0"/>
    <x v="1"/>
    <d v="2023-03-09T00:00:00"/>
    <n v="1090.9836"/>
    <n v="7140.9835999999996"/>
    <x v="0"/>
  </r>
  <r>
    <n v="20"/>
    <x v="9"/>
    <n v="480"/>
    <x v="7"/>
    <x v="1"/>
    <d v="2023-03-09T00:00:00"/>
    <n v="86.557400000000001"/>
    <n v="566.55740000000003"/>
    <x v="0"/>
  </r>
  <r>
    <n v="365"/>
    <x v="9"/>
    <n v="3000"/>
    <x v="2"/>
    <x v="3"/>
    <d v="2023-03-09T00:00:00"/>
    <n v="540.98360000000002"/>
    <n v="3540.9836"/>
    <x v="0"/>
  </r>
  <r>
    <n v="76"/>
    <x v="9"/>
    <n v="1600"/>
    <x v="2"/>
    <x v="1"/>
    <d v="2023-03-09T00:00:00"/>
    <n v="288.52460000000002"/>
    <n v="1888.5246"/>
    <x v="0"/>
  </r>
  <r>
    <n v="399"/>
    <x v="9"/>
    <n v="4700"/>
    <x v="2"/>
    <x v="2"/>
    <d v="2023-03-09T00:00:00"/>
    <n v="847.54100000000005"/>
    <n v="5547.5410000000002"/>
    <x v="0"/>
  </r>
  <r>
    <n v="371"/>
    <x v="9"/>
    <n v="3300"/>
    <x v="7"/>
    <x v="2"/>
    <d v="2023-03-09T00:00:00"/>
    <n v="595.08199999999999"/>
    <n v="3895.0819999999999"/>
    <x v="0"/>
  </r>
  <r>
    <n v="465"/>
    <x v="9"/>
    <n v="7500"/>
    <x v="4"/>
    <x v="0"/>
    <d v="2023-03-09T00:00:00"/>
    <n v="1352.4590000000001"/>
    <n v="8852.4590000000007"/>
    <x v="0"/>
  </r>
  <r>
    <n v="466"/>
    <x v="9"/>
    <n v="7400"/>
    <x v="0"/>
    <x v="2"/>
    <d v="2023-03-09T00:00:00"/>
    <n v="1334.4262000000001"/>
    <n v="8734.4261999999999"/>
    <x v="0"/>
  </r>
  <r>
    <n v="400"/>
    <x v="9"/>
    <n v="4750"/>
    <x v="1"/>
    <x v="3"/>
    <d v="2023-03-09T00:00:00"/>
    <n v="856.55740000000003"/>
    <n v="5606.5573999999997"/>
    <x v="0"/>
  </r>
  <r>
    <n v="343"/>
    <x v="9"/>
    <n v="1900"/>
    <x v="7"/>
    <x v="2"/>
    <d v="2023-03-09T00:00:00"/>
    <n v="342.62299999999999"/>
    <n v="2242.623"/>
    <x v="0"/>
  </r>
  <r>
    <n v="138"/>
    <x v="9"/>
    <n v="2840"/>
    <x v="3"/>
    <x v="3"/>
    <d v="2023-03-09T00:00:00"/>
    <n v="512.13109999999995"/>
    <n v="3352.1311000000001"/>
    <x v="0"/>
  </r>
  <r>
    <n v="24"/>
    <x v="9"/>
    <n v="560"/>
    <x v="0"/>
    <x v="0"/>
    <d v="2023-03-09T00:00:00"/>
    <n v="100.9836"/>
    <n v="660.98360000000002"/>
    <x v="0"/>
  </r>
  <r>
    <n v="405"/>
    <x v="9"/>
    <n v="5000"/>
    <x v="7"/>
    <x v="1"/>
    <d v="2023-03-09T00:00:00"/>
    <n v="901.63930000000005"/>
    <n v="5901.6392999999998"/>
    <x v="0"/>
  </r>
  <r>
    <n v="125"/>
    <x v="9"/>
    <n v="2580"/>
    <x v="4"/>
    <x v="1"/>
    <d v="2023-03-09T00:00:00"/>
    <n v="465.24590000000001"/>
    <n v="3045.2458999999999"/>
    <x v="0"/>
  </r>
  <r>
    <n v="133"/>
    <x v="9"/>
    <n v="2740"/>
    <x v="7"/>
    <x v="2"/>
    <d v="2023-03-09T00:00:00"/>
    <n v="494.09840000000003"/>
    <n v="3234.0983999999999"/>
    <x v="0"/>
  </r>
  <r>
    <n v="494"/>
    <x v="9"/>
    <n v="4600"/>
    <x v="0"/>
    <x v="2"/>
    <d v="2023-03-09T00:00:00"/>
    <n v="829.50819999999999"/>
    <n v="5429.5082000000002"/>
    <x v="0"/>
  </r>
  <r>
    <n v="289"/>
    <x v="9"/>
    <n v="5860"/>
    <x v="5"/>
    <x v="0"/>
    <d v="2023-03-09T00:00:00"/>
    <n v="1056.7212999999999"/>
    <n v="6916.7213000000002"/>
    <x v="0"/>
  </r>
  <r>
    <n v="232"/>
    <x v="9"/>
    <n v="4720"/>
    <x v="6"/>
    <x v="3"/>
    <d v="2023-03-09T00:00:00"/>
    <n v="851.14750000000004"/>
    <n v="5571.1475"/>
    <x v="0"/>
  </r>
  <r>
    <n v="286"/>
    <x v="9"/>
    <n v="5800"/>
    <x v="7"/>
    <x v="1"/>
    <d v="2023-03-09T00:00:00"/>
    <n v="1045.9015999999999"/>
    <n v="6845.9016000000001"/>
    <x v="0"/>
  </r>
  <r>
    <n v="203"/>
    <x v="9"/>
    <n v="4140"/>
    <x v="6"/>
    <x v="2"/>
    <d v="2023-03-09T00:00:00"/>
    <n v="746.55740000000003"/>
    <n v="4886.5573999999997"/>
    <x v="0"/>
  </r>
  <r>
    <n v="112"/>
    <x v="9"/>
    <n v="2320"/>
    <x v="6"/>
    <x v="1"/>
    <d v="2023-03-09T00:00:00"/>
    <n v="418.36070000000001"/>
    <n v="2738.3607000000002"/>
    <x v="0"/>
  </r>
  <r>
    <n v="212"/>
    <x v="9"/>
    <n v="4320"/>
    <x v="2"/>
    <x v="1"/>
    <d v="2023-03-09T00:00:00"/>
    <n v="779.01639999999998"/>
    <n v="5099.0164000000004"/>
    <x v="0"/>
  </r>
  <r>
    <n v="373"/>
    <x v="10"/>
    <n v="3400"/>
    <x v="6"/>
    <x v="0"/>
    <d v="2023-03-08T00:00:00"/>
    <n v="613.11479999999995"/>
    <n v="4013.1147999999998"/>
    <x v="0"/>
  </r>
  <r>
    <n v="470"/>
    <x v="10"/>
    <n v="7000"/>
    <x v="6"/>
    <x v="3"/>
    <d v="2023-03-08T00:00:00"/>
    <n v="1262.2951"/>
    <n v="8262.2950999999994"/>
    <x v="0"/>
  </r>
  <r>
    <n v="103"/>
    <x v="10"/>
    <n v="2140"/>
    <x v="0"/>
    <x v="1"/>
    <d v="2023-03-08T00:00:00"/>
    <n v="385.90159999999997"/>
    <n v="2525.9016000000001"/>
    <x v="0"/>
  </r>
  <r>
    <n v="269"/>
    <x v="10"/>
    <n v="5460"/>
    <x v="7"/>
    <x v="0"/>
    <d v="2023-03-08T00:00:00"/>
    <n v="984.59019999999998"/>
    <n v="6444.5901999999996"/>
    <x v="0"/>
  </r>
  <r>
    <n v="191"/>
    <x v="10"/>
    <n v="3900"/>
    <x v="2"/>
    <x v="0"/>
    <d v="2023-03-08T00:00:00"/>
    <n v="703.27869999999996"/>
    <n v="4603.2786999999998"/>
    <x v="0"/>
  </r>
  <r>
    <n v="276"/>
    <x v="10"/>
    <n v="5600"/>
    <x v="2"/>
    <x v="0"/>
    <d v="2023-03-08T00:00:00"/>
    <n v="1009.8361"/>
    <n v="6609.8361000000004"/>
    <x v="0"/>
  </r>
  <r>
    <n v="336"/>
    <x v="10"/>
    <n v="1550"/>
    <x v="3"/>
    <x v="1"/>
    <d v="2023-03-08T00:00:00"/>
    <n v="279.50819999999999"/>
    <n v="1829.5082"/>
    <x v="0"/>
  </r>
  <r>
    <n v="180"/>
    <x v="10"/>
    <n v="3680"/>
    <x v="6"/>
    <x v="3"/>
    <d v="2023-03-08T00:00:00"/>
    <n v="663.60659999999996"/>
    <n v="4343.6066000000001"/>
    <x v="0"/>
  </r>
  <r>
    <n v="471"/>
    <x v="10"/>
    <n v="6900"/>
    <x v="1"/>
    <x v="0"/>
    <d v="2023-03-08T00:00:00"/>
    <n v="1244.2623000000001"/>
    <n v="8144.2623000000003"/>
    <x v="0"/>
  </r>
  <r>
    <n v="42"/>
    <x v="10"/>
    <n v="920"/>
    <x v="2"/>
    <x v="1"/>
    <d v="2023-03-08T00:00:00"/>
    <n v="165.9016"/>
    <n v="1085.9015999999999"/>
    <x v="0"/>
  </r>
  <r>
    <n v="135"/>
    <x v="10"/>
    <n v="2780"/>
    <x v="6"/>
    <x v="0"/>
    <d v="2023-03-08T00:00:00"/>
    <n v="501.31150000000002"/>
    <n v="3281.3114999999998"/>
    <x v="0"/>
  </r>
  <r>
    <n v="64"/>
    <x v="10"/>
    <n v="1360"/>
    <x v="3"/>
    <x v="3"/>
    <d v="2023-03-08T00:00:00"/>
    <n v="245.24590000000001"/>
    <n v="1605.2458999999999"/>
    <x v="0"/>
  </r>
  <r>
    <n v="57"/>
    <x v="10"/>
    <n v="1220"/>
    <x v="4"/>
    <x v="3"/>
    <d v="2023-03-08T00:00:00"/>
    <n v="220"/>
    <n v="1440"/>
    <x v="0"/>
  </r>
  <r>
    <n v="409"/>
    <x v="10"/>
    <n v="5200"/>
    <x v="0"/>
    <x v="0"/>
    <d v="2023-03-08T00:00:00"/>
    <n v="937.70489999999995"/>
    <n v="6137.7048999999997"/>
    <x v="0"/>
  </r>
  <r>
    <n v="220"/>
    <x v="10"/>
    <n v="4480"/>
    <x v="6"/>
    <x v="0"/>
    <d v="2023-03-08T00:00:00"/>
    <n v="807.86890000000005"/>
    <n v="5287.8689000000004"/>
    <x v="0"/>
  </r>
  <r>
    <n v="33"/>
    <x v="10"/>
    <n v="740"/>
    <x v="6"/>
    <x v="1"/>
    <d v="2023-03-08T00:00:00"/>
    <n v="133.4426"/>
    <n v="873.44259999999997"/>
    <x v="0"/>
  </r>
  <r>
    <n v="431"/>
    <x v="10"/>
    <n v="6300"/>
    <x v="4"/>
    <x v="0"/>
    <d v="2023-03-08T00:00:00"/>
    <n v="1136.0655999999999"/>
    <n v="7436.0655999999999"/>
    <x v="0"/>
  </r>
  <r>
    <n v="255"/>
    <x v="10"/>
    <n v="5180"/>
    <x v="5"/>
    <x v="0"/>
    <d v="2023-03-08T00:00:00"/>
    <n v="934.09839999999997"/>
    <n v="6114.0983999999999"/>
    <x v="0"/>
  </r>
  <r>
    <n v="384"/>
    <x v="10"/>
    <n v="3950"/>
    <x v="6"/>
    <x v="1"/>
    <d v="2023-03-08T00:00:00"/>
    <n v="712.29510000000005"/>
    <n v="4662.2951000000003"/>
    <x v="0"/>
  </r>
  <r>
    <n v="90"/>
    <x v="10"/>
    <n v="1880"/>
    <x v="0"/>
    <x v="1"/>
    <d v="2023-03-08T00:00:00"/>
    <n v="339.01639999999998"/>
    <n v="2219.0164"/>
    <x v="0"/>
  </r>
  <r>
    <n v="452"/>
    <x v="10"/>
    <n v="7350"/>
    <x v="6"/>
    <x v="2"/>
    <d v="2023-03-08T00:00:00"/>
    <n v="1325.4097999999999"/>
    <n v="8675.4097999999994"/>
    <x v="0"/>
  </r>
  <r>
    <n v="398"/>
    <x v="10"/>
    <n v="4650"/>
    <x v="0"/>
    <x v="1"/>
    <d v="2023-03-08T00:00:00"/>
    <n v="838.52459999999996"/>
    <n v="5488.5245999999997"/>
    <x v="0"/>
  </r>
  <r>
    <n v="389"/>
    <x v="10"/>
    <n v="4200"/>
    <x v="1"/>
    <x v="0"/>
    <d v="2023-03-08T00:00:00"/>
    <n v="757.37699999999995"/>
    <n v="4957.3770000000004"/>
    <x v="0"/>
  </r>
  <r>
    <n v="386"/>
    <x v="10"/>
    <n v="4050"/>
    <x v="1"/>
    <x v="3"/>
    <d v="2023-03-08T00:00:00"/>
    <n v="730.3279"/>
    <n v="4780.3279000000002"/>
    <x v="0"/>
  </r>
  <r>
    <n v="179"/>
    <x v="10"/>
    <n v="3660"/>
    <x v="1"/>
    <x v="0"/>
    <d v="2023-03-08T00:00:00"/>
    <n v="660"/>
    <n v="4320"/>
    <x v="0"/>
  </r>
  <r>
    <n v="307"/>
    <x v="10"/>
    <n v="2700"/>
    <x v="0"/>
    <x v="1"/>
    <d v="2023-03-08T00:00:00"/>
    <n v="486.8852"/>
    <n v="3186.8852000000002"/>
    <x v="0"/>
  </r>
  <r>
    <n v="319"/>
    <x v="10"/>
    <n v="700"/>
    <x v="3"/>
    <x v="0"/>
    <d v="2023-03-08T00:00:00"/>
    <n v="126.2295"/>
    <n v="826.22950000000003"/>
    <x v="0"/>
  </r>
  <r>
    <n v="174"/>
    <x v="10"/>
    <n v="3560"/>
    <x v="2"/>
    <x v="1"/>
    <d v="2023-03-08T00:00:00"/>
    <n v="641.96720000000005"/>
    <n v="4201.9672"/>
    <x v="0"/>
  </r>
  <r>
    <n v="303"/>
    <x v="10"/>
    <n v="1900"/>
    <x v="7"/>
    <x v="0"/>
    <d v="2023-03-08T00:00:00"/>
    <n v="342.62299999999999"/>
    <n v="2242.623"/>
    <x v="0"/>
  </r>
  <r>
    <n v="40"/>
    <x v="10"/>
    <n v="880"/>
    <x v="4"/>
    <x v="3"/>
    <d v="2023-03-08T00:00:00"/>
    <n v="158.6885"/>
    <n v="1038.6885"/>
    <x v="0"/>
  </r>
  <r>
    <n v="449"/>
    <x v="10"/>
    <n v="7200"/>
    <x v="0"/>
    <x v="3"/>
    <d v="2023-03-08T00:00:00"/>
    <n v="1298.3607"/>
    <n v="8498.3606999999993"/>
    <x v="0"/>
  </r>
  <r>
    <n v="308"/>
    <x v="11"/>
    <n v="2900"/>
    <x v="3"/>
    <x v="1"/>
    <d v="2023-03-07T00:00:00"/>
    <n v="522.95079999999996"/>
    <n v="3422.9508000000001"/>
    <x v="0"/>
  </r>
  <r>
    <n v="121"/>
    <x v="11"/>
    <n v="2500"/>
    <x v="3"/>
    <x v="0"/>
    <d v="2023-03-07T00:00:00"/>
    <n v="450.81970000000001"/>
    <n v="2950.8197"/>
    <x v="0"/>
  </r>
  <r>
    <n v="489"/>
    <x v="11"/>
    <n v="5100"/>
    <x v="3"/>
    <x v="1"/>
    <d v="2023-03-07T00:00:00"/>
    <n v="919.6721"/>
    <n v="6019.6720999999998"/>
    <x v="0"/>
  </r>
  <r>
    <n v="99"/>
    <x v="11"/>
    <n v="2060"/>
    <x v="7"/>
    <x v="3"/>
    <d v="2023-03-07T00:00:00"/>
    <n v="371.47539999999998"/>
    <n v="2431.4753999999998"/>
    <x v="0"/>
  </r>
  <r>
    <n v="392"/>
    <x v="11"/>
    <n v="4350"/>
    <x v="0"/>
    <x v="1"/>
    <d v="2023-03-07T00:00:00"/>
    <n v="784.42619999999999"/>
    <n v="5134.4261999999999"/>
    <x v="0"/>
  </r>
  <r>
    <n v="124"/>
    <x v="11"/>
    <n v="2560"/>
    <x v="0"/>
    <x v="3"/>
    <d v="2023-03-07T00:00:00"/>
    <n v="461.63929999999999"/>
    <n v="3021.6392999999998"/>
    <x v="0"/>
  </r>
  <r>
    <n v="118"/>
    <x v="11"/>
    <n v="2440"/>
    <x v="6"/>
    <x v="1"/>
    <d v="2023-03-07T00:00:00"/>
    <n v="440"/>
    <n v="2880"/>
    <x v="0"/>
  </r>
  <r>
    <n v="369"/>
    <x v="11"/>
    <n v="3200"/>
    <x v="1"/>
    <x v="1"/>
    <d v="2023-03-07T00:00:00"/>
    <n v="577.04920000000004"/>
    <n v="3777.0491999999999"/>
    <x v="0"/>
  </r>
  <r>
    <n v="193"/>
    <x v="11"/>
    <n v="3940"/>
    <x v="4"/>
    <x v="0"/>
    <d v="2023-03-07T00:00:00"/>
    <n v="710.49180000000001"/>
    <n v="4650.4917999999998"/>
    <x v="0"/>
  </r>
  <r>
    <n v="102"/>
    <x v="11"/>
    <n v="2120"/>
    <x v="5"/>
    <x v="2"/>
    <d v="2023-03-07T00:00:00"/>
    <n v="382.29509999999999"/>
    <n v="2502.2950999999998"/>
    <x v="0"/>
  </r>
  <r>
    <n v="260"/>
    <x v="11"/>
    <n v="5280"/>
    <x v="0"/>
    <x v="3"/>
    <d v="2023-03-07T00:00:00"/>
    <n v="952.13109999999995"/>
    <n v="6232.1310999999996"/>
    <x v="0"/>
  </r>
  <r>
    <n v="367"/>
    <x v="11"/>
    <n v="3100"/>
    <x v="6"/>
    <x v="0"/>
    <d v="2023-03-07T00:00:00"/>
    <n v="559.01639999999998"/>
    <n v="3659.0164"/>
    <x v="0"/>
  </r>
  <r>
    <n v="468"/>
    <x v="11"/>
    <n v="7200"/>
    <x v="1"/>
    <x v="1"/>
    <d v="2023-03-07T00:00:00"/>
    <n v="1298.3607"/>
    <n v="8498.3606999999993"/>
    <x v="0"/>
  </r>
  <r>
    <n v="267"/>
    <x v="11"/>
    <n v="5420"/>
    <x v="1"/>
    <x v="3"/>
    <d v="2023-03-07T00:00:00"/>
    <n v="977.37699999999995"/>
    <n v="6397.3770000000004"/>
    <x v="0"/>
  </r>
  <r>
    <n v="264"/>
    <x v="11"/>
    <n v="5360"/>
    <x v="1"/>
    <x v="3"/>
    <d v="2023-03-07T00:00:00"/>
    <n v="966.55740000000003"/>
    <n v="6326.5573999999997"/>
    <x v="0"/>
  </r>
  <r>
    <n v="437"/>
    <x v="11"/>
    <n v="6600"/>
    <x v="1"/>
    <x v="0"/>
    <d v="2023-03-07T00:00:00"/>
    <n v="1190.1639"/>
    <n v="7790.1638999999996"/>
    <x v="0"/>
  </r>
  <r>
    <n v="128"/>
    <x v="11"/>
    <n v="2640"/>
    <x v="1"/>
    <x v="1"/>
    <d v="2023-03-07T00:00:00"/>
    <n v="476.06560000000002"/>
    <n v="3116.0655999999999"/>
    <x v="0"/>
  </r>
  <r>
    <n v="322"/>
    <x v="11"/>
    <n v="850"/>
    <x v="6"/>
    <x v="1"/>
    <d v="2023-03-07T00:00:00"/>
    <n v="153.27869999999999"/>
    <n v="1003.2787"/>
    <x v="0"/>
  </r>
  <r>
    <n v="7"/>
    <x v="11"/>
    <n v="220"/>
    <x v="0"/>
    <x v="2"/>
    <d v="2023-03-07T00:00:00"/>
    <n v="39.6721"/>
    <n v="259.6721"/>
    <x v="0"/>
  </r>
  <r>
    <n v="145"/>
    <x v="11"/>
    <n v="2980"/>
    <x v="1"/>
    <x v="1"/>
    <d v="2023-03-07T00:00:00"/>
    <n v="537.37699999999995"/>
    <n v="3517.377"/>
    <x v="0"/>
  </r>
  <r>
    <n v="295"/>
    <x v="11"/>
    <n v="300"/>
    <x v="4"/>
    <x v="3"/>
    <d v="2023-03-07T00:00:00"/>
    <n v="54.098399999999998"/>
    <n v="354.09840000000003"/>
    <x v="0"/>
  </r>
  <r>
    <n v="4"/>
    <x v="11"/>
    <n v="160"/>
    <x v="2"/>
    <x v="2"/>
    <d v="2023-03-07T00:00:00"/>
    <n v="28.852499999999999"/>
    <n v="188.85249999999999"/>
    <x v="0"/>
  </r>
  <r>
    <n v="243"/>
    <x v="11"/>
    <n v="4940"/>
    <x v="0"/>
    <x v="1"/>
    <d v="2023-03-07T00:00:00"/>
    <n v="890.81970000000001"/>
    <n v="5830.8197"/>
    <x v="0"/>
  </r>
  <r>
    <n v="252"/>
    <x v="11"/>
    <n v="5120"/>
    <x v="7"/>
    <x v="1"/>
    <d v="2023-03-07T00:00:00"/>
    <n v="923.27869999999996"/>
    <n v="6043.2786999999998"/>
    <x v="0"/>
  </r>
  <r>
    <n v="337"/>
    <x v="11"/>
    <n v="1600"/>
    <x v="7"/>
    <x v="3"/>
    <d v="2023-03-07T00:00:00"/>
    <n v="288.52460000000002"/>
    <n v="1888.5246"/>
    <x v="0"/>
  </r>
  <r>
    <n v="345"/>
    <x v="11"/>
    <n v="2000"/>
    <x v="0"/>
    <x v="0"/>
    <d v="2023-03-07T00:00:00"/>
    <n v="360.65570000000002"/>
    <n v="2360.6556999999998"/>
    <x v="0"/>
  </r>
  <r>
    <n v="304"/>
    <x v="11"/>
    <n v="2100"/>
    <x v="1"/>
    <x v="0"/>
    <d v="2023-03-07T00:00:00"/>
    <n v="378.68849999999998"/>
    <n v="2478.6885000000002"/>
    <x v="0"/>
  </r>
  <r>
    <n v="207"/>
    <x v="11"/>
    <n v="4220"/>
    <x v="7"/>
    <x v="0"/>
    <d v="2023-03-07T00:00:00"/>
    <n v="760.98360000000002"/>
    <n v="4980.9835999999996"/>
    <x v="0"/>
  </r>
  <r>
    <n v="375"/>
    <x v="11"/>
    <n v="3500"/>
    <x v="0"/>
    <x v="0"/>
    <d v="2023-03-07T00:00:00"/>
    <n v="631.14750000000004"/>
    <n v="4131.1475"/>
    <x v="0"/>
  </r>
  <r>
    <n v="311"/>
    <x v="12"/>
    <n v="300"/>
    <x v="0"/>
    <x v="0"/>
    <d v="2023-03-06T00:00:00"/>
    <n v="54.098399999999998"/>
    <n v="354.09840000000003"/>
    <x v="0"/>
  </r>
  <r>
    <n v="430"/>
    <x v="12"/>
    <n v="6250"/>
    <x v="0"/>
    <x v="0"/>
    <d v="2023-03-06T00:00:00"/>
    <n v="1127.0491999999999"/>
    <n v="7377.0492000000004"/>
    <x v="0"/>
  </r>
  <r>
    <n v="421"/>
    <x v="12"/>
    <n v="5800"/>
    <x v="3"/>
    <x v="3"/>
    <d v="2023-03-06T00:00:00"/>
    <n v="1045.9015999999999"/>
    <n v="6845.9016000000001"/>
    <x v="0"/>
  </r>
  <r>
    <n v="306"/>
    <x v="12"/>
    <n v="2500"/>
    <x v="5"/>
    <x v="3"/>
    <d v="2023-03-06T00:00:00"/>
    <n v="450.81970000000001"/>
    <n v="2950.8197"/>
    <x v="0"/>
  </r>
  <r>
    <n v="18"/>
    <x v="12"/>
    <n v="440"/>
    <x v="0"/>
    <x v="2"/>
    <d v="2023-03-06T00:00:00"/>
    <n v="79.344300000000004"/>
    <n v="519.34429999999998"/>
    <x v="0"/>
  </r>
  <r>
    <n v="390"/>
    <x v="12"/>
    <n v="4250"/>
    <x v="6"/>
    <x v="3"/>
    <d v="2023-03-06T00:00:00"/>
    <n v="766.39340000000004"/>
    <n v="5016.3933999999999"/>
    <x v="0"/>
  </r>
  <r>
    <n v="74"/>
    <x v="12"/>
    <n v="1560"/>
    <x v="4"/>
    <x v="2"/>
    <d v="2023-03-06T00:00:00"/>
    <n v="281.31150000000002"/>
    <n v="1841.3115"/>
    <x v="0"/>
  </r>
  <r>
    <n v="75"/>
    <x v="12"/>
    <n v="1580"/>
    <x v="0"/>
    <x v="1"/>
    <d v="2023-03-06T00:00:00"/>
    <n v="284.91800000000001"/>
    <n v="1864.9179999999999"/>
    <x v="0"/>
  </r>
  <r>
    <n v="394"/>
    <x v="12"/>
    <n v="4450"/>
    <x v="7"/>
    <x v="1"/>
    <d v="2023-03-06T00:00:00"/>
    <n v="802.45899999999995"/>
    <n v="5252.4589999999998"/>
    <x v="0"/>
  </r>
  <r>
    <n v="77"/>
    <x v="12"/>
    <n v="1620"/>
    <x v="1"/>
    <x v="2"/>
    <d v="2023-03-06T00:00:00"/>
    <n v="292.1311"/>
    <n v="1912.1311000000001"/>
    <x v="0"/>
  </r>
  <r>
    <n v="69"/>
    <x v="12"/>
    <n v="1460"/>
    <x v="0"/>
    <x v="1"/>
    <d v="2023-03-06T00:00:00"/>
    <n v="263.27870000000001"/>
    <n v="1723.2787000000001"/>
    <x v="0"/>
  </r>
  <r>
    <n v="382"/>
    <x v="12"/>
    <n v="3850"/>
    <x v="2"/>
    <x v="2"/>
    <d v="2023-03-06T00:00:00"/>
    <n v="694.26229999999998"/>
    <n v="4544.2623000000003"/>
    <x v="0"/>
  </r>
  <r>
    <n v="455"/>
    <x v="12"/>
    <n v="1000"/>
    <x v="3"/>
    <x v="2"/>
    <d v="2023-03-06T00:00:00"/>
    <n v="180.3279"/>
    <n v="1180.3279"/>
    <x v="0"/>
  </r>
  <r>
    <n v="387"/>
    <x v="12"/>
    <n v="4100"/>
    <x v="3"/>
    <x v="0"/>
    <d v="2023-03-06T00:00:00"/>
    <n v="739.34429999999998"/>
    <n v="4839.3442999999997"/>
    <x v="0"/>
  </r>
  <r>
    <n v="253"/>
    <x v="12"/>
    <n v="5140"/>
    <x v="1"/>
    <x v="3"/>
    <d v="2023-03-06T00:00:00"/>
    <n v="926.88520000000005"/>
    <n v="6066.8851999999997"/>
    <x v="0"/>
  </r>
  <r>
    <n v="21"/>
    <x v="12"/>
    <n v="500"/>
    <x v="2"/>
    <x v="2"/>
    <d v="2023-03-06T00:00:00"/>
    <n v="90.163899999999998"/>
    <n v="590.16390000000001"/>
    <x v="0"/>
  </r>
  <r>
    <n v="44"/>
    <x v="12"/>
    <n v="960"/>
    <x v="6"/>
    <x v="1"/>
    <d v="2023-03-06T00:00:00"/>
    <n v="173.1148"/>
    <n v="1133.1148000000001"/>
    <x v="0"/>
  </r>
  <r>
    <n v="332"/>
    <x v="12"/>
    <n v="1350"/>
    <x v="1"/>
    <x v="0"/>
    <d v="2023-03-06T00:00:00"/>
    <n v="243.4426"/>
    <n v="1593.4426000000001"/>
    <x v="0"/>
  </r>
  <r>
    <n v="185"/>
    <x v="12"/>
    <n v="3780"/>
    <x v="1"/>
    <x v="0"/>
    <d v="2023-03-06T00:00:00"/>
    <n v="681.63930000000005"/>
    <n v="4461.6392999999998"/>
    <x v="0"/>
  </r>
  <r>
    <n v="320"/>
    <x v="12"/>
    <n v="750"/>
    <x v="7"/>
    <x v="3"/>
    <d v="2023-03-06T00:00:00"/>
    <n v="135.24590000000001"/>
    <n v="885.24590000000001"/>
    <x v="0"/>
  </r>
  <r>
    <n v="229"/>
    <x v="12"/>
    <n v="4660"/>
    <x v="2"/>
    <x v="1"/>
    <d v="2023-03-06T00:00:00"/>
    <n v="840.3279"/>
    <n v="5500.3279000000002"/>
    <x v="0"/>
  </r>
  <r>
    <n v="272"/>
    <x v="12"/>
    <n v="5520"/>
    <x v="5"/>
    <x v="1"/>
    <d v="2023-03-06T00:00:00"/>
    <n v="995.40980000000002"/>
    <n v="6515.4098000000004"/>
    <x v="0"/>
  </r>
  <r>
    <n v="127"/>
    <x v="12"/>
    <n v="2620"/>
    <x v="2"/>
    <x v="3"/>
    <d v="2023-03-06T00:00:00"/>
    <n v="472.459"/>
    <n v="3092.4589999999998"/>
    <x v="0"/>
  </r>
  <r>
    <n v="234"/>
    <x v="12"/>
    <n v="4760"/>
    <x v="3"/>
    <x v="0"/>
    <d v="2023-03-06T00:00:00"/>
    <n v="858.36069999999995"/>
    <n v="5618.3607000000002"/>
    <x v="0"/>
  </r>
  <r>
    <n v="323"/>
    <x v="12"/>
    <n v="900"/>
    <x v="5"/>
    <x v="3"/>
    <d v="2023-03-06T00:00:00"/>
    <n v="162.29509999999999"/>
    <n v="1062.2951"/>
    <x v="0"/>
  </r>
  <r>
    <n v="327"/>
    <x v="12"/>
    <n v="1100"/>
    <x v="2"/>
    <x v="1"/>
    <d v="2023-03-06T00:00:00"/>
    <n v="198.36070000000001"/>
    <n v="1298.3607"/>
    <x v="0"/>
  </r>
  <r>
    <n v="312"/>
    <x v="12"/>
    <n v="350"/>
    <x v="4"/>
    <x v="2"/>
    <d v="2023-03-06T00:00:00"/>
    <n v="63.114800000000002"/>
    <n v="413.1148"/>
    <x v="0"/>
  </r>
  <r>
    <n v="325"/>
    <x v="12"/>
    <n v="1000"/>
    <x v="3"/>
    <x v="0"/>
    <d v="2023-03-06T00:00:00"/>
    <n v="180.3279"/>
    <n v="1180.3279"/>
    <x v="0"/>
  </r>
  <r>
    <n v="58"/>
    <x v="13"/>
    <n v="1240"/>
    <x v="0"/>
    <x v="1"/>
    <d v="2023-03-05T00:00:00"/>
    <n v="223.60659999999999"/>
    <n v="1463.6066000000001"/>
    <x v="0"/>
  </r>
  <r>
    <n v="456"/>
    <x v="13"/>
    <n v="1800"/>
    <x v="7"/>
    <x v="3"/>
    <d v="2023-03-05T00:00:00"/>
    <n v="324.59019999999998"/>
    <n v="2124.5902000000001"/>
    <x v="0"/>
  </r>
  <r>
    <n v="8"/>
    <x v="13"/>
    <n v="240"/>
    <x v="2"/>
    <x v="3"/>
    <d v="2023-03-05T00:00:00"/>
    <n v="43.278700000000001"/>
    <n v="283.27870000000001"/>
    <x v="0"/>
  </r>
  <r>
    <n v="485"/>
    <x v="13"/>
    <n v="5500"/>
    <x v="1"/>
    <x v="0"/>
    <d v="2023-03-05T00:00:00"/>
    <n v="991.80330000000004"/>
    <n v="6491.8032999999996"/>
    <x v="0"/>
  </r>
  <r>
    <n v="6"/>
    <x v="13"/>
    <n v="200"/>
    <x v="4"/>
    <x v="1"/>
    <d v="2023-03-05T00:00:00"/>
    <n v="36.065600000000003"/>
    <n v="236.06559999999999"/>
    <x v="0"/>
  </r>
  <r>
    <n v="434"/>
    <x v="13"/>
    <n v="6450"/>
    <x v="1"/>
    <x v="1"/>
    <d v="2023-03-05T00:00:00"/>
    <n v="1163.1148000000001"/>
    <n v="7613.1148000000003"/>
    <x v="0"/>
  </r>
  <r>
    <n v="475"/>
    <x v="13"/>
    <n v="6500"/>
    <x v="6"/>
    <x v="1"/>
    <d v="2023-03-05T00:00:00"/>
    <n v="1172.1311000000001"/>
    <n v="7672.1310999999996"/>
    <x v="0"/>
  </r>
  <r>
    <n v="66"/>
    <x v="13"/>
    <n v="1400"/>
    <x v="1"/>
    <x v="0"/>
    <d v="2023-03-05T00:00:00"/>
    <n v="252.459"/>
    <n v="1652.4590000000001"/>
    <x v="0"/>
  </r>
  <r>
    <n v="296"/>
    <x v="13"/>
    <n v="500"/>
    <x v="0"/>
    <x v="1"/>
    <d v="2023-03-05T00:00:00"/>
    <n v="90.163899999999998"/>
    <n v="590.16390000000001"/>
    <x v="0"/>
  </r>
  <r>
    <n v="282"/>
    <x v="13"/>
    <n v="5720"/>
    <x v="6"/>
    <x v="1"/>
    <d v="2023-03-05T00:00:00"/>
    <n v="1031.4754"/>
    <n v="6751.4754000000003"/>
    <x v="0"/>
  </r>
  <r>
    <n v="300"/>
    <x v="13"/>
    <n v="1300"/>
    <x v="6"/>
    <x v="1"/>
    <d v="2023-03-05T00:00:00"/>
    <n v="234.42619999999999"/>
    <n v="1534.4262000000001"/>
    <x v="0"/>
  </r>
  <r>
    <n v="176"/>
    <x v="13"/>
    <n v="3600"/>
    <x v="4"/>
    <x v="3"/>
    <d v="2023-03-05T00:00:00"/>
    <n v="649.18029999999999"/>
    <n v="4249.1803"/>
    <x v="0"/>
  </r>
  <r>
    <n v="413"/>
    <x v="13"/>
    <n v="5400"/>
    <x v="0"/>
    <x v="2"/>
    <d v="2023-03-05T00:00:00"/>
    <n v="973.77049999999997"/>
    <n v="6373.7704999999996"/>
    <x v="0"/>
  </r>
  <r>
    <n v="477"/>
    <x v="13"/>
    <n v="6300"/>
    <x v="0"/>
    <x v="3"/>
    <d v="2023-03-05T00:00:00"/>
    <n v="1136.0655999999999"/>
    <n v="7436.0655999999999"/>
    <x v="0"/>
  </r>
  <r>
    <n v="150"/>
    <x v="13"/>
    <n v="3080"/>
    <x v="7"/>
    <x v="0"/>
    <d v="2023-03-05T00:00:00"/>
    <n v="555.40980000000002"/>
    <n v="3635.4097999999999"/>
    <x v="0"/>
  </r>
  <r>
    <n v="49"/>
    <x v="13"/>
    <n v="1060"/>
    <x v="1"/>
    <x v="2"/>
    <d v="2023-03-05T00:00:00"/>
    <n v="191.14750000000001"/>
    <n v="1251.1475"/>
    <x v="0"/>
  </r>
  <r>
    <n v="356"/>
    <x v="13"/>
    <n v="2550"/>
    <x v="6"/>
    <x v="1"/>
    <d v="2023-03-05T00:00:00"/>
    <n v="459.83609999999999"/>
    <n v="3009.8361"/>
    <x v="0"/>
  </r>
  <r>
    <n v="259"/>
    <x v="13"/>
    <n v="5260"/>
    <x v="2"/>
    <x v="2"/>
    <d v="2023-03-05T00:00:00"/>
    <n v="948.52459999999996"/>
    <n v="6208.5245999999997"/>
    <x v="0"/>
  </r>
  <r>
    <n v="85"/>
    <x v="13"/>
    <n v="1780"/>
    <x v="5"/>
    <x v="3"/>
    <d v="2023-03-05T00:00:00"/>
    <n v="320.98360000000002"/>
    <n v="2100.9836"/>
    <x v="0"/>
  </r>
  <r>
    <n v="104"/>
    <x v="13"/>
    <n v="2160"/>
    <x v="3"/>
    <x v="1"/>
    <d v="2023-03-05T00:00:00"/>
    <n v="389.50819999999999"/>
    <n v="2549.5082000000002"/>
    <x v="0"/>
  </r>
  <r>
    <n v="92"/>
    <x v="13"/>
    <n v="1920"/>
    <x v="0"/>
    <x v="3"/>
    <d v="2023-03-05T00:00:00"/>
    <n v="346.22949999999997"/>
    <n v="2266.2294999999999"/>
    <x v="0"/>
  </r>
  <r>
    <n v="156"/>
    <x v="13"/>
    <n v="3200"/>
    <x v="7"/>
    <x v="1"/>
    <d v="2023-03-05T00:00:00"/>
    <n v="577.04920000000004"/>
    <n v="3777.0491999999999"/>
    <x v="0"/>
  </r>
  <r>
    <n v="22"/>
    <x v="13"/>
    <n v="520"/>
    <x v="0"/>
    <x v="3"/>
    <d v="2023-03-05T00:00:00"/>
    <n v="93.770499999999998"/>
    <n v="613.77049999999997"/>
    <x v="0"/>
  </r>
  <r>
    <n v="202"/>
    <x v="13"/>
    <n v="4120"/>
    <x v="1"/>
    <x v="1"/>
    <d v="2023-03-05T00:00:00"/>
    <n v="742.95079999999996"/>
    <n v="4862.9507999999996"/>
    <x v="0"/>
  </r>
  <r>
    <n v="227"/>
    <x v="13"/>
    <n v="4620"/>
    <x v="4"/>
    <x v="0"/>
    <d v="2023-03-05T00:00:00"/>
    <n v="833.11479999999995"/>
    <n v="5453.1148000000003"/>
    <x v="0"/>
  </r>
  <r>
    <n v="284"/>
    <x v="13"/>
    <n v="5760"/>
    <x v="1"/>
    <x v="2"/>
    <d v="2023-03-05T00:00:00"/>
    <n v="1038.6885"/>
    <n v="6798.6885000000002"/>
    <x v="0"/>
  </r>
  <r>
    <n v="487"/>
    <x v="13"/>
    <n v="5300"/>
    <x v="6"/>
    <x v="0"/>
    <d v="2023-03-05T00:00:00"/>
    <n v="955.73770000000002"/>
    <n v="6255.7376999999997"/>
    <x v="0"/>
  </r>
  <r>
    <n v="148"/>
    <x v="13"/>
    <n v="3040"/>
    <x v="1"/>
    <x v="3"/>
    <d v="2023-03-05T00:00:00"/>
    <n v="548.19669999999996"/>
    <n v="3588.1967"/>
    <x v="0"/>
  </r>
  <r>
    <n v="478"/>
    <x v="13"/>
    <n v="6200"/>
    <x v="3"/>
    <x v="1"/>
    <d v="2023-03-05T00:00:00"/>
    <n v="1118.0328"/>
    <n v="7318.0328"/>
    <x v="0"/>
  </r>
  <r>
    <n v="354"/>
    <x v="13"/>
    <n v="2450"/>
    <x v="7"/>
    <x v="2"/>
    <d v="2023-03-05T00:00:00"/>
    <n v="441.80329999999998"/>
    <n v="2891.8033"/>
    <x v="0"/>
  </r>
  <r>
    <n v="355"/>
    <x v="13"/>
    <n v="2500"/>
    <x v="1"/>
    <x v="1"/>
    <d v="2023-03-05T00:00:00"/>
    <n v="450.81970000000001"/>
    <n v="2950.8197"/>
    <x v="0"/>
  </r>
  <r>
    <n v="396"/>
    <x v="13"/>
    <n v="4550"/>
    <x v="0"/>
    <x v="2"/>
    <d v="2023-03-05T00:00:00"/>
    <n v="820.49180000000001"/>
    <n v="5370.4917999999998"/>
    <x v="0"/>
  </r>
  <r>
    <n v="235"/>
    <x v="14"/>
    <n v="4780"/>
    <x v="7"/>
    <x v="0"/>
    <d v="2023-03-04T00:00:00"/>
    <n v="861.96720000000005"/>
    <n v="5641.9672"/>
    <x v="0"/>
  </r>
  <r>
    <n v="225"/>
    <x v="14"/>
    <n v="4580"/>
    <x v="2"/>
    <x v="3"/>
    <d v="2023-03-04T00:00:00"/>
    <n v="825.90160000000003"/>
    <n v="5405.9016000000001"/>
    <x v="0"/>
  </r>
  <r>
    <n v="294"/>
    <x v="14"/>
    <n v="5960"/>
    <x v="0"/>
    <x v="1"/>
    <d v="2023-03-04T00:00:00"/>
    <n v="1074.7541000000001"/>
    <n v="7034.7541000000001"/>
    <x v="0"/>
  </r>
  <r>
    <n v="454"/>
    <x v="14"/>
    <n v="7450"/>
    <x v="1"/>
    <x v="1"/>
    <d v="2023-03-04T00:00:00"/>
    <n v="1343.4426000000001"/>
    <n v="8793.4426000000003"/>
    <x v="0"/>
  </r>
  <r>
    <n v="226"/>
    <x v="14"/>
    <n v="4600"/>
    <x v="0"/>
    <x v="1"/>
    <d v="2023-03-04T00:00:00"/>
    <n v="829.50819999999999"/>
    <n v="5429.5082000000002"/>
    <x v="0"/>
  </r>
  <r>
    <n v="265"/>
    <x v="14"/>
    <n v="5380"/>
    <x v="6"/>
    <x v="1"/>
    <d v="2023-03-04T00:00:00"/>
    <n v="970.16390000000001"/>
    <n v="6350.1638999999996"/>
    <x v="0"/>
  </r>
  <r>
    <n v="120"/>
    <x v="14"/>
    <n v="2480"/>
    <x v="0"/>
    <x v="3"/>
    <d v="2023-03-04T00:00:00"/>
    <n v="447.2131"/>
    <n v="2927.2130999999999"/>
    <x v="0"/>
  </r>
  <r>
    <n v="491"/>
    <x v="14"/>
    <n v="4900"/>
    <x v="1"/>
    <x v="3"/>
    <d v="2023-03-04T00:00:00"/>
    <n v="883.60659999999996"/>
    <n v="5783.6066000000001"/>
    <x v="0"/>
  </r>
  <r>
    <n v="381"/>
    <x v="14"/>
    <n v="3800"/>
    <x v="0"/>
    <x v="0"/>
    <d v="2023-03-04T00:00:00"/>
    <n v="685.24590000000001"/>
    <n v="4485.2458999999999"/>
    <x v="0"/>
  </r>
  <r>
    <n v="98"/>
    <x v="14"/>
    <n v="2040"/>
    <x v="3"/>
    <x v="1"/>
    <d v="2023-03-04T00:00:00"/>
    <n v="367.8689"/>
    <n v="2407.8688999999999"/>
    <x v="0"/>
  </r>
  <r>
    <n v="488"/>
    <x v="14"/>
    <n v="5200"/>
    <x v="1"/>
    <x v="3"/>
    <d v="2023-03-04T00:00:00"/>
    <n v="937.70489999999995"/>
    <n v="6137.7048999999997"/>
    <x v="0"/>
  </r>
  <r>
    <n v="313"/>
    <x v="14"/>
    <n v="400"/>
    <x v="0"/>
    <x v="1"/>
    <d v="2023-03-04T00:00:00"/>
    <n v="72.131100000000004"/>
    <n v="472.1311"/>
    <x v="0"/>
  </r>
  <r>
    <n v="302"/>
    <x v="14"/>
    <n v="1700"/>
    <x v="3"/>
    <x v="3"/>
    <d v="2023-03-04T00:00:00"/>
    <n v="306.55739999999997"/>
    <n v="2006.5573999999999"/>
    <x v="0"/>
  </r>
  <r>
    <n v="326"/>
    <x v="14"/>
    <n v="1050"/>
    <x v="7"/>
    <x v="2"/>
    <d v="2023-03-04T00:00:00"/>
    <n v="189.3443"/>
    <n v="1239.3443"/>
    <x v="0"/>
  </r>
  <r>
    <n v="335"/>
    <x v="14"/>
    <n v="1500"/>
    <x v="1"/>
    <x v="1"/>
    <d v="2023-03-04T00:00:00"/>
    <n v="270.49180000000001"/>
    <n v="1770.4918"/>
    <x v="0"/>
  </r>
  <r>
    <n v="328"/>
    <x v="14"/>
    <n v="1150"/>
    <x v="0"/>
    <x v="1"/>
    <d v="2023-03-04T00:00:00"/>
    <n v="207.37700000000001"/>
    <n v="1357.377"/>
    <x v="0"/>
  </r>
  <r>
    <n v="496"/>
    <x v="14"/>
    <n v="4400"/>
    <x v="7"/>
    <x v="1"/>
    <d v="2023-03-04T00:00:00"/>
    <n v="793.44259999999997"/>
    <n v="5193.4426000000003"/>
    <x v="0"/>
  </r>
  <r>
    <n v="247"/>
    <x v="14"/>
    <n v="5020"/>
    <x v="1"/>
    <x v="0"/>
    <d v="2023-03-04T00:00:00"/>
    <n v="905.24590000000001"/>
    <n v="5925.2458999999999"/>
    <x v="0"/>
  </r>
  <r>
    <n v="61"/>
    <x v="14"/>
    <n v="1300"/>
    <x v="6"/>
    <x v="1"/>
    <d v="2023-03-04T00:00:00"/>
    <n v="234.42619999999999"/>
    <n v="1534.4262000000001"/>
    <x v="0"/>
  </r>
  <r>
    <n v="239"/>
    <x v="14"/>
    <n v="4860"/>
    <x v="0"/>
    <x v="3"/>
    <d v="2023-03-04T00:00:00"/>
    <n v="876.39340000000004"/>
    <n v="5736.3933999999999"/>
    <x v="0"/>
  </r>
  <r>
    <n v="422"/>
    <x v="14"/>
    <n v="5850"/>
    <x v="7"/>
    <x v="1"/>
    <d v="2023-03-04T00:00:00"/>
    <n v="1054.9179999999999"/>
    <n v="6904.9179999999997"/>
    <x v="0"/>
  </r>
  <r>
    <n v="87"/>
    <x v="14"/>
    <n v="1820"/>
    <x v="3"/>
    <x v="0"/>
    <d v="2023-03-04T00:00:00"/>
    <n v="328.19670000000002"/>
    <n v="2148.1967"/>
    <x v="0"/>
  </r>
  <r>
    <n v="407"/>
    <x v="14"/>
    <n v="5100"/>
    <x v="6"/>
    <x v="3"/>
    <d v="2023-03-04T00:00:00"/>
    <n v="919.6721"/>
    <n v="6019.6720999999998"/>
    <x v="0"/>
  </r>
  <r>
    <n v="397"/>
    <x v="14"/>
    <n v="4600"/>
    <x v="4"/>
    <x v="1"/>
    <d v="2023-03-04T00:00:00"/>
    <n v="829.50819999999999"/>
    <n v="5429.5082000000002"/>
    <x v="0"/>
  </r>
  <r>
    <n v="67"/>
    <x v="14"/>
    <n v="1420"/>
    <x v="6"/>
    <x v="0"/>
    <d v="2023-03-04T00:00:00"/>
    <n v="256.06560000000002"/>
    <n v="1676.0655999999999"/>
    <x v="0"/>
  </r>
  <r>
    <n v="408"/>
    <x v="14"/>
    <n v="5150"/>
    <x v="5"/>
    <x v="1"/>
    <d v="2023-03-04T00:00:00"/>
    <n v="928.68849999999998"/>
    <n v="6078.6885000000002"/>
    <x v="0"/>
  </r>
  <r>
    <n v="472"/>
    <x v="15"/>
    <n v="6800"/>
    <x v="3"/>
    <x v="0"/>
    <d v="2023-03-03T00:00:00"/>
    <n v="1226.2294999999999"/>
    <n v="8026.2295000000004"/>
    <x v="0"/>
  </r>
  <r>
    <n v="497"/>
    <x v="15"/>
    <n v="4300"/>
    <x v="2"/>
    <x v="2"/>
    <d v="2023-03-03T00:00:00"/>
    <n v="775.40980000000002"/>
    <n v="5075.4098000000004"/>
    <x v="0"/>
  </r>
  <r>
    <n v="473"/>
    <x v="15"/>
    <n v="6700"/>
    <x v="7"/>
    <x v="0"/>
    <d v="2023-03-03T00:00:00"/>
    <n v="1208.1967"/>
    <n v="7908.1967000000004"/>
    <x v="0"/>
  </r>
  <r>
    <n v="142"/>
    <x v="15"/>
    <n v="2920"/>
    <x v="4"/>
    <x v="1"/>
    <d v="2023-03-03T00:00:00"/>
    <n v="526.55740000000003"/>
    <n v="3446.5574000000001"/>
    <x v="0"/>
  </r>
  <r>
    <n v="334"/>
    <x v="15"/>
    <n v="1450"/>
    <x v="6"/>
    <x v="3"/>
    <d v="2023-03-03T00:00:00"/>
    <n v="261.47539999999998"/>
    <n v="1711.4754"/>
    <x v="0"/>
  </r>
  <r>
    <n v="163"/>
    <x v="15"/>
    <n v="3340"/>
    <x v="6"/>
    <x v="0"/>
    <d v="2023-03-03T00:00:00"/>
    <n v="602.29510000000005"/>
    <n v="3942.2950999999998"/>
    <x v="0"/>
  </r>
  <r>
    <n v="146"/>
    <x v="15"/>
    <n v="3000"/>
    <x v="6"/>
    <x v="1"/>
    <d v="2023-03-03T00:00:00"/>
    <n v="540.98360000000002"/>
    <n v="3540.9836"/>
    <x v="0"/>
  </r>
  <r>
    <n v="114"/>
    <x v="15"/>
    <n v="2360"/>
    <x v="1"/>
    <x v="1"/>
    <d v="2023-03-03T00:00:00"/>
    <n v="425.57380000000001"/>
    <n v="2785.5738000000001"/>
    <x v="0"/>
  </r>
  <r>
    <n v="113"/>
    <x v="15"/>
    <n v="2340"/>
    <x v="6"/>
    <x v="3"/>
    <d v="2023-03-03T00:00:00"/>
    <n v="421.96719999999999"/>
    <n v="2761.9672"/>
    <x v="0"/>
  </r>
  <r>
    <n v="338"/>
    <x v="15"/>
    <n v="1650"/>
    <x v="1"/>
    <x v="1"/>
    <d v="2023-03-03T00:00:00"/>
    <n v="297.541"/>
    <n v="1947.5409999999999"/>
    <x v="0"/>
  </r>
  <r>
    <n v="346"/>
    <x v="15"/>
    <n v="2050"/>
    <x v="4"/>
    <x v="0"/>
    <d v="2023-03-03T00:00:00"/>
    <n v="369.6721"/>
    <n v="2419.6720999999998"/>
    <x v="0"/>
  </r>
  <r>
    <n v="165"/>
    <x v="15"/>
    <n v="3380"/>
    <x v="1"/>
    <x v="0"/>
    <d v="2023-03-03T00:00:00"/>
    <n v="609.50819999999999"/>
    <n v="3989.5082000000002"/>
    <x v="0"/>
  </r>
  <r>
    <n v="189"/>
    <x v="15"/>
    <n v="3860"/>
    <x v="3"/>
    <x v="2"/>
    <d v="2023-03-03T00:00:00"/>
    <n v="696.06560000000002"/>
    <n v="4556.0655999999999"/>
    <x v="0"/>
  </r>
  <r>
    <n v="274"/>
    <x v="15"/>
    <n v="5560"/>
    <x v="3"/>
    <x v="3"/>
    <d v="2023-03-03T00:00:00"/>
    <n v="1002.623"/>
    <n v="6562.6229999999996"/>
    <x v="0"/>
  </r>
  <r>
    <n v="241"/>
    <x v="15"/>
    <n v="4900"/>
    <x v="7"/>
    <x v="0"/>
    <d v="2023-03-03T00:00:00"/>
    <n v="883.60659999999996"/>
    <n v="5783.6066000000001"/>
    <x v="0"/>
  </r>
  <r>
    <n v="213"/>
    <x v="15"/>
    <n v="4340"/>
    <x v="1"/>
    <x v="0"/>
    <d v="2023-03-03T00:00:00"/>
    <n v="782.62300000000005"/>
    <n v="5122.6229999999996"/>
    <x v="0"/>
  </r>
  <r>
    <n v="178"/>
    <x v="15"/>
    <n v="3640"/>
    <x v="2"/>
    <x v="0"/>
    <d v="2023-03-03T00:00:00"/>
    <n v="656.39340000000004"/>
    <n v="4296.3933999999999"/>
    <x v="0"/>
  </r>
  <r>
    <n v="175"/>
    <x v="15"/>
    <n v="3580"/>
    <x v="0"/>
    <x v="2"/>
    <d v="2023-03-03T00:00:00"/>
    <n v="645.57380000000001"/>
    <n v="4225.5738000000001"/>
    <x v="0"/>
  </r>
  <r>
    <n v="275"/>
    <x v="15"/>
    <n v="5580"/>
    <x v="7"/>
    <x v="0"/>
    <d v="2023-03-03T00:00:00"/>
    <n v="1006.2295"/>
    <n v="6586.2295000000004"/>
    <x v="0"/>
  </r>
  <r>
    <n v="186"/>
    <x v="15"/>
    <n v="3800"/>
    <x v="6"/>
    <x v="2"/>
    <d v="2023-03-03T00:00:00"/>
    <n v="685.24590000000001"/>
    <n v="4485.2458999999999"/>
    <x v="0"/>
  </r>
  <r>
    <n v="230"/>
    <x v="15"/>
    <n v="4680"/>
    <x v="1"/>
    <x v="1"/>
    <d v="2023-03-03T00:00:00"/>
    <n v="843.93439999999998"/>
    <n v="5523.9344000000001"/>
    <x v="0"/>
  </r>
  <r>
    <n v="436"/>
    <x v="15"/>
    <n v="6550"/>
    <x v="6"/>
    <x v="1"/>
    <d v="2023-03-03T00:00:00"/>
    <n v="1181.1475"/>
    <n v="7731.1475"/>
    <x v="0"/>
  </r>
  <r>
    <n v="442"/>
    <x v="15"/>
    <n v="6850"/>
    <x v="5"/>
    <x v="3"/>
    <d v="2023-03-03T00:00:00"/>
    <n v="1235.2458999999999"/>
    <n v="8085.2458999999999"/>
    <x v="0"/>
  </r>
  <r>
    <n v="429"/>
    <x v="15"/>
    <n v="6200"/>
    <x v="2"/>
    <x v="0"/>
    <d v="2023-03-03T00:00:00"/>
    <n v="1118.0328"/>
    <n v="7318.0328"/>
    <x v="0"/>
  </r>
  <r>
    <n v="417"/>
    <x v="15"/>
    <n v="5600"/>
    <x v="1"/>
    <x v="0"/>
    <d v="2023-03-03T00:00:00"/>
    <n v="1009.8361"/>
    <n v="6609.8361000000004"/>
    <x v="0"/>
  </r>
  <r>
    <n v="80"/>
    <x v="15"/>
    <n v="1680"/>
    <x v="1"/>
    <x v="0"/>
    <d v="2023-03-03T00:00:00"/>
    <n v="302.95080000000002"/>
    <n v="1982.9508000000001"/>
    <x v="0"/>
  </r>
  <r>
    <n v="54"/>
    <x v="15"/>
    <n v="1160"/>
    <x v="7"/>
    <x v="3"/>
    <d v="2023-03-03T00:00:00"/>
    <n v="209.18029999999999"/>
    <n v="1369.1803"/>
    <x v="0"/>
  </r>
  <r>
    <n v="105"/>
    <x v="15"/>
    <n v="2180"/>
    <x v="7"/>
    <x v="2"/>
    <d v="2023-03-03T00:00:00"/>
    <n v="393.1148"/>
    <n v="2573.1147999999998"/>
    <x v="0"/>
  </r>
  <r>
    <n v="211"/>
    <x v="16"/>
    <n v="4300"/>
    <x v="0"/>
    <x v="3"/>
    <d v="2023-03-02T00:00:00"/>
    <n v="775.40980000000002"/>
    <n v="5075.4098000000004"/>
    <x v="0"/>
  </r>
  <r>
    <n v="490"/>
    <x v="16"/>
    <n v="5000"/>
    <x v="7"/>
    <x v="1"/>
    <d v="2023-03-02T00:00:00"/>
    <n v="901.63930000000005"/>
    <n v="5901.6392999999998"/>
    <x v="0"/>
  </r>
  <r>
    <n v="38"/>
    <x v="16"/>
    <n v="840"/>
    <x v="2"/>
    <x v="0"/>
    <d v="2023-03-02T00:00:00"/>
    <n v="151.47540000000001"/>
    <n v="991.47540000000004"/>
    <x v="0"/>
  </r>
  <r>
    <n v="52"/>
    <x v="16"/>
    <n v="1120"/>
    <x v="0"/>
    <x v="0"/>
    <d v="2023-03-02T00:00:00"/>
    <n v="201.96719999999999"/>
    <n v="1321.9672"/>
    <x v="0"/>
  </r>
  <r>
    <n v="190"/>
    <x v="16"/>
    <n v="3880"/>
    <x v="7"/>
    <x v="3"/>
    <d v="2023-03-02T00:00:00"/>
    <n v="699.6721"/>
    <n v="4579.6720999999998"/>
    <x v="0"/>
  </r>
  <r>
    <n v="214"/>
    <x v="16"/>
    <n v="4360"/>
    <x v="6"/>
    <x v="2"/>
    <d v="2023-03-02T00:00:00"/>
    <n v="786.22950000000003"/>
    <n v="5146.2295000000004"/>
    <x v="0"/>
  </r>
  <r>
    <n v="215"/>
    <x v="16"/>
    <n v="4380"/>
    <x v="6"/>
    <x v="1"/>
    <d v="2023-03-02T00:00:00"/>
    <n v="789.83609999999999"/>
    <n v="5169.8361000000004"/>
    <x v="0"/>
  </r>
  <r>
    <n v="236"/>
    <x v="16"/>
    <n v="4800"/>
    <x v="1"/>
    <x v="3"/>
    <d v="2023-03-02T00:00:00"/>
    <n v="865.57380000000001"/>
    <n v="5665.5738000000001"/>
    <x v="0"/>
  </r>
  <r>
    <n v="440"/>
    <x v="16"/>
    <n v="6750"/>
    <x v="1"/>
    <x v="1"/>
    <d v="2023-03-02T00:00:00"/>
    <n v="1217.2130999999999"/>
    <n v="7967.2130999999999"/>
    <x v="0"/>
  </r>
  <r>
    <n v="200"/>
    <x v="16"/>
    <n v="4080"/>
    <x v="3"/>
    <x v="2"/>
    <d v="2023-03-02T00:00:00"/>
    <n v="735.73770000000002"/>
    <n v="4815.7376999999997"/>
    <x v="0"/>
  </r>
  <r>
    <n v="492"/>
    <x v="16"/>
    <n v="4800"/>
    <x v="6"/>
    <x v="1"/>
    <d v="2023-03-02T00:00:00"/>
    <n v="865.57380000000001"/>
    <n v="5665.5738000000001"/>
    <x v="0"/>
  </r>
  <r>
    <n v="1"/>
    <x v="16"/>
    <n v="100"/>
    <x v="0"/>
    <x v="3"/>
    <d v="2023-03-02T00:00:00"/>
    <n v="18.032800000000002"/>
    <n v="118.03279999999999"/>
    <x v="0"/>
  </r>
  <r>
    <n v="71"/>
    <x v="16"/>
    <n v="1500"/>
    <x v="7"/>
    <x v="3"/>
    <d v="2023-03-02T00:00:00"/>
    <n v="270.49180000000001"/>
    <n v="1770.4918"/>
    <x v="0"/>
  </r>
  <r>
    <n v="462"/>
    <x v="16"/>
    <n v="7800"/>
    <x v="7"/>
    <x v="1"/>
    <d v="2023-03-02T00:00:00"/>
    <n v="1406.5573999999999"/>
    <n v="9206.5573999999997"/>
    <x v="0"/>
  </r>
  <r>
    <n v="461"/>
    <x v="16"/>
    <n v="7900"/>
    <x v="3"/>
    <x v="1"/>
    <d v="2023-03-02T00:00:00"/>
    <n v="1424.5902000000001"/>
    <n v="9324.5902000000006"/>
    <x v="0"/>
  </r>
  <r>
    <n v="359"/>
    <x v="16"/>
    <n v="2700"/>
    <x v="3"/>
    <x v="0"/>
    <d v="2023-03-02T00:00:00"/>
    <n v="486.8852"/>
    <n v="3186.8852000000002"/>
    <x v="0"/>
  </r>
  <r>
    <n v="132"/>
    <x v="16"/>
    <n v="2720"/>
    <x v="3"/>
    <x v="1"/>
    <d v="2023-03-02T00:00:00"/>
    <n v="490.49180000000001"/>
    <n v="3210.4917999999998"/>
    <x v="0"/>
  </r>
  <r>
    <n v="136"/>
    <x v="16"/>
    <n v="2800"/>
    <x v="5"/>
    <x v="0"/>
    <d v="2023-03-02T00:00:00"/>
    <n v="504.91800000000001"/>
    <n v="3304.9180000000001"/>
    <x v="0"/>
  </r>
  <r>
    <n v="70"/>
    <x v="16"/>
    <n v="1480"/>
    <x v="3"/>
    <x v="1"/>
    <d v="2023-03-02T00:00:00"/>
    <n v="266.8852"/>
    <n v="1746.8851999999999"/>
    <x v="0"/>
  </r>
  <r>
    <n v="366"/>
    <x v="16"/>
    <n v="3050"/>
    <x v="1"/>
    <x v="1"/>
    <d v="2023-03-02T00:00:00"/>
    <n v="550"/>
    <n v="3600"/>
    <x v="0"/>
  </r>
  <r>
    <n v="281"/>
    <x v="16"/>
    <n v="5700"/>
    <x v="1"/>
    <x v="3"/>
    <d v="2023-03-02T00:00:00"/>
    <n v="1027.8688999999999"/>
    <n v="6727.8689000000004"/>
    <x v="0"/>
  </r>
  <r>
    <n v="435"/>
    <x v="16"/>
    <n v="6500"/>
    <x v="6"/>
    <x v="3"/>
    <d v="2023-03-02T00:00:00"/>
    <n v="1172.1311000000001"/>
    <n v="7672.1310999999996"/>
    <x v="0"/>
  </r>
  <r>
    <n v="316"/>
    <x v="16"/>
    <n v="550"/>
    <x v="6"/>
    <x v="3"/>
    <d v="2023-03-02T00:00:00"/>
    <n v="99.180300000000003"/>
    <n v="649.18029999999999"/>
    <x v="0"/>
  </r>
  <r>
    <n v="315"/>
    <x v="16"/>
    <n v="500"/>
    <x v="1"/>
    <x v="2"/>
    <d v="2023-03-02T00:00:00"/>
    <n v="90.163899999999998"/>
    <n v="590.16390000000001"/>
    <x v="0"/>
  </r>
  <r>
    <n v="59"/>
    <x v="16"/>
    <n v="1260"/>
    <x v="2"/>
    <x v="0"/>
    <d v="2023-03-02T00:00:00"/>
    <n v="227.2131"/>
    <n v="1487.213099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7168D-B9AC-4CA7-8AA2-301CD00BC630}" name="Tabella pivot8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L1:O42" firstHeaderRow="0" firstDataRow="1" firstDataCol="1"/>
  <pivotFields count="9">
    <pivotField showAll="0"/>
    <pivotField numFmtId="14" showAll="0"/>
    <pivotField dataField="1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/>
    <pivotField dataField="1" numFmtId="164" showAll="0"/>
    <pivotField dataField="1" numFmtId="164" showAll="0"/>
    <pivotField showAll="0"/>
  </pivotFields>
  <rowFields count="2">
    <field x="3"/>
    <field x="4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/>
    <dataField name="Somma di IVA" fld="6" baseField="0" baseItem="0"/>
    <dataField name="Somma di LORD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2E01-64E8-46C6-9324-593FD95FB661}" name="Tabella pivot10" cacheId="9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7">
  <location ref="K4:N13" firstHeaderRow="0" firstDataRow="1" firstDataCol="1"/>
  <pivotFields count="9">
    <pivotField showAll="0"/>
    <pivotField numFmtId="14" showAll="0">
      <items count="18">
        <item h="1" x="16"/>
        <item h="1" x="15"/>
        <item h="1" x="14"/>
        <item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showAll="0"/>
    <pivotField axis="axisRow" showAll="0">
      <items count="9">
        <item sd="0" x="0"/>
        <item sd="0" x="3"/>
        <item sd="0" x="4"/>
        <item sd="0" x="7"/>
        <item sd="0" x="2"/>
        <item sd="0" x="6"/>
        <item sd="0" x="5"/>
        <item sd="0" x="1"/>
        <item t="default" sd="0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/>
    <pivotField dataField="1" showAll="0"/>
    <pivotField dataField="1" showAll="0"/>
    <pivotField showAll="0">
      <items count="3">
        <item h="1" m="1" x="1"/>
        <item x="0"/>
        <item t="default"/>
      </items>
    </pivotField>
  </pivotFields>
  <rowFields count="2">
    <field x="3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/>
    <dataField name="Somma di IVA" fld="6" baseField="0" baseItem="0"/>
    <dataField name="Somma di LORDO" fld="7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92A0F-ECAA-4601-BCA6-E1F377D862EE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GG">
  <location ref="L1:N10" firstHeaderRow="0" firstDataRow="1" firstDataCol="1"/>
  <pivotFields count="9">
    <pivotField showAll="0"/>
    <pivotField numFmtId="14" showAll="0"/>
    <pivotField dataField="1" showAll="0"/>
    <pivotField axis="axisRow" showAll="0">
      <items count="9">
        <item sd="0" x="0"/>
        <item sd="0" x="3"/>
        <item sd="0" x="4"/>
        <item sd="0" x="7"/>
        <item sd="0" x="2"/>
        <item sd="0" x="6"/>
        <item sd="0" x="5"/>
        <item sd="0"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/>
    <pivotField dataField="1" showAll="0"/>
    <pivotField showAll="0"/>
    <pivotField showAll="0"/>
  </pivotFields>
  <rowFields count="2">
    <field x="3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GG" fld="2" baseField="0" baseItem="0"/>
    <dataField name="Somma di IVA" fld="6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BDCAF4A5-A538-45E7-B43F-18C8BCFC20FB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EC63B427-BB58-4390-8AC1-5D13A51A300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419DB9E0-0DCB-43E4-9B41-D8F3EA037632}" autoFormatId="16" applyNumberFormats="0" applyBorderFormats="0" applyFontFormats="0" applyPatternFormats="0" applyAlignmentFormats="0" applyWidthHeightFormats="0">
  <queryTableRefresh nextId="12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11" name="STATO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DB09DDD-4654-4492-AB8C-7A6099C01E86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F7EC1D6-117A-47B3-B639-5D105418A96D}" sourceName="STATO">
  <pivotTables>
    <pivotTable tabId="14" name="Tabella pivot10"/>
  </pivotTables>
  <data>
    <tabular pivotCacheId="765940148">
      <items count="2">
        <i x="0" s="1"/>
        <i x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03CCFAFB-9901-430E-9196-C9B41344B4D0}" cache="FiltroDati_STATO" caption="STA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B82B4B-5B1C-424F-A4C8-7DE8167073EF}" name="Tabella1_2__2" displayName="Tabella1_2__2" ref="A1:I500" tableType="queryTable" totalsRowShown="0">
  <autoFilter ref="A1:I500" xr:uid="{C5B82B4B-5B1C-424F-A4C8-7DE8167073EF}"/>
  <tableColumns count="9">
    <tableColumn id="1" xr3:uid="{F4483272-92AD-42D3-B062-BA24920735A0}" uniqueName="1" name="N° FATTURA" queryTableFieldId="1"/>
    <tableColumn id="2" xr3:uid="{8DB4EED5-3658-40A4-99D6-627BEDFB7BE1}" uniqueName="2" name="DATA FATTURA" queryTableFieldId="2" dataDxfId="22"/>
    <tableColumn id="3" xr3:uid="{AEF22009-2A45-48C3-8523-3D528E940AE1}" uniqueName="3" name="IMPORTO" queryTableFieldId="3"/>
    <tableColumn id="4" xr3:uid="{67B7104B-646D-4DD1-B3E2-65B7BEBEB49E}" uniqueName="4" name="CLIENTE" queryTableFieldId="4" dataDxfId="21"/>
    <tableColumn id="5" xr3:uid="{EA2A5A48-829E-4289-A2EB-18B4760B3DD2}" uniqueName="5" name="OGGETTO" queryTableFieldId="5" dataDxfId="20"/>
    <tableColumn id="6" xr3:uid="{5FFFFCDC-6347-47E4-A91D-CD2723865DD1}" uniqueName="6" name="DATA SCADENZA" queryTableFieldId="6" dataDxfId="19"/>
    <tableColumn id="7" xr3:uid="{2B8357EF-C0C4-463B-9F3D-6E58A3934B1F}" uniqueName="7" name="IVA" queryTableFieldId="7" dataDxfId="18"/>
    <tableColumn id="8" xr3:uid="{666D15F3-74C9-4047-8C17-42F630872D5B}" uniqueName="8" name="LORDO" queryTableFieldId="8" dataDxfId="17"/>
    <tableColumn id="9" xr3:uid="{886A0374-632D-46BB-B2DF-59A932913FAC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50B555-4DFB-46D4-AD5A-E2A3462E5CEB}" name="CLIENTI" displayName="CLIENTI" ref="A1:D9" tableType="queryTable" totalsRowShown="0">
  <autoFilter ref="A1:D9" xr:uid="{F950B555-4DFB-46D4-AD5A-E2A3462E5CEB}"/>
  <tableColumns count="4">
    <tableColumn id="1" xr3:uid="{421A846C-1B1C-4541-9C5C-AAB61BA7C60F}" uniqueName="1" name="CLIENTE" queryTableFieldId="1" dataDxfId="16"/>
    <tableColumn id="2" xr3:uid="{E5426BE4-86A1-4F4D-A8E1-A065815C0CD1}" uniqueName="2" name="CITTA" queryTableFieldId="2" dataDxfId="15"/>
    <tableColumn id="3" xr3:uid="{4AB1F7B1-4058-4B4E-A6C8-899607477A79}" uniqueName="3" name="INDIRIZZO" queryTableFieldId="3" dataDxfId="14"/>
    <tableColumn id="4" xr3:uid="{10C6C66A-44F8-446F-906D-91CAAC17AEFE}" uniqueName="4" name="EMAIL" queryTableFieldId="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143DAB-3698-4137-9A1B-DCD94EC29042}" name="FATTURAZIONE" displayName="FATTURAZIONE" ref="A1:I500" tableType="queryTable" totalsRowShown="0">
  <autoFilter ref="A1:I500" xr:uid="{38143DAB-3698-4137-9A1B-DCD94EC29042}"/>
  <tableColumns count="9">
    <tableColumn id="1" xr3:uid="{6AEE856F-A93E-423C-B7CA-2B3F5786779E}" uniqueName="1" name="N° FATTURA" queryTableFieldId="1"/>
    <tableColumn id="2" xr3:uid="{57A14437-5B9B-40D1-91DC-065678AEA75D}" uniqueName="2" name="DATA FATTURA" queryTableFieldId="2" dataDxfId="12"/>
    <tableColumn id="3" xr3:uid="{76DC33D8-DE5C-422B-A33D-D821F18E5C36}" uniqueName="3" name="IMPORTO" queryTableFieldId="3"/>
    <tableColumn id="4" xr3:uid="{3F1EB612-873E-42E3-BED4-B35D07777C71}" uniqueName="4" name="CLIENTE" queryTableFieldId="4" dataDxfId="11"/>
    <tableColumn id="5" xr3:uid="{D69E7276-51A4-42C2-ABB5-755E32B7994E}" uniqueName="5" name="OGGETTO" queryTableFieldId="5" dataDxfId="10"/>
    <tableColumn id="6" xr3:uid="{013A625B-66E4-418D-8A77-D0F53908759F}" uniqueName="6" name="DATA SCADENZA" queryTableFieldId="6" dataDxfId="9"/>
    <tableColumn id="7" xr3:uid="{53621FC5-0EEE-4684-A858-03D2226C9312}" uniqueName="7" name="IVA" queryTableFieldId="7"/>
    <tableColumn id="8" xr3:uid="{9F0ADD2B-4297-4466-9876-9FAA1C2EBD99}" uniqueName="8" name="LORDO" queryTableFieldId="8"/>
    <tableColumn id="11" xr3:uid="{AA8A36C5-9CF4-4E90-A1C5-E1DE433D2D91}" uniqueName="11" name="STATO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F798F0-716E-4376-8812-634B8A759090}" name="Tabella1_22" displayName="Tabella1_22" ref="A1:I500" tableType="queryTable" totalsRowShown="0">
  <autoFilter ref="A1:I500" xr:uid="{D3F798F0-716E-4376-8812-634B8A759090}"/>
  <tableColumns count="9">
    <tableColumn id="1" xr3:uid="{A306ECF0-137C-455A-9E6E-8044FD87F256}" uniqueName="1" name="N° FATTURA" queryTableFieldId="1"/>
    <tableColumn id="2" xr3:uid="{7AB826B2-1C9C-4086-A82D-F421DF605DED}" uniqueName="2" name="DATA FATTURA" queryTableFieldId="2" dataDxfId="8"/>
    <tableColumn id="3" xr3:uid="{A7AC89E4-76D7-436F-B50C-E376B70326AF}" uniqueName="3" name="IMPORTO" queryTableFieldId="3"/>
    <tableColumn id="4" xr3:uid="{6DF99E4B-4082-4CCA-8D6C-D8BAE13FB061}" uniqueName="4" name="CLIENTE" queryTableFieldId="4" dataDxfId="7"/>
    <tableColumn id="5" xr3:uid="{55FD1AE9-CF8D-4397-B23D-E40FDBAEB962}" uniqueName="5" name="OGGETTO" queryTableFieldId="5" dataDxfId="6"/>
    <tableColumn id="6" xr3:uid="{34274CB6-31C7-47AF-A763-A991FDD715A1}" uniqueName="6" name="Colonna1" queryTableFieldId="6" dataDxfId="5"/>
    <tableColumn id="7" xr3:uid="{452F238B-DCDC-4FB5-8A0E-1C565BC52EFF}" uniqueName="7" name="IVA" queryTableFieldId="7"/>
    <tableColumn id="8" xr3:uid="{DEBD1336-9FCF-4D37-A075-7EB284B6C126}" uniqueName="8" name="LORDO" queryTableFieldId="8"/>
    <tableColumn id="9" xr3:uid="{41F7DE6A-3ACE-4A5D-9E19-737F935D5D5F}" uniqueName="9" name="STATO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4"/>
    <tableColumn id="3" xr3:uid="{8ADE28D0-47E7-462D-89FE-932A1C6FC2DB}" uniqueName="3" name="IMPORTO" queryTableFieldId="3"/>
    <tableColumn id="4" xr3:uid="{D2CA4E11-AED8-4757-AD05-D3F4A16C0D52}" uniqueName="4" name="CLIENTE" queryTableFieldId="4" dataDxfId="3"/>
    <tableColumn id="5" xr3:uid="{8E9680EA-818F-4E0C-9C22-91782CEC0AF7}" uniqueName="5" name="OGGETTO" queryTableFieldId="5" dataDxfId="2"/>
    <tableColumn id="6" xr3:uid="{230E4934-9C70-4249-B41A-F06EE3FAE000}" uniqueName="6" name="DATA SCADENZA" queryTableFieldId="6" dataDxfId="1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C892A17C-9E36-4B5A-84A8-7B19F1DB107D}" sourceName="DATA FATTURA">
  <pivotTables>
    <pivotTable tabId="14" name="Tabella pivot10"/>
  </pivotTables>
  <state minimalRefreshVersion="6" lastRefreshVersion="6" pivotCacheId="76594014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62A29744-8781-4233-A085-68AAB23F4C33}" cache="SequenzaTemporaleNativa_DATA_FATTURA" caption="DATA FATTURA" showSelectionLabel="0" showHorizontalScrollbar="0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E7" sqref="E7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t="s">
        <v>17</v>
      </c>
      <c r="D3" s="3">
        <v>310</v>
      </c>
    </row>
    <row r="4" spans="3:4" x14ac:dyDescent="0.25">
      <c r="C4" t="s">
        <v>2</v>
      </c>
      <c r="D4" s="1" t="str">
        <f>_xlfn.XLOOKUP(D3,Tabella1_2[N° FATTURA],Tabella1_2[CLIENTE],"null",0)</f>
        <v>OMEGA</v>
      </c>
    </row>
    <row r="5" spans="3:4" x14ac:dyDescent="0.25">
      <c r="C5" t="s">
        <v>18</v>
      </c>
      <c r="D5" s="2">
        <f>_xlfn.XLOOKUP(D3,Tabella1_2[N° FATTURA],Tabella1_2[IMPORTO],"null",0)</f>
        <v>250</v>
      </c>
    </row>
    <row r="6" spans="3:4" x14ac:dyDescent="0.25">
      <c r="C6" t="s">
        <v>15</v>
      </c>
      <c r="D6" s="5">
        <f>_xlfn.XLOOKUP(D3,Tabella1_2[N° FATTURA],Tabella1_2[DATA SCADENZA],"null",0)</f>
        <v>45002</v>
      </c>
    </row>
    <row r="7" spans="3:4" x14ac:dyDescent="0.25">
      <c r="C7" t="s">
        <v>19</v>
      </c>
      <c r="D7" s="2">
        <f>_xlfn.XLOOKUP(D3,Tabella1_2__2[N° FATTURA],Tabella1_2__2[IVA],"null",0)</f>
        <v>305</v>
      </c>
    </row>
    <row r="8" spans="3:4" x14ac:dyDescent="0.25">
      <c r="C8" t="s">
        <v>20</v>
      </c>
      <c r="D8" s="2">
        <f>_xlfn.XLOOKUP(D3,Tabella1_2__2[N° FATTURA],Tabella1_2__2[LORDO],"null",0)</f>
        <v>250</v>
      </c>
    </row>
  </sheetData>
  <sheetProtection autoFilter="0"/>
  <conditionalFormatting sqref="D8">
    <cfRule type="cellIs" dxfId="0" priority="1" operator="lessThan">
      <formula>500</formula>
    </cfRule>
  </conditionalFormatting>
  <dataValidations count="1">
    <dataValidation type="list" allowBlank="1" showInputMessage="1" showErrorMessage="1" error="Attenzione, solo valori in elenco" prompt="Inserire solo numeri fattura in elenco" sqref="D3" xr:uid="{049413AD-0287-41E7-AD0A-9625E7EEB9DF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F18E-6AE1-40FF-89E9-7F3AFE837D45}">
  <dimension ref="A1:O500"/>
  <sheetViews>
    <sheetView workbookViewId="0">
      <selection activeCell="I2" sqref="I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8" width="9.5703125" style="9" bestFit="1" customWidth="1"/>
    <col min="9" max="9" width="11.140625" bestFit="1" customWidth="1"/>
    <col min="12" max="12" width="18.28515625" bestFit="1" customWidth="1"/>
    <col min="13" max="13" width="19" bestFit="1" customWidth="1"/>
    <col min="14" max="14" width="13.42578125" bestFit="1" customWidth="1"/>
    <col min="15" max="15" width="16.42578125" bestFit="1" customWidth="1"/>
  </cols>
  <sheetData>
    <row r="1" spans="1:15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s="9" t="s">
        <v>19</v>
      </c>
      <c r="H1" s="9" t="s">
        <v>20</v>
      </c>
      <c r="I1" t="s">
        <v>21</v>
      </c>
      <c r="L1" s="6" t="s">
        <v>50</v>
      </c>
      <c r="M1" t="s">
        <v>52</v>
      </c>
      <c r="N1" t="s">
        <v>53</v>
      </c>
      <c r="O1" t="s">
        <v>54</v>
      </c>
    </row>
    <row r="2" spans="1:15" x14ac:dyDescent="0.25">
      <c r="A2">
        <v>137</v>
      </c>
      <c r="B2" s="4">
        <v>44943</v>
      </c>
      <c r="C2">
        <v>2820</v>
      </c>
      <c r="D2" t="s">
        <v>3</v>
      </c>
      <c r="E2" t="s">
        <v>13</v>
      </c>
      <c r="F2" s="4">
        <v>45003</v>
      </c>
      <c r="G2" s="9">
        <v>3440.4</v>
      </c>
      <c r="H2" s="9">
        <v>2820</v>
      </c>
      <c r="I2" t="s">
        <v>57</v>
      </c>
      <c r="L2" s="7" t="s">
        <v>3</v>
      </c>
      <c r="M2">
        <v>310860</v>
      </c>
      <c r="N2">
        <v>379249.20000000007</v>
      </c>
      <c r="O2">
        <v>310860</v>
      </c>
    </row>
    <row r="3" spans="1:15" x14ac:dyDescent="0.25">
      <c r="A3">
        <v>83</v>
      </c>
      <c r="B3" s="4">
        <v>44943</v>
      </c>
      <c r="C3">
        <v>1740</v>
      </c>
      <c r="D3" t="s">
        <v>8</v>
      </c>
      <c r="E3" t="s">
        <v>12</v>
      </c>
      <c r="F3" s="4">
        <v>45003</v>
      </c>
      <c r="G3" s="9">
        <v>2122.8000000000002</v>
      </c>
      <c r="H3" s="9">
        <v>1740.0000000000002</v>
      </c>
      <c r="I3" t="s">
        <v>57</v>
      </c>
      <c r="L3" s="8" t="s">
        <v>12</v>
      </c>
      <c r="M3">
        <v>96780</v>
      </c>
      <c r="N3">
        <v>118071.60000000002</v>
      </c>
      <c r="O3">
        <v>96780</v>
      </c>
    </row>
    <row r="4" spans="1:15" x14ac:dyDescent="0.25">
      <c r="A4">
        <v>467</v>
      </c>
      <c r="B4" s="4">
        <v>44943</v>
      </c>
      <c r="C4">
        <v>7300</v>
      </c>
      <c r="D4" t="s">
        <v>6</v>
      </c>
      <c r="E4" t="s">
        <v>12</v>
      </c>
      <c r="F4" s="4">
        <v>45003</v>
      </c>
      <c r="G4" s="9">
        <v>8906</v>
      </c>
      <c r="H4" s="9">
        <v>7300</v>
      </c>
      <c r="I4" t="s">
        <v>57</v>
      </c>
      <c r="L4" s="8" t="s">
        <v>11</v>
      </c>
      <c r="M4">
        <v>75900</v>
      </c>
      <c r="N4">
        <v>92598</v>
      </c>
      <c r="O4">
        <v>75900</v>
      </c>
    </row>
    <row r="5" spans="1:15" x14ac:dyDescent="0.25">
      <c r="A5">
        <v>131</v>
      </c>
      <c r="B5" s="4">
        <v>44943</v>
      </c>
      <c r="C5">
        <v>2700</v>
      </c>
      <c r="D5" t="s">
        <v>8</v>
      </c>
      <c r="E5" t="s">
        <v>12</v>
      </c>
      <c r="F5" s="4">
        <v>45003</v>
      </c>
      <c r="G5" s="9">
        <v>3294</v>
      </c>
      <c r="H5" s="9">
        <v>2700</v>
      </c>
      <c r="I5" t="s">
        <v>57</v>
      </c>
      <c r="L5" s="8" t="s">
        <v>13</v>
      </c>
      <c r="M5">
        <v>81910</v>
      </c>
      <c r="N5">
        <v>99930.2</v>
      </c>
      <c r="O5">
        <v>81910</v>
      </c>
    </row>
    <row r="6" spans="1:15" x14ac:dyDescent="0.25">
      <c r="A6">
        <v>420</v>
      </c>
      <c r="B6" s="4">
        <v>44943</v>
      </c>
      <c r="C6">
        <v>5750</v>
      </c>
      <c r="D6" t="s">
        <v>8</v>
      </c>
      <c r="E6" t="s">
        <v>12</v>
      </c>
      <c r="F6" s="4">
        <v>45003</v>
      </c>
      <c r="G6" s="9">
        <v>7015</v>
      </c>
      <c r="H6" s="9">
        <v>5750</v>
      </c>
      <c r="I6" t="s">
        <v>57</v>
      </c>
      <c r="L6" s="8" t="s">
        <v>14</v>
      </c>
      <c r="M6">
        <v>56270</v>
      </c>
      <c r="N6">
        <v>68649.400000000009</v>
      </c>
      <c r="O6">
        <v>56270</v>
      </c>
    </row>
    <row r="7" spans="1:15" x14ac:dyDescent="0.25">
      <c r="A7">
        <v>172</v>
      </c>
      <c r="B7" s="4">
        <v>44943</v>
      </c>
      <c r="C7">
        <v>3520</v>
      </c>
      <c r="D7" t="s">
        <v>4</v>
      </c>
      <c r="E7" t="s">
        <v>14</v>
      </c>
      <c r="F7" s="4">
        <v>45003</v>
      </c>
      <c r="G7" s="9">
        <v>4294.3999999999996</v>
      </c>
      <c r="H7" s="9">
        <v>3520</v>
      </c>
      <c r="I7" t="s">
        <v>57</v>
      </c>
      <c r="L7" s="7" t="s">
        <v>4</v>
      </c>
      <c r="M7">
        <v>203500</v>
      </c>
      <c r="N7">
        <v>248270.00000000003</v>
      </c>
      <c r="O7">
        <v>203500</v>
      </c>
    </row>
    <row r="8" spans="1:15" x14ac:dyDescent="0.25">
      <c r="A8">
        <v>482</v>
      </c>
      <c r="B8" s="4">
        <v>44943</v>
      </c>
      <c r="C8">
        <v>5800</v>
      </c>
      <c r="D8" t="s">
        <v>7</v>
      </c>
      <c r="E8" t="s">
        <v>12</v>
      </c>
      <c r="F8" s="4">
        <v>45003</v>
      </c>
      <c r="G8" s="9">
        <v>7076</v>
      </c>
      <c r="H8" s="9">
        <v>5800</v>
      </c>
      <c r="I8" t="s">
        <v>57</v>
      </c>
      <c r="L8" s="8" t="s">
        <v>12</v>
      </c>
      <c r="M8">
        <v>75230</v>
      </c>
      <c r="N8">
        <v>91780.6</v>
      </c>
      <c r="O8">
        <v>75230</v>
      </c>
    </row>
    <row r="9" spans="1:15" x14ac:dyDescent="0.25">
      <c r="A9">
        <v>170</v>
      </c>
      <c r="B9" s="4">
        <v>44943</v>
      </c>
      <c r="C9">
        <v>3480</v>
      </c>
      <c r="D9" t="s">
        <v>9</v>
      </c>
      <c r="E9" t="s">
        <v>12</v>
      </c>
      <c r="F9" s="4">
        <v>45003</v>
      </c>
      <c r="G9" s="9">
        <v>4245.6000000000004</v>
      </c>
      <c r="H9" s="9">
        <v>3480.0000000000005</v>
      </c>
      <c r="I9" t="s">
        <v>57</v>
      </c>
      <c r="L9" s="8" t="s">
        <v>11</v>
      </c>
      <c r="M9">
        <v>41280</v>
      </c>
      <c r="N9">
        <v>50361.599999999991</v>
      </c>
      <c r="O9">
        <v>41280</v>
      </c>
    </row>
    <row r="10" spans="1:15" x14ac:dyDescent="0.25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>
        <v>45003</v>
      </c>
      <c r="G10" s="9">
        <v>4880</v>
      </c>
      <c r="H10" s="9">
        <v>4000</v>
      </c>
      <c r="I10" t="s">
        <v>57</v>
      </c>
      <c r="L10" s="8" t="s">
        <v>13</v>
      </c>
      <c r="M10">
        <v>52110</v>
      </c>
      <c r="N10">
        <v>63574.2</v>
      </c>
      <c r="O10">
        <v>52110</v>
      </c>
    </row>
    <row r="11" spans="1:15" x14ac:dyDescent="0.25">
      <c r="A11">
        <v>305</v>
      </c>
      <c r="B11" s="4">
        <v>44943</v>
      </c>
      <c r="C11">
        <v>2300</v>
      </c>
      <c r="D11" t="s">
        <v>23</v>
      </c>
      <c r="E11" t="s">
        <v>13</v>
      </c>
      <c r="F11" s="4">
        <v>45003</v>
      </c>
      <c r="G11" s="9">
        <v>2806</v>
      </c>
      <c r="H11" s="9">
        <v>2300</v>
      </c>
      <c r="I11" t="s">
        <v>57</v>
      </c>
      <c r="L11" s="8" t="s">
        <v>14</v>
      </c>
      <c r="M11">
        <v>34880</v>
      </c>
      <c r="N11">
        <v>42553.599999999999</v>
      </c>
      <c r="O11">
        <v>34880</v>
      </c>
    </row>
    <row r="12" spans="1:15" x14ac:dyDescent="0.25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>
        <v>45003</v>
      </c>
      <c r="G12" s="9">
        <v>7747</v>
      </c>
      <c r="H12" s="9">
        <v>6350</v>
      </c>
      <c r="I12" t="s">
        <v>57</v>
      </c>
      <c r="L12" s="7" t="s">
        <v>7</v>
      </c>
      <c r="M12">
        <v>101090</v>
      </c>
      <c r="N12">
        <v>123329.8</v>
      </c>
      <c r="O12">
        <v>101090</v>
      </c>
    </row>
    <row r="13" spans="1:15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v>45003</v>
      </c>
      <c r="G13" s="9">
        <v>3855.2</v>
      </c>
      <c r="H13" s="9">
        <v>3160</v>
      </c>
      <c r="I13" t="s">
        <v>57</v>
      </c>
      <c r="L13" s="8" t="s">
        <v>12</v>
      </c>
      <c r="M13">
        <v>42400</v>
      </c>
      <c r="N13">
        <v>51728</v>
      </c>
      <c r="O13">
        <v>42400</v>
      </c>
    </row>
    <row r="14" spans="1:15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v>45003</v>
      </c>
      <c r="G14" s="9">
        <v>1000.4</v>
      </c>
      <c r="H14" s="9">
        <v>820</v>
      </c>
      <c r="I14" t="s">
        <v>57</v>
      </c>
      <c r="L14" s="8" t="s">
        <v>11</v>
      </c>
      <c r="M14">
        <v>17090</v>
      </c>
      <c r="N14">
        <v>20849.8</v>
      </c>
      <c r="O14">
        <v>17090</v>
      </c>
    </row>
    <row r="15" spans="1:15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v>45003</v>
      </c>
      <c r="G15" s="9">
        <v>549</v>
      </c>
      <c r="H15" s="9">
        <v>450</v>
      </c>
      <c r="I15" t="s">
        <v>57</v>
      </c>
      <c r="L15" s="8" t="s">
        <v>13</v>
      </c>
      <c r="M15">
        <v>36590</v>
      </c>
      <c r="N15">
        <v>44639.8</v>
      </c>
      <c r="O15">
        <v>36590</v>
      </c>
    </row>
    <row r="16" spans="1:15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v>45003</v>
      </c>
      <c r="G16" s="9">
        <v>4855.6000000000004</v>
      </c>
      <c r="H16" s="9">
        <v>3980.0000000000005</v>
      </c>
      <c r="I16" t="s">
        <v>57</v>
      </c>
      <c r="L16" s="8" t="s">
        <v>14</v>
      </c>
      <c r="M16">
        <v>5010</v>
      </c>
      <c r="N16">
        <v>6112.2</v>
      </c>
      <c r="O16">
        <v>5010</v>
      </c>
    </row>
    <row r="17" spans="1:15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v>45003</v>
      </c>
      <c r="G17" s="9">
        <v>2806</v>
      </c>
      <c r="H17" s="9">
        <v>2300</v>
      </c>
      <c r="I17" t="s">
        <v>57</v>
      </c>
      <c r="L17" s="7" t="s">
        <v>5</v>
      </c>
      <c r="M17">
        <v>202800</v>
      </c>
      <c r="N17">
        <v>247416</v>
      </c>
      <c r="O17">
        <v>202800</v>
      </c>
    </row>
    <row r="18" spans="1:15" x14ac:dyDescent="0.25">
      <c r="A18">
        <v>486</v>
      </c>
      <c r="B18" s="4">
        <v>44943</v>
      </c>
      <c r="C18">
        <v>5400</v>
      </c>
      <c r="D18" t="s">
        <v>23</v>
      </c>
      <c r="E18" t="s">
        <v>13</v>
      </c>
      <c r="F18" s="4">
        <v>45003</v>
      </c>
      <c r="G18" s="9">
        <v>6588</v>
      </c>
      <c r="H18" s="9">
        <v>5400</v>
      </c>
      <c r="I18" t="s">
        <v>57</v>
      </c>
      <c r="L18" s="8" t="s">
        <v>12</v>
      </c>
      <c r="M18">
        <v>91580</v>
      </c>
      <c r="N18">
        <v>111727.59999999999</v>
      </c>
      <c r="O18">
        <v>91580</v>
      </c>
    </row>
    <row r="19" spans="1:15" x14ac:dyDescent="0.25">
      <c r="A19">
        <v>16</v>
      </c>
      <c r="B19" s="4">
        <v>44943</v>
      </c>
      <c r="C19">
        <v>400</v>
      </c>
      <c r="D19" t="s">
        <v>23</v>
      </c>
      <c r="E19" t="s">
        <v>12</v>
      </c>
      <c r="F19" s="4">
        <v>45003</v>
      </c>
      <c r="G19" s="9">
        <v>488</v>
      </c>
      <c r="H19" s="9">
        <v>400</v>
      </c>
      <c r="I19" t="s">
        <v>57</v>
      </c>
      <c r="L19" s="8" t="s">
        <v>11</v>
      </c>
      <c r="M19">
        <v>31180</v>
      </c>
      <c r="N19">
        <v>38039.599999999999</v>
      </c>
      <c r="O19">
        <v>31180</v>
      </c>
    </row>
    <row r="20" spans="1:15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v>45003</v>
      </c>
      <c r="G20" s="9">
        <v>4587.2</v>
      </c>
      <c r="H20" s="9">
        <v>3760</v>
      </c>
      <c r="I20" t="s">
        <v>57</v>
      </c>
      <c r="L20" s="8" t="s">
        <v>13</v>
      </c>
      <c r="M20">
        <v>62180</v>
      </c>
      <c r="N20">
        <v>75859.600000000006</v>
      </c>
      <c r="O20">
        <v>62180</v>
      </c>
    </row>
    <row r="21" spans="1:15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v>45003</v>
      </c>
      <c r="G21" s="9">
        <v>146.4</v>
      </c>
      <c r="H21" s="9">
        <v>120.00000000000001</v>
      </c>
      <c r="I21" t="s">
        <v>57</v>
      </c>
      <c r="L21" s="8" t="s">
        <v>14</v>
      </c>
      <c r="M21">
        <v>17860</v>
      </c>
      <c r="N21">
        <v>21789.199999999997</v>
      </c>
      <c r="O21">
        <v>17860</v>
      </c>
    </row>
    <row r="22" spans="1:15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v>45003</v>
      </c>
      <c r="G22" s="9">
        <v>5660.8</v>
      </c>
      <c r="H22" s="9">
        <v>4640</v>
      </c>
      <c r="I22" t="s">
        <v>57</v>
      </c>
      <c r="L22" s="7" t="s">
        <v>23</v>
      </c>
      <c r="M22">
        <v>298520</v>
      </c>
      <c r="N22">
        <v>364194.4</v>
      </c>
      <c r="O22">
        <v>298520</v>
      </c>
    </row>
    <row r="23" spans="1:15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v>45003</v>
      </c>
      <c r="G23" s="9">
        <v>2757.2</v>
      </c>
      <c r="H23" s="9">
        <v>2260</v>
      </c>
      <c r="I23" t="s">
        <v>57</v>
      </c>
      <c r="L23" s="8" t="s">
        <v>12</v>
      </c>
      <c r="M23">
        <v>102550</v>
      </c>
      <c r="N23">
        <v>125111.00000000001</v>
      </c>
      <c r="O23">
        <v>102550</v>
      </c>
    </row>
    <row r="24" spans="1:15" x14ac:dyDescent="0.25">
      <c r="A24">
        <v>271</v>
      </c>
      <c r="B24" s="4">
        <v>44943</v>
      </c>
      <c r="C24">
        <v>5500</v>
      </c>
      <c r="D24" t="s">
        <v>23</v>
      </c>
      <c r="E24" t="s">
        <v>12</v>
      </c>
      <c r="F24" s="4">
        <v>45003</v>
      </c>
      <c r="G24" s="9">
        <v>6710</v>
      </c>
      <c r="H24" s="9">
        <v>5500</v>
      </c>
      <c r="I24" t="s">
        <v>57</v>
      </c>
      <c r="L24" s="8" t="s">
        <v>11</v>
      </c>
      <c r="M24">
        <v>64700</v>
      </c>
      <c r="N24">
        <v>78934.000000000015</v>
      </c>
      <c r="O24">
        <v>64700</v>
      </c>
    </row>
    <row r="25" spans="1:15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v>45003</v>
      </c>
      <c r="G25" s="9">
        <v>8662</v>
      </c>
      <c r="H25" s="9">
        <v>7100</v>
      </c>
      <c r="I25" t="s">
        <v>57</v>
      </c>
      <c r="L25" s="8" t="s">
        <v>13</v>
      </c>
      <c r="M25">
        <v>74220</v>
      </c>
      <c r="N25">
        <v>90548.400000000009</v>
      </c>
      <c r="O25">
        <v>74220</v>
      </c>
    </row>
    <row r="26" spans="1:15" x14ac:dyDescent="0.25">
      <c r="A26">
        <v>45</v>
      </c>
      <c r="B26" s="4">
        <v>44943</v>
      </c>
      <c r="C26">
        <v>980</v>
      </c>
      <c r="D26" t="s">
        <v>23</v>
      </c>
      <c r="E26" t="s">
        <v>13</v>
      </c>
      <c r="F26" s="4">
        <v>45003</v>
      </c>
      <c r="G26" s="9">
        <v>1195.5999999999999</v>
      </c>
      <c r="H26" s="9">
        <v>980</v>
      </c>
      <c r="I26" t="s">
        <v>57</v>
      </c>
      <c r="L26" s="8" t="s">
        <v>14</v>
      </c>
      <c r="M26">
        <v>57050</v>
      </c>
      <c r="N26">
        <v>69601</v>
      </c>
      <c r="O26">
        <v>57050</v>
      </c>
    </row>
    <row r="27" spans="1:15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v>45003</v>
      </c>
      <c r="G27" s="9">
        <v>4538.3999999999996</v>
      </c>
      <c r="H27" s="9">
        <v>3720</v>
      </c>
      <c r="I27" t="s">
        <v>57</v>
      </c>
      <c r="L27" s="7" t="s">
        <v>6</v>
      </c>
      <c r="M27">
        <v>204320</v>
      </c>
      <c r="N27">
        <v>249270.39999999997</v>
      </c>
      <c r="O27">
        <v>204320</v>
      </c>
    </row>
    <row r="28" spans="1:15" x14ac:dyDescent="0.25">
      <c r="A28">
        <v>96</v>
      </c>
      <c r="B28" s="4">
        <v>44943</v>
      </c>
      <c r="C28">
        <v>2000</v>
      </c>
      <c r="D28" t="s">
        <v>23</v>
      </c>
      <c r="E28" t="s">
        <v>11</v>
      </c>
      <c r="F28" s="4">
        <v>45003</v>
      </c>
      <c r="G28" s="9">
        <v>2440</v>
      </c>
      <c r="H28" s="9">
        <v>2000</v>
      </c>
      <c r="I28" t="s">
        <v>57</v>
      </c>
      <c r="L28" s="8" t="s">
        <v>12</v>
      </c>
      <c r="M28">
        <v>69850</v>
      </c>
      <c r="N28">
        <v>85216.999999999971</v>
      </c>
      <c r="O28">
        <v>69850</v>
      </c>
    </row>
    <row r="29" spans="1:15" x14ac:dyDescent="0.25">
      <c r="A29">
        <v>11</v>
      </c>
      <c r="B29" s="4">
        <v>44943</v>
      </c>
      <c r="C29">
        <v>300</v>
      </c>
      <c r="D29" t="s">
        <v>23</v>
      </c>
      <c r="E29" t="s">
        <v>13</v>
      </c>
      <c r="F29" s="4">
        <v>45003</v>
      </c>
      <c r="G29" s="9">
        <v>366</v>
      </c>
      <c r="H29" s="9">
        <v>300</v>
      </c>
      <c r="I29" t="s">
        <v>57</v>
      </c>
      <c r="L29" s="8" t="s">
        <v>11</v>
      </c>
      <c r="M29">
        <v>48610</v>
      </c>
      <c r="N29">
        <v>59304.2</v>
      </c>
      <c r="O29">
        <v>48610</v>
      </c>
    </row>
    <row r="30" spans="1:15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v>45002</v>
      </c>
      <c r="G30" s="9">
        <v>6905.2</v>
      </c>
      <c r="H30" s="9">
        <v>5660</v>
      </c>
      <c r="I30" t="s">
        <v>57</v>
      </c>
      <c r="L30" s="8" t="s">
        <v>13</v>
      </c>
      <c r="M30">
        <v>49910</v>
      </c>
      <c r="N30">
        <v>60890.2</v>
      </c>
      <c r="O30">
        <v>49910</v>
      </c>
    </row>
    <row r="31" spans="1:15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v>45002</v>
      </c>
      <c r="G31" s="9">
        <v>8113</v>
      </c>
      <c r="H31" s="9">
        <v>6650</v>
      </c>
      <c r="I31" t="s">
        <v>57</v>
      </c>
      <c r="L31" s="8" t="s">
        <v>14</v>
      </c>
      <c r="M31">
        <v>35950</v>
      </c>
      <c r="N31">
        <v>43859</v>
      </c>
      <c r="O31">
        <v>35950</v>
      </c>
    </row>
    <row r="32" spans="1:15" x14ac:dyDescent="0.25">
      <c r="A32">
        <v>368</v>
      </c>
      <c r="B32" s="4">
        <v>44942</v>
      </c>
      <c r="C32">
        <v>3150</v>
      </c>
      <c r="D32" t="s">
        <v>23</v>
      </c>
      <c r="E32" t="s">
        <v>14</v>
      </c>
      <c r="F32" s="4">
        <v>45002</v>
      </c>
      <c r="G32" s="9">
        <v>3843</v>
      </c>
      <c r="H32" s="9">
        <v>3150</v>
      </c>
      <c r="I32" t="s">
        <v>57</v>
      </c>
      <c r="L32" s="7" t="s">
        <v>9</v>
      </c>
      <c r="M32">
        <v>100325</v>
      </c>
      <c r="N32">
        <v>122396.50000000001</v>
      </c>
      <c r="O32">
        <v>100325</v>
      </c>
    </row>
    <row r="33" spans="1:15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v>45002</v>
      </c>
      <c r="G33" s="9">
        <v>854</v>
      </c>
      <c r="H33" s="9">
        <v>700</v>
      </c>
      <c r="I33" t="s">
        <v>57</v>
      </c>
      <c r="L33" s="8" t="s">
        <v>12</v>
      </c>
      <c r="M33">
        <v>43410</v>
      </c>
      <c r="N33">
        <v>52960.200000000004</v>
      </c>
      <c r="O33">
        <v>43410</v>
      </c>
    </row>
    <row r="34" spans="1:15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v>45002</v>
      </c>
      <c r="G34" s="9">
        <v>2366.8000000000002</v>
      </c>
      <c r="H34" s="9">
        <v>1940.0000000000002</v>
      </c>
      <c r="I34" t="s">
        <v>57</v>
      </c>
      <c r="L34" s="8" t="s">
        <v>11</v>
      </c>
      <c r="M34">
        <v>17630</v>
      </c>
      <c r="N34">
        <v>21508.6</v>
      </c>
      <c r="O34">
        <v>17630</v>
      </c>
    </row>
    <row r="35" spans="1:15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v>45002</v>
      </c>
      <c r="G35" s="9">
        <v>3355</v>
      </c>
      <c r="H35" s="9">
        <v>2750</v>
      </c>
      <c r="I35" t="s">
        <v>57</v>
      </c>
      <c r="L35" s="8" t="s">
        <v>13</v>
      </c>
      <c r="M35">
        <v>30355</v>
      </c>
      <c r="N35">
        <v>37033.100000000006</v>
      </c>
      <c r="O35">
        <v>30355</v>
      </c>
    </row>
    <row r="36" spans="1:15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v>45002</v>
      </c>
      <c r="G36" s="9">
        <v>2269.1999999999998</v>
      </c>
      <c r="H36" s="9">
        <v>1860</v>
      </c>
      <c r="I36" t="s">
        <v>57</v>
      </c>
      <c r="L36" s="8" t="s">
        <v>14</v>
      </c>
      <c r="M36">
        <v>8930</v>
      </c>
      <c r="N36">
        <v>10894.6</v>
      </c>
      <c r="O36">
        <v>8930</v>
      </c>
    </row>
    <row r="37" spans="1:15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v>45002</v>
      </c>
      <c r="G37" s="9">
        <v>3477</v>
      </c>
      <c r="H37" s="9">
        <v>2850</v>
      </c>
      <c r="I37" t="s">
        <v>57</v>
      </c>
      <c r="L37" s="7" t="s">
        <v>8</v>
      </c>
      <c r="M37">
        <v>299940</v>
      </c>
      <c r="N37">
        <v>365926.80000000005</v>
      </c>
      <c r="O37">
        <v>299940</v>
      </c>
    </row>
    <row r="38" spans="1:15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v>45002</v>
      </c>
      <c r="G38" s="9">
        <v>2732.8</v>
      </c>
      <c r="H38" s="9">
        <v>2240</v>
      </c>
      <c r="I38" t="s">
        <v>57</v>
      </c>
      <c r="L38" s="8" t="s">
        <v>12</v>
      </c>
      <c r="M38">
        <v>105400</v>
      </c>
      <c r="N38">
        <v>128588</v>
      </c>
      <c r="O38">
        <v>105400</v>
      </c>
    </row>
    <row r="39" spans="1:15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v>45002</v>
      </c>
      <c r="G39" s="9">
        <v>2537.6</v>
      </c>
      <c r="H39" s="9">
        <v>2080</v>
      </c>
      <c r="I39" t="s">
        <v>57</v>
      </c>
      <c r="L39" s="8" t="s">
        <v>11</v>
      </c>
      <c r="M39">
        <v>72370</v>
      </c>
      <c r="N39">
        <v>88291.4</v>
      </c>
      <c r="O39">
        <v>72370</v>
      </c>
    </row>
    <row r="40" spans="1:15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v>45002</v>
      </c>
      <c r="G40" s="9">
        <v>4392</v>
      </c>
      <c r="H40" s="9">
        <v>3600</v>
      </c>
      <c r="I40" t="s">
        <v>57</v>
      </c>
      <c r="L40" s="8" t="s">
        <v>13</v>
      </c>
      <c r="M40">
        <v>95190</v>
      </c>
      <c r="N40">
        <v>116131.80000000002</v>
      </c>
      <c r="O40">
        <v>95190</v>
      </c>
    </row>
    <row r="41" spans="1:15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v>45002</v>
      </c>
      <c r="G41" s="9">
        <v>2928</v>
      </c>
      <c r="H41" s="9">
        <v>2400</v>
      </c>
      <c r="I41" t="s">
        <v>57</v>
      </c>
      <c r="L41" s="8" t="s">
        <v>14</v>
      </c>
      <c r="M41">
        <v>26980</v>
      </c>
      <c r="N41">
        <v>32915.600000000006</v>
      </c>
      <c r="O41">
        <v>26980</v>
      </c>
    </row>
    <row r="42" spans="1:15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v>45002</v>
      </c>
      <c r="G42" s="9">
        <v>305</v>
      </c>
      <c r="H42" s="9">
        <v>250</v>
      </c>
      <c r="I42" t="s">
        <v>57</v>
      </c>
      <c r="L42" s="7" t="s">
        <v>51</v>
      </c>
      <c r="M42">
        <v>1721355</v>
      </c>
      <c r="N42">
        <v>2100053.1</v>
      </c>
      <c r="O42">
        <v>1721355</v>
      </c>
    </row>
    <row r="43" spans="1:15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v>45002</v>
      </c>
      <c r="G43" s="9">
        <v>6649</v>
      </c>
      <c r="H43" s="9">
        <v>5450</v>
      </c>
      <c r="I43" t="s">
        <v>57</v>
      </c>
    </row>
    <row r="44" spans="1:15" x14ac:dyDescent="0.25">
      <c r="A44">
        <v>164</v>
      </c>
      <c r="B44" s="4">
        <v>44942</v>
      </c>
      <c r="C44">
        <v>3360</v>
      </c>
      <c r="D44" t="s">
        <v>23</v>
      </c>
      <c r="E44" t="s">
        <v>13</v>
      </c>
      <c r="F44" s="4">
        <v>45002</v>
      </c>
      <c r="G44" s="9">
        <v>4099.2</v>
      </c>
      <c r="H44" s="9">
        <v>3360</v>
      </c>
      <c r="I44" t="s">
        <v>57</v>
      </c>
    </row>
    <row r="45" spans="1:15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v>45002</v>
      </c>
      <c r="G45" s="9">
        <v>3830.8</v>
      </c>
      <c r="H45" s="9">
        <v>3140</v>
      </c>
      <c r="I45" t="s">
        <v>57</v>
      </c>
    </row>
    <row r="46" spans="1:15" x14ac:dyDescent="0.25">
      <c r="A46">
        <v>130</v>
      </c>
      <c r="B46" s="4">
        <v>44942</v>
      </c>
      <c r="C46">
        <v>2680</v>
      </c>
      <c r="D46" t="s">
        <v>23</v>
      </c>
      <c r="E46" t="s">
        <v>14</v>
      </c>
      <c r="F46" s="4">
        <v>45002</v>
      </c>
      <c r="G46" s="9">
        <v>3269.6</v>
      </c>
      <c r="H46" s="9">
        <v>2680</v>
      </c>
      <c r="I46" t="s">
        <v>57</v>
      </c>
    </row>
    <row r="47" spans="1:15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v>45002</v>
      </c>
      <c r="G47" s="9">
        <v>5063</v>
      </c>
      <c r="H47" s="9">
        <v>4150</v>
      </c>
      <c r="I47" t="s">
        <v>57</v>
      </c>
    </row>
    <row r="48" spans="1:15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v>45002</v>
      </c>
      <c r="G48" s="9">
        <v>5246</v>
      </c>
      <c r="H48" s="9">
        <v>4300</v>
      </c>
      <c r="I48" t="s">
        <v>57</v>
      </c>
    </row>
    <row r="49" spans="1:9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v>45002</v>
      </c>
      <c r="G49" s="9">
        <v>1268.8</v>
      </c>
      <c r="H49" s="9">
        <v>1040</v>
      </c>
      <c r="I49" t="s">
        <v>57</v>
      </c>
    </row>
    <row r="50" spans="1:9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v>45002</v>
      </c>
      <c r="G50" s="9">
        <v>390.4</v>
      </c>
      <c r="H50" s="9">
        <v>320</v>
      </c>
      <c r="I50" t="s">
        <v>57</v>
      </c>
    </row>
    <row r="51" spans="1:9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v>45002</v>
      </c>
      <c r="G51" s="9">
        <v>805.2</v>
      </c>
      <c r="H51" s="9">
        <v>660</v>
      </c>
      <c r="I51" t="s">
        <v>57</v>
      </c>
    </row>
    <row r="52" spans="1:9" x14ac:dyDescent="0.25">
      <c r="A52">
        <v>453</v>
      </c>
      <c r="B52" s="4">
        <v>44942</v>
      </c>
      <c r="C52">
        <v>7400</v>
      </c>
      <c r="D52" t="s">
        <v>23</v>
      </c>
      <c r="E52" t="s">
        <v>12</v>
      </c>
      <c r="F52" s="4">
        <v>45002</v>
      </c>
      <c r="G52" s="9">
        <v>9028</v>
      </c>
      <c r="H52" s="9">
        <v>7400</v>
      </c>
      <c r="I52" t="s">
        <v>57</v>
      </c>
    </row>
    <row r="53" spans="1:9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v>45002</v>
      </c>
      <c r="G53" s="9">
        <v>5563.2</v>
      </c>
      <c r="H53" s="9">
        <v>4560</v>
      </c>
      <c r="I53" t="s">
        <v>57</v>
      </c>
    </row>
    <row r="54" spans="1:9" x14ac:dyDescent="0.25">
      <c r="A54">
        <v>28</v>
      </c>
      <c r="B54" s="4">
        <v>44942</v>
      </c>
      <c r="C54">
        <v>640</v>
      </c>
      <c r="D54" t="s">
        <v>23</v>
      </c>
      <c r="E54" t="s">
        <v>12</v>
      </c>
      <c r="F54" s="4">
        <v>45002</v>
      </c>
      <c r="G54" s="9">
        <v>780.8</v>
      </c>
      <c r="H54" s="9">
        <v>640</v>
      </c>
      <c r="I54" t="s">
        <v>57</v>
      </c>
    </row>
    <row r="55" spans="1:9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v>45002</v>
      </c>
      <c r="G55" s="9">
        <v>2867</v>
      </c>
      <c r="H55" s="9">
        <v>2350</v>
      </c>
      <c r="I55" t="s">
        <v>57</v>
      </c>
    </row>
    <row r="56" spans="1:9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v>45002</v>
      </c>
      <c r="G56" s="9">
        <v>5002</v>
      </c>
      <c r="H56" s="9">
        <v>4100</v>
      </c>
      <c r="I56" t="s">
        <v>57</v>
      </c>
    </row>
    <row r="57" spans="1:9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v>45002</v>
      </c>
      <c r="G57" s="9">
        <v>4684.8</v>
      </c>
      <c r="H57" s="9">
        <v>3840.0000000000005</v>
      </c>
      <c r="I57" t="s">
        <v>57</v>
      </c>
    </row>
    <row r="58" spans="1:9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v>45002</v>
      </c>
      <c r="G58" s="9">
        <v>5197.2</v>
      </c>
      <c r="H58" s="9">
        <v>4260</v>
      </c>
      <c r="I58" t="s">
        <v>57</v>
      </c>
    </row>
    <row r="59" spans="1:9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v>45001</v>
      </c>
      <c r="G59" s="9">
        <v>2952.4</v>
      </c>
      <c r="H59" s="9">
        <v>2420</v>
      </c>
      <c r="I59" t="s">
        <v>57</v>
      </c>
    </row>
    <row r="60" spans="1:9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v>45001</v>
      </c>
      <c r="G60" s="9">
        <v>6466</v>
      </c>
      <c r="H60" s="9">
        <v>5300</v>
      </c>
      <c r="I60" t="s">
        <v>57</v>
      </c>
    </row>
    <row r="61" spans="1:9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v>45001</v>
      </c>
      <c r="G61" s="9">
        <v>6051.2</v>
      </c>
      <c r="H61" s="9">
        <v>4960</v>
      </c>
      <c r="I61" t="s">
        <v>57</v>
      </c>
    </row>
    <row r="62" spans="1:9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v>45001</v>
      </c>
      <c r="G62" s="9">
        <v>6954</v>
      </c>
      <c r="H62" s="9">
        <v>5700</v>
      </c>
      <c r="I62" t="s">
        <v>57</v>
      </c>
    </row>
    <row r="63" spans="1:9" x14ac:dyDescent="0.25">
      <c r="A63">
        <v>339</v>
      </c>
      <c r="B63" s="4">
        <v>44941</v>
      </c>
      <c r="C63">
        <v>1700</v>
      </c>
      <c r="D63" t="s">
        <v>23</v>
      </c>
      <c r="E63" t="s">
        <v>13</v>
      </c>
      <c r="F63" s="4">
        <v>45001</v>
      </c>
      <c r="G63" s="9">
        <v>2074</v>
      </c>
      <c r="H63" s="9">
        <v>1700</v>
      </c>
      <c r="I63" t="s">
        <v>57</v>
      </c>
    </row>
    <row r="64" spans="1:9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v>45001</v>
      </c>
      <c r="G64" s="9">
        <v>6222</v>
      </c>
      <c r="H64" s="9">
        <v>5100</v>
      </c>
      <c r="I64" t="s">
        <v>57</v>
      </c>
    </row>
    <row r="65" spans="1:9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v>45001</v>
      </c>
      <c r="G65" s="9">
        <v>3538</v>
      </c>
      <c r="H65" s="9">
        <v>2900</v>
      </c>
      <c r="I65" t="s">
        <v>57</v>
      </c>
    </row>
    <row r="66" spans="1:9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v>45001</v>
      </c>
      <c r="G66" s="9">
        <v>6002.4</v>
      </c>
      <c r="H66" s="9">
        <v>4920</v>
      </c>
      <c r="I66" t="s">
        <v>57</v>
      </c>
    </row>
    <row r="67" spans="1:9" x14ac:dyDescent="0.25">
      <c r="A67">
        <v>152</v>
      </c>
      <c r="B67" s="4">
        <v>44941</v>
      </c>
      <c r="C67">
        <v>3120</v>
      </c>
      <c r="D67" t="s">
        <v>23</v>
      </c>
      <c r="E67" t="s">
        <v>11</v>
      </c>
      <c r="F67" s="4">
        <v>45001</v>
      </c>
      <c r="G67" s="9">
        <v>3806.4</v>
      </c>
      <c r="H67" s="9">
        <v>3120</v>
      </c>
      <c r="I67" t="s">
        <v>57</v>
      </c>
    </row>
    <row r="68" spans="1:9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v>45001</v>
      </c>
      <c r="G68" s="9">
        <v>5538.8</v>
      </c>
      <c r="H68" s="9">
        <v>4540</v>
      </c>
      <c r="I68" t="s">
        <v>57</v>
      </c>
    </row>
    <row r="69" spans="1:9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v>45001</v>
      </c>
      <c r="G69" s="9">
        <v>7442</v>
      </c>
      <c r="H69" s="9">
        <v>6100</v>
      </c>
      <c r="I69" t="s">
        <v>57</v>
      </c>
    </row>
    <row r="70" spans="1:9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v>45001</v>
      </c>
      <c r="G70" s="9">
        <v>4660.3999999999996</v>
      </c>
      <c r="H70" s="9">
        <v>3820</v>
      </c>
      <c r="I70" t="s">
        <v>57</v>
      </c>
    </row>
    <row r="71" spans="1:9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v>45001</v>
      </c>
      <c r="G71" s="9">
        <v>7222.4</v>
      </c>
      <c r="H71" s="9">
        <v>5920</v>
      </c>
      <c r="I71" t="s">
        <v>57</v>
      </c>
    </row>
    <row r="72" spans="1:9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v>45001</v>
      </c>
      <c r="G72" s="9">
        <v>8540</v>
      </c>
      <c r="H72" s="9">
        <v>7000</v>
      </c>
      <c r="I72" t="s">
        <v>57</v>
      </c>
    </row>
    <row r="73" spans="1:9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v>45001</v>
      </c>
      <c r="G73" s="9">
        <v>6685.6</v>
      </c>
      <c r="H73" s="9">
        <v>5480</v>
      </c>
      <c r="I73" t="s">
        <v>57</v>
      </c>
    </row>
    <row r="74" spans="1:9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v>45001</v>
      </c>
      <c r="G74" s="9">
        <v>8723</v>
      </c>
      <c r="H74" s="9">
        <v>7150</v>
      </c>
      <c r="I74" t="s">
        <v>57</v>
      </c>
    </row>
    <row r="75" spans="1:9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v>45001</v>
      </c>
      <c r="G75" s="9">
        <v>317.2</v>
      </c>
      <c r="H75" s="9">
        <v>260</v>
      </c>
      <c r="I75" t="s">
        <v>57</v>
      </c>
    </row>
    <row r="76" spans="1:9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v>45001</v>
      </c>
      <c r="G76" s="9">
        <v>6832</v>
      </c>
      <c r="H76" s="9">
        <v>5600</v>
      </c>
      <c r="I76" t="s">
        <v>57</v>
      </c>
    </row>
    <row r="77" spans="1:9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v>45001</v>
      </c>
      <c r="G77" s="9">
        <v>4209</v>
      </c>
      <c r="H77" s="9">
        <v>3450</v>
      </c>
      <c r="I77" t="s">
        <v>57</v>
      </c>
    </row>
    <row r="78" spans="1:9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v>45000</v>
      </c>
      <c r="G78" s="9">
        <v>7051.6</v>
      </c>
      <c r="H78" s="9">
        <v>5780</v>
      </c>
      <c r="I78" t="s">
        <v>57</v>
      </c>
    </row>
    <row r="79" spans="1:9" x14ac:dyDescent="0.25">
      <c r="A79">
        <v>231</v>
      </c>
      <c r="B79" s="4">
        <v>44940</v>
      </c>
      <c r="C79">
        <v>4700</v>
      </c>
      <c r="D79" t="s">
        <v>23</v>
      </c>
      <c r="E79" t="s">
        <v>14</v>
      </c>
      <c r="F79" s="4">
        <v>45000</v>
      </c>
      <c r="G79" s="9">
        <v>5734</v>
      </c>
      <c r="H79" s="9">
        <v>4700</v>
      </c>
      <c r="I79" t="s">
        <v>57</v>
      </c>
    </row>
    <row r="80" spans="1:9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v>45000</v>
      </c>
      <c r="G80" s="9">
        <v>3001.2</v>
      </c>
      <c r="H80" s="9">
        <v>2460</v>
      </c>
      <c r="I80" t="s">
        <v>57</v>
      </c>
    </row>
    <row r="81" spans="1:9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v>45000</v>
      </c>
      <c r="G81" s="9">
        <v>5782.8</v>
      </c>
      <c r="H81" s="9">
        <v>4740</v>
      </c>
      <c r="I81" t="s">
        <v>57</v>
      </c>
    </row>
    <row r="82" spans="1:9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v>45000</v>
      </c>
      <c r="G82" s="9">
        <v>2781.6</v>
      </c>
      <c r="H82" s="9">
        <v>2280</v>
      </c>
      <c r="I82" t="s">
        <v>57</v>
      </c>
    </row>
    <row r="83" spans="1:9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v>45000</v>
      </c>
      <c r="G83" s="9">
        <v>3416</v>
      </c>
      <c r="H83" s="9">
        <v>2800</v>
      </c>
      <c r="I83" t="s">
        <v>57</v>
      </c>
    </row>
    <row r="84" spans="1:9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v>45000</v>
      </c>
      <c r="G84" s="9">
        <v>5514.4</v>
      </c>
      <c r="H84" s="9">
        <v>4520</v>
      </c>
      <c r="I84" t="s">
        <v>57</v>
      </c>
    </row>
    <row r="85" spans="1:9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v>45000</v>
      </c>
      <c r="G85" s="9">
        <v>5953.6</v>
      </c>
      <c r="H85" s="9">
        <v>4880</v>
      </c>
      <c r="I85" t="s">
        <v>57</v>
      </c>
    </row>
    <row r="86" spans="1:9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v>45000</v>
      </c>
      <c r="G86" s="9">
        <v>5904.8</v>
      </c>
      <c r="H86" s="9">
        <v>4840</v>
      </c>
      <c r="I86" t="s">
        <v>57</v>
      </c>
    </row>
    <row r="87" spans="1:9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v>45000</v>
      </c>
      <c r="G87" s="9">
        <v>4050.4</v>
      </c>
      <c r="H87" s="9">
        <v>3320</v>
      </c>
      <c r="I87" t="s">
        <v>57</v>
      </c>
    </row>
    <row r="88" spans="1:9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v>45000</v>
      </c>
      <c r="G88" s="9">
        <v>6368.4</v>
      </c>
      <c r="H88" s="9">
        <v>5220</v>
      </c>
      <c r="I88" t="s">
        <v>57</v>
      </c>
    </row>
    <row r="89" spans="1:9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v>45000</v>
      </c>
      <c r="G89" s="9">
        <v>4001.6</v>
      </c>
      <c r="H89" s="9">
        <v>3280</v>
      </c>
      <c r="I89" t="s">
        <v>57</v>
      </c>
    </row>
    <row r="90" spans="1:9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v>45000</v>
      </c>
      <c r="G90" s="9">
        <v>1830</v>
      </c>
      <c r="H90" s="9">
        <v>1500</v>
      </c>
      <c r="I90" t="s">
        <v>57</v>
      </c>
    </row>
    <row r="91" spans="1:9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v>45000</v>
      </c>
      <c r="G91" s="9">
        <v>6344</v>
      </c>
      <c r="H91" s="9">
        <v>5200</v>
      </c>
      <c r="I91" t="s">
        <v>57</v>
      </c>
    </row>
    <row r="92" spans="1:9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v>45000</v>
      </c>
      <c r="G92" s="9">
        <v>4782.3999999999996</v>
      </c>
      <c r="H92" s="9">
        <v>3920</v>
      </c>
      <c r="I92" t="s">
        <v>57</v>
      </c>
    </row>
    <row r="93" spans="1:9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v>45000</v>
      </c>
      <c r="G93" s="9">
        <v>4416.3999999999996</v>
      </c>
      <c r="H93" s="9">
        <v>3620</v>
      </c>
      <c r="I93" t="s">
        <v>57</v>
      </c>
    </row>
    <row r="94" spans="1:9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v>45000</v>
      </c>
      <c r="G94" s="9">
        <v>4953.2</v>
      </c>
      <c r="H94" s="9">
        <v>4060</v>
      </c>
      <c r="I94" t="s">
        <v>57</v>
      </c>
    </row>
    <row r="95" spans="1:9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v>45000</v>
      </c>
      <c r="G95" s="9">
        <v>6392.8</v>
      </c>
      <c r="H95" s="9">
        <v>5240</v>
      </c>
      <c r="I95" t="s">
        <v>57</v>
      </c>
    </row>
    <row r="96" spans="1:9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v>45000</v>
      </c>
      <c r="G96" s="9">
        <v>7246.8</v>
      </c>
      <c r="H96" s="9">
        <v>5940</v>
      </c>
      <c r="I96" t="s">
        <v>57</v>
      </c>
    </row>
    <row r="97" spans="1:9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v>45000</v>
      </c>
      <c r="G97" s="9">
        <v>3489.2</v>
      </c>
      <c r="H97" s="9">
        <v>2860</v>
      </c>
      <c r="I97" t="s">
        <v>57</v>
      </c>
    </row>
    <row r="98" spans="1:9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v>45000</v>
      </c>
      <c r="G98" s="9">
        <v>1159</v>
      </c>
      <c r="H98" s="9">
        <v>950</v>
      </c>
      <c r="I98" t="s">
        <v>57</v>
      </c>
    </row>
    <row r="99" spans="1:9" x14ac:dyDescent="0.25">
      <c r="A99">
        <v>249</v>
      </c>
      <c r="B99" s="4">
        <v>44940</v>
      </c>
      <c r="C99">
        <v>5060</v>
      </c>
      <c r="D99" t="s">
        <v>23</v>
      </c>
      <c r="E99" t="s">
        <v>13</v>
      </c>
      <c r="F99" s="4">
        <v>45000</v>
      </c>
      <c r="G99" s="9">
        <v>6173.2</v>
      </c>
      <c r="H99" s="9">
        <v>5060</v>
      </c>
      <c r="I99" t="s">
        <v>57</v>
      </c>
    </row>
    <row r="100" spans="1:9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v>45000</v>
      </c>
      <c r="G100" s="9">
        <v>2562</v>
      </c>
      <c r="H100" s="9">
        <v>2100</v>
      </c>
      <c r="I100" t="s">
        <v>57</v>
      </c>
    </row>
    <row r="101" spans="1:9" x14ac:dyDescent="0.25">
      <c r="A101">
        <v>248</v>
      </c>
      <c r="B101" s="4">
        <v>44940</v>
      </c>
      <c r="C101">
        <v>5040</v>
      </c>
      <c r="D101" t="s">
        <v>23</v>
      </c>
      <c r="E101" t="s">
        <v>13</v>
      </c>
      <c r="F101" s="4">
        <v>45000</v>
      </c>
      <c r="G101" s="9">
        <v>6148.8</v>
      </c>
      <c r="H101" s="9">
        <v>5040</v>
      </c>
      <c r="I101" t="s">
        <v>57</v>
      </c>
    </row>
    <row r="102" spans="1:9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v>45000</v>
      </c>
      <c r="G102" s="9">
        <v>5099.6000000000004</v>
      </c>
      <c r="H102" s="9">
        <v>4180</v>
      </c>
      <c r="I102" t="s">
        <v>57</v>
      </c>
    </row>
    <row r="103" spans="1:9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v>45000</v>
      </c>
      <c r="G103" s="9">
        <v>244</v>
      </c>
      <c r="H103" s="9">
        <v>200</v>
      </c>
      <c r="I103" t="s">
        <v>57</v>
      </c>
    </row>
    <row r="104" spans="1:9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v>45000</v>
      </c>
      <c r="G104" s="9">
        <v>5124</v>
      </c>
      <c r="H104" s="9">
        <v>4200</v>
      </c>
      <c r="I104" t="s">
        <v>57</v>
      </c>
    </row>
    <row r="105" spans="1:9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v>45000</v>
      </c>
      <c r="G105" s="9">
        <v>793</v>
      </c>
      <c r="H105" s="9">
        <v>650</v>
      </c>
      <c r="I105" t="s">
        <v>57</v>
      </c>
    </row>
    <row r="106" spans="1:9" x14ac:dyDescent="0.25">
      <c r="A106">
        <v>254</v>
      </c>
      <c r="B106" s="4">
        <v>44940</v>
      </c>
      <c r="C106">
        <v>5160</v>
      </c>
      <c r="D106" t="s">
        <v>23</v>
      </c>
      <c r="E106" t="s">
        <v>12</v>
      </c>
      <c r="F106" s="4">
        <v>45000</v>
      </c>
      <c r="G106" s="9">
        <v>6295.2</v>
      </c>
      <c r="H106" s="9">
        <v>5160</v>
      </c>
      <c r="I106" t="s">
        <v>57</v>
      </c>
    </row>
    <row r="107" spans="1:9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v>45000</v>
      </c>
      <c r="G107" s="9">
        <v>4514</v>
      </c>
      <c r="H107" s="9">
        <v>3700</v>
      </c>
      <c r="I107" t="s">
        <v>57</v>
      </c>
    </row>
    <row r="108" spans="1:9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v>45000</v>
      </c>
      <c r="G108" s="9">
        <v>1854.4</v>
      </c>
      <c r="H108" s="9">
        <v>1520</v>
      </c>
      <c r="I108" t="s">
        <v>57</v>
      </c>
    </row>
    <row r="109" spans="1:9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v>45000</v>
      </c>
      <c r="G109" s="9">
        <v>6161</v>
      </c>
      <c r="H109" s="9">
        <v>5050</v>
      </c>
      <c r="I109" t="s">
        <v>57</v>
      </c>
    </row>
    <row r="110" spans="1:9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v>45000</v>
      </c>
      <c r="G110" s="9">
        <v>5368</v>
      </c>
      <c r="H110" s="9">
        <v>4400</v>
      </c>
      <c r="I110" t="s">
        <v>57</v>
      </c>
    </row>
    <row r="111" spans="1:9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v>45000</v>
      </c>
      <c r="G111" s="9">
        <v>658.8</v>
      </c>
      <c r="H111" s="9">
        <v>540</v>
      </c>
      <c r="I111" t="s">
        <v>57</v>
      </c>
    </row>
    <row r="112" spans="1:9" x14ac:dyDescent="0.25">
      <c r="A112">
        <v>401</v>
      </c>
      <c r="B112" s="4">
        <v>44940</v>
      </c>
      <c r="C112">
        <v>4800</v>
      </c>
      <c r="D112" t="s">
        <v>23</v>
      </c>
      <c r="E112" t="s">
        <v>13</v>
      </c>
      <c r="F112" s="4">
        <v>45000</v>
      </c>
      <c r="G112" s="9">
        <v>5856</v>
      </c>
      <c r="H112" s="9">
        <v>4800</v>
      </c>
      <c r="I112" t="s">
        <v>57</v>
      </c>
    </row>
    <row r="113" spans="1:9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v>45000</v>
      </c>
      <c r="G113" s="9">
        <v>829.6</v>
      </c>
      <c r="H113" s="9">
        <v>680</v>
      </c>
      <c r="I113" t="s">
        <v>57</v>
      </c>
    </row>
    <row r="114" spans="1:9" x14ac:dyDescent="0.25">
      <c r="A114">
        <v>385</v>
      </c>
      <c r="B114" s="4">
        <v>44940</v>
      </c>
      <c r="C114">
        <v>4000</v>
      </c>
      <c r="D114" t="s">
        <v>23</v>
      </c>
      <c r="E114" t="s">
        <v>14</v>
      </c>
      <c r="F114" s="4">
        <v>45000</v>
      </c>
      <c r="G114" s="9">
        <v>4880</v>
      </c>
      <c r="H114" s="9">
        <v>4000</v>
      </c>
      <c r="I114" t="s">
        <v>57</v>
      </c>
    </row>
    <row r="115" spans="1:9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v>45000</v>
      </c>
      <c r="G115" s="9">
        <v>1342</v>
      </c>
      <c r="H115" s="9">
        <v>1100</v>
      </c>
      <c r="I115" t="s">
        <v>57</v>
      </c>
    </row>
    <row r="116" spans="1:9" x14ac:dyDescent="0.25">
      <c r="A116">
        <v>95</v>
      </c>
      <c r="B116" s="4">
        <v>44940</v>
      </c>
      <c r="C116">
        <v>1980</v>
      </c>
      <c r="D116" t="s">
        <v>23</v>
      </c>
      <c r="E116" t="s">
        <v>13</v>
      </c>
      <c r="F116" s="4">
        <v>45000</v>
      </c>
      <c r="G116" s="9">
        <v>2415.6</v>
      </c>
      <c r="H116" s="9">
        <v>1980</v>
      </c>
      <c r="I116" t="s">
        <v>57</v>
      </c>
    </row>
    <row r="117" spans="1:9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v>45000</v>
      </c>
      <c r="G117" s="9">
        <v>5490</v>
      </c>
      <c r="H117" s="9">
        <v>4500</v>
      </c>
      <c r="I117" t="s">
        <v>57</v>
      </c>
    </row>
    <row r="118" spans="1:9" x14ac:dyDescent="0.25">
      <c r="A118">
        <v>101</v>
      </c>
      <c r="B118" s="4">
        <v>44940</v>
      </c>
      <c r="C118">
        <v>2100</v>
      </c>
      <c r="D118" t="s">
        <v>23</v>
      </c>
      <c r="E118" t="s">
        <v>13</v>
      </c>
      <c r="F118" s="4">
        <v>45000</v>
      </c>
      <c r="G118" s="9">
        <v>2562</v>
      </c>
      <c r="H118" s="9">
        <v>2100</v>
      </c>
      <c r="I118" t="s">
        <v>57</v>
      </c>
    </row>
    <row r="119" spans="1:9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v>45000</v>
      </c>
      <c r="G119" s="9">
        <v>463.6</v>
      </c>
      <c r="H119" s="9">
        <v>380</v>
      </c>
      <c r="I119" t="s">
        <v>57</v>
      </c>
    </row>
    <row r="120" spans="1:9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v>45000</v>
      </c>
      <c r="G120" s="9">
        <v>170.8</v>
      </c>
      <c r="H120" s="9">
        <v>140</v>
      </c>
      <c r="I120" t="s">
        <v>57</v>
      </c>
    </row>
    <row r="121" spans="1:9" x14ac:dyDescent="0.25">
      <c r="A121">
        <v>424</v>
      </c>
      <c r="B121" s="4">
        <v>44940</v>
      </c>
      <c r="C121">
        <v>5950</v>
      </c>
      <c r="D121" t="s">
        <v>23</v>
      </c>
      <c r="E121" t="s">
        <v>14</v>
      </c>
      <c r="F121" s="4">
        <v>45000</v>
      </c>
      <c r="G121" s="9">
        <v>7259</v>
      </c>
      <c r="H121" s="9">
        <v>5950</v>
      </c>
      <c r="I121" t="s">
        <v>57</v>
      </c>
    </row>
    <row r="122" spans="1:9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v>45000</v>
      </c>
      <c r="G122" s="9">
        <v>1146.8</v>
      </c>
      <c r="H122" s="9">
        <v>940</v>
      </c>
      <c r="I122" t="s">
        <v>57</v>
      </c>
    </row>
    <row r="123" spans="1:9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v>45000</v>
      </c>
      <c r="G123" s="9">
        <v>4331</v>
      </c>
      <c r="H123" s="9">
        <v>3550</v>
      </c>
      <c r="I123" t="s">
        <v>57</v>
      </c>
    </row>
    <row r="124" spans="1:9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v>44999</v>
      </c>
      <c r="G124" s="9">
        <v>1464</v>
      </c>
      <c r="H124" s="9">
        <v>1200</v>
      </c>
      <c r="I124" t="s">
        <v>57</v>
      </c>
    </row>
    <row r="125" spans="1:9" x14ac:dyDescent="0.25">
      <c r="A125">
        <v>84</v>
      </c>
      <c r="B125" s="4">
        <v>44939</v>
      </c>
      <c r="C125">
        <v>1760</v>
      </c>
      <c r="D125" t="s">
        <v>23</v>
      </c>
      <c r="E125" t="s">
        <v>12</v>
      </c>
      <c r="F125" s="4">
        <v>44999</v>
      </c>
      <c r="G125" s="9">
        <v>2147.1999999999998</v>
      </c>
      <c r="H125" s="9">
        <v>1760</v>
      </c>
      <c r="I125" t="s">
        <v>57</v>
      </c>
    </row>
    <row r="126" spans="1:9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v>44999</v>
      </c>
      <c r="G126" s="9">
        <v>1525</v>
      </c>
      <c r="H126" s="9">
        <v>1250</v>
      </c>
      <c r="I126" t="s">
        <v>57</v>
      </c>
    </row>
    <row r="127" spans="1:9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v>44999</v>
      </c>
      <c r="G127" s="9">
        <v>3513.6</v>
      </c>
      <c r="H127" s="9">
        <v>2880</v>
      </c>
      <c r="I127" t="s">
        <v>57</v>
      </c>
    </row>
    <row r="128" spans="1:9" x14ac:dyDescent="0.25">
      <c r="A128">
        <v>78</v>
      </c>
      <c r="B128" s="4">
        <v>44939</v>
      </c>
      <c r="C128">
        <v>1640</v>
      </c>
      <c r="D128" t="s">
        <v>23</v>
      </c>
      <c r="E128" t="s">
        <v>11</v>
      </c>
      <c r="F128" s="4">
        <v>44999</v>
      </c>
      <c r="G128" s="9">
        <v>2000.8</v>
      </c>
      <c r="H128" s="9">
        <v>1640</v>
      </c>
      <c r="I128" t="s">
        <v>57</v>
      </c>
    </row>
    <row r="129" spans="1:9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v>44999</v>
      </c>
      <c r="G129" s="9">
        <v>1586</v>
      </c>
      <c r="H129" s="9">
        <v>1300</v>
      </c>
      <c r="I129" t="s">
        <v>57</v>
      </c>
    </row>
    <row r="130" spans="1:9" x14ac:dyDescent="0.25">
      <c r="A130">
        <v>288</v>
      </c>
      <c r="B130" s="4">
        <v>44939</v>
      </c>
      <c r="C130">
        <v>5840</v>
      </c>
      <c r="D130" t="s">
        <v>23</v>
      </c>
      <c r="E130" t="s">
        <v>11</v>
      </c>
      <c r="F130" s="4">
        <v>44999</v>
      </c>
      <c r="G130" s="9">
        <v>7124.8</v>
      </c>
      <c r="H130" s="9">
        <v>5840</v>
      </c>
      <c r="I130" t="s">
        <v>57</v>
      </c>
    </row>
    <row r="131" spans="1:9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v>44999</v>
      </c>
      <c r="G131" s="9">
        <v>7100.4</v>
      </c>
      <c r="H131" s="9">
        <v>5820</v>
      </c>
      <c r="I131" t="s">
        <v>57</v>
      </c>
    </row>
    <row r="132" spans="1:9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v>44999</v>
      </c>
      <c r="G132" s="9">
        <v>1561.6</v>
      </c>
      <c r="H132" s="9">
        <v>1280</v>
      </c>
      <c r="I132" t="s">
        <v>57</v>
      </c>
    </row>
    <row r="133" spans="1:9" x14ac:dyDescent="0.25">
      <c r="A133">
        <v>418</v>
      </c>
      <c r="B133" s="4">
        <v>44939</v>
      </c>
      <c r="C133">
        <v>5650</v>
      </c>
      <c r="D133" t="s">
        <v>23</v>
      </c>
      <c r="E133" t="s">
        <v>11</v>
      </c>
      <c r="F133" s="4">
        <v>44999</v>
      </c>
      <c r="G133" s="9">
        <v>6893</v>
      </c>
      <c r="H133" s="9">
        <v>5650</v>
      </c>
      <c r="I133" t="s">
        <v>57</v>
      </c>
    </row>
    <row r="134" spans="1:9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v>44999</v>
      </c>
      <c r="G134" s="9">
        <v>8174</v>
      </c>
      <c r="H134" s="9">
        <v>6700</v>
      </c>
      <c r="I134" t="s">
        <v>57</v>
      </c>
    </row>
    <row r="135" spans="1:9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v>44999</v>
      </c>
      <c r="G135" s="9">
        <v>6856.4</v>
      </c>
      <c r="H135" s="9">
        <v>5620</v>
      </c>
      <c r="I135" t="s">
        <v>57</v>
      </c>
    </row>
    <row r="136" spans="1:9" x14ac:dyDescent="0.25">
      <c r="A136">
        <v>283</v>
      </c>
      <c r="B136" s="4">
        <v>44939</v>
      </c>
      <c r="C136">
        <v>5740</v>
      </c>
      <c r="D136" t="s">
        <v>23</v>
      </c>
      <c r="E136" t="s">
        <v>13</v>
      </c>
      <c r="F136" s="4">
        <v>44999</v>
      </c>
      <c r="G136" s="9">
        <v>7002.8</v>
      </c>
      <c r="H136" s="9">
        <v>5740</v>
      </c>
      <c r="I136" t="s">
        <v>57</v>
      </c>
    </row>
    <row r="137" spans="1:9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v>44999</v>
      </c>
      <c r="G137" s="9">
        <v>3782</v>
      </c>
      <c r="H137" s="9">
        <v>3100</v>
      </c>
      <c r="I137" t="s">
        <v>57</v>
      </c>
    </row>
    <row r="138" spans="1:9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v>44999</v>
      </c>
      <c r="G138" s="9">
        <v>3098.8</v>
      </c>
      <c r="H138" s="9">
        <v>2540</v>
      </c>
      <c r="I138" t="s">
        <v>57</v>
      </c>
    </row>
    <row r="139" spans="1:9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v>44999</v>
      </c>
      <c r="G139" s="9">
        <v>2244.8000000000002</v>
      </c>
      <c r="H139" s="9">
        <v>1840.0000000000002</v>
      </c>
      <c r="I139" t="s">
        <v>57</v>
      </c>
    </row>
    <row r="140" spans="1:9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v>44999</v>
      </c>
      <c r="G140" s="9">
        <v>2684</v>
      </c>
      <c r="H140" s="9">
        <v>2200</v>
      </c>
      <c r="I140" t="s">
        <v>57</v>
      </c>
    </row>
    <row r="141" spans="1:9" x14ac:dyDescent="0.25">
      <c r="A141">
        <v>458</v>
      </c>
      <c r="B141" s="4">
        <v>44939</v>
      </c>
      <c r="C141">
        <v>190</v>
      </c>
      <c r="D141" t="s">
        <v>23</v>
      </c>
      <c r="E141" t="s">
        <v>13</v>
      </c>
      <c r="F141" s="4">
        <v>44999</v>
      </c>
      <c r="G141" s="9">
        <v>231.8</v>
      </c>
      <c r="H141" s="9">
        <v>190</v>
      </c>
      <c r="I141" t="s">
        <v>57</v>
      </c>
    </row>
    <row r="142" spans="1:9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v>44999</v>
      </c>
      <c r="G142" s="9">
        <v>439.2</v>
      </c>
      <c r="H142" s="9">
        <v>360</v>
      </c>
      <c r="I142" t="s">
        <v>57</v>
      </c>
    </row>
    <row r="143" spans="1:9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v>44999</v>
      </c>
      <c r="G143" s="9">
        <v>3965</v>
      </c>
      <c r="H143" s="9">
        <v>3250</v>
      </c>
      <c r="I143" t="s">
        <v>57</v>
      </c>
    </row>
    <row r="144" spans="1:9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v>44999</v>
      </c>
      <c r="G144" s="9">
        <v>4172.3999999999996</v>
      </c>
      <c r="H144" s="9">
        <v>3420</v>
      </c>
      <c r="I144" t="s">
        <v>57</v>
      </c>
    </row>
    <row r="145" spans="1:9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v>44999</v>
      </c>
      <c r="G145" s="9">
        <v>2464.4</v>
      </c>
      <c r="H145" s="9">
        <v>2020.0000000000002</v>
      </c>
      <c r="I145" t="s">
        <v>57</v>
      </c>
    </row>
    <row r="146" spans="1:9" x14ac:dyDescent="0.25">
      <c r="A146">
        <v>10</v>
      </c>
      <c r="B146" s="4">
        <v>44939</v>
      </c>
      <c r="C146">
        <v>280</v>
      </c>
      <c r="D146" t="s">
        <v>23</v>
      </c>
      <c r="E146" t="s">
        <v>13</v>
      </c>
      <c r="F146" s="4">
        <v>44999</v>
      </c>
      <c r="G146" s="9">
        <v>341.6</v>
      </c>
      <c r="H146" s="9">
        <v>280</v>
      </c>
      <c r="I146" t="s">
        <v>57</v>
      </c>
    </row>
    <row r="147" spans="1:9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v>44999</v>
      </c>
      <c r="G147" s="9">
        <v>4831.2</v>
      </c>
      <c r="H147" s="9">
        <v>3960</v>
      </c>
      <c r="I147" t="s">
        <v>57</v>
      </c>
    </row>
    <row r="148" spans="1:9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v>44999</v>
      </c>
      <c r="G148" s="9">
        <v>927.2</v>
      </c>
      <c r="H148" s="9">
        <v>760</v>
      </c>
      <c r="I148" t="s">
        <v>57</v>
      </c>
    </row>
    <row r="149" spans="1:9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v>44999</v>
      </c>
      <c r="G149" s="9">
        <v>976</v>
      </c>
      <c r="H149" s="9">
        <v>800</v>
      </c>
      <c r="I149" t="s">
        <v>57</v>
      </c>
    </row>
    <row r="150" spans="1:9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v>44999</v>
      </c>
      <c r="G150" s="9">
        <v>951.6</v>
      </c>
      <c r="H150" s="9">
        <v>780</v>
      </c>
      <c r="I150" t="s">
        <v>57</v>
      </c>
    </row>
    <row r="151" spans="1:9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v>44999</v>
      </c>
      <c r="G151" s="9">
        <v>878.4</v>
      </c>
      <c r="H151" s="9">
        <v>720</v>
      </c>
      <c r="I151" t="s">
        <v>57</v>
      </c>
    </row>
    <row r="152" spans="1:9" x14ac:dyDescent="0.25">
      <c r="A152">
        <v>197</v>
      </c>
      <c r="B152" s="4">
        <v>44939</v>
      </c>
      <c r="C152">
        <v>4020</v>
      </c>
      <c r="D152" t="s">
        <v>23</v>
      </c>
      <c r="E152" t="s">
        <v>11</v>
      </c>
      <c r="F152" s="4">
        <v>44999</v>
      </c>
      <c r="G152" s="9">
        <v>4904.3999999999996</v>
      </c>
      <c r="H152" s="9">
        <v>4020</v>
      </c>
      <c r="I152" t="s">
        <v>57</v>
      </c>
    </row>
    <row r="153" spans="1:9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v>44998</v>
      </c>
      <c r="G153" s="9">
        <v>1439.6</v>
      </c>
      <c r="H153" s="9">
        <v>1180</v>
      </c>
      <c r="I153" t="s">
        <v>57</v>
      </c>
    </row>
    <row r="154" spans="1:9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v>44998</v>
      </c>
      <c r="G154" s="9">
        <v>5490</v>
      </c>
      <c r="H154" s="9">
        <v>4500</v>
      </c>
      <c r="I154" t="s">
        <v>57</v>
      </c>
    </row>
    <row r="155" spans="1:9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v>44998</v>
      </c>
      <c r="G155" s="9">
        <v>4318.8</v>
      </c>
      <c r="H155" s="9">
        <v>3540</v>
      </c>
      <c r="I155" t="s">
        <v>57</v>
      </c>
    </row>
    <row r="156" spans="1:9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v>44998</v>
      </c>
      <c r="G156" s="9">
        <v>6758.8</v>
      </c>
      <c r="H156" s="9">
        <v>5540</v>
      </c>
      <c r="I156" t="s">
        <v>57</v>
      </c>
    </row>
    <row r="157" spans="1:9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v>44998</v>
      </c>
      <c r="G157" s="9">
        <v>1220</v>
      </c>
      <c r="H157" s="9">
        <v>1000</v>
      </c>
      <c r="I157" t="s">
        <v>57</v>
      </c>
    </row>
    <row r="158" spans="1:9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v>44998</v>
      </c>
      <c r="G158" s="9">
        <v>4270</v>
      </c>
      <c r="H158" s="9">
        <v>3500</v>
      </c>
      <c r="I158" t="s">
        <v>57</v>
      </c>
    </row>
    <row r="159" spans="1:9" x14ac:dyDescent="0.25">
      <c r="A159">
        <v>169</v>
      </c>
      <c r="B159" s="4">
        <v>44938</v>
      </c>
      <c r="C159">
        <v>3460</v>
      </c>
      <c r="D159" t="s">
        <v>23</v>
      </c>
      <c r="E159" t="s">
        <v>11</v>
      </c>
      <c r="F159" s="4">
        <v>44998</v>
      </c>
      <c r="G159" s="9">
        <v>4221.2</v>
      </c>
      <c r="H159" s="9">
        <v>3460</v>
      </c>
      <c r="I159" t="s">
        <v>57</v>
      </c>
    </row>
    <row r="160" spans="1:9" x14ac:dyDescent="0.25">
      <c r="A160">
        <v>198</v>
      </c>
      <c r="B160" s="4">
        <v>44938</v>
      </c>
      <c r="C160">
        <v>4040</v>
      </c>
      <c r="D160" t="s">
        <v>23</v>
      </c>
      <c r="E160" t="s">
        <v>12</v>
      </c>
      <c r="F160" s="4">
        <v>44998</v>
      </c>
      <c r="G160" s="9">
        <v>4928.8</v>
      </c>
      <c r="H160" s="9">
        <v>4040.0000000000005</v>
      </c>
      <c r="I160" t="s">
        <v>57</v>
      </c>
    </row>
    <row r="161" spans="1:9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v>44998</v>
      </c>
      <c r="G161" s="9">
        <v>5221.6000000000004</v>
      </c>
      <c r="H161" s="9">
        <v>4280</v>
      </c>
      <c r="I161" t="s">
        <v>57</v>
      </c>
    </row>
    <row r="162" spans="1:9" x14ac:dyDescent="0.25">
      <c r="A162">
        <v>27</v>
      </c>
      <c r="B162" s="4">
        <v>44938</v>
      </c>
      <c r="C162">
        <v>620</v>
      </c>
      <c r="D162" t="s">
        <v>23</v>
      </c>
      <c r="E162" t="s">
        <v>12</v>
      </c>
      <c r="F162" s="4">
        <v>44998</v>
      </c>
      <c r="G162" s="9">
        <v>756.4</v>
      </c>
      <c r="H162" s="9">
        <v>620</v>
      </c>
      <c r="I162" t="s">
        <v>57</v>
      </c>
    </row>
    <row r="163" spans="1:9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v>44998</v>
      </c>
      <c r="G163" s="9">
        <v>6490.4</v>
      </c>
      <c r="H163" s="9">
        <v>5320</v>
      </c>
      <c r="I163" t="s">
        <v>57</v>
      </c>
    </row>
    <row r="164" spans="1:9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v>44998</v>
      </c>
      <c r="G164" s="9">
        <v>8418</v>
      </c>
      <c r="H164" s="9">
        <v>6900</v>
      </c>
      <c r="I164" t="s">
        <v>57</v>
      </c>
    </row>
    <row r="165" spans="1:9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v>44998</v>
      </c>
      <c r="G165" s="9">
        <v>7808</v>
      </c>
      <c r="H165" s="9">
        <v>6400</v>
      </c>
      <c r="I165" t="s">
        <v>57</v>
      </c>
    </row>
    <row r="166" spans="1:9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v>44998</v>
      </c>
      <c r="G166" s="9">
        <v>561.20000000000005</v>
      </c>
      <c r="H166" s="9">
        <v>460.00000000000006</v>
      </c>
      <c r="I166" t="s">
        <v>57</v>
      </c>
    </row>
    <row r="167" spans="1:9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v>44998</v>
      </c>
      <c r="G167" s="9">
        <v>1390.8</v>
      </c>
      <c r="H167" s="9">
        <v>1140</v>
      </c>
      <c r="I167" t="s">
        <v>57</v>
      </c>
    </row>
    <row r="168" spans="1:9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v>44998</v>
      </c>
      <c r="G168" s="9">
        <v>2903.6</v>
      </c>
      <c r="H168" s="9">
        <v>2380</v>
      </c>
      <c r="I168" t="s">
        <v>57</v>
      </c>
    </row>
    <row r="169" spans="1:9" x14ac:dyDescent="0.25">
      <c r="A169">
        <v>147</v>
      </c>
      <c r="B169" s="4">
        <v>44938</v>
      </c>
      <c r="C169">
        <v>3020</v>
      </c>
      <c r="D169" t="s">
        <v>23</v>
      </c>
      <c r="E169" t="s">
        <v>14</v>
      </c>
      <c r="F169" s="4">
        <v>44998</v>
      </c>
      <c r="G169" s="9">
        <v>3684.4</v>
      </c>
      <c r="H169" s="9">
        <v>3020</v>
      </c>
      <c r="I169" t="s">
        <v>57</v>
      </c>
    </row>
    <row r="170" spans="1:9" x14ac:dyDescent="0.25">
      <c r="A170">
        <v>351</v>
      </c>
      <c r="B170" s="4">
        <v>44938</v>
      </c>
      <c r="C170">
        <v>2300</v>
      </c>
      <c r="D170" t="s">
        <v>23</v>
      </c>
      <c r="E170" t="s">
        <v>11</v>
      </c>
      <c r="F170" s="4">
        <v>44998</v>
      </c>
      <c r="G170" s="9">
        <v>2806</v>
      </c>
      <c r="H170" s="9">
        <v>2300</v>
      </c>
      <c r="I170" t="s">
        <v>57</v>
      </c>
    </row>
    <row r="171" spans="1:9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v>44998</v>
      </c>
      <c r="G171" s="9">
        <v>4575</v>
      </c>
      <c r="H171" s="9">
        <v>3750</v>
      </c>
      <c r="I171" t="s">
        <v>57</v>
      </c>
    </row>
    <row r="172" spans="1:9" x14ac:dyDescent="0.25">
      <c r="A172">
        <v>402</v>
      </c>
      <c r="B172" s="4">
        <v>44938</v>
      </c>
      <c r="C172">
        <v>4850</v>
      </c>
      <c r="D172" t="s">
        <v>23</v>
      </c>
      <c r="E172" t="s">
        <v>13</v>
      </c>
      <c r="F172" s="4">
        <v>44998</v>
      </c>
      <c r="G172" s="9">
        <v>5917</v>
      </c>
      <c r="H172" s="9">
        <v>4850</v>
      </c>
      <c r="I172" t="s">
        <v>57</v>
      </c>
    </row>
    <row r="173" spans="1:9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v>44998</v>
      </c>
      <c r="G173" s="9">
        <v>4758</v>
      </c>
      <c r="H173" s="9">
        <v>3900</v>
      </c>
      <c r="I173" t="s">
        <v>57</v>
      </c>
    </row>
    <row r="174" spans="1:9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v>44998</v>
      </c>
      <c r="G174" s="9">
        <v>2257</v>
      </c>
      <c r="H174" s="9">
        <v>1850</v>
      </c>
      <c r="I174" t="s">
        <v>57</v>
      </c>
    </row>
    <row r="175" spans="1:9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v>44998</v>
      </c>
      <c r="G175" s="9">
        <v>2379</v>
      </c>
      <c r="H175" s="9">
        <v>1950</v>
      </c>
      <c r="I175" t="s">
        <v>57</v>
      </c>
    </row>
    <row r="176" spans="1:9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v>44998</v>
      </c>
      <c r="G176" s="9">
        <v>2196</v>
      </c>
      <c r="H176" s="9">
        <v>1800</v>
      </c>
      <c r="I176" t="s">
        <v>57</v>
      </c>
    </row>
    <row r="177" spans="1:9" x14ac:dyDescent="0.25">
      <c r="A177">
        <v>350</v>
      </c>
      <c r="B177" s="4">
        <v>44938</v>
      </c>
      <c r="C177">
        <v>2250</v>
      </c>
      <c r="D177" t="s">
        <v>23</v>
      </c>
      <c r="E177" t="s">
        <v>12</v>
      </c>
      <c r="F177" s="4">
        <v>44998</v>
      </c>
      <c r="G177" s="9">
        <v>2745</v>
      </c>
      <c r="H177" s="9">
        <v>2250</v>
      </c>
      <c r="I177" t="s">
        <v>57</v>
      </c>
    </row>
    <row r="178" spans="1:9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v>44998</v>
      </c>
      <c r="G178" s="9">
        <v>2135</v>
      </c>
      <c r="H178" s="9">
        <v>1750</v>
      </c>
      <c r="I178" t="s">
        <v>57</v>
      </c>
    </row>
    <row r="179" spans="1:9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v>44998</v>
      </c>
      <c r="G179" s="9">
        <v>3928.4</v>
      </c>
      <c r="H179" s="9">
        <v>3220</v>
      </c>
      <c r="I179" t="s">
        <v>57</v>
      </c>
    </row>
    <row r="180" spans="1:9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v>44998</v>
      </c>
      <c r="G180" s="9">
        <v>3599</v>
      </c>
      <c r="H180" s="9">
        <v>2950</v>
      </c>
      <c r="I180" t="s">
        <v>57</v>
      </c>
    </row>
    <row r="181" spans="1:9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v>44998</v>
      </c>
      <c r="G181" s="9">
        <v>3538</v>
      </c>
      <c r="H181" s="9">
        <v>2900</v>
      </c>
      <c r="I181" t="s">
        <v>57</v>
      </c>
    </row>
    <row r="182" spans="1:9" x14ac:dyDescent="0.25">
      <c r="A182">
        <v>299</v>
      </c>
      <c r="B182" s="4">
        <v>44938</v>
      </c>
      <c r="C182">
        <v>1100</v>
      </c>
      <c r="D182" t="s">
        <v>23</v>
      </c>
      <c r="E182" t="s">
        <v>12</v>
      </c>
      <c r="F182" s="4">
        <v>44998</v>
      </c>
      <c r="G182" s="9">
        <v>1342</v>
      </c>
      <c r="H182" s="9">
        <v>1100</v>
      </c>
      <c r="I182" t="s">
        <v>57</v>
      </c>
    </row>
    <row r="183" spans="1:9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v>44998</v>
      </c>
      <c r="G183" s="9">
        <v>2928</v>
      </c>
      <c r="H183" s="9">
        <v>2400</v>
      </c>
      <c r="I183" t="s">
        <v>57</v>
      </c>
    </row>
    <row r="184" spans="1:9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v>44998</v>
      </c>
      <c r="G184" s="9">
        <v>2196</v>
      </c>
      <c r="H184" s="9">
        <v>1800</v>
      </c>
      <c r="I184" t="s">
        <v>57</v>
      </c>
    </row>
    <row r="185" spans="1:9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v>44997</v>
      </c>
      <c r="G185" s="9">
        <v>2867</v>
      </c>
      <c r="H185" s="9">
        <v>2350</v>
      </c>
      <c r="I185" t="s">
        <v>57</v>
      </c>
    </row>
    <row r="186" spans="1:9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v>44997</v>
      </c>
      <c r="G186" s="9">
        <v>5734</v>
      </c>
      <c r="H186" s="9">
        <v>4700</v>
      </c>
      <c r="I186" t="s">
        <v>57</v>
      </c>
    </row>
    <row r="187" spans="1:9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v>44997</v>
      </c>
      <c r="G187" s="9">
        <v>219.6</v>
      </c>
      <c r="H187" s="9">
        <v>180</v>
      </c>
      <c r="I187" t="s">
        <v>57</v>
      </c>
    </row>
    <row r="188" spans="1:9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v>44997</v>
      </c>
      <c r="G188" s="9">
        <v>6466</v>
      </c>
      <c r="H188" s="9">
        <v>5300</v>
      </c>
      <c r="I188" t="s">
        <v>57</v>
      </c>
    </row>
    <row r="189" spans="1:9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v>44997</v>
      </c>
      <c r="G189" s="9">
        <v>6100</v>
      </c>
      <c r="H189" s="9">
        <v>5000</v>
      </c>
      <c r="I189" t="s">
        <v>57</v>
      </c>
    </row>
    <row r="190" spans="1:9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v>44997</v>
      </c>
      <c r="G190" s="9">
        <v>4087</v>
      </c>
      <c r="H190" s="9">
        <v>3350</v>
      </c>
      <c r="I190" t="s">
        <v>57</v>
      </c>
    </row>
    <row r="191" spans="1:9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v>44997</v>
      </c>
      <c r="G191" s="9">
        <v>2708.4</v>
      </c>
      <c r="H191" s="9">
        <v>2220</v>
      </c>
      <c r="I191" t="s">
        <v>57</v>
      </c>
    </row>
    <row r="192" spans="1:9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v>44997</v>
      </c>
      <c r="G192" s="9">
        <v>2318</v>
      </c>
      <c r="H192" s="9">
        <v>1900</v>
      </c>
      <c r="I192" t="s">
        <v>57</v>
      </c>
    </row>
    <row r="193" spans="1:9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v>44997</v>
      </c>
      <c r="G193" s="9">
        <v>7198</v>
      </c>
      <c r="H193" s="9">
        <v>5900</v>
      </c>
      <c r="I193" t="s">
        <v>57</v>
      </c>
    </row>
    <row r="194" spans="1:9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v>44997</v>
      </c>
      <c r="G194" s="9">
        <v>5441.2</v>
      </c>
      <c r="H194" s="9">
        <v>4460</v>
      </c>
      <c r="I194" t="s">
        <v>57</v>
      </c>
    </row>
    <row r="195" spans="1:9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v>44997</v>
      </c>
      <c r="G195" s="9">
        <v>5416.8</v>
      </c>
      <c r="H195" s="9">
        <v>4440</v>
      </c>
      <c r="I195" t="s">
        <v>57</v>
      </c>
    </row>
    <row r="196" spans="1:9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v>44997</v>
      </c>
      <c r="G196" s="9">
        <v>7442</v>
      </c>
      <c r="H196" s="9">
        <v>6100</v>
      </c>
      <c r="I196" t="s">
        <v>57</v>
      </c>
    </row>
    <row r="197" spans="1:9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v>44997</v>
      </c>
      <c r="G197" s="9">
        <v>9394</v>
      </c>
      <c r="H197" s="9">
        <v>7700</v>
      </c>
      <c r="I197" t="s">
        <v>57</v>
      </c>
    </row>
    <row r="198" spans="1:9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v>44997</v>
      </c>
      <c r="G198" s="9">
        <v>2860.9</v>
      </c>
      <c r="H198" s="9">
        <v>2345</v>
      </c>
      <c r="I198" t="s">
        <v>57</v>
      </c>
    </row>
    <row r="199" spans="1:9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v>44997</v>
      </c>
      <c r="G199" s="9">
        <v>414.8</v>
      </c>
      <c r="H199" s="9">
        <v>340</v>
      </c>
      <c r="I199" t="s">
        <v>57</v>
      </c>
    </row>
    <row r="200" spans="1:9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v>44997</v>
      </c>
      <c r="G200" s="9">
        <v>5172.8</v>
      </c>
      <c r="H200" s="9">
        <v>4240</v>
      </c>
      <c r="I200" t="s">
        <v>57</v>
      </c>
    </row>
    <row r="201" spans="1:9" x14ac:dyDescent="0.25">
      <c r="A201">
        <v>129</v>
      </c>
      <c r="B201" s="4">
        <v>44937</v>
      </c>
      <c r="C201">
        <v>2660</v>
      </c>
      <c r="D201" t="s">
        <v>23</v>
      </c>
      <c r="E201" t="s">
        <v>13</v>
      </c>
      <c r="F201" s="4">
        <v>44997</v>
      </c>
      <c r="G201" s="9">
        <v>3245.2</v>
      </c>
      <c r="H201" s="9">
        <v>2660</v>
      </c>
      <c r="I201" t="s">
        <v>57</v>
      </c>
    </row>
    <row r="202" spans="1:9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v>44997</v>
      </c>
      <c r="G202" s="9">
        <v>1878.8</v>
      </c>
      <c r="H202" s="9">
        <v>1540</v>
      </c>
      <c r="I202" t="s">
        <v>57</v>
      </c>
    </row>
    <row r="203" spans="1:9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v>44997</v>
      </c>
      <c r="G203" s="9">
        <v>5978</v>
      </c>
      <c r="H203" s="9">
        <v>4900</v>
      </c>
      <c r="I203" t="s">
        <v>57</v>
      </c>
    </row>
    <row r="204" spans="1:9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v>44997</v>
      </c>
      <c r="G204" s="9">
        <v>1756.8</v>
      </c>
      <c r="H204" s="9">
        <v>1440</v>
      </c>
      <c r="I204" t="s">
        <v>57</v>
      </c>
    </row>
    <row r="205" spans="1:9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v>44997</v>
      </c>
      <c r="G205" s="9">
        <v>3733.2</v>
      </c>
      <c r="H205" s="9">
        <v>3060</v>
      </c>
      <c r="I205" t="s">
        <v>57</v>
      </c>
    </row>
    <row r="206" spans="1:9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v>44997</v>
      </c>
      <c r="G206" s="9">
        <v>4562.8</v>
      </c>
      <c r="H206" s="9">
        <v>3740.0000000000005</v>
      </c>
      <c r="I206" t="s">
        <v>57</v>
      </c>
    </row>
    <row r="207" spans="1:9" x14ac:dyDescent="0.25">
      <c r="A207">
        <v>181</v>
      </c>
      <c r="B207" s="4">
        <v>44937</v>
      </c>
      <c r="C207">
        <v>3700</v>
      </c>
      <c r="D207" t="s">
        <v>23</v>
      </c>
      <c r="E207" t="s">
        <v>12</v>
      </c>
      <c r="F207" s="4">
        <v>44997</v>
      </c>
      <c r="G207" s="9">
        <v>4514</v>
      </c>
      <c r="H207" s="9">
        <v>3700</v>
      </c>
      <c r="I207" t="s">
        <v>57</v>
      </c>
    </row>
    <row r="208" spans="1:9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v>44997</v>
      </c>
      <c r="G208" s="9">
        <v>6710</v>
      </c>
      <c r="H208" s="9">
        <v>5500</v>
      </c>
      <c r="I208" t="s">
        <v>57</v>
      </c>
    </row>
    <row r="209" spans="1:9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v>44997</v>
      </c>
      <c r="G209" s="9">
        <v>1464</v>
      </c>
      <c r="H209" s="9">
        <v>1200</v>
      </c>
      <c r="I209" t="s">
        <v>57</v>
      </c>
    </row>
    <row r="210" spans="1:9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v>44997</v>
      </c>
      <c r="G210" s="9">
        <v>1098</v>
      </c>
      <c r="H210" s="9">
        <v>900</v>
      </c>
      <c r="I210" t="s">
        <v>57</v>
      </c>
    </row>
    <row r="211" spans="1:9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v>44997</v>
      </c>
      <c r="G211" s="9">
        <v>6527</v>
      </c>
      <c r="H211" s="9">
        <v>5350</v>
      </c>
      <c r="I211" t="s">
        <v>57</v>
      </c>
    </row>
    <row r="212" spans="1:9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v>44997</v>
      </c>
      <c r="G212" s="9">
        <v>7198</v>
      </c>
      <c r="H212" s="9">
        <v>5900</v>
      </c>
      <c r="I212" t="s">
        <v>57</v>
      </c>
    </row>
    <row r="213" spans="1:9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v>44997</v>
      </c>
      <c r="G213" s="9">
        <v>1683.6</v>
      </c>
      <c r="H213" s="9">
        <v>1380</v>
      </c>
      <c r="I213" t="s">
        <v>57</v>
      </c>
    </row>
    <row r="214" spans="1:9" x14ac:dyDescent="0.25">
      <c r="A214">
        <v>441</v>
      </c>
      <c r="B214" s="4">
        <v>44937</v>
      </c>
      <c r="C214">
        <v>6800</v>
      </c>
      <c r="D214" t="s">
        <v>23</v>
      </c>
      <c r="E214" t="s">
        <v>14</v>
      </c>
      <c r="F214" s="4">
        <v>44997</v>
      </c>
      <c r="G214" s="9">
        <v>8296</v>
      </c>
      <c r="H214" s="9">
        <v>6800</v>
      </c>
      <c r="I214" t="s">
        <v>57</v>
      </c>
    </row>
    <row r="215" spans="1:9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v>44997</v>
      </c>
      <c r="G215" s="9">
        <v>6514.8</v>
      </c>
      <c r="H215" s="9">
        <v>5340</v>
      </c>
      <c r="I215" t="s">
        <v>57</v>
      </c>
    </row>
    <row r="216" spans="1:9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v>44997</v>
      </c>
      <c r="G216" s="9">
        <v>1098</v>
      </c>
      <c r="H216" s="9">
        <v>900</v>
      </c>
      <c r="I216" t="s">
        <v>57</v>
      </c>
    </row>
    <row r="217" spans="1:9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v>44997</v>
      </c>
      <c r="G217" s="9">
        <v>1049.2</v>
      </c>
      <c r="H217" s="9">
        <v>860</v>
      </c>
      <c r="I217" t="s">
        <v>57</v>
      </c>
    </row>
    <row r="218" spans="1:9" x14ac:dyDescent="0.25">
      <c r="A218">
        <v>79</v>
      </c>
      <c r="B218" s="4">
        <v>44937</v>
      </c>
      <c r="C218">
        <v>1660</v>
      </c>
      <c r="D218" t="s">
        <v>23</v>
      </c>
      <c r="E218" t="s">
        <v>13</v>
      </c>
      <c r="F218" s="4">
        <v>44997</v>
      </c>
      <c r="G218" s="9">
        <v>2025.2</v>
      </c>
      <c r="H218" s="9">
        <v>1660</v>
      </c>
      <c r="I218" t="s">
        <v>57</v>
      </c>
    </row>
    <row r="219" spans="1:9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v>44997</v>
      </c>
      <c r="G219" s="9">
        <v>2098.4</v>
      </c>
      <c r="H219" s="9">
        <v>1720</v>
      </c>
      <c r="I219" t="s">
        <v>57</v>
      </c>
    </row>
    <row r="220" spans="1:9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v>44997</v>
      </c>
      <c r="G220" s="9">
        <v>2684</v>
      </c>
      <c r="H220" s="9">
        <v>2200</v>
      </c>
      <c r="I220" t="s">
        <v>57</v>
      </c>
    </row>
    <row r="221" spans="1:9" x14ac:dyDescent="0.25">
      <c r="A221">
        <v>237</v>
      </c>
      <c r="B221" s="4">
        <v>44936</v>
      </c>
      <c r="C221">
        <v>4820</v>
      </c>
      <c r="D221" t="s">
        <v>23</v>
      </c>
      <c r="E221" t="s">
        <v>12</v>
      </c>
      <c r="F221" s="4">
        <v>44996</v>
      </c>
      <c r="G221" s="9">
        <v>5880.4</v>
      </c>
      <c r="H221" s="9">
        <v>4820</v>
      </c>
      <c r="I221" t="s">
        <v>57</v>
      </c>
    </row>
    <row r="222" spans="1:9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v>44996</v>
      </c>
      <c r="G222" s="9">
        <v>2623</v>
      </c>
      <c r="H222" s="9">
        <v>2150</v>
      </c>
      <c r="I222" t="s">
        <v>57</v>
      </c>
    </row>
    <row r="223" spans="1:9" x14ac:dyDescent="0.25">
      <c r="A223">
        <v>419</v>
      </c>
      <c r="B223" s="4">
        <v>44936</v>
      </c>
      <c r="C223">
        <v>5700</v>
      </c>
      <c r="D223" t="s">
        <v>23</v>
      </c>
      <c r="E223" t="s">
        <v>12</v>
      </c>
      <c r="F223" s="4">
        <v>44996</v>
      </c>
      <c r="G223" s="9">
        <v>6954</v>
      </c>
      <c r="H223" s="9">
        <v>5700</v>
      </c>
      <c r="I223" t="s">
        <v>57</v>
      </c>
    </row>
    <row r="224" spans="1:9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v>44996</v>
      </c>
      <c r="G224" s="9">
        <v>4453</v>
      </c>
      <c r="H224" s="9">
        <v>3650</v>
      </c>
      <c r="I224" t="s">
        <v>57</v>
      </c>
    </row>
    <row r="225" spans="1:9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v>44996</v>
      </c>
      <c r="G225" s="9">
        <v>3172</v>
      </c>
      <c r="H225" s="9">
        <v>2600</v>
      </c>
      <c r="I225" t="s">
        <v>57</v>
      </c>
    </row>
    <row r="226" spans="1:9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v>44996</v>
      </c>
      <c r="G226" s="9">
        <v>5490</v>
      </c>
      <c r="H226" s="9">
        <v>4500</v>
      </c>
      <c r="I226" t="s">
        <v>57</v>
      </c>
    </row>
    <row r="227" spans="1:9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v>44996</v>
      </c>
      <c r="G227" s="9">
        <v>9272</v>
      </c>
      <c r="H227" s="9">
        <v>7600</v>
      </c>
      <c r="I227" t="s">
        <v>57</v>
      </c>
    </row>
    <row r="228" spans="1:9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v>44996</v>
      </c>
      <c r="G228" s="9">
        <v>7173.6</v>
      </c>
      <c r="H228" s="9">
        <v>5880</v>
      </c>
      <c r="I228" t="s">
        <v>57</v>
      </c>
    </row>
    <row r="229" spans="1:9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v>44996</v>
      </c>
      <c r="G229" s="9">
        <v>6197.6</v>
      </c>
      <c r="H229" s="9">
        <v>5080</v>
      </c>
      <c r="I229" t="s">
        <v>57</v>
      </c>
    </row>
    <row r="230" spans="1:9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v>44996</v>
      </c>
      <c r="G230" s="9">
        <v>976</v>
      </c>
      <c r="H230" s="9">
        <v>800</v>
      </c>
      <c r="I230" t="s">
        <v>57</v>
      </c>
    </row>
    <row r="231" spans="1:9" x14ac:dyDescent="0.25">
      <c r="A231">
        <v>62</v>
      </c>
      <c r="B231" s="4">
        <v>44936</v>
      </c>
      <c r="C231">
        <v>1320</v>
      </c>
      <c r="D231" t="s">
        <v>23</v>
      </c>
      <c r="E231" t="s">
        <v>12</v>
      </c>
      <c r="F231" s="4">
        <v>44996</v>
      </c>
      <c r="G231" s="9">
        <v>1610.4</v>
      </c>
      <c r="H231" s="9">
        <v>1320</v>
      </c>
      <c r="I231" t="s">
        <v>57</v>
      </c>
    </row>
    <row r="232" spans="1:9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v>44996</v>
      </c>
      <c r="G232" s="9">
        <v>5368</v>
      </c>
      <c r="H232" s="9">
        <v>4400</v>
      </c>
      <c r="I232" t="s">
        <v>57</v>
      </c>
    </row>
    <row r="233" spans="1:9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v>44996</v>
      </c>
      <c r="G233" s="9">
        <v>3611.2</v>
      </c>
      <c r="H233" s="9">
        <v>2960</v>
      </c>
      <c r="I233" t="s">
        <v>57</v>
      </c>
    </row>
    <row r="234" spans="1:9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v>44996</v>
      </c>
      <c r="G234" s="9">
        <v>854</v>
      </c>
      <c r="H234" s="9">
        <v>700</v>
      </c>
      <c r="I234" t="s">
        <v>57</v>
      </c>
    </row>
    <row r="235" spans="1:9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v>44996</v>
      </c>
      <c r="G235" s="9">
        <v>1634.8</v>
      </c>
      <c r="H235" s="9">
        <v>1340</v>
      </c>
      <c r="I235" t="s">
        <v>57</v>
      </c>
    </row>
    <row r="236" spans="1:9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v>44996</v>
      </c>
      <c r="G236" s="9">
        <v>5075.2</v>
      </c>
      <c r="H236" s="9">
        <v>4160</v>
      </c>
      <c r="I236" t="s">
        <v>57</v>
      </c>
    </row>
    <row r="237" spans="1:9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v>44996</v>
      </c>
      <c r="G237" s="9">
        <v>2074</v>
      </c>
      <c r="H237" s="9">
        <v>1700</v>
      </c>
      <c r="I237" t="s">
        <v>57</v>
      </c>
    </row>
    <row r="238" spans="1:9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v>44996</v>
      </c>
      <c r="G238" s="9">
        <v>3367.2</v>
      </c>
      <c r="H238" s="9">
        <v>2760</v>
      </c>
      <c r="I238" t="s">
        <v>57</v>
      </c>
    </row>
    <row r="239" spans="1:9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v>44996</v>
      </c>
      <c r="G239" s="9">
        <v>707.6</v>
      </c>
      <c r="H239" s="9">
        <v>580</v>
      </c>
      <c r="I239" t="s">
        <v>57</v>
      </c>
    </row>
    <row r="240" spans="1:9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v>44996</v>
      </c>
      <c r="G240" s="9">
        <v>5002</v>
      </c>
      <c r="H240" s="9">
        <v>4100</v>
      </c>
      <c r="I240" t="s">
        <v>57</v>
      </c>
    </row>
    <row r="241" spans="1:9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v>44996</v>
      </c>
      <c r="G241" s="9">
        <v>1244.4000000000001</v>
      </c>
      <c r="H241" s="9">
        <v>1020.0000000000001</v>
      </c>
      <c r="I241" t="s">
        <v>57</v>
      </c>
    </row>
    <row r="242" spans="1:9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v>44996</v>
      </c>
      <c r="G242" s="9">
        <v>4196.8</v>
      </c>
      <c r="H242" s="9">
        <v>3440</v>
      </c>
      <c r="I242" t="s">
        <v>57</v>
      </c>
    </row>
    <row r="243" spans="1:9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v>44996</v>
      </c>
      <c r="G243" s="9">
        <v>3879.6</v>
      </c>
      <c r="H243" s="9">
        <v>3180</v>
      </c>
      <c r="I243" t="s">
        <v>57</v>
      </c>
    </row>
    <row r="244" spans="1:9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v>44995</v>
      </c>
      <c r="G244" s="9">
        <v>6636.8</v>
      </c>
      <c r="H244" s="9">
        <v>5440</v>
      </c>
      <c r="I244" t="s">
        <v>57</v>
      </c>
    </row>
    <row r="245" spans="1:9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v>44995</v>
      </c>
      <c r="G245" s="9">
        <v>3074.4</v>
      </c>
      <c r="H245" s="9">
        <v>2520</v>
      </c>
      <c r="I245" t="s">
        <v>57</v>
      </c>
    </row>
    <row r="246" spans="1:9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v>44995</v>
      </c>
      <c r="G246" s="9">
        <v>3233</v>
      </c>
      <c r="H246" s="9">
        <v>2650</v>
      </c>
      <c r="I246" t="s">
        <v>57</v>
      </c>
    </row>
    <row r="247" spans="1:9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v>44995</v>
      </c>
      <c r="G247" s="9">
        <v>8601</v>
      </c>
      <c r="H247" s="9">
        <v>7050</v>
      </c>
      <c r="I247" t="s">
        <v>57</v>
      </c>
    </row>
    <row r="248" spans="1:9" x14ac:dyDescent="0.25">
      <c r="A248">
        <v>317</v>
      </c>
      <c r="B248" s="4">
        <v>44935</v>
      </c>
      <c r="C248">
        <v>600</v>
      </c>
      <c r="D248" t="s">
        <v>23</v>
      </c>
      <c r="E248" t="s">
        <v>13</v>
      </c>
      <c r="F248" s="4">
        <v>44995</v>
      </c>
      <c r="G248" s="9">
        <v>732</v>
      </c>
      <c r="H248" s="9">
        <v>600</v>
      </c>
      <c r="I248" t="s">
        <v>57</v>
      </c>
    </row>
    <row r="249" spans="1:9" x14ac:dyDescent="0.25">
      <c r="A249">
        <v>266</v>
      </c>
      <c r="B249" s="4">
        <v>44935</v>
      </c>
      <c r="C249">
        <v>5400</v>
      </c>
      <c r="D249" t="s">
        <v>23</v>
      </c>
      <c r="E249" t="s">
        <v>12</v>
      </c>
      <c r="F249" s="4">
        <v>44995</v>
      </c>
      <c r="G249" s="9">
        <v>6588</v>
      </c>
      <c r="H249" s="9">
        <v>5400</v>
      </c>
      <c r="I249" t="s">
        <v>57</v>
      </c>
    </row>
    <row r="250" spans="1:9" x14ac:dyDescent="0.25">
      <c r="A250">
        <v>469</v>
      </c>
      <c r="B250" s="4">
        <v>44935</v>
      </c>
      <c r="C250">
        <v>7100</v>
      </c>
      <c r="D250" t="s">
        <v>23</v>
      </c>
      <c r="E250" t="s">
        <v>14</v>
      </c>
      <c r="F250" s="4">
        <v>44995</v>
      </c>
      <c r="G250" s="9">
        <v>8662</v>
      </c>
      <c r="H250" s="9">
        <v>7100</v>
      </c>
      <c r="I250" t="s">
        <v>57</v>
      </c>
    </row>
    <row r="251" spans="1:9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v>44995</v>
      </c>
      <c r="G251" s="9">
        <v>4148</v>
      </c>
      <c r="H251" s="9">
        <v>3400</v>
      </c>
      <c r="I251" t="s">
        <v>57</v>
      </c>
    </row>
    <row r="252" spans="1:9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v>44995</v>
      </c>
      <c r="G252" s="9">
        <v>512.4</v>
      </c>
      <c r="H252" s="9">
        <v>420</v>
      </c>
      <c r="I252" t="s">
        <v>57</v>
      </c>
    </row>
    <row r="253" spans="1:9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v>44995</v>
      </c>
      <c r="G253" s="9">
        <v>3977.2</v>
      </c>
      <c r="H253" s="9">
        <v>3260</v>
      </c>
      <c r="I253" t="s">
        <v>57</v>
      </c>
    </row>
    <row r="254" spans="1:9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v>44995</v>
      </c>
      <c r="G254" s="9">
        <v>3586.8</v>
      </c>
      <c r="H254" s="9">
        <v>2940</v>
      </c>
      <c r="I254" t="s">
        <v>57</v>
      </c>
    </row>
    <row r="255" spans="1:9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v>44995</v>
      </c>
      <c r="G255" s="9">
        <v>6929.6</v>
      </c>
      <c r="H255" s="9">
        <v>5680</v>
      </c>
      <c r="I255" t="s">
        <v>57</v>
      </c>
    </row>
    <row r="256" spans="1:9" x14ac:dyDescent="0.25">
      <c r="A256">
        <v>333</v>
      </c>
      <c r="B256" s="4">
        <v>44935</v>
      </c>
      <c r="C256">
        <v>1400</v>
      </c>
      <c r="D256" t="s">
        <v>23</v>
      </c>
      <c r="E256" t="s">
        <v>13</v>
      </c>
      <c r="F256" s="4">
        <v>44995</v>
      </c>
      <c r="G256" s="9">
        <v>1708</v>
      </c>
      <c r="H256" s="9">
        <v>1400</v>
      </c>
      <c r="I256" t="s">
        <v>57</v>
      </c>
    </row>
    <row r="257" spans="1:9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v>44995</v>
      </c>
      <c r="G257" s="9">
        <v>8052</v>
      </c>
      <c r="H257" s="9">
        <v>6600</v>
      </c>
      <c r="I257" t="s">
        <v>57</v>
      </c>
    </row>
    <row r="258" spans="1:9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v>44995</v>
      </c>
      <c r="G258" s="9">
        <v>3172</v>
      </c>
      <c r="H258" s="9">
        <v>2600</v>
      </c>
      <c r="I258" t="s">
        <v>57</v>
      </c>
    </row>
    <row r="259" spans="1:9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v>44995</v>
      </c>
      <c r="G259" s="9">
        <v>4026</v>
      </c>
      <c r="H259" s="9">
        <v>3300</v>
      </c>
      <c r="I259" t="s">
        <v>57</v>
      </c>
    </row>
    <row r="260" spans="1:9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v>44995</v>
      </c>
      <c r="G260" s="9">
        <v>6880.8</v>
      </c>
      <c r="H260" s="9">
        <v>5640</v>
      </c>
      <c r="I260" t="s">
        <v>57</v>
      </c>
    </row>
    <row r="261" spans="1:9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v>44995</v>
      </c>
      <c r="G261" s="9">
        <v>2391.1999999999998</v>
      </c>
      <c r="H261" s="9">
        <v>1960</v>
      </c>
      <c r="I261" t="s">
        <v>57</v>
      </c>
    </row>
    <row r="262" spans="1:9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v>44995</v>
      </c>
      <c r="G262" s="9">
        <v>5392.4</v>
      </c>
      <c r="H262" s="9">
        <v>4420</v>
      </c>
      <c r="I262" t="s">
        <v>57</v>
      </c>
    </row>
    <row r="263" spans="1:9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v>44995</v>
      </c>
      <c r="G263" s="9">
        <v>6039</v>
      </c>
      <c r="H263" s="9">
        <v>4950</v>
      </c>
      <c r="I263" t="s">
        <v>57</v>
      </c>
    </row>
    <row r="264" spans="1:9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v>44995</v>
      </c>
      <c r="G264" s="9">
        <v>5124</v>
      </c>
      <c r="H264" s="9">
        <v>4200</v>
      </c>
      <c r="I264" t="s">
        <v>57</v>
      </c>
    </row>
    <row r="265" spans="1:9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v>44995</v>
      </c>
      <c r="G265" s="9">
        <v>9760</v>
      </c>
      <c r="H265" s="9">
        <v>8000</v>
      </c>
      <c r="I265" t="s">
        <v>57</v>
      </c>
    </row>
    <row r="266" spans="1:9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v>44995</v>
      </c>
      <c r="G266" s="9">
        <v>6075.6</v>
      </c>
      <c r="H266" s="9">
        <v>4980</v>
      </c>
      <c r="I266" t="s">
        <v>57</v>
      </c>
    </row>
    <row r="267" spans="1:9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v>44995</v>
      </c>
      <c r="G267" s="9">
        <v>732</v>
      </c>
      <c r="H267" s="9">
        <v>600</v>
      </c>
      <c r="I267" t="s">
        <v>57</v>
      </c>
    </row>
    <row r="268" spans="1:9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v>44995</v>
      </c>
      <c r="G268" s="9">
        <v>6405</v>
      </c>
      <c r="H268" s="9">
        <v>5250</v>
      </c>
      <c r="I268" t="s">
        <v>57</v>
      </c>
    </row>
    <row r="269" spans="1:9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v>44995</v>
      </c>
      <c r="G269" s="9">
        <v>6771</v>
      </c>
      <c r="H269" s="9">
        <v>5550</v>
      </c>
      <c r="I269" t="s">
        <v>57</v>
      </c>
    </row>
    <row r="270" spans="1:9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v>44995</v>
      </c>
      <c r="G270" s="9">
        <v>8845</v>
      </c>
      <c r="H270" s="9">
        <v>7250</v>
      </c>
      <c r="I270" t="s">
        <v>57</v>
      </c>
    </row>
    <row r="271" spans="1:9" x14ac:dyDescent="0.25">
      <c r="A271">
        <v>50</v>
      </c>
      <c r="B271" s="4">
        <v>44935</v>
      </c>
      <c r="C271">
        <v>1080</v>
      </c>
      <c r="D271" t="s">
        <v>23</v>
      </c>
      <c r="E271" t="s">
        <v>11</v>
      </c>
      <c r="F271" s="4">
        <v>44995</v>
      </c>
      <c r="G271" s="9">
        <v>1317.6</v>
      </c>
      <c r="H271" s="9">
        <v>1080</v>
      </c>
      <c r="I271" t="s">
        <v>57</v>
      </c>
    </row>
    <row r="272" spans="1:9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v>44994</v>
      </c>
      <c r="G272" s="9">
        <v>7198</v>
      </c>
      <c r="H272" s="9">
        <v>5900</v>
      </c>
      <c r="I272" t="s">
        <v>57</v>
      </c>
    </row>
    <row r="273" spans="1:9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v>44994</v>
      </c>
      <c r="G273" s="9">
        <v>8479</v>
      </c>
      <c r="H273" s="9">
        <v>6950</v>
      </c>
      <c r="I273" t="s">
        <v>57</v>
      </c>
    </row>
    <row r="274" spans="1:9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v>44994</v>
      </c>
      <c r="G274" s="9">
        <v>3952.8</v>
      </c>
      <c r="H274" s="9">
        <v>3240</v>
      </c>
      <c r="I274" t="s">
        <v>57</v>
      </c>
    </row>
    <row r="275" spans="1:9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v>44994</v>
      </c>
      <c r="G275" s="9">
        <v>7808</v>
      </c>
      <c r="H275" s="9">
        <v>6400</v>
      </c>
      <c r="I275" t="s">
        <v>57</v>
      </c>
    </row>
    <row r="276" spans="1:9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v>44994</v>
      </c>
      <c r="G276" s="9">
        <v>7503</v>
      </c>
      <c r="H276" s="9">
        <v>6150</v>
      </c>
      <c r="I276" t="s">
        <v>57</v>
      </c>
    </row>
    <row r="277" spans="1:9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v>44994</v>
      </c>
      <c r="G277" s="9">
        <v>7320</v>
      </c>
      <c r="H277" s="9">
        <v>6000</v>
      </c>
      <c r="I277" t="s">
        <v>57</v>
      </c>
    </row>
    <row r="278" spans="1:9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v>44994</v>
      </c>
      <c r="G278" s="9">
        <v>8906</v>
      </c>
      <c r="H278" s="9">
        <v>7300</v>
      </c>
      <c r="I278" t="s">
        <v>57</v>
      </c>
    </row>
    <row r="279" spans="1:9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v>44994</v>
      </c>
      <c r="G279" s="9">
        <v>7320</v>
      </c>
      <c r="H279" s="9">
        <v>6000</v>
      </c>
      <c r="I279" t="s">
        <v>57</v>
      </c>
    </row>
    <row r="280" spans="1:9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v>44994</v>
      </c>
      <c r="G280" s="9">
        <v>7381</v>
      </c>
      <c r="H280" s="9">
        <v>6050</v>
      </c>
      <c r="I280" t="s">
        <v>57</v>
      </c>
    </row>
    <row r="281" spans="1:9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v>44994</v>
      </c>
      <c r="G281" s="9">
        <v>585.6</v>
      </c>
      <c r="H281" s="9">
        <v>480.00000000000006</v>
      </c>
      <c r="I281" t="s">
        <v>57</v>
      </c>
    </row>
    <row r="282" spans="1:9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v>44994</v>
      </c>
      <c r="G282" s="9">
        <v>3660</v>
      </c>
      <c r="H282" s="9">
        <v>3000</v>
      </c>
      <c r="I282" t="s">
        <v>57</v>
      </c>
    </row>
    <row r="283" spans="1:9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v>44994</v>
      </c>
      <c r="G283" s="9">
        <v>1952</v>
      </c>
      <c r="H283" s="9">
        <v>1600</v>
      </c>
      <c r="I283" t="s">
        <v>57</v>
      </c>
    </row>
    <row r="284" spans="1:9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v>44994</v>
      </c>
      <c r="G284" s="9">
        <v>5734</v>
      </c>
      <c r="H284" s="9">
        <v>4700</v>
      </c>
      <c r="I284" t="s">
        <v>57</v>
      </c>
    </row>
    <row r="285" spans="1:9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v>44994</v>
      </c>
      <c r="G285" s="9">
        <v>4026</v>
      </c>
      <c r="H285" s="9">
        <v>3300</v>
      </c>
      <c r="I285" t="s">
        <v>57</v>
      </c>
    </row>
    <row r="286" spans="1:9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v>44994</v>
      </c>
      <c r="G286" s="9">
        <v>9150</v>
      </c>
      <c r="H286" s="9">
        <v>7500</v>
      </c>
      <c r="I286" t="s">
        <v>57</v>
      </c>
    </row>
    <row r="287" spans="1:9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v>44994</v>
      </c>
      <c r="G287" s="9">
        <v>9028</v>
      </c>
      <c r="H287" s="9">
        <v>7400</v>
      </c>
      <c r="I287" t="s">
        <v>57</v>
      </c>
    </row>
    <row r="288" spans="1:9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v>44994</v>
      </c>
      <c r="G288" s="9">
        <v>5795</v>
      </c>
      <c r="H288" s="9">
        <v>4750</v>
      </c>
      <c r="I288" t="s">
        <v>57</v>
      </c>
    </row>
    <row r="289" spans="1:9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v>44994</v>
      </c>
      <c r="G289" s="9">
        <v>2318</v>
      </c>
      <c r="H289" s="9">
        <v>1900</v>
      </c>
      <c r="I289" t="s">
        <v>57</v>
      </c>
    </row>
    <row r="290" spans="1:9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v>44994</v>
      </c>
      <c r="G290" s="9">
        <v>3464.8</v>
      </c>
      <c r="H290" s="9">
        <v>2840</v>
      </c>
      <c r="I290" t="s">
        <v>57</v>
      </c>
    </row>
    <row r="291" spans="1:9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v>44994</v>
      </c>
      <c r="G291" s="9">
        <v>683.2</v>
      </c>
      <c r="H291" s="9">
        <v>560</v>
      </c>
      <c r="I291" t="s">
        <v>57</v>
      </c>
    </row>
    <row r="292" spans="1:9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v>44994</v>
      </c>
      <c r="G292" s="9">
        <v>6100</v>
      </c>
      <c r="H292" s="9">
        <v>5000</v>
      </c>
      <c r="I292" t="s">
        <v>57</v>
      </c>
    </row>
    <row r="293" spans="1:9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v>44994</v>
      </c>
      <c r="G293" s="9">
        <v>3147.6</v>
      </c>
      <c r="H293" s="9">
        <v>2580</v>
      </c>
      <c r="I293" t="s">
        <v>57</v>
      </c>
    </row>
    <row r="294" spans="1:9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v>44994</v>
      </c>
      <c r="G294" s="9">
        <v>3342.8</v>
      </c>
      <c r="H294" s="9">
        <v>2740</v>
      </c>
      <c r="I294" t="s">
        <v>57</v>
      </c>
    </row>
    <row r="295" spans="1:9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v>44994</v>
      </c>
      <c r="G295" s="9">
        <v>5612</v>
      </c>
      <c r="H295" s="9">
        <v>4600</v>
      </c>
      <c r="I295" t="s">
        <v>57</v>
      </c>
    </row>
    <row r="296" spans="1:9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v>44994</v>
      </c>
      <c r="G296" s="9">
        <v>7149.2</v>
      </c>
      <c r="H296" s="9">
        <v>5860</v>
      </c>
      <c r="I296" t="s">
        <v>57</v>
      </c>
    </row>
    <row r="297" spans="1:9" x14ac:dyDescent="0.25">
      <c r="A297">
        <v>232</v>
      </c>
      <c r="B297" s="4">
        <v>44934</v>
      </c>
      <c r="C297">
        <v>4720</v>
      </c>
      <c r="D297" t="s">
        <v>23</v>
      </c>
      <c r="E297" t="s">
        <v>11</v>
      </c>
      <c r="F297" s="4">
        <v>44994</v>
      </c>
      <c r="G297" s="9">
        <v>5758.4</v>
      </c>
      <c r="H297" s="9">
        <v>4720</v>
      </c>
      <c r="I297" t="s">
        <v>57</v>
      </c>
    </row>
    <row r="298" spans="1:9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v>44994</v>
      </c>
      <c r="G298" s="9">
        <v>7076</v>
      </c>
      <c r="H298" s="9">
        <v>5800</v>
      </c>
      <c r="I298" t="s">
        <v>57</v>
      </c>
    </row>
    <row r="299" spans="1:9" x14ac:dyDescent="0.25">
      <c r="A299">
        <v>203</v>
      </c>
      <c r="B299" s="4">
        <v>44934</v>
      </c>
      <c r="C299">
        <v>4140</v>
      </c>
      <c r="D299" t="s">
        <v>23</v>
      </c>
      <c r="E299" t="s">
        <v>14</v>
      </c>
      <c r="F299" s="4">
        <v>44994</v>
      </c>
      <c r="G299" s="9">
        <v>5050.8</v>
      </c>
      <c r="H299" s="9">
        <v>4140</v>
      </c>
      <c r="I299" t="s">
        <v>57</v>
      </c>
    </row>
    <row r="300" spans="1:9" x14ac:dyDescent="0.25">
      <c r="A300">
        <v>112</v>
      </c>
      <c r="B300" s="4">
        <v>44934</v>
      </c>
      <c r="C300">
        <v>2320</v>
      </c>
      <c r="D300" t="s">
        <v>23</v>
      </c>
      <c r="E300" t="s">
        <v>12</v>
      </c>
      <c r="F300" s="4">
        <v>44994</v>
      </c>
      <c r="G300" s="9">
        <v>2830.4</v>
      </c>
      <c r="H300" s="9">
        <v>2320</v>
      </c>
      <c r="I300" t="s">
        <v>57</v>
      </c>
    </row>
    <row r="301" spans="1:9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v>44994</v>
      </c>
      <c r="G301" s="9">
        <v>5270.4</v>
      </c>
      <c r="H301" s="9">
        <v>4320</v>
      </c>
      <c r="I301" t="s">
        <v>57</v>
      </c>
    </row>
    <row r="302" spans="1:9" x14ac:dyDescent="0.25">
      <c r="A302">
        <v>373</v>
      </c>
      <c r="B302" s="4">
        <v>44933</v>
      </c>
      <c r="C302">
        <v>3400</v>
      </c>
      <c r="D302" t="s">
        <v>23</v>
      </c>
      <c r="E302" t="s">
        <v>13</v>
      </c>
      <c r="F302" s="4">
        <v>44993</v>
      </c>
      <c r="G302" s="9">
        <v>4148</v>
      </c>
      <c r="H302" s="9">
        <v>3400</v>
      </c>
      <c r="I302" t="s">
        <v>57</v>
      </c>
    </row>
    <row r="303" spans="1:9" x14ac:dyDescent="0.25">
      <c r="A303">
        <v>470</v>
      </c>
      <c r="B303" s="4">
        <v>44933</v>
      </c>
      <c r="C303">
        <v>7000</v>
      </c>
      <c r="D303" t="s">
        <v>23</v>
      </c>
      <c r="E303" t="s">
        <v>11</v>
      </c>
      <c r="F303" s="4">
        <v>44993</v>
      </c>
      <c r="G303" s="9">
        <v>8540</v>
      </c>
      <c r="H303" s="9">
        <v>7000</v>
      </c>
      <c r="I303" t="s">
        <v>57</v>
      </c>
    </row>
    <row r="304" spans="1:9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v>44993</v>
      </c>
      <c r="G304" s="9">
        <v>2610.8000000000002</v>
      </c>
      <c r="H304" s="9">
        <v>2140</v>
      </c>
      <c r="I304" t="s">
        <v>57</v>
      </c>
    </row>
    <row r="305" spans="1:9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v>44993</v>
      </c>
      <c r="G305" s="9">
        <v>6661.2</v>
      </c>
      <c r="H305" s="9">
        <v>5460</v>
      </c>
      <c r="I305" t="s">
        <v>57</v>
      </c>
    </row>
    <row r="306" spans="1:9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v>44993</v>
      </c>
      <c r="G306" s="9">
        <v>4758</v>
      </c>
      <c r="H306" s="9">
        <v>3900</v>
      </c>
      <c r="I306" t="s">
        <v>57</v>
      </c>
    </row>
    <row r="307" spans="1:9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v>44993</v>
      </c>
      <c r="G307" s="9">
        <v>6832</v>
      </c>
      <c r="H307" s="9">
        <v>5600</v>
      </c>
      <c r="I307" t="s">
        <v>57</v>
      </c>
    </row>
    <row r="308" spans="1:9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v>44993</v>
      </c>
      <c r="G308" s="9">
        <v>1891</v>
      </c>
      <c r="H308" s="9">
        <v>1550</v>
      </c>
      <c r="I308" t="s">
        <v>57</v>
      </c>
    </row>
    <row r="309" spans="1:9" x14ac:dyDescent="0.25">
      <c r="A309">
        <v>180</v>
      </c>
      <c r="B309" s="4">
        <v>44933</v>
      </c>
      <c r="C309">
        <v>3680</v>
      </c>
      <c r="D309" t="s">
        <v>23</v>
      </c>
      <c r="E309" t="s">
        <v>11</v>
      </c>
      <c r="F309" s="4">
        <v>44993</v>
      </c>
      <c r="G309" s="9">
        <v>4489.6000000000004</v>
      </c>
      <c r="H309" s="9">
        <v>3680.0000000000005</v>
      </c>
      <c r="I309" t="s">
        <v>57</v>
      </c>
    </row>
    <row r="310" spans="1:9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v>44993</v>
      </c>
      <c r="G310" s="9">
        <v>8418</v>
      </c>
      <c r="H310" s="9">
        <v>6900</v>
      </c>
      <c r="I310" t="s">
        <v>57</v>
      </c>
    </row>
    <row r="311" spans="1:9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v>44993</v>
      </c>
      <c r="G311" s="9">
        <v>1122.4000000000001</v>
      </c>
      <c r="H311" s="9">
        <v>920.00000000000011</v>
      </c>
      <c r="I311" t="s">
        <v>57</v>
      </c>
    </row>
    <row r="312" spans="1:9" x14ac:dyDescent="0.25">
      <c r="A312">
        <v>135</v>
      </c>
      <c r="B312" s="4">
        <v>44933</v>
      </c>
      <c r="C312">
        <v>2780</v>
      </c>
      <c r="D312" t="s">
        <v>23</v>
      </c>
      <c r="E312" t="s">
        <v>13</v>
      </c>
      <c r="F312" s="4">
        <v>44993</v>
      </c>
      <c r="G312" s="9">
        <v>3391.6</v>
      </c>
      <c r="H312" s="9">
        <v>2780</v>
      </c>
      <c r="I312" t="s">
        <v>57</v>
      </c>
    </row>
    <row r="313" spans="1:9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v>44993</v>
      </c>
      <c r="G313" s="9">
        <v>1659.2</v>
      </c>
      <c r="H313" s="9">
        <v>1360</v>
      </c>
      <c r="I313" t="s">
        <v>57</v>
      </c>
    </row>
    <row r="314" spans="1:9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v>44993</v>
      </c>
      <c r="G314" s="9">
        <v>1488.4</v>
      </c>
      <c r="H314" s="9">
        <v>1220</v>
      </c>
      <c r="I314" t="s">
        <v>57</v>
      </c>
    </row>
    <row r="315" spans="1:9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v>44993</v>
      </c>
      <c r="G315" s="9">
        <v>6344</v>
      </c>
      <c r="H315" s="9">
        <v>5200</v>
      </c>
      <c r="I315" t="s">
        <v>57</v>
      </c>
    </row>
    <row r="316" spans="1:9" x14ac:dyDescent="0.25">
      <c r="A316">
        <v>220</v>
      </c>
      <c r="B316" s="4">
        <v>44933</v>
      </c>
      <c r="C316">
        <v>4480</v>
      </c>
      <c r="D316" t="s">
        <v>23</v>
      </c>
      <c r="E316" t="s">
        <v>13</v>
      </c>
      <c r="F316" s="4">
        <v>44993</v>
      </c>
      <c r="G316" s="9">
        <v>5465.6</v>
      </c>
      <c r="H316" s="9">
        <v>4480</v>
      </c>
      <c r="I316" t="s">
        <v>57</v>
      </c>
    </row>
    <row r="317" spans="1:9" x14ac:dyDescent="0.25">
      <c r="A317">
        <v>33</v>
      </c>
      <c r="B317" s="4">
        <v>44933</v>
      </c>
      <c r="C317">
        <v>740</v>
      </c>
      <c r="D317" t="s">
        <v>23</v>
      </c>
      <c r="E317" t="s">
        <v>12</v>
      </c>
      <c r="F317" s="4">
        <v>44993</v>
      </c>
      <c r="G317" s="9">
        <v>902.8</v>
      </c>
      <c r="H317" s="9">
        <v>740</v>
      </c>
      <c r="I317" t="s">
        <v>57</v>
      </c>
    </row>
    <row r="318" spans="1:9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v>44993</v>
      </c>
      <c r="G318" s="9">
        <v>7686</v>
      </c>
      <c r="H318" s="9">
        <v>6300</v>
      </c>
      <c r="I318" t="s">
        <v>57</v>
      </c>
    </row>
    <row r="319" spans="1:9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v>44993</v>
      </c>
      <c r="G319" s="9">
        <v>6319.6</v>
      </c>
      <c r="H319" s="9">
        <v>5180</v>
      </c>
      <c r="I319" t="s">
        <v>57</v>
      </c>
    </row>
    <row r="320" spans="1:9" x14ac:dyDescent="0.25">
      <c r="A320">
        <v>384</v>
      </c>
      <c r="B320" s="4">
        <v>44933</v>
      </c>
      <c r="C320">
        <v>3950</v>
      </c>
      <c r="D320" t="s">
        <v>23</v>
      </c>
      <c r="E320" t="s">
        <v>12</v>
      </c>
      <c r="F320" s="4">
        <v>44993</v>
      </c>
      <c r="G320" s="9">
        <v>4819</v>
      </c>
      <c r="H320" s="9">
        <v>3950</v>
      </c>
      <c r="I320" t="s">
        <v>57</v>
      </c>
    </row>
    <row r="321" spans="1:9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v>44993</v>
      </c>
      <c r="G321" s="9">
        <v>2293.6</v>
      </c>
      <c r="H321" s="9">
        <v>1880</v>
      </c>
      <c r="I321" t="s">
        <v>57</v>
      </c>
    </row>
    <row r="322" spans="1:9" x14ac:dyDescent="0.25">
      <c r="A322">
        <v>452</v>
      </c>
      <c r="B322" s="4">
        <v>44933</v>
      </c>
      <c r="C322">
        <v>7350</v>
      </c>
      <c r="D322" t="s">
        <v>23</v>
      </c>
      <c r="E322" t="s">
        <v>14</v>
      </c>
      <c r="F322" s="4">
        <v>44993</v>
      </c>
      <c r="G322" s="9">
        <v>8967</v>
      </c>
      <c r="H322" s="9">
        <v>7350</v>
      </c>
      <c r="I322" t="s">
        <v>57</v>
      </c>
    </row>
    <row r="323" spans="1:9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v>44993</v>
      </c>
      <c r="G323" s="9">
        <v>5673</v>
      </c>
      <c r="H323" s="9">
        <v>4650</v>
      </c>
      <c r="I323" t="s">
        <v>57</v>
      </c>
    </row>
    <row r="324" spans="1:9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v>44993</v>
      </c>
      <c r="G324" s="9">
        <v>5124</v>
      </c>
      <c r="H324" s="9">
        <v>4200</v>
      </c>
      <c r="I324" t="s">
        <v>57</v>
      </c>
    </row>
    <row r="325" spans="1:9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v>44993</v>
      </c>
      <c r="G325" s="9">
        <v>4941</v>
      </c>
      <c r="H325" s="9">
        <v>4050</v>
      </c>
      <c r="I325" t="s">
        <v>57</v>
      </c>
    </row>
    <row r="326" spans="1:9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v>44993</v>
      </c>
      <c r="G326" s="9">
        <v>4465.2</v>
      </c>
      <c r="H326" s="9">
        <v>3660</v>
      </c>
      <c r="I326" t="s">
        <v>57</v>
      </c>
    </row>
    <row r="327" spans="1:9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v>44993</v>
      </c>
      <c r="G327" s="9">
        <v>3294</v>
      </c>
      <c r="H327" s="9">
        <v>2700</v>
      </c>
      <c r="I327" t="s">
        <v>57</v>
      </c>
    </row>
    <row r="328" spans="1:9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v>44993</v>
      </c>
      <c r="G328" s="9">
        <v>854</v>
      </c>
      <c r="H328" s="9">
        <v>700</v>
      </c>
      <c r="I328" t="s">
        <v>57</v>
      </c>
    </row>
    <row r="329" spans="1:9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v>44993</v>
      </c>
      <c r="G329" s="9">
        <v>4343.2</v>
      </c>
      <c r="H329" s="9">
        <v>3560</v>
      </c>
      <c r="I329" t="s">
        <v>57</v>
      </c>
    </row>
    <row r="330" spans="1:9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v>44993</v>
      </c>
      <c r="G330" s="9">
        <v>2318</v>
      </c>
      <c r="H330" s="9">
        <v>1900</v>
      </c>
      <c r="I330" t="s">
        <v>57</v>
      </c>
    </row>
    <row r="331" spans="1:9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v>44993</v>
      </c>
      <c r="G331" s="9">
        <v>1073.5999999999999</v>
      </c>
      <c r="H331" s="9">
        <v>880</v>
      </c>
      <c r="I331" t="s">
        <v>57</v>
      </c>
    </row>
    <row r="332" spans="1:9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v>44993</v>
      </c>
      <c r="G332" s="9">
        <v>8784</v>
      </c>
      <c r="H332" s="9">
        <v>7200</v>
      </c>
      <c r="I332" t="s">
        <v>57</v>
      </c>
    </row>
    <row r="333" spans="1:9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v>44992</v>
      </c>
      <c r="G333" s="9">
        <v>3538</v>
      </c>
      <c r="H333" s="9">
        <v>2900</v>
      </c>
      <c r="I333" t="s">
        <v>57</v>
      </c>
    </row>
    <row r="334" spans="1:9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v>44992</v>
      </c>
      <c r="G334" s="9">
        <v>3050</v>
      </c>
      <c r="H334" s="9">
        <v>2500</v>
      </c>
      <c r="I334" t="s">
        <v>57</v>
      </c>
    </row>
    <row r="335" spans="1:9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v>44992</v>
      </c>
      <c r="G335" s="9">
        <v>6222</v>
      </c>
      <c r="H335" s="9">
        <v>5100</v>
      </c>
      <c r="I335" t="s">
        <v>57</v>
      </c>
    </row>
    <row r="336" spans="1:9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v>44992</v>
      </c>
      <c r="G336" s="9">
        <v>2513.1999999999998</v>
      </c>
      <c r="H336" s="9">
        <v>2060</v>
      </c>
      <c r="I336" t="s">
        <v>57</v>
      </c>
    </row>
    <row r="337" spans="1:9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v>44992</v>
      </c>
      <c r="G337" s="9">
        <v>5307</v>
      </c>
      <c r="H337" s="9">
        <v>4350</v>
      </c>
      <c r="I337" t="s">
        <v>57</v>
      </c>
    </row>
    <row r="338" spans="1:9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v>44992</v>
      </c>
      <c r="G338" s="9">
        <v>3123.2</v>
      </c>
      <c r="H338" s="9">
        <v>2560</v>
      </c>
      <c r="I338" t="s">
        <v>57</v>
      </c>
    </row>
    <row r="339" spans="1:9" x14ac:dyDescent="0.25">
      <c r="A339">
        <v>118</v>
      </c>
      <c r="B339" s="4">
        <v>44932</v>
      </c>
      <c r="C339">
        <v>2440</v>
      </c>
      <c r="D339" t="s">
        <v>23</v>
      </c>
      <c r="E339" t="s">
        <v>12</v>
      </c>
      <c r="F339" s="4">
        <v>44992</v>
      </c>
      <c r="G339" s="9">
        <v>2976.8</v>
      </c>
      <c r="H339" s="9">
        <v>2440</v>
      </c>
      <c r="I339" t="s">
        <v>57</v>
      </c>
    </row>
    <row r="340" spans="1:9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v>44992</v>
      </c>
      <c r="G340" s="9">
        <v>3904</v>
      </c>
      <c r="H340" s="9">
        <v>3200</v>
      </c>
      <c r="I340" t="s">
        <v>57</v>
      </c>
    </row>
    <row r="341" spans="1:9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v>44992</v>
      </c>
      <c r="G341" s="9">
        <v>4806.8</v>
      </c>
      <c r="H341" s="9">
        <v>3940.0000000000005</v>
      </c>
      <c r="I341" t="s">
        <v>57</v>
      </c>
    </row>
    <row r="342" spans="1:9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v>44992</v>
      </c>
      <c r="G342" s="9">
        <v>2586.4</v>
      </c>
      <c r="H342" s="9">
        <v>2120</v>
      </c>
      <c r="I342" t="s">
        <v>57</v>
      </c>
    </row>
    <row r="343" spans="1:9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v>44992</v>
      </c>
      <c r="G343" s="9">
        <v>6441.6</v>
      </c>
      <c r="H343" s="9">
        <v>5280</v>
      </c>
      <c r="I343" t="s">
        <v>57</v>
      </c>
    </row>
    <row r="344" spans="1:9" x14ac:dyDescent="0.25">
      <c r="A344">
        <v>367</v>
      </c>
      <c r="B344" s="4">
        <v>44932</v>
      </c>
      <c r="C344">
        <v>3100</v>
      </c>
      <c r="D344" t="s">
        <v>23</v>
      </c>
      <c r="E344" t="s">
        <v>13</v>
      </c>
      <c r="F344" s="4">
        <v>44992</v>
      </c>
      <c r="G344" s="9">
        <v>3782</v>
      </c>
      <c r="H344" s="9">
        <v>3100</v>
      </c>
      <c r="I344" t="s">
        <v>57</v>
      </c>
    </row>
    <row r="345" spans="1:9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v>44992</v>
      </c>
      <c r="G345" s="9">
        <v>8784</v>
      </c>
      <c r="H345" s="9">
        <v>7200</v>
      </c>
      <c r="I345" t="s">
        <v>57</v>
      </c>
    </row>
    <row r="346" spans="1:9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v>44992</v>
      </c>
      <c r="G346" s="9">
        <v>6612.4</v>
      </c>
      <c r="H346" s="9">
        <v>5420</v>
      </c>
      <c r="I346" t="s">
        <v>57</v>
      </c>
    </row>
    <row r="347" spans="1:9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v>44992</v>
      </c>
      <c r="G347" s="9">
        <v>6539.2</v>
      </c>
      <c r="H347" s="9">
        <v>5360</v>
      </c>
      <c r="I347" t="s">
        <v>57</v>
      </c>
    </row>
    <row r="348" spans="1:9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v>44992</v>
      </c>
      <c r="G348" s="9">
        <v>8052</v>
      </c>
      <c r="H348" s="9">
        <v>6600</v>
      </c>
      <c r="I348" t="s">
        <v>57</v>
      </c>
    </row>
    <row r="349" spans="1:9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v>44992</v>
      </c>
      <c r="G349" s="9">
        <v>3220.8</v>
      </c>
      <c r="H349" s="9">
        <v>2640</v>
      </c>
      <c r="I349" t="s">
        <v>57</v>
      </c>
    </row>
    <row r="350" spans="1:9" x14ac:dyDescent="0.25">
      <c r="A350">
        <v>322</v>
      </c>
      <c r="B350" s="4">
        <v>44932</v>
      </c>
      <c r="C350">
        <v>850</v>
      </c>
      <c r="D350" t="s">
        <v>23</v>
      </c>
      <c r="E350" t="s">
        <v>12</v>
      </c>
      <c r="F350" s="4">
        <v>44992</v>
      </c>
      <c r="G350" s="9">
        <v>1037</v>
      </c>
      <c r="H350" s="9">
        <v>850</v>
      </c>
      <c r="I350" t="s">
        <v>57</v>
      </c>
    </row>
    <row r="351" spans="1:9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v>44992</v>
      </c>
      <c r="G351" s="9">
        <v>268.39999999999998</v>
      </c>
      <c r="H351" s="9">
        <v>220</v>
      </c>
      <c r="I351" t="s">
        <v>57</v>
      </c>
    </row>
    <row r="352" spans="1:9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v>44992</v>
      </c>
      <c r="G352" s="9">
        <v>3635.6</v>
      </c>
      <c r="H352" s="9">
        <v>2980</v>
      </c>
      <c r="I352" t="s">
        <v>57</v>
      </c>
    </row>
    <row r="353" spans="1:9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v>44992</v>
      </c>
      <c r="G353" s="9">
        <v>366</v>
      </c>
      <c r="H353" s="9">
        <v>300</v>
      </c>
      <c r="I353" t="s">
        <v>57</v>
      </c>
    </row>
    <row r="354" spans="1:9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v>44992</v>
      </c>
      <c r="G354" s="9">
        <v>195.2</v>
      </c>
      <c r="H354" s="9">
        <v>160</v>
      </c>
      <c r="I354" t="s">
        <v>57</v>
      </c>
    </row>
    <row r="355" spans="1:9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v>44992</v>
      </c>
      <c r="G355" s="9">
        <v>6026.8</v>
      </c>
      <c r="H355" s="9">
        <v>4940</v>
      </c>
      <c r="I355" t="s">
        <v>57</v>
      </c>
    </row>
    <row r="356" spans="1:9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v>44992</v>
      </c>
      <c r="G356" s="9">
        <v>6246.4</v>
      </c>
      <c r="H356" s="9">
        <v>5120</v>
      </c>
      <c r="I356" t="s">
        <v>57</v>
      </c>
    </row>
    <row r="357" spans="1:9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v>44992</v>
      </c>
      <c r="G357" s="9">
        <v>1952</v>
      </c>
      <c r="H357" s="9">
        <v>1600</v>
      </c>
      <c r="I357" t="s">
        <v>57</v>
      </c>
    </row>
    <row r="358" spans="1:9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v>44992</v>
      </c>
      <c r="G358" s="9">
        <v>2440</v>
      </c>
      <c r="H358" s="9">
        <v>2000</v>
      </c>
      <c r="I358" t="s">
        <v>57</v>
      </c>
    </row>
    <row r="359" spans="1:9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v>44992</v>
      </c>
      <c r="G359" s="9">
        <v>2562</v>
      </c>
      <c r="H359" s="9">
        <v>2100</v>
      </c>
      <c r="I359" t="s">
        <v>57</v>
      </c>
    </row>
    <row r="360" spans="1:9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v>44992</v>
      </c>
      <c r="G360" s="9">
        <v>5148.3999999999996</v>
      </c>
      <c r="H360" s="9">
        <v>4220</v>
      </c>
      <c r="I360" t="s">
        <v>57</v>
      </c>
    </row>
    <row r="361" spans="1:9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v>44992</v>
      </c>
      <c r="G361" s="9">
        <v>4270</v>
      </c>
      <c r="H361" s="9">
        <v>3500</v>
      </c>
      <c r="I361" t="s">
        <v>57</v>
      </c>
    </row>
    <row r="362" spans="1:9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v>44991</v>
      </c>
      <c r="G362" s="9">
        <v>366</v>
      </c>
      <c r="H362" s="9">
        <v>300</v>
      </c>
      <c r="I362" t="s">
        <v>57</v>
      </c>
    </row>
    <row r="363" spans="1:9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v>44991</v>
      </c>
      <c r="G363" s="9">
        <v>7625</v>
      </c>
      <c r="H363" s="9">
        <v>6250</v>
      </c>
      <c r="I363" t="s">
        <v>57</v>
      </c>
    </row>
    <row r="364" spans="1:9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v>44991</v>
      </c>
      <c r="G364" s="9">
        <v>7076</v>
      </c>
      <c r="H364" s="9">
        <v>5800</v>
      </c>
      <c r="I364" t="s">
        <v>57</v>
      </c>
    </row>
    <row r="365" spans="1:9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v>44991</v>
      </c>
      <c r="G365" s="9">
        <v>3050</v>
      </c>
      <c r="H365" s="9">
        <v>2500</v>
      </c>
      <c r="I365" t="s">
        <v>57</v>
      </c>
    </row>
    <row r="366" spans="1:9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v>44991</v>
      </c>
      <c r="G366" s="9">
        <v>536.79999999999995</v>
      </c>
      <c r="H366" s="9">
        <v>440</v>
      </c>
      <c r="I366" t="s">
        <v>57</v>
      </c>
    </row>
    <row r="367" spans="1:9" x14ac:dyDescent="0.25">
      <c r="A367">
        <v>390</v>
      </c>
      <c r="B367" s="4">
        <v>44931</v>
      </c>
      <c r="C367">
        <v>4250</v>
      </c>
      <c r="D367" t="s">
        <v>23</v>
      </c>
      <c r="E367" t="s">
        <v>11</v>
      </c>
      <c r="F367" s="4">
        <v>44991</v>
      </c>
      <c r="G367" s="9">
        <v>5185</v>
      </c>
      <c r="H367" s="9">
        <v>4250</v>
      </c>
      <c r="I367" t="s">
        <v>57</v>
      </c>
    </row>
    <row r="368" spans="1:9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v>44991</v>
      </c>
      <c r="G368" s="9">
        <v>1903.2</v>
      </c>
      <c r="H368" s="9">
        <v>1560</v>
      </c>
      <c r="I368" t="s">
        <v>57</v>
      </c>
    </row>
    <row r="369" spans="1:9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v>44991</v>
      </c>
      <c r="G369" s="9">
        <v>1927.6</v>
      </c>
      <c r="H369" s="9">
        <v>1580</v>
      </c>
      <c r="I369" t="s">
        <v>57</v>
      </c>
    </row>
    <row r="370" spans="1:9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v>44991</v>
      </c>
      <c r="G370" s="9">
        <v>5429</v>
      </c>
      <c r="H370" s="9">
        <v>4450</v>
      </c>
      <c r="I370" t="s">
        <v>57</v>
      </c>
    </row>
    <row r="371" spans="1:9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v>44991</v>
      </c>
      <c r="G371" s="9">
        <v>1976.4</v>
      </c>
      <c r="H371" s="9">
        <v>1620</v>
      </c>
      <c r="I371" t="s">
        <v>57</v>
      </c>
    </row>
    <row r="372" spans="1:9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v>44991</v>
      </c>
      <c r="G372" s="9">
        <v>1781.2</v>
      </c>
      <c r="H372" s="9">
        <v>1460</v>
      </c>
      <c r="I372" t="s">
        <v>57</v>
      </c>
    </row>
    <row r="373" spans="1:9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v>44991</v>
      </c>
      <c r="G373" s="9">
        <v>4697</v>
      </c>
      <c r="H373" s="9">
        <v>3850</v>
      </c>
      <c r="I373" t="s">
        <v>57</v>
      </c>
    </row>
    <row r="374" spans="1:9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v>44991</v>
      </c>
      <c r="G374" s="9">
        <v>1220</v>
      </c>
      <c r="H374" s="9">
        <v>1000</v>
      </c>
      <c r="I374" t="s">
        <v>57</v>
      </c>
    </row>
    <row r="375" spans="1:9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v>44991</v>
      </c>
      <c r="G375" s="9">
        <v>5002</v>
      </c>
      <c r="H375" s="9">
        <v>4100</v>
      </c>
      <c r="I375" t="s">
        <v>57</v>
      </c>
    </row>
    <row r="376" spans="1:9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v>44991</v>
      </c>
      <c r="G376" s="9">
        <v>6270.8</v>
      </c>
      <c r="H376" s="9">
        <v>5140</v>
      </c>
      <c r="I376" t="s">
        <v>57</v>
      </c>
    </row>
    <row r="377" spans="1:9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v>44991</v>
      </c>
      <c r="G377" s="9">
        <v>610</v>
      </c>
      <c r="H377" s="9">
        <v>500</v>
      </c>
      <c r="I377" t="s">
        <v>57</v>
      </c>
    </row>
    <row r="378" spans="1:9" x14ac:dyDescent="0.25">
      <c r="A378">
        <v>44</v>
      </c>
      <c r="B378" s="4">
        <v>44931</v>
      </c>
      <c r="C378">
        <v>960</v>
      </c>
      <c r="D378" t="s">
        <v>23</v>
      </c>
      <c r="E378" t="s">
        <v>12</v>
      </c>
      <c r="F378" s="4">
        <v>44991</v>
      </c>
      <c r="G378" s="9">
        <v>1171.2</v>
      </c>
      <c r="H378" s="9">
        <v>960.00000000000011</v>
      </c>
      <c r="I378" t="s">
        <v>57</v>
      </c>
    </row>
    <row r="379" spans="1:9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v>44991</v>
      </c>
      <c r="G379" s="9">
        <v>1647</v>
      </c>
      <c r="H379" s="9">
        <v>1350</v>
      </c>
      <c r="I379" t="s">
        <v>57</v>
      </c>
    </row>
    <row r="380" spans="1:9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v>44991</v>
      </c>
      <c r="G380" s="9">
        <v>4611.6000000000004</v>
      </c>
      <c r="H380" s="9">
        <v>3780.0000000000005</v>
      </c>
      <c r="I380" t="s">
        <v>57</v>
      </c>
    </row>
    <row r="381" spans="1:9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v>44991</v>
      </c>
      <c r="G381" s="9">
        <v>915</v>
      </c>
      <c r="H381" s="9">
        <v>750</v>
      </c>
      <c r="I381" t="s">
        <v>57</v>
      </c>
    </row>
    <row r="382" spans="1:9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v>44991</v>
      </c>
      <c r="G382" s="9">
        <v>5685.2</v>
      </c>
      <c r="H382" s="9">
        <v>4660</v>
      </c>
      <c r="I382" t="s">
        <v>57</v>
      </c>
    </row>
    <row r="383" spans="1:9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v>44991</v>
      </c>
      <c r="G383" s="9">
        <v>6734.4</v>
      </c>
      <c r="H383" s="9">
        <v>5520</v>
      </c>
      <c r="I383" t="s">
        <v>57</v>
      </c>
    </row>
    <row r="384" spans="1:9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v>44991</v>
      </c>
      <c r="G384" s="9">
        <v>3196.4</v>
      </c>
      <c r="H384" s="9">
        <v>2620</v>
      </c>
      <c r="I384" t="s">
        <v>57</v>
      </c>
    </row>
    <row r="385" spans="1:9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v>44991</v>
      </c>
      <c r="G385" s="9">
        <v>5807.2</v>
      </c>
      <c r="H385" s="9">
        <v>4760</v>
      </c>
      <c r="I385" t="s">
        <v>57</v>
      </c>
    </row>
    <row r="386" spans="1:9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v>44991</v>
      </c>
      <c r="G386" s="9">
        <v>1098</v>
      </c>
      <c r="H386" s="9">
        <v>900</v>
      </c>
      <c r="I386" t="s">
        <v>57</v>
      </c>
    </row>
    <row r="387" spans="1:9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v>44991</v>
      </c>
      <c r="G387" s="9">
        <v>1342</v>
      </c>
      <c r="H387" s="9">
        <v>1100</v>
      </c>
      <c r="I387" t="s">
        <v>57</v>
      </c>
    </row>
    <row r="388" spans="1:9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v>44991</v>
      </c>
      <c r="G388" s="9">
        <v>427</v>
      </c>
      <c r="H388" s="9">
        <v>350</v>
      </c>
      <c r="I388" t="s">
        <v>57</v>
      </c>
    </row>
    <row r="389" spans="1:9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v>44991</v>
      </c>
      <c r="G389" s="9">
        <v>1220</v>
      </c>
      <c r="H389" s="9">
        <v>1000</v>
      </c>
      <c r="I389" t="s">
        <v>57</v>
      </c>
    </row>
    <row r="390" spans="1:9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v>44990</v>
      </c>
      <c r="G390" s="9">
        <v>1512.8</v>
      </c>
      <c r="H390" s="9">
        <v>1240</v>
      </c>
      <c r="I390" t="s">
        <v>57</v>
      </c>
    </row>
    <row r="391" spans="1:9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v>44990</v>
      </c>
      <c r="G391" s="9">
        <v>2196</v>
      </c>
      <c r="H391" s="9">
        <v>1800</v>
      </c>
      <c r="I391" t="s">
        <v>57</v>
      </c>
    </row>
    <row r="392" spans="1:9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v>44990</v>
      </c>
      <c r="G392" s="9">
        <v>292.8</v>
      </c>
      <c r="H392" s="9">
        <v>240.00000000000003</v>
      </c>
      <c r="I392" t="s">
        <v>57</v>
      </c>
    </row>
    <row r="393" spans="1:9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v>44990</v>
      </c>
      <c r="G393" s="9">
        <v>6710</v>
      </c>
      <c r="H393" s="9">
        <v>5500</v>
      </c>
      <c r="I393" t="s">
        <v>57</v>
      </c>
    </row>
    <row r="394" spans="1:9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v>44990</v>
      </c>
      <c r="G394" s="9">
        <v>244</v>
      </c>
      <c r="H394" s="9">
        <v>200</v>
      </c>
      <c r="I394" t="s">
        <v>57</v>
      </c>
    </row>
    <row r="395" spans="1:9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v>44990</v>
      </c>
      <c r="G395" s="9">
        <v>7869</v>
      </c>
      <c r="H395" s="9">
        <v>6450</v>
      </c>
      <c r="I395" t="s">
        <v>57</v>
      </c>
    </row>
    <row r="396" spans="1:9" x14ac:dyDescent="0.25">
      <c r="A396">
        <v>475</v>
      </c>
      <c r="B396" s="4">
        <v>44930</v>
      </c>
      <c r="C396">
        <v>6500</v>
      </c>
      <c r="D396" t="s">
        <v>23</v>
      </c>
      <c r="E396" t="s">
        <v>12</v>
      </c>
      <c r="F396" s="4">
        <v>44990</v>
      </c>
      <c r="G396" s="9">
        <v>7930</v>
      </c>
      <c r="H396" s="9">
        <v>6500</v>
      </c>
      <c r="I396" t="s">
        <v>57</v>
      </c>
    </row>
    <row r="397" spans="1:9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v>44990</v>
      </c>
      <c r="G397" s="9">
        <v>1708</v>
      </c>
      <c r="H397" s="9">
        <v>1400</v>
      </c>
      <c r="I397" t="s">
        <v>57</v>
      </c>
    </row>
    <row r="398" spans="1:9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v>44990</v>
      </c>
      <c r="G398" s="9">
        <v>610</v>
      </c>
      <c r="H398" s="9">
        <v>500</v>
      </c>
      <c r="I398" t="s">
        <v>57</v>
      </c>
    </row>
    <row r="399" spans="1:9" x14ac:dyDescent="0.25">
      <c r="A399">
        <v>282</v>
      </c>
      <c r="B399" s="4">
        <v>44930</v>
      </c>
      <c r="C399">
        <v>5720</v>
      </c>
      <c r="D399" t="s">
        <v>23</v>
      </c>
      <c r="E399" t="s">
        <v>12</v>
      </c>
      <c r="F399" s="4">
        <v>44990</v>
      </c>
      <c r="G399" s="9">
        <v>6978.4</v>
      </c>
      <c r="H399" s="9">
        <v>5720</v>
      </c>
      <c r="I399" t="s">
        <v>57</v>
      </c>
    </row>
    <row r="400" spans="1:9" x14ac:dyDescent="0.25">
      <c r="A400">
        <v>300</v>
      </c>
      <c r="B400" s="4">
        <v>44930</v>
      </c>
      <c r="C400">
        <v>1300</v>
      </c>
      <c r="D400" t="s">
        <v>23</v>
      </c>
      <c r="E400" t="s">
        <v>12</v>
      </c>
      <c r="F400" s="4">
        <v>44990</v>
      </c>
      <c r="G400" s="9">
        <v>1586</v>
      </c>
      <c r="H400" s="9">
        <v>1300</v>
      </c>
      <c r="I400" t="s">
        <v>57</v>
      </c>
    </row>
    <row r="401" spans="1:9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v>44990</v>
      </c>
      <c r="G401" s="9">
        <v>4392</v>
      </c>
      <c r="H401" s="9">
        <v>3600</v>
      </c>
      <c r="I401" t="s">
        <v>57</v>
      </c>
    </row>
    <row r="402" spans="1:9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v>44990</v>
      </c>
      <c r="G402" s="9">
        <v>6588</v>
      </c>
      <c r="H402" s="9">
        <v>5400</v>
      </c>
      <c r="I402" t="s">
        <v>57</v>
      </c>
    </row>
    <row r="403" spans="1:9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v>44990</v>
      </c>
      <c r="G403" s="9">
        <v>7686</v>
      </c>
      <c r="H403" s="9">
        <v>6300</v>
      </c>
      <c r="I403" t="s">
        <v>57</v>
      </c>
    </row>
    <row r="404" spans="1:9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v>44990</v>
      </c>
      <c r="G404" s="9">
        <v>3757.6</v>
      </c>
      <c r="H404" s="9">
        <v>3080</v>
      </c>
      <c r="I404" t="s">
        <v>57</v>
      </c>
    </row>
    <row r="405" spans="1:9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v>44990</v>
      </c>
      <c r="G405" s="9">
        <v>1293.2</v>
      </c>
      <c r="H405" s="9">
        <v>1060</v>
      </c>
      <c r="I405" t="s">
        <v>57</v>
      </c>
    </row>
    <row r="406" spans="1:9" x14ac:dyDescent="0.25">
      <c r="A406">
        <v>356</v>
      </c>
      <c r="B406" s="4">
        <v>44930</v>
      </c>
      <c r="C406">
        <v>2550</v>
      </c>
      <c r="D406" t="s">
        <v>23</v>
      </c>
      <c r="E406" t="s">
        <v>12</v>
      </c>
      <c r="F406" s="4">
        <v>44990</v>
      </c>
      <c r="G406" s="9">
        <v>3111</v>
      </c>
      <c r="H406" s="9">
        <v>2550</v>
      </c>
      <c r="I406" t="s">
        <v>57</v>
      </c>
    </row>
    <row r="407" spans="1:9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v>44990</v>
      </c>
      <c r="G407" s="9">
        <v>6417.2</v>
      </c>
      <c r="H407" s="9">
        <v>5260</v>
      </c>
      <c r="I407" t="s">
        <v>57</v>
      </c>
    </row>
    <row r="408" spans="1:9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v>44990</v>
      </c>
      <c r="G408" s="9">
        <v>2171.6</v>
      </c>
      <c r="H408" s="9">
        <v>1780</v>
      </c>
      <c r="I408" t="s">
        <v>57</v>
      </c>
    </row>
    <row r="409" spans="1:9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v>44990</v>
      </c>
      <c r="G409" s="9">
        <v>2635.2</v>
      </c>
      <c r="H409" s="9">
        <v>2160</v>
      </c>
      <c r="I409" t="s">
        <v>57</v>
      </c>
    </row>
    <row r="410" spans="1:9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v>44990</v>
      </c>
      <c r="G410" s="9">
        <v>2342.4</v>
      </c>
      <c r="H410" s="9">
        <v>1920.0000000000002</v>
      </c>
      <c r="I410" t="s">
        <v>57</v>
      </c>
    </row>
    <row r="411" spans="1:9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v>44990</v>
      </c>
      <c r="G411" s="9">
        <v>3904</v>
      </c>
      <c r="H411" s="9">
        <v>3200</v>
      </c>
      <c r="I411" t="s">
        <v>57</v>
      </c>
    </row>
    <row r="412" spans="1:9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v>44990</v>
      </c>
      <c r="G412" s="9">
        <v>634.4</v>
      </c>
      <c r="H412" s="9">
        <v>520</v>
      </c>
      <c r="I412" t="s">
        <v>57</v>
      </c>
    </row>
    <row r="413" spans="1:9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v>44990</v>
      </c>
      <c r="G413" s="9">
        <v>5026.3999999999996</v>
      </c>
      <c r="H413" s="9">
        <v>4120</v>
      </c>
      <c r="I413" t="s">
        <v>57</v>
      </c>
    </row>
    <row r="414" spans="1:9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v>44990</v>
      </c>
      <c r="G414" s="9">
        <v>5636.4</v>
      </c>
      <c r="H414" s="9">
        <v>4620</v>
      </c>
      <c r="I414" t="s">
        <v>57</v>
      </c>
    </row>
    <row r="415" spans="1:9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v>44990</v>
      </c>
      <c r="G415" s="9">
        <v>7027.2</v>
      </c>
      <c r="H415" s="9">
        <v>5760</v>
      </c>
      <c r="I415" t="s">
        <v>57</v>
      </c>
    </row>
    <row r="416" spans="1:9" x14ac:dyDescent="0.25">
      <c r="A416">
        <v>487</v>
      </c>
      <c r="B416" s="4">
        <v>44930</v>
      </c>
      <c r="C416">
        <v>5300</v>
      </c>
      <c r="D416" t="s">
        <v>23</v>
      </c>
      <c r="E416" t="s">
        <v>13</v>
      </c>
      <c r="F416" s="4">
        <v>44990</v>
      </c>
      <c r="G416" s="9">
        <v>6466</v>
      </c>
      <c r="H416" s="9">
        <v>5300</v>
      </c>
      <c r="I416" t="s">
        <v>57</v>
      </c>
    </row>
    <row r="417" spans="1:9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v>44990</v>
      </c>
      <c r="G417" s="9">
        <v>3708.8</v>
      </c>
      <c r="H417" s="9">
        <v>3040</v>
      </c>
      <c r="I417" t="s">
        <v>57</v>
      </c>
    </row>
    <row r="418" spans="1:9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v>44990</v>
      </c>
      <c r="G418" s="9">
        <v>7564</v>
      </c>
      <c r="H418" s="9">
        <v>6200</v>
      </c>
      <c r="I418" t="s">
        <v>57</v>
      </c>
    </row>
    <row r="419" spans="1:9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v>44990</v>
      </c>
      <c r="G419" s="9">
        <v>2989</v>
      </c>
      <c r="H419" s="9">
        <v>2450</v>
      </c>
      <c r="I419" t="s">
        <v>57</v>
      </c>
    </row>
    <row r="420" spans="1:9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v>44990</v>
      </c>
      <c r="G420" s="9">
        <v>3050</v>
      </c>
      <c r="H420" s="9">
        <v>2500</v>
      </c>
      <c r="I420" t="s">
        <v>57</v>
      </c>
    </row>
    <row r="421" spans="1:9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v>44990</v>
      </c>
      <c r="G421" s="9">
        <v>5551</v>
      </c>
      <c r="H421" s="9">
        <v>4550</v>
      </c>
      <c r="I421" t="s">
        <v>57</v>
      </c>
    </row>
    <row r="422" spans="1:9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v>44989</v>
      </c>
      <c r="G422" s="9">
        <v>5831.6</v>
      </c>
      <c r="H422" s="9">
        <v>4780</v>
      </c>
      <c r="I422" t="s">
        <v>57</v>
      </c>
    </row>
    <row r="423" spans="1:9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v>44989</v>
      </c>
      <c r="G423" s="9">
        <v>5587.6</v>
      </c>
      <c r="H423" s="9">
        <v>4580</v>
      </c>
      <c r="I423" t="s">
        <v>57</v>
      </c>
    </row>
    <row r="424" spans="1:9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v>44989</v>
      </c>
      <c r="G424" s="9">
        <v>7271.2</v>
      </c>
      <c r="H424" s="9">
        <v>5960</v>
      </c>
      <c r="I424" t="s">
        <v>57</v>
      </c>
    </row>
    <row r="425" spans="1:9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v>44989</v>
      </c>
      <c r="G425" s="9">
        <v>9089</v>
      </c>
      <c r="H425" s="9">
        <v>7450</v>
      </c>
      <c r="I425" t="s">
        <v>57</v>
      </c>
    </row>
    <row r="426" spans="1:9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v>44989</v>
      </c>
      <c r="G426" s="9">
        <v>5612</v>
      </c>
      <c r="H426" s="9">
        <v>4600</v>
      </c>
      <c r="I426" t="s">
        <v>57</v>
      </c>
    </row>
    <row r="427" spans="1:9" x14ac:dyDescent="0.25">
      <c r="A427">
        <v>265</v>
      </c>
      <c r="B427" s="4">
        <v>44929</v>
      </c>
      <c r="C427">
        <v>5380</v>
      </c>
      <c r="D427" t="s">
        <v>23</v>
      </c>
      <c r="E427" t="s">
        <v>12</v>
      </c>
      <c r="F427" s="4">
        <v>44989</v>
      </c>
      <c r="G427" s="9">
        <v>6563.6</v>
      </c>
      <c r="H427" s="9">
        <v>5380</v>
      </c>
      <c r="I427" t="s">
        <v>57</v>
      </c>
    </row>
    <row r="428" spans="1:9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v>44989</v>
      </c>
      <c r="G428" s="9">
        <v>3025.6</v>
      </c>
      <c r="H428" s="9">
        <v>2480</v>
      </c>
      <c r="I428" t="s">
        <v>57</v>
      </c>
    </row>
    <row r="429" spans="1:9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v>44989</v>
      </c>
      <c r="G429" s="9">
        <v>5978</v>
      </c>
      <c r="H429" s="9">
        <v>4900</v>
      </c>
      <c r="I429" t="s">
        <v>57</v>
      </c>
    </row>
    <row r="430" spans="1:9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v>44989</v>
      </c>
      <c r="G430" s="9">
        <v>4636</v>
      </c>
      <c r="H430" s="9">
        <v>3800</v>
      </c>
      <c r="I430" t="s">
        <v>57</v>
      </c>
    </row>
    <row r="431" spans="1:9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v>44989</v>
      </c>
      <c r="G431" s="9">
        <v>2488.8000000000002</v>
      </c>
      <c r="H431" s="9">
        <v>2040.0000000000002</v>
      </c>
      <c r="I431" t="s">
        <v>57</v>
      </c>
    </row>
    <row r="432" spans="1:9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v>44989</v>
      </c>
      <c r="G432" s="9">
        <v>6344</v>
      </c>
      <c r="H432" s="9">
        <v>5200</v>
      </c>
      <c r="I432" t="s">
        <v>57</v>
      </c>
    </row>
    <row r="433" spans="1:9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v>44989</v>
      </c>
      <c r="G433" s="9">
        <v>488</v>
      </c>
      <c r="H433" s="9">
        <v>400</v>
      </c>
      <c r="I433" t="s">
        <v>57</v>
      </c>
    </row>
    <row r="434" spans="1:9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v>44989</v>
      </c>
      <c r="G434" s="9">
        <v>2074</v>
      </c>
      <c r="H434" s="9">
        <v>1700</v>
      </c>
      <c r="I434" t="s">
        <v>57</v>
      </c>
    </row>
    <row r="435" spans="1:9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v>44989</v>
      </c>
      <c r="G435" s="9">
        <v>1281</v>
      </c>
      <c r="H435" s="9">
        <v>1050</v>
      </c>
      <c r="I435" t="s">
        <v>57</v>
      </c>
    </row>
    <row r="436" spans="1:9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v>44989</v>
      </c>
      <c r="G436" s="9">
        <v>1830</v>
      </c>
      <c r="H436" s="9">
        <v>1500</v>
      </c>
      <c r="I436" t="s">
        <v>57</v>
      </c>
    </row>
    <row r="437" spans="1:9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v>44989</v>
      </c>
      <c r="G437" s="9">
        <v>1403</v>
      </c>
      <c r="H437" s="9">
        <v>1150</v>
      </c>
      <c r="I437" t="s">
        <v>57</v>
      </c>
    </row>
    <row r="438" spans="1:9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v>44989</v>
      </c>
      <c r="G438" s="9">
        <v>5368</v>
      </c>
      <c r="H438" s="9">
        <v>4400</v>
      </c>
      <c r="I438" t="s">
        <v>57</v>
      </c>
    </row>
    <row r="439" spans="1:9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v>44989</v>
      </c>
      <c r="G439" s="9">
        <v>6124.4</v>
      </c>
      <c r="H439" s="9">
        <v>5020</v>
      </c>
      <c r="I439" t="s">
        <v>57</v>
      </c>
    </row>
    <row r="440" spans="1:9" x14ac:dyDescent="0.25">
      <c r="A440">
        <v>61</v>
      </c>
      <c r="B440" s="4">
        <v>44929</v>
      </c>
      <c r="C440">
        <v>1300</v>
      </c>
      <c r="D440" t="s">
        <v>23</v>
      </c>
      <c r="E440" t="s">
        <v>12</v>
      </c>
      <c r="F440" s="4">
        <v>44989</v>
      </c>
      <c r="G440" s="9">
        <v>1586</v>
      </c>
      <c r="H440" s="9">
        <v>1300</v>
      </c>
      <c r="I440" t="s">
        <v>57</v>
      </c>
    </row>
    <row r="441" spans="1:9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v>44989</v>
      </c>
      <c r="G441" s="9">
        <v>5929.2</v>
      </c>
      <c r="H441" s="9">
        <v>4860</v>
      </c>
      <c r="I441" t="s">
        <v>57</v>
      </c>
    </row>
    <row r="442" spans="1:9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v>44989</v>
      </c>
      <c r="G442" s="9">
        <v>7137</v>
      </c>
      <c r="H442" s="9">
        <v>5850</v>
      </c>
      <c r="I442" t="s">
        <v>57</v>
      </c>
    </row>
    <row r="443" spans="1:9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v>44989</v>
      </c>
      <c r="G443" s="9">
        <v>2220.4</v>
      </c>
      <c r="H443" s="9">
        <v>1820.0000000000002</v>
      </c>
      <c r="I443" t="s">
        <v>57</v>
      </c>
    </row>
    <row r="444" spans="1:9" x14ac:dyDescent="0.25">
      <c r="A444">
        <v>407</v>
      </c>
      <c r="B444" s="4">
        <v>44929</v>
      </c>
      <c r="C444">
        <v>5100</v>
      </c>
      <c r="D444" t="s">
        <v>23</v>
      </c>
      <c r="E444" t="s">
        <v>11</v>
      </c>
      <c r="F444" s="4">
        <v>44989</v>
      </c>
      <c r="G444" s="9">
        <v>6222</v>
      </c>
      <c r="H444" s="9">
        <v>5100</v>
      </c>
      <c r="I444" t="s">
        <v>57</v>
      </c>
    </row>
    <row r="445" spans="1:9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v>44989</v>
      </c>
      <c r="G445" s="9">
        <v>5612</v>
      </c>
      <c r="H445" s="9">
        <v>4600</v>
      </c>
      <c r="I445" t="s">
        <v>57</v>
      </c>
    </row>
    <row r="446" spans="1:9" x14ac:dyDescent="0.25">
      <c r="A446">
        <v>67</v>
      </c>
      <c r="B446" s="4">
        <v>44929</v>
      </c>
      <c r="C446">
        <v>1420</v>
      </c>
      <c r="D446" t="s">
        <v>23</v>
      </c>
      <c r="E446" t="s">
        <v>13</v>
      </c>
      <c r="F446" s="4">
        <v>44989</v>
      </c>
      <c r="G446" s="9">
        <v>1732.4</v>
      </c>
      <c r="H446" s="9">
        <v>1420</v>
      </c>
      <c r="I446" t="s">
        <v>57</v>
      </c>
    </row>
    <row r="447" spans="1:9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v>44989</v>
      </c>
      <c r="G447" s="9">
        <v>6283</v>
      </c>
      <c r="H447" s="9">
        <v>5150</v>
      </c>
      <c r="I447" t="s">
        <v>57</v>
      </c>
    </row>
    <row r="448" spans="1:9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v>44988</v>
      </c>
      <c r="G448" s="9">
        <v>8296</v>
      </c>
      <c r="H448" s="9">
        <v>6800</v>
      </c>
      <c r="I448" t="s">
        <v>57</v>
      </c>
    </row>
    <row r="449" spans="1:9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v>44988</v>
      </c>
      <c r="G449" s="9">
        <v>5246</v>
      </c>
      <c r="H449" s="9">
        <v>4300</v>
      </c>
      <c r="I449" t="s">
        <v>57</v>
      </c>
    </row>
    <row r="450" spans="1:9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v>44988</v>
      </c>
      <c r="G450" s="9">
        <v>8174</v>
      </c>
      <c r="H450" s="9">
        <v>6700</v>
      </c>
      <c r="I450" t="s">
        <v>57</v>
      </c>
    </row>
    <row r="451" spans="1:9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v>44988</v>
      </c>
      <c r="G451" s="9">
        <v>3562.4</v>
      </c>
      <c r="H451" s="9">
        <v>2920</v>
      </c>
      <c r="I451" t="s">
        <v>57</v>
      </c>
    </row>
    <row r="452" spans="1:9" x14ac:dyDescent="0.25">
      <c r="A452">
        <v>334</v>
      </c>
      <c r="B452" s="4">
        <v>44928</v>
      </c>
      <c r="C452">
        <v>1450</v>
      </c>
      <c r="D452" t="s">
        <v>23</v>
      </c>
      <c r="E452" t="s">
        <v>11</v>
      </c>
      <c r="F452" s="4">
        <v>44988</v>
      </c>
      <c r="G452" s="9">
        <v>1769</v>
      </c>
      <c r="H452" s="9">
        <v>1450</v>
      </c>
      <c r="I452" t="s">
        <v>57</v>
      </c>
    </row>
    <row r="453" spans="1:9" x14ac:dyDescent="0.25">
      <c r="A453">
        <v>163</v>
      </c>
      <c r="B453" s="4">
        <v>44928</v>
      </c>
      <c r="C453">
        <v>3340</v>
      </c>
      <c r="D453" t="s">
        <v>23</v>
      </c>
      <c r="E453" t="s">
        <v>13</v>
      </c>
      <c r="F453" s="4">
        <v>44988</v>
      </c>
      <c r="G453" s="9">
        <v>4074.8</v>
      </c>
      <c r="H453" s="9">
        <v>3340</v>
      </c>
      <c r="I453" t="s">
        <v>57</v>
      </c>
    </row>
    <row r="454" spans="1:9" x14ac:dyDescent="0.25">
      <c r="A454">
        <v>146</v>
      </c>
      <c r="B454" s="4">
        <v>44928</v>
      </c>
      <c r="C454">
        <v>3000</v>
      </c>
      <c r="D454" t="s">
        <v>23</v>
      </c>
      <c r="E454" t="s">
        <v>12</v>
      </c>
      <c r="F454" s="4">
        <v>44988</v>
      </c>
      <c r="G454" s="9">
        <v>3660</v>
      </c>
      <c r="H454" s="9">
        <v>3000</v>
      </c>
      <c r="I454" t="s">
        <v>57</v>
      </c>
    </row>
    <row r="455" spans="1:9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v>44988</v>
      </c>
      <c r="G455" s="9">
        <v>2879.2</v>
      </c>
      <c r="H455" s="9">
        <v>2360</v>
      </c>
      <c r="I455" t="s">
        <v>57</v>
      </c>
    </row>
    <row r="456" spans="1:9" x14ac:dyDescent="0.25">
      <c r="A456">
        <v>113</v>
      </c>
      <c r="B456" s="4">
        <v>44928</v>
      </c>
      <c r="C456">
        <v>2340</v>
      </c>
      <c r="D456" t="s">
        <v>23</v>
      </c>
      <c r="E456" t="s">
        <v>11</v>
      </c>
      <c r="F456" s="4">
        <v>44988</v>
      </c>
      <c r="G456" s="9">
        <v>2854.8</v>
      </c>
      <c r="H456" s="9">
        <v>2340</v>
      </c>
      <c r="I456" t="s">
        <v>57</v>
      </c>
    </row>
    <row r="457" spans="1:9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v>44988</v>
      </c>
      <c r="G457" s="9">
        <v>2013</v>
      </c>
      <c r="H457" s="9">
        <v>1650</v>
      </c>
      <c r="I457" t="s">
        <v>57</v>
      </c>
    </row>
    <row r="458" spans="1:9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v>44988</v>
      </c>
      <c r="G458" s="9">
        <v>2501</v>
      </c>
      <c r="H458" s="9">
        <v>2050</v>
      </c>
      <c r="I458" t="s">
        <v>57</v>
      </c>
    </row>
    <row r="459" spans="1:9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v>44988</v>
      </c>
      <c r="G459" s="9">
        <v>4123.6000000000004</v>
      </c>
      <c r="H459" s="9">
        <v>3380.0000000000005</v>
      </c>
      <c r="I459" t="s">
        <v>57</v>
      </c>
    </row>
    <row r="460" spans="1:9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v>44988</v>
      </c>
      <c r="G460" s="9">
        <v>4709.2</v>
      </c>
      <c r="H460" s="9">
        <v>3860</v>
      </c>
      <c r="I460" t="s">
        <v>57</v>
      </c>
    </row>
    <row r="461" spans="1:9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v>44988</v>
      </c>
      <c r="G461" s="9">
        <v>6783.2</v>
      </c>
      <c r="H461" s="9">
        <v>5560</v>
      </c>
      <c r="I461" t="s">
        <v>57</v>
      </c>
    </row>
    <row r="462" spans="1:9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v>44988</v>
      </c>
      <c r="G462" s="9">
        <v>5978</v>
      </c>
      <c r="H462" s="9">
        <v>4900</v>
      </c>
      <c r="I462" t="s">
        <v>57</v>
      </c>
    </row>
    <row r="463" spans="1:9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v>44988</v>
      </c>
      <c r="G463" s="9">
        <v>5294.8</v>
      </c>
      <c r="H463" s="9">
        <v>4340</v>
      </c>
      <c r="I463" t="s">
        <v>57</v>
      </c>
    </row>
    <row r="464" spans="1:9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v>44988</v>
      </c>
      <c r="G464" s="9">
        <v>4440.8</v>
      </c>
      <c r="H464" s="9">
        <v>3640.0000000000005</v>
      </c>
      <c r="I464" t="s">
        <v>57</v>
      </c>
    </row>
    <row r="465" spans="1:9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v>44988</v>
      </c>
      <c r="G465" s="9">
        <v>4367.6000000000004</v>
      </c>
      <c r="H465" s="9">
        <v>3580.0000000000005</v>
      </c>
      <c r="I465" t="s">
        <v>57</v>
      </c>
    </row>
    <row r="466" spans="1:9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v>44988</v>
      </c>
      <c r="G466" s="9">
        <v>6807.6</v>
      </c>
      <c r="H466" s="9">
        <v>5580</v>
      </c>
      <c r="I466" t="s">
        <v>57</v>
      </c>
    </row>
    <row r="467" spans="1:9" x14ac:dyDescent="0.25">
      <c r="A467">
        <v>186</v>
      </c>
      <c r="B467" s="4">
        <v>44928</v>
      </c>
      <c r="C467">
        <v>3800</v>
      </c>
      <c r="D467" t="s">
        <v>23</v>
      </c>
      <c r="E467" t="s">
        <v>14</v>
      </c>
      <c r="F467" s="4">
        <v>44988</v>
      </c>
      <c r="G467" s="9">
        <v>4636</v>
      </c>
      <c r="H467" s="9">
        <v>3800</v>
      </c>
      <c r="I467" t="s">
        <v>57</v>
      </c>
    </row>
    <row r="468" spans="1:9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v>44988</v>
      </c>
      <c r="G468" s="9">
        <v>5709.6</v>
      </c>
      <c r="H468" s="9">
        <v>4680</v>
      </c>
      <c r="I468" t="s">
        <v>57</v>
      </c>
    </row>
    <row r="469" spans="1:9" x14ac:dyDescent="0.25">
      <c r="A469">
        <v>436</v>
      </c>
      <c r="B469" s="4">
        <v>44928</v>
      </c>
      <c r="C469">
        <v>6550</v>
      </c>
      <c r="D469" t="s">
        <v>23</v>
      </c>
      <c r="E469" t="s">
        <v>12</v>
      </c>
      <c r="F469" s="4">
        <v>44988</v>
      </c>
      <c r="G469" s="9">
        <v>7991</v>
      </c>
      <c r="H469" s="9">
        <v>6550</v>
      </c>
      <c r="I469" t="s">
        <v>57</v>
      </c>
    </row>
    <row r="470" spans="1:9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v>44988</v>
      </c>
      <c r="G470" s="9">
        <v>8357</v>
      </c>
      <c r="H470" s="9">
        <v>6850</v>
      </c>
      <c r="I470" t="s">
        <v>57</v>
      </c>
    </row>
    <row r="471" spans="1:9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v>44988</v>
      </c>
      <c r="G471" s="9">
        <v>7564</v>
      </c>
      <c r="H471" s="9">
        <v>6200</v>
      </c>
      <c r="I471" t="s">
        <v>57</v>
      </c>
    </row>
    <row r="472" spans="1:9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v>44988</v>
      </c>
      <c r="G472" s="9">
        <v>6832</v>
      </c>
      <c r="H472" s="9">
        <v>5600</v>
      </c>
      <c r="I472" t="s">
        <v>57</v>
      </c>
    </row>
    <row r="473" spans="1:9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v>44988</v>
      </c>
      <c r="G473" s="9">
        <v>2049.6</v>
      </c>
      <c r="H473" s="9">
        <v>1680</v>
      </c>
      <c r="I473" t="s">
        <v>57</v>
      </c>
    </row>
    <row r="474" spans="1:9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v>44988</v>
      </c>
      <c r="G474" s="9">
        <v>1415.2</v>
      </c>
      <c r="H474" s="9">
        <v>1160</v>
      </c>
      <c r="I474" t="s">
        <v>57</v>
      </c>
    </row>
    <row r="475" spans="1:9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v>44988</v>
      </c>
      <c r="G475" s="9">
        <v>2659.6</v>
      </c>
      <c r="H475" s="9">
        <v>2180</v>
      </c>
      <c r="I475" t="s">
        <v>57</v>
      </c>
    </row>
    <row r="476" spans="1:9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v>44987</v>
      </c>
      <c r="G476" s="9">
        <v>5246</v>
      </c>
      <c r="H476" s="9">
        <v>4300</v>
      </c>
      <c r="I476" t="s">
        <v>57</v>
      </c>
    </row>
    <row r="477" spans="1:9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v>44987</v>
      </c>
      <c r="G477" s="9">
        <v>6100</v>
      </c>
      <c r="H477" s="9">
        <v>5000</v>
      </c>
      <c r="I477" t="s">
        <v>57</v>
      </c>
    </row>
    <row r="478" spans="1:9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v>44987</v>
      </c>
      <c r="G478" s="9">
        <v>1024.8</v>
      </c>
      <c r="H478" s="9">
        <v>840</v>
      </c>
      <c r="I478" t="s">
        <v>57</v>
      </c>
    </row>
    <row r="479" spans="1:9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v>44987</v>
      </c>
      <c r="G479" s="9">
        <v>1366.4</v>
      </c>
      <c r="H479" s="9">
        <v>1120</v>
      </c>
      <c r="I479" t="s">
        <v>57</v>
      </c>
    </row>
    <row r="480" spans="1:9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v>44987</v>
      </c>
      <c r="G480" s="9">
        <v>4733.6000000000004</v>
      </c>
      <c r="H480" s="9">
        <v>3880.0000000000005</v>
      </c>
      <c r="I480" t="s">
        <v>57</v>
      </c>
    </row>
    <row r="481" spans="1:9" x14ac:dyDescent="0.25">
      <c r="A481">
        <v>214</v>
      </c>
      <c r="B481" s="4">
        <v>44927</v>
      </c>
      <c r="C481">
        <v>4360</v>
      </c>
      <c r="D481" t="s">
        <v>23</v>
      </c>
      <c r="E481" t="s">
        <v>14</v>
      </c>
      <c r="F481" s="4">
        <v>44987</v>
      </c>
      <c r="G481" s="9">
        <v>5319.2</v>
      </c>
      <c r="H481" s="9">
        <v>4360</v>
      </c>
      <c r="I481" t="s">
        <v>57</v>
      </c>
    </row>
    <row r="482" spans="1:9" x14ac:dyDescent="0.25">
      <c r="A482">
        <v>215</v>
      </c>
      <c r="B482" s="4">
        <v>44927</v>
      </c>
      <c r="C482">
        <v>4380</v>
      </c>
      <c r="D482" t="s">
        <v>23</v>
      </c>
      <c r="E482" t="s">
        <v>12</v>
      </c>
      <c r="F482" s="4">
        <v>44987</v>
      </c>
      <c r="G482" s="9">
        <v>5343.6</v>
      </c>
      <c r="H482" s="9">
        <v>4380</v>
      </c>
      <c r="I482" t="s">
        <v>57</v>
      </c>
    </row>
    <row r="483" spans="1:9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v>44987</v>
      </c>
      <c r="G483" s="9">
        <v>5856</v>
      </c>
      <c r="H483" s="9">
        <v>4800</v>
      </c>
      <c r="I483" t="s">
        <v>57</v>
      </c>
    </row>
    <row r="484" spans="1:9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v>44987</v>
      </c>
      <c r="G484" s="9">
        <v>8235</v>
      </c>
      <c r="H484" s="9">
        <v>6750</v>
      </c>
      <c r="I484" t="s">
        <v>57</v>
      </c>
    </row>
    <row r="485" spans="1:9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v>44987</v>
      </c>
      <c r="G485" s="9">
        <v>4977.6000000000004</v>
      </c>
      <c r="H485" s="9">
        <v>4080.0000000000005</v>
      </c>
      <c r="I485" t="s">
        <v>57</v>
      </c>
    </row>
    <row r="486" spans="1:9" x14ac:dyDescent="0.25">
      <c r="A486">
        <v>492</v>
      </c>
      <c r="B486" s="4">
        <v>44927</v>
      </c>
      <c r="C486">
        <v>4800</v>
      </c>
      <c r="D486" t="s">
        <v>23</v>
      </c>
      <c r="E486" t="s">
        <v>12</v>
      </c>
      <c r="F486" s="4">
        <v>44987</v>
      </c>
      <c r="G486" s="9">
        <v>5856</v>
      </c>
      <c r="H486" s="9">
        <v>4800</v>
      </c>
      <c r="I486" t="s">
        <v>57</v>
      </c>
    </row>
    <row r="487" spans="1:9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v>44987</v>
      </c>
      <c r="G487" s="9">
        <v>122</v>
      </c>
      <c r="H487" s="9">
        <v>100</v>
      </c>
      <c r="I487" t="s">
        <v>57</v>
      </c>
    </row>
    <row r="488" spans="1:9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v>44987</v>
      </c>
      <c r="G488" s="9">
        <v>1830</v>
      </c>
      <c r="H488" s="9">
        <v>1500</v>
      </c>
      <c r="I488" t="s">
        <v>57</v>
      </c>
    </row>
    <row r="489" spans="1:9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v>44987</v>
      </c>
      <c r="G489" s="9">
        <v>9516</v>
      </c>
      <c r="H489" s="9">
        <v>7800</v>
      </c>
      <c r="I489" t="s">
        <v>57</v>
      </c>
    </row>
    <row r="490" spans="1:9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v>44987</v>
      </c>
      <c r="G490" s="9">
        <v>9638</v>
      </c>
      <c r="H490" s="9">
        <v>7900</v>
      </c>
      <c r="I490" t="s">
        <v>57</v>
      </c>
    </row>
    <row r="491" spans="1:9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v>44987</v>
      </c>
      <c r="G491" s="9">
        <v>3294</v>
      </c>
      <c r="H491" s="9">
        <v>2700</v>
      </c>
      <c r="I491" t="s">
        <v>57</v>
      </c>
    </row>
    <row r="492" spans="1:9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v>44987</v>
      </c>
      <c r="G492" s="9">
        <v>3318.4</v>
      </c>
      <c r="H492" s="9">
        <v>2720</v>
      </c>
      <c r="I492" t="s">
        <v>57</v>
      </c>
    </row>
    <row r="493" spans="1:9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v>44987</v>
      </c>
      <c r="G493" s="9">
        <v>3416</v>
      </c>
      <c r="H493" s="9">
        <v>2800</v>
      </c>
      <c r="I493" t="s">
        <v>57</v>
      </c>
    </row>
    <row r="494" spans="1:9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v>44987</v>
      </c>
      <c r="G494" s="9">
        <v>1805.6</v>
      </c>
      <c r="H494" s="9">
        <v>1480</v>
      </c>
      <c r="I494" t="s">
        <v>57</v>
      </c>
    </row>
    <row r="495" spans="1:9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v>44987</v>
      </c>
      <c r="G495" s="9">
        <v>3721</v>
      </c>
      <c r="H495" s="9">
        <v>3050</v>
      </c>
      <c r="I495" t="s">
        <v>57</v>
      </c>
    </row>
    <row r="496" spans="1:9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v>44987</v>
      </c>
      <c r="G496" s="9">
        <v>6954</v>
      </c>
      <c r="H496" s="9">
        <v>5700</v>
      </c>
      <c r="I496" t="s">
        <v>57</v>
      </c>
    </row>
    <row r="497" spans="1:9" x14ac:dyDescent="0.25">
      <c r="A497">
        <v>435</v>
      </c>
      <c r="B497" s="4">
        <v>44927</v>
      </c>
      <c r="C497">
        <v>6500</v>
      </c>
      <c r="D497" t="s">
        <v>23</v>
      </c>
      <c r="E497" t="s">
        <v>11</v>
      </c>
      <c r="F497" s="4">
        <v>44987</v>
      </c>
      <c r="G497" s="9">
        <v>7930</v>
      </c>
      <c r="H497" s="9">
        <v>6500</v>
      </c>
      <c r="I497" t="s">
        <v>57</v>
      </c>
    </row>
    <row r="498" spans="1:9" x14ac:dyDescent="0.25">
      <c r="A498">
        <v>316</v>
      </c>
      <c r="B498" s="4">
        <v>44927</v>
      </c>
      <c r="C498">
        <v>550</v>
      </c>
      <c r="D498" t="s">
        <v>23</v>
      </c>
      <c r="E498" t="s">
        <v>11</v>
      </c>
      <c r="F498" s="4">
        <v>44987</v>
      </c>
      <c r="G498" s="9">
        <v>671</v>
      </c>
      <c r="H498" s="9">
        <v>550</v>
      </c>
      <c r="I498" t="s">
        <v>57</v>
      </c>
    </row>
    <row r="499" spans="1:9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v>44987</v>
      </c>
      <c r="G499" s="9">
        <v>610</v>
      </c>
      <c r="H499" s="9">
        <v>500</v>
      </c>
      <c r="I499" t="s">
        <v>57</v>
      </c>
    </row>
    <row r="500" spans="1:9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v>44987</v>
      </c>
      <c r="G500" s="9">
        <v>1537.2</v>
      </c>
      <c r="H500" s="9">
        <v>1260</v>
      </c>
      <c r="I500" t="s">
        <v>57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209-AD7A-472F-822D-D80F3D674505}">
  <dimension ref="A1:D9"/>
  <sheetViews>
    <sheetView workbookViewId="0"/>
  </sheetViews>
  <sheetFormatPr defaultRowHeight="15" x14ac:dyDescent="0.25"/>
  <cols>
    <col min="1" max="1" width="10.28515625" bestFit="1" customWidth="1"/>
    <col min="2" max="2" width="8.4257812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24</v>
      </c>
      <c r="C1" t="s">
        <v>25</v>
      </c>
      <c r="D1" t="s">
        <v>26</v>
      </c>
    </row>
    <row r="2" spans="1:4" x14ac:dyDescent="0.25">
      <c r="A2" t="s">
        <v>3</v>
      </c>
      <c r="B2" t="s">
        <v>27</v>
      </c>
      <c r="C2" t="s">
        <v>28</v>
      </c>
      <c r="D2" t="s">
        <v>29</v>
      </c>
    </row>
    <row r="3" spans="1:4" x14ac:dyDescent="0.25">
      <c r="A3" t="s">
        <v>6</v>
      </c>
      <c r="B3" t="s">
        <v>30</v>
      </c>
      <c r="C3" t="s">
        <v>31</v>
      </c>
      <c r="D3" t="s">
        <v>32</v>
      </c>
    </row>
    <row r="4" spans="1:4" x14ac:dyDescent="0.25">
      <c r="A4" t="s">
        <v>4</v>
      </c>
      <c r="B4" t="s">
        <v>30</v>
      </c>
      <c r="C4" t="s">
        <v>33</v>
      </c>
      <c r="D4" t="s">
        <v>34</v>
      </c>
    </row>
    <row r="5" spans="1:4" x14ac:dyDescent="0.25">
      <c r="A5" t="s">
        <v>5</v>
      </c>
      <c r="B5" t="s">
        <v>35</v>
      </c>
      <c r="C5" t="s">
        <v>36</v>
      </c>
      <c r="D5" t="s">
        <v>37</v>
      </c>
    </row>
    <row r="6" spans="1:4" x14ac:dyDescent="0.25">
      <c r="A6" t="s">
        <v>9</v>
      </c>
      <c r="B6" t="s">
        <v>38</v>
      </c>
      <c r="C6" t="s">
        <v>39</v>
      </c>
      <c r="D6" t="s">
        <v>40</v>
      </c>
    </row>
    <row r="7" spans="1:4" x14ac:dyDescent="0.25">
      <c r="A7" t="s">
        <v>23</v>
      </c>
      <c r="B7" t="s">
        <v>41</v>
      </c>
      <c r="C7" t="s">
        <v>42</v>
      </c>
      <c r="D7" t="s">
        <v>43</v>
      </c>
    </row>
    <row r="8" spans="1:4" x14ac:dyDescent="0.25">
      <c r="A8" t="s">
        <v>8</v>
      </c>
      <c r="B8" t="s">
        <v>44</v>
      </c>
      <c r="C8" t="s">
        <v>45</v>
      </c>
      <c r="D8" t="s">
        <v>46</v>
      </c>
    </row>
    <row r="9" spans="1:4" x14ac:dyDescent="0.25">
      <c r="A9" t="s">
        <v>7</v>
      </c>
      <c r="B9" t="s">
        <v>47</v>
      </c>
      <c r="C9" t="s">
        <v>48</v>
      </c>
      <c r="D9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FEC1-C584-4EA8-8B09-A9DF241DED4F}">
  <dimension ref="A1:AI500"/>
  <sheetViews>
    <sheetView showGridLines="0" tabSelected="1" topLeftCell="K1" zoomScale="90" zoomScaleNormal="90" workbookViewId="0">
      <selection activeCell="K7" sqref="K7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8" width="10" bestFit="1" customWidth="1"/>
    <col min="9" max="9" width="9" bestFit="1" customWidth="1"/>
    <col min="10" max="10" width="16.28515625" bestFit="1" customWidth="1"/>
    <col min="11" max="11" width="18.28515625" bestFit="1" customWidth="1"/>
    <col min="12" max="12" width="19" bestFit="1" customWidth="1"/>
    <col min="13" max="13" width="13.42578125" bestFit="1" customWidth="1"/>
    <col min="14" max="14" width="16.42578125" bestFit="1" customWidth="1"/>
    <col min="15" max="15" width="13.42578125" bestFit="1" customWidth="1"/>
    <col min="16" max="16" width="16.42578125" bestFit="1" customWidth="1"/>
  </cols>
  <sheetData>
    <row r="1" spans="1:35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x14ac:dyDescent="0.25">
      <c r="A2">
        <v>137</v>
      </c>
      <c r="B2" s="4">
        <v>44943</v>
      </c>
      <c r="C2">
        <v>2820</v>
      </c>
      <c r="D2" t="s">
        <v>3</v>
      </c>
      <c r="E2" t="s">
        <v>13</v>
      </c>
      <c r="F2" s="4">
        <v>45003</v>
      </c>
      <c r="G2">
        <v>508.52460000000002</v>
      </c>
      <c r="H2">
        <v>3328.5246000000002</v>
      </c>
      <c r="I2" t="s">
        <v>58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x14ac:dyDescent="0.25">
      <c r="A3">
        <v>83</v>
      </c>
      <c r="B3" s="4">
        <v>44943</v>
      </c>
      <c r="C3">
        <v>1740</v>
      </c>
      <c r="D3" t="s">
        <v>8</v>
      </c>
      <c r="E3" t="s">
        <v>12</v>
      </c>
      <c r="F3" s="4">
        <v>45003</v>
      </c>
      <c r="G3">
        <v>313.77050000000003</v>
      </c>
      <c r="H3">
        <v>2053.7705000000001</v>
      </c>
      <c r="I3" t="s">
        <v>58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x14ac:dyDescent="0.25">
      <c r="A4">
        <v>467</v>
      </c>
      <c r="B4" s="4">
        <v>44943</v>
      </c>
      <c r="C4">
        <v>7300</v>
      </c>
      <c r="D4" t="s">
        <v>6</v>
      </c>
      <c r="E4" t="s">
        <v>12</v>
      </c>
      <c r="F4" s="4">
        <v>45003</v>
      </c>
      <c r="G4">
        <v>1316.3933999999999</v>
      </c>
      <c r="H4">
        <v>8616.3934000000008</v>
      </c>
      <c r="I4" t="s">
        <v>58</v>
      </c>
      <c r="K4" s="6" t="s">
        <v>50</v>
      </c>
      <c r="L4" t="s">
        <v>52</v>
      </c>
      <c r="M4" t="s">
        <v>53</v>
      </c>
      <c r="N4" t="s">
        <v>54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x14ac:dyDescent="0.25">
      <c r="A5">
        <v>131</v>
      </c>
      <c r="B5" s="4">
        <v>44943</v>
      </c>
      <c r="C5">
        <v>2700</v>
      </c>
      <c r="D5" t="s">
        <v>8</v>
      </c>
      <c r="E5" t="s">
        <v>12</v>
      </c>
      <c r="F5" s="4">
        <v>45003</v>
      </c>
      <c r="G5">
        <v>486.8852</v>
      </c>
      <c r="H5">
        <v>3186.8852000000002</v>
      </c>
      <c r="I5" t="s">
        <v>58</v>
      </c>
      <c r="K5" s="7" t="s">
        <v>3</v>
      </c>
      <c r="L5" s="10">
        <v>20430</v>
      </c>
      <c r="M5" s="10">
        <v>3684.0983999999999</v>
      </c>
      <c r="N5" s="10">
        <v>24114.098399999999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x14ac:dyDescent="0.25">
      <c r="A6">
        <v>420</v>
      </c>
      <c r="B6" s="4">
        <v>44943</v>
      </c>
      <c r="C6">
        <v>5750</v>
      </c>
      <c r="D6" t="s">
        <v>8</v>
      </c>
      <c r="E6" t="s">
        <v>12</v>
      </c>
      <c r="F6" s="4">
        <v>45003</v>
      </c>
      <c r="G6">
        <v>1036.8851999999999</v>
      </c>
      <c r="H6">
        <v>6786.8851999999997</v>
      </c>
      <c r="I6" t="s">
        <v>58</v>
      </c>
      <c r="K6" s="7" t="s">
        <v>4</v>
      </c>
      <c r="L6" s="10">
        <v>8360</v>
      </c>
      <c r="M6" s="10">
        <v>1507.5409999999999</v>
      </c>
      <c r="N6" s="10">
        <v>9867.5410000000011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x14ac:dyDescent="0.25">
      <c r="A7">
        <v>172</v>
      </c>
      <c r="B7" s="4">
        <v>44943</v>
      </c>
      <c r="C7">
        <v>3520</v>
      </c>
      <c r="D7" t="s">
        <v>4</v>
      </c>
      <c r="E7" t="s">
        <v>14</v>
      </c>
      <c r="F7" s="4">
        <v>45003</v>
      </c>
      <c r="G7">
        <v>634.75409999999999</v>
      </c>
      <c r="H7">
        <v>4154.7541000000001</v>
      </c>
      <c r="I7" t="s">
        <v>58</v>
      </c>
      <c r="K7" s="7" t="s">
        <v>7</v>
      </c>
      <c r="L7" s="10">
        <v>8420</v>
      </c>
      <c r="M7" s="10">
        <v>1518.3606999999997</v>
      </c>
      <c r="N7" s="10">
        <v>9938.3606999999993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x14ac:dyDescent="0.25">
      <c r="A8">
        <v>482</v>
      </c>
      <c r="B8" s="4">
        <v>44943</v>
      </c>
      <c r="C8">
        <v>5800</v>
      </c>
      <c r="D8" t="s">
        <v>7</v>
      </c>
      <c r="E8" t="s">
        <v>12</v>
      </c>
      <c r="F8" s="4">
        <v>45003</v>
      </c>
      <c r="G8">
        <v>1045.9015999999999</v>
      </c>
      <c r="H8">
        <v>6845.9016000000001</v>
      </c>
      <c r="I8" t="s">
        <v>58</v>
      </c>
      <c r="K8" s="7" t="s">
        <v>5</v>
      </c>
      <c r="L8" s="10">
        <v>10530</v>
      </c>
      <c r="M8" s="10">
        <v>1898.8525</v>
      </c>
      <c r="N8" s="10">
        <v>12428.852500000001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x14ac:dyDescent="0.25">
      <c r="A9">
        <v>170</v>
      </c>
      <c r="B9" s="4">
        <v>44943</v>
      </c>
      <c r="C9">
        <v>3480</v>
      </c>
      <c r="D9" t="s">
        <v>9</v>
      </c>
      <c r="E9" t="s">
        <v>12</v>
      </c>
      <c r="F9" s="4">
        <v>45003</v>
      </c>
      <c r="G9">
        <v>627.54100000000005</v>
      </c>
      <c r="H9">
        <v>4107.5410000000002</v>
      </c>
      <c r="I9" t="s">
        <v>58</v>
      </c>
      <c r="K9" s="7" t="s">
        <v>6</v>
      </c>
      <c r="L9" s="10">
        <v>5500</v>
      </c>
      <c r="M9" s="10">
        <v>991.80329999999992</v>
      </c>
      <c r="N9" s="10">
        <v>6491.8032999999996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x14ac:dyDescent="0.25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>
        <v>45003</v>
      </c>
      <c r="G10">
        <v>721.31150000000002</v>
      </c>
      <c r="H10">
        <v>4721.3114999999998</v>
      </c>
      <c r="I10" t="s">
        <v>58</v>
      </c>
      <c r="K10" s="7" t="s">
        <v>22</v>
      </c>
      <c r="L10" s="10">
        <v>21370</v>
      </c>
      <c r="M10" s="10">
        <v>3853.6065000000003</v>
      </c>
      <c r="N10" s="10">
        <v>25223.606499999998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x14ac:dyDescent="0.25">
      <c r="A11">
        <v>305</v>
      </c>
      <c r="B11" s="4">
        <v>44943</v>
      </c>
      <c r="C11">
        <v>2300</v>
      </c>
      <c r="D11" t="s">
        <v>22</v>
      </c>
      <c r="E11" t="s">
        <v>13</v>
      </c>
      <c r="F11" s="4">
        <v>45003</v>
      </c>
      <c r="G11">
        <v>414.75409999999999</v>
      </c>
      <c r="H11">
        <v>2714.7541000000001</v>
      </c>
      <c r="I11" t="s">
        <v>58</v>
      </c>
      <c r="K11" s="7" t="s">
        <v>9</v>
      </c>
      <c r="L11" s="10">
        <v>1780</v>
      </c>
      <c r="M11" s="10">
        <v>320.98360000000002</v>
      </c>
      <c r="N11" s="10">
        <v>2100.9836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x14ac:dyDescent="0.25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>
        <v>45003</v>
      </c>
      <c r="G12">
        <v>1145.0820000000001</v>
      </c>
      <c r="H12">
        <v>7495.0820000000003</v>
      </c>
      <c r="I12" t="s">
        <v>58</v>
      </c>
      <c r="K12" s="7" t="s">
        <v>8</v>
      </c>
      <c r="L12" s="10">
        <v>29830</v>
      </c>
      <c r="M12" s="10">
        <v>5379.1803</v>
      </c>
      <c r="N12" s="10">
        <v>35209.180299999993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v>45003</v>
      </c>
      <c r="G13">
        <v>569.83609999999999</v>
      </c>
      <c r="H13">
        <v>3729.8361</v>
      </c>
      <c r="I13" t="s">
        <v>58</v>
      </c>
      <c r="K13" s="7" t="s">
        <v>51</v>
      </c>
      <c r="L13" s="10">
        <v>106220</v>
      </c>
      <c r="M13" s="10">
        <v>19154.426299999999</v>
      </c>
      <c r="N13" s="10">
        <v>125374.42629999999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v>45003</v>
      </c>
      <c r="G14">
        <v>147.8689</v>
      </c>
      <c r="H14">
        <v>967.86890000000005</v>
      </c>
      <c r="I14" t="s">
        <v>58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v>45003</v>
      </c>
      <c r="G15">
        <v>81.147499999999994</v>
      </c>
      <c r="H15">
        <v>531.14750000000004</v>
      </c>
      <c r="I15" t="s">
        <v>58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v>45003</v>
      </c>
      <c r="G16">
        <v>717.70489999999995</v>
      </c>
      <c r="H16">
        <v>4697.7048999999997</v>
      </c>
      <c r="I16" t="s">
        <v>58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v>45003</v>
      </c>
      <c r="G17">
        <v>414.75409999999999</v>
      </c>
      <c r="H17">
        <v>2714.7541000000001</v>
      </c>
      <c r="I17" t="s">
        <v>58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x14ac:dyDescent="0.25">
      <c r="A18">
        <v>486</v>
      </c>
      <c r="B18" s="4">
        <v>44943</v>
      </c>
      <c r="C18">
        <v>5400</v>
      </c>
      <c r="D18" t="s">
        <v>22</v>
      </c>
      <c r="E18" t="s">
        <v>13</v>
      </c>
      <c r="F18" s="4">
        <v>45003</v>
      </c>
      <c r="G18">
        <v>973.77049999999997</v>
      </c>
      <c r="H18">
        <v>6373.7704999999996</v>
      </c>
      <c r="I18" t="s">
        <v>58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x14ac:dyDescent="0.25">
      <c r="A19">
        <v>16</v>
      </c>
      <c r="B19" s="4">
        <v>44943</v>
      </c>
      <c r="C19">
        <v>400</v>
      </c>
      <c r="D19" t="s">
        <v>22</v>
      </c>
      <c r="E19" t="s">
        <v>12</v>
      </c>
      <c r="F19" s="4">
        <v>45003</v>
      </c>
      <c r="G19">
        <v>72.131100000000004</v>
      </c>
      <c r="H19">
        <v>472.1311</v>
      </c>
      <c r="I19" t="s">
        <v>58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v>45003</v>
      </c>
      <c r="G20">
        <v>678.03279999999995</v>
      </c>
      <c r="H20">
        <v>4438.0328</v>
      </c>
      <c r="I20" t="s">
        <v>58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v>45003</v>
      </c>
      <c r="G21">
        <v>21.639299999999999</v>
      </c>
      <c r="H21">
        <v>141.63929999999999</v>
      </c>
      <c r="I21" t="s">
        <v>58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v>45003</v>
      </c>
      <c r="G22">
        <v>836.72130000000004</v>
      </c>
      <c r="H22">
        <v>5476.7213000000002</v>
      </c>
      <c r="I22" t="s">
        <v>58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v>45003</v>
      </c>
      <c r="G23">
        <v>407.541</v>
      </c>
      <c r="H23">
        <v>2667.5410000000002</v>
      </c>
      <c r="I23" t="s">
        <v>58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25">
      <c r="A24">
        <v>271</v>
      </c>
      <c r="B24" s="4">
        <v>44943</v>
      </c>
      <c r="C24">
        <v>5500</v>
      </c>
      <c r="D24" t="s">
        <v>22</v>
      </c>
      <c r="E24" t="s">
        <v>12</v>
      </c>
      <c r="F24" s="4">
        <v>45003</v>
      </c>
      <c r="G24">
        <v>991.80330000000004</v>
      </c>
      <c r="H24">
        <v>6491.8032999999996</v>
      </c>
      <c r="I24" t="s">
        <v>58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v>45003</v>
      </c>
      <c r="G25">
        <v>1280.3279</v>
      </c>
      <c r="H25">
        <v>8380.3279000000002</v>
      </c>
      <c r="I25" t="s">
        <v>58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x14ac:dyDescent="0.25">
      <c r="A26">
        <v>45</v>
      </c>
      <c r="B26" s="4">
        <v>44943</v>
      </c>
      <c r="C26">
        <v>980</v>
      </c>
      <c r="D26" t="s">
        <v>22</v>
      </c>
      <c r="E26" t="s">
        <v>13</v>
      </c>
      <c r="F26" s="4">
        <v>45003</v>
      </c>
      <c r="G26">
        <v>176.72130000000001</v>
      </c>
      <c r="H26">
        <v>1156.7212999999999</v>
      </c>
      <c r="I26" t="s">
        <v>58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v>45003</v>
      </c>
      <c r="G27">
        <v>670.81970000000001</v>
      </c>
      <c r="H27">
        <v>4390.8197</v>
      </c>
      <c r="I27" t="s">
        <v>58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x14ac:dyDescent="0.25">
      <c r="A28">
        <v>96</v>
      </c>
      <c r="B28" s="4">
        <v>44943</v>
      </c>
      <c r="C28">
        <v>2000</v>
      </c>
      <c r="D28" t="s">
        <v>22</v>
      </c>
      <c r="E28" t="s">
        <v>11</v>
      </c>
      <c r="F28" s="4">
        <v>45003</v>
      </c>
      <c r="G28">
        <v>360.65570000000002</v>
      </c>
      <c r="H28">
        <v>2360.6556999999998</v>
      </c>
      <c r="I28" t="s">
        <v>58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x14ac:dyDescent="0.25">
      <c r="A29">
        <v>11</v>
      </c>
      <c r="B29" s="4">
        <v>44943</v>
      </c>
      <c r="C29">
        <v>300</v>
      </c>
      <c r="D29" t="s">
        <v>22</v>
      </c>
      <c r="E29" t="s">
        <v>13</v>
      </c>
      <c r="F29" s="4">
        <v>45003</v>
      </c>
      <c r="G29">
        <v>54.098399999999998</v>
      </c>
      <c r="H29">
        <v>354.09840000000003</v>
      </c>
      <c r="I29" t="s">
        <v>58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v>45002</v>
      </c>
      <c r="G30">
        <v>1020.6557</v>
      </c>
      <c r="H30">
        <v>6680.6557000000003</v>
      </c>
      <c r="I30" t="s">
        <v>58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v>45002</v>
      </c>
      <c r="G31">
        <v>1199.1803</v>
      </c>
      <c r="H31">
        <v>7849.1803</v>
      </c>
      <c r="I31" t="s">
        <v>58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x14ac:dyDescent="0.25">
      <c r="A32">
        <v>368</v>
      </c>
      <c r="B32" s="4">
        <v>44942</v>
      </c>
      <c r="C32">
        <v>3150</v>
      </c>
      <c r="D32" t="s">
        <v>22</v>
      </c>
      <c r="E32" t="s">
        <v>14</v>
      </c>
      <c r="F32" s="4">
        <v>45002</v>
      </c>
      <c r="G32">
        <v>568.03279999999995</v>
      </c>
      <c r="H32">
        <v>3718.0328</v>
      </c>
      <c r="I32" t="s">
        <v>58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29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v>45002</v>
      </c>
      <c r="G33">
        <v>126.2295</v>
      </c>
      <c r="H33">
        <v>826.22950000000003</v>
      </c>
      <c r="I33" t="s">
        <v>58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v>45002</v>
      </c>
      <c r="G34">
        <v>349.83609999999999</v>
      </c>
      <c r="H34">
        <v>2289.8361</v>
      </c>
      <c r="I34" t="s">
        <v>58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v>45002</v>
      </c>
      <c r="G35">
        <v>495.90159999999997</v>
      </c>
      <c r="H35">
        <v>3245.9016000000001</v>
      </c>
      <c r="I35" t="s">
        <v>58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v>45002</v>
      </c>
      <c r="G36">
        <v>335.40980000000002</v>
      </c>
      <c r="H36">
        <v>2195.4097999999999</v>
      </c>
      <c r="I36" t="s">
        <v>58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v>45002</v>
      </c>
      <c r="G37">
        <v>513.93439999999998</v>
      </c>
      <c r="H37">
        <v>3363.9344000000001</v>
      </c>
      <c r="I37" t="s">
        <v>58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v>45002</v>
      </c>
      <c r="G38">
        <v>403.93439999999998</v>
      </c>
      <c r="H38">
        <v>2643.9344000000001</v>
      </c>
      <c r="I38" t="s">
        <v>58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v>45002</v>
      </c>
      <c r="G39">
        <v>375.08199999999999</v>
      </c>
      <c r="H39">
        <v>2455.0819999999999</v>
      </c>
      <c r="I39" t="s">
        <v>58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v>45002</v>
      </c>
      <c r="G40">
        <v>649.18029999999999</v>
      </c>
      <c r="H40">
        <v>4249.1803</v>
      </c>
      <c r="I40" t="s">
        <v>58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v>45002</v>
      </c>
      <c r="G41">
        <v>432.7869</v>
      </c>
      <c r="H41">
        <v>2832.7869000000001</v>
      </c>
      <c r="I41" t="s">
        <v>58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v>45002</v>
      </c>
      <c r="G42">
        <v>45.082000000000001</v>
      </c>
      <c r="H42">
        <v>295.08199999999999</v>
      </c>
      <c r="I42" t="s">
        <v>58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v>45002</v>
      </c>
      <c r="G43">
        <v>982.78689999999995</v>
      </c>
      <c r="H43">
        <v>6432.7869000000001</v>
      </c>
      <c r="I43" t="s">
        <v>58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25">
      <c r="A44">
        <v>164</v>
      </c>
      <c r="B44" s="4">
        <v>44942</v>
      </c>
      <c r="C44">
        <v>3360</v>
      </c>
      <c r="D44" t="s">
        <v>22</v>
      </c>
      <c r="E44" t="s">
        <v>13</v>
      </c>
      <c r="F44" s="4">
        <v>45002</v>
      </c>
      <c r="G44">
        <v>605.90160000000003</v>
      </c>
      <c r="H44">
        <v>3965.9016000000001</v>
      </c>
      <c r="I44" t="s">
        <v>58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v>45002</v>
      </c>
      <c r="G45">
        <v>566.22950000000003</v>
      </c>
      <c r="H45">
        <v>3706.2294999999999</v>
      </c>
      <c r="I45" t="s">
        <v>58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A46">
        <v>130</v>
      </c>
      <c r="B46" s="4">
        <v>44942</v>
      </c>
      <c r="C46">
        <v>2680</v>
      </c>
      <c r="D46" t="s">
        <v>22</v>
      </c>
      <c r="E46" t="s">
        <v>14</v>
      </c>
      <c r="F46" s="4">
        <v>45002</v>
      </c>
      <c r="G46">
        <v>483.27870000000001</v>
      </c>
      <c r="H46">
        <v>3163.2786999999998</v>
      </c>
      <c r="I46" t="s">
        <v>58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v>45002</v>
      </c>
      <c r="G47">
        <v>748.36069999999995</v>
      </c>
      <c r="H47">
        <v>4898.3607000000002</v>
      </c>
      <c r="I47" t="s">
        <v>58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v>45002</v>
      </c>
      <c r="G48">
        <v>775.40980000000002</v>
      </c>
      <c r="H48">
        <v>5075.4098000000004</v>
      </c>
      <c r="I48" t="s">
        <v>58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v>45002</v>
      </c>
      <c r="G49">
        <v>187.541</v>
      </c>
      <c r="H49">
        <v>1227.5409999999999</v>
      </c>
      <c r="I49" t="s">
        <v>58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v>45002</v>
      </c>
      <c r="G50">
        <v>57.704900000000002</v>
      </c>
      <c r="H50">
        <v>377.70490000000001</v>
      </c>
      <c r="I50" t="s">
        <v>58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v>45002</v>
      </c>
      <c r="G51">
        <v>119.0164</v>
      </c>
      <c r="H51">
        <v>779.01639999999998</v>
      </c>
      <c r="I51" t="s">
        <v>58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x14ac:dyDescent="0.25">
      <c r="A52">
        <v>453</v>
      </c>
      <c r="B52" s="4">
        <v>44942</v>
      </c>
      <c r="C52">
        <v>7400</v>
      </c>
      <c r="D52" t="s">
        <v>22</v>
      </c>
      <c r="E52" t="s">
        <v>12</v>
      </c>
      <c r="F52" s="4">
        <v>45002</v>
      </c>
      <c r="G52">
        <v>1334.4262000000001</v>
      </c>
      <c r="H52">
        <v>8734.4261999999999</v>
      </c>
      <c r="I52" t="s">
        <v>58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v>45002</v>
      </c>
      <c r="G53">
        <v>822.29510000000005</v>
      </c>
      <c r="H53">
        <v>5382.2951000000003</v>
      </c>
      <c r="I53" t="s">
        <v>58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x14ac:dyDescent="0.25">
      <c r="A54">
        <v>28</v>
      </c>
      <c r="B54" s="4">
        <v>44942</v>
      </c>
      <c r="C54">
        <v>640</v>
      </c>
      <c r="D54" t="s">
        <v>22</v>
      </c>
      <c r="E54" t="s">
        <v>12</v>
      </c>
      <c r="F54" s="4">
        <v>45002</v>
      </c>
      <c r="G54">
        <v>115.4098</v>
      </c>
      <c r="H54">
        <v>755.40980000000002</v>
      </c>
      <c r="I54" t="s">
        <v>58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v>45002</v>
      </c>
      <c r="G55">
        <v>423.77050000000003</v>
      </c>
      <c r="H55">
        <v>2773.7705000000001</v>
      </c>
      <c r="I55" t="s">
        <v>58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v>45002</v>
      </c>
      <c r="G56">
        <v>739.34429999999998</v>
      </c>
      <c r="H56">
        <v>4839.3442999999997</v>
      </c>
      <c r="I56" t="s">
        <v>58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v>45002</v>
      </c>
      <c r="G57">
        <v>692.45899999999995</v>
      </c>
      <c r="H57">
        <v>4532.4589999999998</v>
      </c>
      <c r="I57" t="s">
        <v>58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v>45002</v>
      </c>
      <c r="G58">
        <v>768.19669999999996</v>
      </c>
      <c r="H58">
        <v>5028.1967000000004</v>
      </c>
      <c r="I58" t="s">
        <v>58</v>
      </c>
    </row>
    <row r="59" spans="1:29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v>45001</v>
      </c>
      <c r="G59">
        <v>436.39339999999999</v>
      </c>
      <c r="H59">
        <v>2856.3933999999999</v>
      </c>
      <c r="I59" t="s">
        <v>58</v>
      </c>
    </row>
    <row r="60" spans="1:29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v>45001</v>
      </c>
      <c r="G60">
        <v>955.73770000000002</v>
      </c>
      <c r="H60">
        <v>6255.7376999999997</v>
      </c>
      <c r="I60" t="s">
        <v>58</v>
      </c>
    </row>
    <row r="61" spans="1:29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v>45001</v>
      </c>
      <c r="G61">
        <v>894.42619999999999</v>
      </c>
      <c r="H61">
        <v>5854.4261999999999</v>
      </c>
      <c r="I61" t="s">
        <v>58</v>
      </c>
    </row>
    <row r="62" spans="1:29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v>45001</v>
      </c>
      <c r="G62">
        <v>1027.8688999999999</v>
      </c>
      <c r="H62">
        <v>6727.8689000000004</v>
      </c>
      <c r="I62" t="s">
        <v>58</v>
      </c>
    </row>
    <row r="63" spans="1:29" x14ac:dyDescent="0.25">
      <c r="A63">
        <v>339</v>
      </c>
      <c r="B63" s="4">
        <v>44941</v>
      </c>
      <c r="C63">
        <v>1700</v>
      </c>
      <c r="D63" t="s">
        <v>22</v>
      </c>
      <c r="E63" t="s">
        <v>13</v>
      </c>
      <c r="F63" s="4">
        <v>45001</v>
      </c>
      <c r="G63">
        <v>306.55739999999997</v>
      </c>
      <c r="H63">
        <v>2006.5573999999999</v>
      </c>
      <c r="I63" t="s">
        <v>58</v>
      </c>
    </row>
    <row r="64" spans="1:29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v>45001</v>
      </c>
      <c r="G64">
        <v>919.6721</v>
      </c>
      <c r="H64">
        <v>6019.6720999999998</v>
      </c>
      <c r="I64" t="s">
        <v>58</v>
      </c>
    </row>
    <row r="65" spans="1:9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v>45001</v>
      </c>
      <c r="G65">
        <v>522.95079999999996</v>
      </c>
      <c r="H65">
        <v>3422.9508000000001</v>
      </c>
      <c r="I65" t="s">
        <v>58</v>
      </c>
    </row>
    <row r="66" spans="1:9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v>45001</v>
      </c>
      <c r="G66">
        <v>887.21310000000005</v>
      </c>
      <c r="H66">
        <v>5807.2130999999999</v>
      </c>
      <c r="I66" t="s">
        <v>58</v>
      </c>
    </row>
    <row r="67" spans="1:9" x14ac:dyDescent="0.25">
      <c r="A67">
        <v>152</v>
      </c>
      <c r="B67" s="4">
        <v>44941</v>
      </c>
      <c r="C67">
        <v>3120</v>
      </c>
      <c r="D67" t="s">
        <v>22</v>
      </c>
      <c r="E67" t="s">
        <v>11</v>
      </c>
      <c r="F67" s="4">
        <v>45001</v>
      </c>
      <c r="G67">
        <v>562.62300000000005</v>
      </c>
      <c r="H67">
        <v>3682.623</v>
      </c>
      <c r="I67" t="s">
        <v>58</v>
      </c>
    </row>
    <row r="68" spans="1:9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v>45001</v>
      </c>
      <c r="G68">
        <v>818.68849999999998</v>
      </c>
      <c r="H68">
        <v>5358.6885000000002</v>
      </c>
      <c r="I68" t="s">
        <v>58</v>
      </c>
    </row>
    <row r="69" spans="1:9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v>45001</v>
      </c>
      <c r="G69">
        <v>1100</v>
      </c>
      <c r="H69">
        <v>7200</v>
      </c>
      <c r="I69" t="s">
        <v>58</v>
      </c>
    </row>
    <row r="70" spans="1:9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v>45001</v>
      </c>
      <c r="G70">
        <v>688.85249999999996</v>
      </c>
      <c r="H70">
        <v>4508.8525</v>
      </c>
      <c r="I70" t="s">
        <v>58</v>
      </c>
    </row>
    <row r="71" spans="1:9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v>45001</v>
      </c>
      <c r="G71">
        <v>1067.5409999999999</v>
      </c>
      <c r="H71">
        <v>6987.5410000000002</v>
      </c>
      <c r="I71" t="s">
        <v>58</v>
      </c>
    </row>
    <row r="72" spans="1:9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v>45001</v>
      </c>
      <c r="G72">
        <v>1262.2951</v>
      </c>
      <c r="H72">
        <v>8262.2950999999994</v>
      </c>
      <c r="I72" t="s">
        <v>58</v>
      </c>
    </row>
    <row r="73" spans="1:9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v>45001</v>
      </c>
      <c r="G73">
        <v>988.19669999999996</v>
      </c>
      <c r="H73">
        <v>6468.1967000000004</v>
      </c>
      <c r="I73" t="s">
        <v>58</v>
      </c>
    </row>
    <row r="74" spans="1:9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v>45001</v>
      </c>
      <c r="G74">
        <v>1289.3443</v>
      </c>
      <c r="H74">
        <v>8439.3443000000007</v>
      </c>
      <c r="I74" t="s">
        <v>58</v>
      </c>
    </row>
    <row r="75" spans="1:9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v>45001</v>
      </c>
      <c r="G75">
        <v>46.885199999999998</v>
      </c>
      <c r="H75">
        <v>306.8852</v>
      </c>
      <c r="I75" t="s">
        <v>58</v>
      </c>
    </row>
    <row r="76" spans="1:9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v>45001</v>
      </c>
      <c r="G76">
        <v>1009.8361</v>
      </c>
      <c r="H76">
        <v>6609.8361000000004</v>
      </c>
      <c r="I76" t="s">
        <v>58</v>
      </c>
    </row>
    <row r="77" spans="1:9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v>45001</v>
      </c>
      <c r="G77">
        <v>622.13109999999995</v>
      </c>
      <c r="H77">
        <v>4072.1311000000001</v>
      </c>
      <c r="I77" t="s">
        <v>58</v>
      </c>
    </row>
    <row r="78" spans="1:9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v>45000</v>
      </c>
      <c r="G78">
        <v>1042.2951</v>
      </c>
      <c r="H78">
        <v>6822.2951000000003</v>
      </c>
      <c r="I78" t="s">
        <v>58</v>
      </c>
    </row>
    <row r="79" spans="1:9" x14ac:dyDescent="0.25">
      <c r="A79">
        <v>231</v>
      </c>
      <c r="B79" s="4">
        <v>44940</v>
      </c>
      <c r="C79">
        <v>4700</v>
      </c>
      <c r="D79" t="s">
        <v>22</v>
      </c>
      <c r="E79" t="s">
        <v>14</v>
      </c>
      <c r="F79" s="4">
        <v>45000</v>
      </c>
      <c r="G79">
        <v>847.54100000000005</v>
      </c>
      <c r="H79">
        <v>5547.5410000000002</v>
      </c>
      <c r="I79" t="s">
        <v>58</v>
      </c>
    </row>
    <row r="80" spans="1:9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v>45000</v>
      </c>
      <c r="G80">
        <v>443.60660000000001</v>
      </c>
      <c r="H80">
        <v>2903.6066000000001</v>
      </c>
      <c r="I80" t="s">
        <v>58</v>
      </c>
    </row>
    <row r="81" spans="1:9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v>45000</v>
      </c>
      <c r="G81">
        <v>854.75409999999999</v>
      </c>
      <c r="H81">
        <v>5594.7541000000001</v>
      </c>
      <c r="I81" t="s">
        <v>58</v>
      </c>
    </row>
    <row r="82" spans="1:9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v>45000</v>
      </c>
      <c r="G82">
        <v>411.14749999999998</v>
      </c>
      <c r="H82">
        <v>2691.1475</v>
      </c>
      <c r="I82" t="s">
        <v>58</v>
      </c>
    </row>
    <row r="83" spans="1:9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v>45000</v>
      </c>
      <c r="G83">
        <v>504.91800000000001</v>
      </c>
      <c r="H83">
        <v>3304.9180000000001</v>
      </c>
      <c r="I83" t="s">
        <v>58</v>
      </c>
    </row>
    <row r="84" spans="1:9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v>45000</v>
      </c>
      <c r="G84">
        <v>815.08199999999999</v>
      </c>
      <c r="H84">
        <v>5335.0820000000003</v>
      </c>
      <c r="I84" t="s">
        <v>58</v>
      </c>
    </row>
    <row r="85" spans="1:9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v>45000</v>
      </c>
      <c r="G85">
        <v>880</v>
      </c>
      <c r="H85">
        <v>5760</v>
      </c>
      <c r="I85" t="s">
        <v>58</v>
      </c>
    </row>
    <row r="86" spans="1:9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v>45000</v>
      </c>
      <c r="G86">
        <v>872.78689999999995</v>
      </c>
      <c r="H86">
        <v>5712.7869000000001</v>
      </c>
      <c r="I86" t="s">
        <v>58</v>
      </c>
    </row>
    <row r="87" spans="1:9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v>45000</v>
      </c>
      <c r="G87">
        <v>598.68849999999998</v>
      </c>
      <c r="H87">
        <v>3918.6885000000002</v>
      </c>
      <c r="I87" t="s">
        <v>58</v>
      </c>
    </row>
    <row r="88" spans="1:9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v>45000</v>
      </c>
      <c r="G88">
        <v>941.31150000000002</v>
      </c>
      <c r="H88">
        <v>6161.3114999999998</v>
      </c>
      <c r="I88" t="s">
        <v>58</v>
      </c>
    </row>
    <row r="89" spans="1:9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v>45000</v>
      </c>
      <c r="G89">
        <v>591.47540000000004</v>
      </c>
      <c r="H89">
        <v>3871.4753999999998</v>
      </c>
      <c r="I89" t="s">
        <v>58</v>
      </c>
    </row>
    <row r="90" spans="1:9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v>45000</v>
      </c>
      <c r="G90">
        <v>270.49180000000001</v>
      </c>
      <c r="H90">
        <v>1770.4918</v>
      </c>
      <c r="I90" t="s">
        <v>58</v>
      </c>
    </row>
    <row r="91" spans="1:9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v>45000</v>
      </c>
      <c r="G91">
        <v>937.70489999999995</v>
      </c>
      <c r="H91">
        <v>6137.7048999999997</v>
      </c>
      <c r="I91" t="s">
        <v>58</v>
      </c>
    </row>
    <row r="92" spans="1:9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v>45000</v>
      </c>
      <c r="G92">
        <v>706.88520000000005</v>
      </c>
      <c r="H92">
        <v>4626.8851999999997</v>
      </c>
      <c r="I92" t="s">
        <v>58</v>
      </c>
    </row>
    <row r="93" spans="1:9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v>45000</v>
      </c>
      <c r="G93">
        <v>652.78689999999995</v>
      </c>
      <c r="H93">
        <v>4272.7869000000001</v>
      </c>
      <c r="I93" t="s">
        <v>58</v>
      </c>
    </row>
    <row r="94" spans="1:9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v>45000</v>
      </c>
      <c r="G94">
        <v>732.13109999999995</v>
      </c>
      <c r="H94">
        <v>4792.1310999999996</v>
      </c>
      <c r="I94" t="s">
        <v>58</v>
      </c>
    </row>
    <row r="95" spans="1:9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v>45000</v>
      </c>
      <c r="G95">
        <v>944.91800000000001</v>
      </c>
      <c r="H95">
        <v>6184.9179999999997</v>
      </c>
      <c r="I95" t="s">
        <v>58</v>
      </c>
    </row>
    <row r="96" spans="1:9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v>45000</v>
      </c>
      <c r="G96">
        <v>1071.1475</v>
      </c>
      <c r="H96">
        <v>7011.1475</v>
      </c>
      <c r="I96" t="s">
        <v>58</v>
      </c>
    </row>
    <row r="97" spans="1:9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v>45000</v>
      </c>
      <c r="G97">
        <v>515.73770000000002</v>
      </c>
      <c r="H97">
        <v>3375.7377000000001</v>
      </c>
      <c r="I97" t="s">
        <v>58</v>
      </c>
    </row>
    <row r="98" spans="1:9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v>45000</v>
      </c>
      <c r="G98">
        <v>171.3115</v>
      </c>
      <c r="H98">
        <v>1121.3115</v>
      </c>
      <c r="I98" t="s">
        <v>58</v>
      </c>
    </row>
    <row r="99" spans="1:9" x14ac:dyDescent="0.25">
      <c r="A99">
        <v>249</v>
      </c>
      <c r="B99" s="4">
        <v>44940</v>
      </c>
      <c r="C99">
        <v>5060</v>
      </c>
      <c r="D99" t="s">
        <v>22</v>
      </c>
      <c r="E99" t="s">
        <v>13</v>
      </c>
      <c r="F99" s="4">
        <v>45000</v>
      </c>
      <c r="G99">
        <v>912.45899999999995</v>
      </c>
      <c r="H99">
        <v>5972.4589999999998</v>
      </c>
      <c r="I99" t="s">
        <v>58</v>
      </c>
    </row>
    <row r="100" spans="1:9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v>45000</v>
      </c>
      <c r="G100">
        <v>378.68849999999998</v>
      </c>
      <c r="H100">
        <v>2478.6885000000002</v>
      </c>
      <c r="I100" t="s">
        <v>58</v>
      </c>
    </row>
    <row r="101" spans="1:9" x14ac:dyDescent="0.25">
      <c r="A101">
        <v>248</v>
      </c>
      <c r="B101" s="4">
        <v>44940</v>
      </c>
      <c r="C101">
        <v>5040</v>
      </c>
      <c r="D101" t="s">
        <v>22</v>
      </c>
      <c r="E101" t="s">
        <v>13</v>
      </c>
      <c r="F101" s="4">
        <v>45000</v>
      </c>
      <c r="G101">
        <v>908.85249999999996</v>
      </c>
      <c r="H101">
        <v>5948.8525</v>
      </c>
      <c r="I101" t="s">
        <v>58</v>
      </c>
    </row>
    <row r="102" spans="1:9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v>45000</v>
      </c>
      <c r="G102">
        <v>753.77049999999997</v>
      </c>
      <c r="H102">
        <v>4933.7704999999996</v>
      </c>
      <c r="I102" t="s">
        <v>58</v>
      </c>
    </row>
    <row r="103" spans="1:9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v>45000</v>
      </c>
      <c r="G103">
        <v>36.065600000000003</v>
      </c>
      <c r="H103">
        <v>236.06559999999999</v>
      </c>
      <c r="I103" t="s">
        <v>58</v>
      </c>
    </row>
    <row r="104" spans="1:9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v>45000</v>
      </c>
      <c r="G104">
        <v>757.37699999999995</v>
      </c>
      <c r="H104">
        <v>4957.3770000000004</v>
      </c>
      <c r="I104" t="s">
        <v>58</v>
      </c>
    </row>
    <row r="105" spans="1:9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v>45000</v>
      </c>
      <c r="G105">
        <v>117.2131</v>
      </c>
      <c r="H105">
        <v>767.21310000000005</v>
      </c>
      <c r="I105" t="s">
        <v>58</v>
      </c>
    </row>
    <row r="106" spans="1:9" x14ac:dyDescent="0.25">
      <c r="A106">
        <v>254</v>
      </c>
      <c r="B106" s="4">
        <v>44940</v>
      </c>
      <c r="C106">
        <v>5160</v>
      </c>
      <c r="D106" t="s">
        <v>22</v>
      </c>
      <c r="E106" t="s">
        <v>12</v>
      </c>
      <c r="F106" s="4">
        <v>45000</v>
      </c>
      <c r="G106">
        <v>930.49180000000001</v>
      </c>
      <c r="H106">
        <v>6090.4917999999998</v>
      </c>
      <c r="I106" t="s">
        <v>58</v>
      </c>
    </row>
    <row r="107" spans="1:9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v>45000</v>
      </c>
      <c r="G107">
        <v>667.21310000000005</v>
      </c>
      <c r="H107">
        <v>4367.2130999999999</v>
      </c>
      <c r="I107" t="s">
        <v>58</v>
      </c>
    </row>
    <row r="108" spans="1:9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v>45000</v>
      </c>
      <c r="G108">
        <v>274.09840000000003</v>
      </c>
      <c r="H108">
        <v>1794.0984000000001</v>
      </c>
      <c r="I108" t="s">
        <v>58</v>
      </c>
    </row>
    <row r="109" spans="1:9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v>45000</v>
      </c>
      <c r="G109">
        <v>910.65570000000002</v>
      </c>
      <c r="H109">
        <v>5960.6557000000003</v>
      </c>
      <c r="I109" t="s">
        <v>58</v>
      </c>
    </row>
    <row r="110" spans="1:9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v>45000</v>
      </c>
      <c r="G110">
        <v>793.44259999999997</v>
      </c>
      <c r="H110">
        <v>5193.4426000000003</v>
      </c>
      <c r="I110" t="s">
        <v>58</v>
      </c>
    </row>
    <row r="111" spans="1:9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v>45000</v>
      </c>
      <c r="G111">
        <v>97.376999999999995</v>
      </c>
      <c r="H111">
        <v>637.37699999999995</v>
      </c>
      <c r="I111" t="s">
        <v>58</v>
      </c>
    </row>
    <row r="112" spans="1:9" x14ac:dyDescent="0.25">
      <c r="A112">
        <v>401</v>
      </c>
      <c r="B112" s="4">
        <v>44940</v>
      </c>
      <c r="C112">
        <v>4800</v>
      </c>
      <c r="D112" t="s">
        <v>22</v>
      </c>
      <c r="E112" t="s">
        <v>13</v>
      </c>
      <c r="F112" s="4">
        <v>45000</v>
      </c>
      <c r="G112">
        <v>865.57380000000001</v>
      </c>
      <c r="H112">
        <v>5665.5738000000001</v>
      </c>
      <c r="I112" t="s">
        <v>58</v>
      </c>
    </row>
    <row r="113" spans="1:9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v>45000</v>
      </c>
      <c r="G113">
        <v>122.623</v>
      </c>
      <c r="H113">
        <v>802.62300000000005</v>
      </c>
      <c r="I113" t="s">
        <v>58</v>
      </c>
    </row>
    <row r="114" spans="1:9" x14ac:dyDescent="0.25">
      <c r="A114">
        <v>385</v>
      </c>
      <c r="B114" s="4">
        <v>44940</v>
      </c>
      <c r="C114">
        <v>4000</v>
      </c>
      <c r="D114" t="s">
        <v>22</v>
      </c>
      <c r="E114" t="s">
        <v>14</v>
      </c>
      <c r="F114" s="4">
        <v>45000</v>
      </c>
      <c r="G114">
        <v>721.31150000000002</v>
      </c>
      <c r="H114">
        <v>4721.3114999999998</v>
      </c>
      <c r="I114" t="s">
        <v>58</v>
      </c>
    </row>
    <row r="115" spans="1:9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v>45000</v>
      </c>
      <c r="G115">
        <v>198.36070000000001</v>
      </c>
      <c r="H115">
        <v>1298.3607</v>
      </c>
      <c r="I115" t="s">
        <v>58</v>
      </c>
    </row>
    <row r="116" spans="1:9" x14ac:dyDescent="0.25">
      <c r="A116">
        <v>95</v>
      </c>
      <c r="B116" s="4">
        <v>44940</v>
      </c>
      <c r="C116">
        <v>1980</v>
      </c>
      <c r="D116" t="s">
        <v>22</v>
      </c>
      <c r="E116" t="s">
        <v>13</v>
      </c>
      <c r="F116" s="4">
        <v>45000</v>
      </c>
      <c r="G116">
        <v>357.04919999999998</v>
      </c>
      <c r="H116">
        <v>2337.0491999999999</v>
      </c>
      <c r="I116" t="s">
        <v>58</v>
      </c>
    </row>
    <row r="117" spans="1:9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v>45000</v>
      </c>
      <c r="G117">
        <v>811.47540000000004</v>
      </c>
      <c r="H117">
        <v>5311.4754000000003</v>
      </c>
      <c r="I117" t="s">
        <v>58</v>
      </c>
    </row>
    <row r="118" spans="1:9" x14ac:dyDescent="0.25">
      <c r="A118">
        <v>101</v>
      </c>
      <c r="B118" s="4">
        <v>44940</v>
      </c>
      <c r="C118">
        <v>2100</v>
      </c>
      <c r="D118" t="s">
        <v>22</v>
      </c>
      <c r="E118" t="s">
        <v>13</v>
      </c>
      <c r="F118" s="4">
        <v>45000</v>
      </c>
      <c r="G118">
        <v>378.68849999999998</v>
      </c>
      <c r="H118">
        <v>2478.6885000000002</v>
      </c>
      <c r="I118" t="s">
        <v>58</v>
      </c>
    </row>
    <row r="119" spans="1:9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v>45000</v>
      </c>
      <c r="G119">
        <v>68.524600000000007</v>
      </c>
      <c r="H119">
        <v>448.52460000000002</v>
      </c>
      <c r="I119" t="s">
        <v>58</v>
      </c>
    </row>
    <row r="120" spans="1:9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v>45000</v>
      </c>
      <c r="G120">
        <v>25.245899999999999</v>
      </c>
      <c r="H120">
        <v>165.24590000000001</v>
      </c>
      <c r="I120" t="s">
        <v>58</v>
      </c>
    </row>
    <row r="121" spans="1:9" x14ac:dyDescent="0.25">
      <c r="A121">
        <v>424</v>
      </c>
      <c r="B121" s="4">
        <v>44940</v>
      </c>
      <c r="C121">
        <v>5950</v>
      </c>
      <c r="D121" t="s">
        <v>22</v>
      </c>
      <c r="E121" t="s">
        <v>14</v>
      </c>
      <c r="F121" s="4">
        <v>45000</v>
      </c>
      <c r="G121">
        <v>1072.9508000000001</v>
      </c>
      <c r="H121">
        <v>7022.9507999999996</v>
      </c>
      <c r="I121" t="s">
        <v>58</v>
      </c>
    </row>
    <row r="122" spans="1:9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v>45000</v>
      </c>
      <c r="G122">
        <v>169.50819999999999</v>
      </c>
      <c r="H122">
        <v>1109.5082</v>
      </c>
      <c r="I122" t="s">
        <v>58</v>
      </c>
    </row>
    <row r="123" spans="1:9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v>45000</v>
      </c>
      <c r="G123">
        <v>640.16390000000001</v>
      </c>
      <c r="H123">
        <v>4190.1638999999996</v>
      </c>
      <c r="I123" t="s">
        <v>58</v>
      </c>
    </row>
    <row r="124" spans="1:9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v>44999</v>
      </c>
      <c r="G124">
        <v>216.39340000000001</v>
      </c>
      <c r="H124">
        <v>1416.3933999999999</v>
      </c>
      <c r="I124" t="s">
        <v>58</v>
      </c>
    </row>
    <row r="125" spans="1:9" x14ac:dyDescent="0.25">
      <c r="A125">
        <v>84</v>
      </c>
      <c r="B125" s="4">
        <v>44939</v>
      </c>
      <c r="C125">
        <v>1760</v>
      </c>
      <c r="D125" t="s">
        <v>22</v>
      </c>
      <c r="E125" t="s">
        <v>12</v>
      </c>
      <c r="F125" s="4">
        <v>44999</v>
      </c>
      <c r="G125">
        <v>317.37700000000001</v>
      </c>
      <c r="H125">
        <v>2077.377</v>
      </c>
      <c r="I125" t="s">
        <v>58</v>
      </c>
    </row>
    <row r="126" spans="1:9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v>44999</v>
      </c>
      <c r="G126">
        <v>225.40979999999999</v>
      </c>
      <c r="H126">
        <v>1475.4097999999999</v>
      </c>
      <c r="I126" t="s">
        <v>58</v>
      </c>
    </row>
    <row r="127" spans="1:9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v>44999</v>
      </c>
      <c r="G127">
        <v>519.34429999999998</v>
      </c>
      <c r="H127">
        <v>3399.3443000000002</v>
      </c>
      <c r="I127" t="s">
        <v>58</v>
      </c>
    </row>
    <row r="128" spans="1:9" x14ac:dyDescent="0.25">
      <c r="A128">
        <v>78</v>
      </c>
      <c r="B128" s="4">
        <v>44939</v>
      </c>
      <c r="C128">
        <v>1640</v>
      </c>
      <c r="D128" t="s">
        <v>22</v>
      </c>
      <c r="E128" t="s">
        <v>11</v>
      </c>
      <c r="F128" s="4">
        <v>44999</v>
      </c>
      <c r="G128">
        <v>295.73770000000002</v>
      </c>
      <c r="H128">
        <v>1935.7376999999999</v>
      </c>
      <c r="I128" t="s">
        <v>58</v>
      </c>
    </row>
    <row r="129" spans="1:9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v>44999</v>
      </c>
      <c r="G129">
        <v>234.42619999999999</v>
      </c>
      <c r="H129">
        <v>1534.4262000000001</v>
      </c>
      <c r="I129" t="s">
        <v>58</v>
      </c>
    </row>
    <row r="130" spans="1:9" x14ac:dyDescent="0.25">
      <c r="A130">
        <v>288</v>
      </c>
      <c r="B130" s="4">
        <v>44939</v>
      </c>
      <c r="C130">
        <v>5840</v>
      </c>
      <c r="D130" t="s">
        <v>22</v>
      </c>
      <c r="E130" t="s">
        <v>11</v>
      </c>
      <c r="F130" s="4">
        <v>44999</v>
      </c>
      <c r="G130">
        <v>1053.1148000000001</v>
      </c>
      <c r="H130">
        <v>6893.1148000000003</v>
      </c>
      <c r="I130" t="s">
        <v>58</v>
      </c>
    </row>
    <row r="131" spans="1:9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v>44999</v>
      </c>
      <c r="G131">
        <v>1049.5082</v>
      </c>
      <c r="H131">
        <v>6869.5082000000002</v>
      </c>
      <c r="I131" t="s">
        <v>58</v>
      </c>
    </row>
    <row r="132" spans="1:9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v>44999</v>
      </c>
      <c r="G132">
        <v>230.81970000000001</v>
      </c>
      <c r="H132">
        <v>1510.8197</v>
      </c>
      <c r="I132" t="s">
        <v>58</v>
      </c>
    </row>
    <row r="133" spans="1:9" x14ac:dyDescent="0.25">
      <c r="A133">
        <v>418</v>
      </c>
      <c r="B133" s="4">
        <v>44939</v>
      </c>
      <c r="C133">
        <v>5650</v>
      </c>
      <c r="D133" t="s">
        <v>22</v>
      </c>
      <c r="E133" t="s">
        <v>11</v>
      </c>
      <c r="F133" s="4">
        <v>44999</v>
      </c>
      <c r="G133">
        <v>1018.8525</v>
      </c>
      <c r="H133">
        <v>6668.8525</v>
      </c>
      <c r="I133" t="s">
        <v>58</v>
      </c>
    </row>
    <row r="134" spans="1:9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v>44999</v>
      </c>
      <c r="G134">
        <v>1208.1967</v>
      </c>
      <c r="H134">
        <v>7908.1967000000004</v>
      </c>
      <c r="I134" t="s">
        <v>58</v>
      </c>
    </row>
    <row r="135" spans="1:9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v>44999</v>
      </c>
      <c r="G135">
        <v>1013.4426</v>
      </c>
      <c r="H135">
        <v>6633.4426000000003</v>
      </c>
      <c r="I135" t="s">
        <v>58</v>
      </c>
    </row>
    <row r="136" spans="1:9" x14ac:dyDescent="0.25">
      <c r="A136">
        <v>283</v>
      </c>
      <c r="B136" s="4">
        <v>44939</v>
      </c>
      <c r="C136">
        <v>5740</v>
      </c>
      <c r="D136" t="s">
        <v>22</v>
      </c>
      <c r="E136" t="s">
        <v>13</v>
      </c>
      <c r="F136" s="4">
        <v>44999</v>
      </c>
      <c r="G136">
        <v>1035.0820000000001</v>
      </c>
      <c r="H136">
        <v>6775.0820000000003</v>
      </c>
      <c r="I136" t="s">
        <v>58</v>
      </c>
    </row>
    <row r="137" spans="1:9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v>44999</v>
      </c>
      <c r="G137">
        <v>559.01639999999998</v>
      </c>
      <c r="H137">
        <v>3659.0164</v>
      </c>
      <c r="I137" t="s">
        <v>58</v>
      </c>
    </row>
    <row r="138" spans="1:9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v>44999</v>
      </c>
      <c r="G138">
        <v>458.03280000000001</v>
      </c>
      <c r="H138">
        <v>2998.0328</v>
      </c>
      <c r="I138" t="s">
        <v>58</v>
      </c>
    </row>
    <row r="139" spans="1:9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v>44999</v>
      </c>
      <c r="G139">
        <v>331.80329999999998</v>
      </c>
      <c r="H139">
        <v>2171.8033</v>
      </c>
      <c r="I139" t="s">
        <v>58</v>
      </c>
    </row>
    <row r="140" spans="1:9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v>44999</v>
      </c>
      <c r="G140">
        <v>396.72129999999999</v>
      </c>
      <c r="H140">
        <v>2596.7213000000002</v>
      </c>
      <c r="I140" t="s">
        <v>58</v>
      </c>
    </row>
    <row r="141" spans="1:9" x14ac:dyDescent="0.25">
      <c r="A141">
        <v>458</v>
      </c>
      <c r="B141" s="4">
        <v>44939</v>
      </c>
      <c r="C141">
        <v>190</v>
      </c>
      <c r="D141" t="s">
        <v>22</v>
      </c>
      <c r="E141" t="s">
        <v>13</v>
      </c>
      <c r="F141" s="4">
        <v>44999</v>
      </c>
      <c r="G141">
        <v>34.262300000000003</v>
      </c>
      <c r="H141">
        <v>224.26230000000001</v>
      </c>
      <c r="I141" t="s">
        <v>58</v>
      </c>
    </row>
    <row r="142" spans="1:9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v>44999</v>
      </c>
      <c r="G142">
        <v>64.918000000000006</v>
      </c>
      <c r="H142">
        <v>424.91800000000001</v>
      </c>
      <c r="I142" t="s">
        <v>58</v>
      </c>
    </row>
    <row r="143" spans="1:9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v>44999</v>
      </c>
      <c r="G143">
        <v>586.06560000000002</v>
      </c>
      <c r="H143">
        <v>3836.0655999999999</v>
      </c>
      <c r="I143" t="s">
        <v>58</v>
      </c>
    </row>
    <row r="144" spans="1:9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v>44999</v>
      </c>
      <c r="G144">
        <v>616.72130000000004</v>
      </c>
      <c r="H144">
        <v>4036.7213000000002</v>
      </c>
      <c r="I144" t="s">
        <v>58</v>
      </c>
    </row>
    <row r="145" spans="1:9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v>44999</v>
      </c>
      <c r="G145">
        <v>364.26229999999998</v>
      </c>
      <c r="H145">
        <v>2384.2622999999999</v>
      </c>
      <c r="I145" t="s">
        <v>58</v>
      </c>
    </row>
    <row r="146" spans="1:9" x14ac:dyDescent="0.25">
      <c r="A146">
        <v>10</v>
      </c>
      <c r="B146" s="4">
        <v>44939</v>
      </c>
      <c r="C146">
        <v>280</v>
      </c>
      <c r="D146" t="s">
        <v>22</v>
      </c>
      <c r="E146" t="s">
        <v>13</v>
      </c>
      <c r="F146" s="4">
        <v>44999</v>
      </c>
      <c r="G146">
        <v>50.491799999999998</v>
      </c>
      <c r="H146">
        <v>330.49180000000001</v>
      </c>
      <c r="I146" t="s">
        <v>58</v>
      </c>
    </row>
    <row r="147" spans="1:9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v>44999</v>
      </c>
      <c r="G147">
        <v>714.09839999999997</v>
      </c>
      <c r="H147">
        <v>4674.0983999999999</v>
      </c>
      <c r="I147" t="s">
        <v>58</v>
      </c>
    </row>
    <row r="148" spans="1:9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v>44999</v>
      </c>
      <c r="G148">
        <v>137.04920000000001</v>
      </c>
      <c r="H148">
        <v>897.04920000000004</v>
      </c>
      <c r="I148" t="s">
        <v>58</v>
      </c>
    </row>
    <row r="149" spans="1:9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v>44999</v>
      </c>
      <c r="G149">
        <v>144.26230000000001</v>
      </c>
      <c r="H149">
        <v>944.26229999999998</v>
      </c>
      <c r="I149" t="s">
        <v>58</v>
      </c>
    </row>
    <row r="150" spans="1:9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v>44999</v>
      </c>
      <c r="G150">
        <v>140.6557</v>
      </c>
      <c r="H150">
        <v>920.65570000000002</v>
      </c>
      <c r="I150" t="s">
        <v>58</v>
      </c>
    </row>
    <row r="151" spans="1:9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v>44999</v>
      </c>
      <c r="G151">
        <v>129.83609999999999</v>
      </c>
      <c r="H151">
        <v>849.83609999999999</v>
      </c>
      <c r="I151" t="s">
        <v>58</v>
      </c>
    </row>
    <row r="152" spans="1:9" x14ac:dyDescent="0.25">
      <c r="A152">
        <v>197</v>
      </c>
      <c r="B152" s="4">
        <v>44939</v>
      </c>
      <c r="C152">
        <v>4020</v>
      </c>
      <c r="D152" t="s">
        <v>22</v>
      </c>
      <c r="E152" t="s">
        <v>11</v>
      </c>
      <c r="F152" s="4">
        <v>44999</v>
      </c>
      <c r="G152">
        <v>724.91800000000001</v>
      </c>
      <c r="H152">
        <v>4744.9179999999997</v>
      </c>
      <c r="I152" t="s">
        <v>58</v>
      </c>
    </row>
    <row r="153" spans="1:9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v>44998</v>
      </c>
      <c r="G153">
        <v>212.7869</v>
      </c>
      <c r="H153">
        <v>1392.7869000000001</v>
      </c>
      <c r="I153" t="s">
        <v>58</v>
      </c>
    </row>
    <row r="154" spans="1:9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v>44998</v>
      </c>
      <c r="G154">
        <v>811.47540000000004</v>
      </c>
      <c r="H154">
        <v>5311.4754000000003</v>
      </c>
      <c r="I154" t="s">
        <v>58</v>
      </c>
    </row>
    <row r="155" spans="1:9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v>44998</v>
      </c>
      <c r="G155">
        <v>638.36069999999995</v>
      </c>
      <c r="H155">
        <v>4178.3607000000002</v>
      </c>
      <c r="I155" t="s">
        <v>58</v>
      </c>
    </row>
    <row r="156" spans="1:9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v>44998</v>
      </c>
      <c r="G156">
        <v>999.01639999999998</v>
      </c>
      <c r="H156">
        <v>6539.0164000000004</v>
      </c>
      <c r="I156" t="s">
        <v>58</v>
      </c>
    </row>
    <row r="157" spans="1:9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v>44998</v>
      </c>
      <c r="G157">
        <v>180.3279</v>
      </c>
      <c r="H157">
        <v>1180.3279</v>
      </c>
      <c r="I157" t="s">
        <v>58</v>
      </c>
    </row>
    <row r="158" spans="1:9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v>44998</v>
      </c>
      <c r="G158">
        <v>631.14750000000004</v>
      </c>
      <c r="H158">
        <v>4131.1475</v>
      </c>
      <c r="I158" t="s">
        <v>58</v>
      </c>
    </row>
    <row r="159" spans="1:9" x14ac:dyDescent="0.25">
      <c r="A159">
        <v>169</v>
      </c>
      <c r="B159" s="4">
        <v>44938</v>
      </c>
      <c r="C159">
        <v>3460</v>
      </c>
      <c r="D159" t="s">
        <v>22</v>
      </c>
      <c r="E159" t="s">
        <v>11</v>
      </c>
      <c r="F159" s="4">
        <v>44998</v>
      </c>
      <c r="G159">
        <v>623.93439999999998</v>
      </c>
      <c r="H159">
        <v>4083.9344000000001</v>
      </c>
      <c r="I159" t="s">
        <v>58</v>
      </c>
    </row>
    <row r="160" spans="1:9" x14ac:dyDescent="0.25">
      <c r="A160">
        <v>198</v>
      </c>
      <c r="B160" s="4">
        <v>44938</v>
      </c>
      <c r="C160">
        <v>4040</v>
      </c>
      <c r="D160" t="s">
        <v>22</v>
      </c>
      <c r="E160" t="s">
        <v>12</v>
      </c>
      <c r="F160" s="4">
        <v>44998</v>
      </c>
      <c r="G160">
        <v>728.52459999999996</v>
      </c>
      <c r="H160">
        <v>4768.5245999999997</v>
      </c>
      <c r="I160" t="s">
        <v>58</v>
      </c>
    </row>
    <row r="161" spans="1:9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v>44998</v>
      </c>
      <c r="G161">
        <v>771.80330000000004</v>
      </c>
      <c r="H161">
        <v>5051.8032999999996</v>
      </c>
      <c r="I161" t="s">
        <v>58</v>
      </c>
    </row>
    <row r="162" spans="1:9" x14ac:dyDescent="0.25">
      <c r="A162">
        <v>27</v>
      </c>
      <c r="B162" s="4">
        <v>44938</v>
      </c>
      <c r="C162">
        <v>620</v>
      </c>
      <c r="D162" t="s">
        <v>22</v>
      </c>
      <c r="E162" t="s">
        <v>12</v>
      </c>
      <c r="F162" s="4">
        <v>44998</v>
      </c>
      <c r="G162">
        <v>111.80329999999999</v>
      </c>
      <c r="H162">
        <v>731.80330000000004</v>
      </c>
      <c r="I162" t="s">
        <v>58</v>
      </c>
    </row>
    <row r="163" spans="1:9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v>44998</v>
      </c>
      <c r="G163">
        <v>959.34429999999998</v>
      </c>
      <c r="H163">
        <v>6279.3442999999997</v>
      </c>
      <c r="I163" t="s">
        <v>58</v>
      </c>
    </row>
    <row r="164" spans="1:9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v>44998</v>
      </c>
      <c r="G164">
        <v>1244.2623000000001</v>
      </c>
      <c r="H164">
        <v>8144.2623000000003</v>
      </c>
      <c r="I164" t="s">
        <v>58</v>
      </c>
    </row>
    <row r="165" spans="1:9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v>44998</v>
      </c>
      <c r="G165">
        <v>1154.0984000000001</v>
      </c>
      <c r="H165">
        <v>7554.0983999999999</v>
      </c>
      <c r="I165" t="s">
        <v>58</v>
      </c>
    </row>
    <row r="166" spans="1:9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v>44998</v>
      </c>
      <c r="G166">
        <v>82.950800000000001</v>
      </c>
      <c r="H166">
        <v>542.95079999999996</v>
      </c>
      <c r="I166" t="s">
        <v>58</v>
      </c>
    </row>
    <row r="167" spans="1:9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v>44998</v>
      </c>
      <c r="G167">
        <v>205.57380000000001</v>
      </c>
      <c r="H167">
        <v>1345.5737999999999</v>
      </c>
      <c r="I167" t="s">
        <v>58</v>
      </c>
    </row>
    <row r="168" spans="1:9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v>44998</v>
      </c>
      <c r="G168">
        <v>429.18029999999999</v>
      </c>
      <c r="H168">
        <v>2809.1803</v>
      </c>
      <c r="I168" t="s">
        <v>58</v>
      </c>
    </row>
    <row r="169" spans="1:9" x14ac:dyDescent="0.25">
      <c r="A169">
        <v>147</v>
      </c>
      <c r="B169" s="4">
        <v>44938</v>
      </c>
      <c r="C169">
        <v>3020</v>
      </c>
      <c r="D169" t="s">
        <v>22</v>
      </c>
      <c r="E169" t="s">
        <v>14</v>
      </c>
      <c r="F169" s="4">
        <v>44998</v>
      </c>
      <c r="G169">
        <v>544.59019999999998</v>
      </c>
      <c r="H169">
        <v>3564.5902000000001</v>
      </c>
      <c r="I169" t="s">
        <v>58</v>
      </c>
    </row>
    <row r="170" spans="1:9" x14ac:dyDescent="0.25">
      <c r="A170">
        <v>351</v>
      </c>
      <c r="B170" s="4">
        <v>44938</v>
      </c>
      <c r="C170">
        <v>2300</v>
      </c>
      <c r="D170" t="s">
        <v>22</v>
      </c>
      <c r="E170" t="s">
        <v>11</v>
      </c>
      <c r="F170" s="4">
        <v>44998</v>
      </c>
      <c r="G170">
        <v>414.75409999999999</v>
      </c>
      <c r="H170">
        <v>2714.7541000000001</v>
      </c>
      <c r="I170" t="s">
        <v>58</v>
      </c>
    </row>
    <row r="171" spans="1:9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v>44998</v>
      </c>
      <c r="G171">
        <v>676.22950000000003</v>
      </c>
      <c r="H171">
        <v>4426.2295000000004</v>
      </c>
      <c r="I171" t="s">
        <v>58</v>
      </c>
    </row>
    <row r="172" spans="1:9" x14ac:dyDescent="0.25">
      <c r="A172">
        <v>402</v>
      </c>
      <c r="B172" s="4">
        <v>44938</v>
      </c>
      <c r="C172">
        <v>4850</v>
      </c>
      <c r="D172" t="s">
        <v>22</v>
      </c>
      <c r="E172" t="s">
        <v>13</v>
      </c>
      <c r="F172" s="4">
        <v>44998</v>
      </c>
      <c r="G172">
        <v>874.59019999999998</v>
      </c>
      <c r="H172">
        <v>5724.5901999999996</v>
      </c>
      <c r="I172" t="s">
        <v>58</v>
      </c>
    </row>
    <row r="173" spans="1:9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v>44998</v>
      </c>
      <c r="G173">
        <v>703.27869999999996</v>
      </c>
      <c r="H173">
        <v>4603.2786999999998</v>
      </c>
      <c r="I173" t="s">
        <v>58</v>
      </c>
    </row>
    <row r="174" spans="1:9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v>44998</v>
      </c>
      <c r="G174">
        <v>333.60660000000001</v>
      </c>
      <c r="H174">
        <v>2183.6066000000001</v>
      </c>
      <c r="I174" t="s">
        <v>58</v>
      </c>
    </row>
    <row r="175" spans="1:9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v>44998</v>
      </c>
      <c r="G175">
        <v>351.63929999999999</v>
      </c>
      <c r="H175">
        <v>2301.6392999999998</v>
      </c>
      <c r="I175" t="s">
        <v>58</v>
      </c>
    </row>
    <row r="176" spans="1:9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v>44998</v>
      </c>
      <c r="G176">
        <v>324.59019999999998</v>
      </c>
      <c r="H176">
        <v>2124.5902000000001</v>
      </c>
      <c r="I176" t="s">
        <v>58</v>
      </c>
    </row>
    <row r="177" spans="1:9" x14ac:dyDescent="0.25">
      <c r="A177">
        <v>350</v>
      </c>
      <c r="B177" s="4">
        <v>44938</v>
      </c>
      <c r="C177">
        <v>2250</v>
      </c>
      <c r="D177" t="s">
        <v>22</v>
      </c>
      <c r="E177" t="s">
        <v>12</v>
      </c>
      <c r="F177" s="4">
        <v>44998</v>
      </c>
      <c r="G177">
        <v>405.73770000000002</v>
      </c>
      <c r="H177">
        <v>2655.7377000000001</v>
      </c>
      <c r="I177" t="s">
        <v>58</v>
      </c>
    </row>
    <row r="178" spans="1:9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v>44998</v>
      </c>
      <c r="G178">
        <v>315.57380000000001</v>
      </c>
      <c r="H178">
        <v>2065.5738000000001</v>
      </c>
      <c r="I178" t="s">
        <v>58</v>
      </c>
    </row>
    <row r="179" spans="1:9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v>44998</v>
      </c>
      <c r="G179">
        <v>580.65570000000002</v>
      </c>
      <c r="H179">
        <v>3800.6556999999998</v>
      </c>
      <c r="I179" t="s">
        <v>58</v>
      </c>
    </row>
    <row r="180" spans="1:9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v>44998</v>
      </c>
      <c r="G180">
        <v>531.96720000000005</v>
      </c>
      <c r="H180">
        <v>3481.9672</v>
      </c>
      <c r="I180" t="s">
        <v>58</v>
      </c>
    </row>
    <row r="181" spans="1:9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v>44998</v>
      </c>
      <c r="G181">
        <v>522.95079999999996</v>
      </c>
      <c r="H181">
        <v>3422.9508000000001</v>
      </c>
      <c r="I181" t="s">
        <v>58</v>
      </c>
    </row>
    <row r="182" spans="1:9" x14ac:dyDescent="0.25">
      <c r="A182">
        <v>299</v>
      </c>
      <c r="B182" s="4">
        <v>44938</v>
      </c>
      <c r="C182">
        <v>1100</v>
      </c>
      <c r="D182" t="s">
        <v>22</v>
      </c>
      <c r="E182" t="s">
        <v>12</v>
      </c>
      <c r="F182" s="4">
        <v>44998</v>
      </c>
      <c r="G182">
        <v>198.36070000000001</v>
      </c>
      <c r="H182">
        <v>1298.3607</v>
      </c>
      <c r="I182" t="s">
        <v>58</v>
      </c>
    </row>
    <row r="183" spans="1:9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v>44998</v>
      </c>
      <c r="G183">
        <v>432.7869</v>
      </c>
      <c r="H183">
        <v>2832.7869000000001</v>
      </c>
      <c r="I183" t="s">
        <v>58</v>
      </c>
    </row>
    <row r="184" spans="1:9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v>44998</v>
      </c>
      <c r="G184">
        <v>324.59019999999998</v>
      </c>
      <c r="H184">
        <v>2124.5902000000001</v>
      </c>
      <c r="I184" t="s">
        <v>58</v>
      </c>
    </row>
    <row r="185" spans="1:9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v>44997</v>
      </c>
      <c r="G185">
        <v>423.77050000000003</v>
      </c>
      <c r="H185">
        <v>2773.7705000000001</v>
      </c>
      <c r="I185" t="s">
        <v>58</v>
      </c>
    </row>
    <row r="186" spans="1:9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v>44997</v>
      </c>
      <c r="G186">
        <v>847.54100000000005</v>
      </c>
      <c r="H186">
        <v>5547.5410000000002</v>
      </c>
      <c r="I186" t="s">
        <v>58</v>
      </c>
    </row>
    <row r="187" spans="1:9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v>44997</v>
      </c>
      <c r="G187">
        <v>32.459000000000003</v>
      </c>
      <c r="H187">
        <v>212.459</v>
      </c>
      <c r="I187" t="s">
        <v>58</v>
      </c>
    </row>
    <row r="188" spans="1:9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v>44997</v>
      </c>
      <c r="G188">
        <v>955.73770000000002</v>
      </c>
      <c r="H188">
        <v>6255.7376999999997</v>
      </c>
      <c r="I188" t="s">
        <v>58</v>
      </c>
    </row>
    <row r="189" spans="1:9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v>44997</v>
      </c>
      <c r="G189">
        <v>901.63930000000005</v>
      </c>
      <c r="H189">
        <v>5901.6392999999998</v>
      </c>
      <c r="I189" t="s">
        <v>58</v>
      </c>
    </row>
    <row r="190" spans="1:9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v>44997</v>
      </c>
      <c r="G190">
        <v>604.09839999999997</v>
      </c>
      <c r="H190">
        <v>3954.0983999999999</v>
      </c>
      <c r="I190" t="s">
        <v>58</v>
      </c>
    </row>
    <row r="191" spans="1:9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v>44997</v>
      </c>
      <c r="G191">
        <v>400.3279</v>
      </c>
      <c r="H191">
        <v>2620.3279000000002</v>
      </c>
      <c r="I191" t="s">
        <v>58</v>
      </c>
    </row>
    <row r="192" spans="1:9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v>44997</v>
      </c>
      <c r="G192">
        <v>342.62299999999999</v>
      </c>
      <c r="H192">
        <v>2242.623</v>
      </c>
      <c r="I192" t="s">
        <v>58</v>
      </c>
    </row>
    <row r="193" spans="1:9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v>44997</v>
      </c>
      <c r="G193">
        <v>1063.9344000000001</v>
      </c>
      <c r="H193">
        <v>6963.9344000000001</v>
      </c>
      <c r="I193" t="s">
        <v>58</v>
      </c>
    </row>
    <row r="194" spans="1:9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v>44997</v>
      </c>
      <c r="G194">
        <v>804.26229999999998</v>
      </c>
      <c r="H194">
        <v>5264.2623000000003</v>
      </c>
      <c r="I194" t="s">
        <v>58</v>
      </c>
    </row>
    <row r="195" spans="1:9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v>44997</v>
      </c>
      <c r="G195">
        <v>800.65570000000002</v>
      </c>
      <c r="H195">
        <v>5240.6557000000003</v>
      </c>
      <c r="I195" t="s">
        <v>58</v>
      </c>
    </row>
    <row r="196" spans="1:9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v>44997</v>
      </c>
      <c r="G196">
        <v>1100</v>
      </c>
      <c r="H196">
        <v>7200</v>
      </c>
      <c r="I196" t="s">
        <v>58</v>
      </c>
    </row>
    <row r="197" spans="1:9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v>44997</v>
      </c>
      <c r="G197">
        <v>1388.5246</v>
      </c>
      <c r="H197">
        <v>9088.5246000000006</v>
      </c>
      <c r="I197" t="s">
        <v>58</v>
      </c>
    </row>
    <row r="198" spans="1:9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v>44997</v>
      </c>
      <c r="G198">
        <v>422.8689</v>
      </c>
      <c r="H198">
        <v>2767.8688999999999</v>
      </c>
      <c r="I198" t="s">
        <v>58</v>
      </c>
    </row>
    <row r="199" spans="1:9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v>44997</v>
      </c>
      <c r="G199">
        <v>61.311500000000002</v>
      </c>
      <c r="H199">
        <v>401.31150000000002</v>
      </c>
      <c r="I199" t="s">
        <v>58</v>
      </c>
    </row>
    <row r="200" spans="1:9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v>44997</v>
      </c>
      <c r="G200">
        <v>764.59019999999998</v>
      </c>
      <c r="H200">
        <v>5004.5901999999996</v>
      </c>
      <c r="I200" t="s">
        <v>58</v>
      </c>
    </row>
    <row r="201" spans="1:9" x14ac:dyDescent="0.25">
      <c r="A201">
        <v>129</v>
      </c>
      <c r="B201" s="4">
        <v>44937</v>
      </c>
      <c r="C201">
        <v>2660</v>
      </c>
      <c r="D201" t="s">
        <v>22</v>
      </c>
      <c r="E201" t="s">
        <v>13</v>
      </c>
      <c r="F201" s="4">
        <v>44997</v>
      </c>
      <c r="G201">
        <v>479.6721</v>
      </c>
      <c r="H201">
        <v>3139.6720999999998</v>
      </c>
      <c r="I201" t="s">
        <v>58</v>
      </c>
    </row>
    <row r="202" spans="1:9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v>44997</v>
      </c>
      <c r="G202">
        <v>277.70490000000001</v>
      </c>
      <c r="H202">
        <v>1817.7049</v>
      </c>
      <c r="I202" t="s">
        <v>58</v>
      </c>
    </row>
    <row r="203" spans="1:9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v>44997</v>
      </c>
      <c r="G203">
        <v>883.60659999999996</v>
      </c>
      <c r="H203">
        <v>5783.6066000000001</v>
      </c>
      <c r="I203" t="s">
        <v>58</v>
      </c>
    </row>
    <row r="204" spans="1:9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v>44997</v>
      </c>
      <c r="G204">
        <v>259.6721</v>
      </c>
      <c r="H204">
        <v>1699.6721</v>
      </c>
      <c r="I204" t="s">
        <v>58</v>
      </c>
    </row>
    <row r="205" spans="1:9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v>44997</v>
      </c>
      <c r="G205">
        <v>551.80330000000004</v>
      </c>
      <c r="H205">
        <v>3611.8033</v>
      </c>
      <c r="I205" t="s">
        <v>58</v>
      </c>
    </row>
    <row r="206" spans="1:9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v>44997</v>
      </c>
      <c r="G206">
        <v>674.42619999999999</v>
      </c>
      <c r="H206">
        <v>4414.4261999999999</v>
      </c>
      <c r="I206" t="s">
        <v>58</v>
      </c>
    </row>
    <row r="207" spans="1:9" x14ac:dyDescent="0.25">
      <c r="A207">
        <v>181</v>
      </c>
      <c r="B207" s="4">
        <v>44937</v>
      </c>
      <c r="C207">
        <v>3700</v>
      </c>
      <c r="D207" t="s">
        <v>22</v>
      </c>
      <c r="E207" t="s">
        <v>12</v>
      </c>
      <c r="F207" s="4">
        <v>44997</v>
      </c>
      <c r="G207">
        <v>667.21310000000005</v>
      </c>
      <c r="H207">
        <v>4367.2130999999999</v>
      </c>
      <c r="I207" t="s">
        <v>58</v>
      </c>
    </row>
    <row r="208" spans="1:9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v>44997</v>
      </c>
      <c r="G208">
        <v>991.80330000000004</v>
      </c>
      <c r="H208">
        <v>6491.8032999999996</v>
      </c>
      <c r="I208" t="s">
        <v>58</v>
      </c>
    </row>
    <row r="209" spans="1:9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v>44997</v>
      </c>
      <c r="G209">
        <v>216.39340000000001</v>
      </c>
      <c r="H209">
        <v>1416.3933999999999</v>
      </c>
      <c r="I209" t="s">
        <v>58</v>
      </c>
    </row>
    <row r="210" spans="1:9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v>44997</v>
      </c>
      <c r="G210">
        <v>162.29509999999999</v>
      </c>
      <c r="H210">
        <v>1062.2951</v>
      </c>
      <c r="I210" t="s">
        <v>58</v>
      </c>
    </row>
    <row r="211" spans="1:9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v>44997</v>
      </c>
      <c r="G211">
        <v>964.75409999999999</v>
      </c>
      <c r="H211">
        <v>6314.7541000000001</v>
      </c>
      <c r="I211" t="s">
        <v>58</v>
      </c>
    </row>
    <row r="212" spans="1:9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v>44997</v>
      </c>
      <c r="G212">
        <v>1063.9344000000001</v>
      </c>
      <c r="H212">
        <v>6963.9344000000001</v>
      </c>
      <c r="I212" t="s">
        <v>58</v>
      </c>
    </row>
    <row r="213" spans="1:9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v>44997</v>
      </c>
      <c r="G213">
        <v>248.85249999999999</v>
      </c>
      <c r="H213">
        <v>1628.8525</v>
      </c>
      <c r="I213" t="s">
        <v>58</v>
      </c>
    </row>
    <row r="214" spans="1:9" x14ac:dyDescent="0.25">
      <c r="A214">
        <v>441</v>
      </c>
      <c r="B214" s="4">
        <v>44937</v>
      </c>
      <c r="C214">
        <v>6800</v>
      </c>
      <c r="D214" t="s">
        <v>22</v>
      </c>
      <c r="E214" t="s">
        <v>14</v>
      </c>
      <c r="F214" s="4">
        <v>44997</v>
      </c>
      <c r="G214">
        <v>1226.2294999999999</v>
      </c>
      <c r="H214">
        <v>8026.2295000000004</v>
      </c>
      <c r="I214" t="s">
        <v>58</v>
      </c>
    </row>
    <row r="215" spans="1:9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v>44997</v>
      </c>
      <c r="G215">
        <v>962.95079999999996</v>
      </c>
      <c r="H215">
        <v>6302.9507999999996</v>
      </c>
      <c r="I215" t="s">
        <v>58</v>
      </c>
    </row>
    <row r="216" spans="1:9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v>44997</v>
      </c>
      <c r="G216">
        <v>162.29509999999999</v>
      </c>
      <c r="H216">
        <v>1062.2951</v>
      </c>
      <c r="I216" t="s">
        <v>58</v>
      </c>
    </row>
    <row r="217" spans="1:9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v>44997</v>
      </c>
      <c r="G217">
        <v>155.08199999999999</v>
      </c>
      <c r="H217">
        <v>1015.082</v>
      </c>
      <c r="I217" t="s">
        <v>58</v>
      </c>
    </row>
    <row r="218" spans="1:9" x14ac:dyDescent="0.25">
      <c r="A218">
        <v>79</v>
      </c>
      <c r="B218" s="4">
        <v>44937</v>
      </c>
      <c r="C218">
        <v>1660</v>
      </c>
      <c r="D218" t="s">
        <v>22</v>
      </c>
      <c r="E218" t="s">
        <v>13</v>
      </c>
      <c r="F218" s="4">
        <v>44997</v>
      </c>
      <c r="G218">
        <v>299.34429999999998</v>
      </c>
      <c r="H218">
        <v>1959.3443</v>
      </c>
      <c r="I218" t="s">
        <v>58</v>
      </c>
    </row>
    <row r="219" spans="1:9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v>44997</v>
      </c>
      <c r="G219">
        <v>310.16390000000001</v>
      </c>
      <c r="H219">
        <v>2030.1639</v>
      </c>
      <c r="I219" t="s">
        <v>58</v>
      </c>
    </row>
    <row r="220" spans="1:9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v>44997</v>
      </c>
      <c r="G220">
        <v>396.72129999999999</v>
      </c>
      <c r="H220">
        <v>2596.7213000000002</v>
      </c>
      <c r="I220" t="s">
        <v>58</v>
      </c>
    </row>
    <row r="221" spans="1:9" x14ac:dyDescent="0.25">
      <c r="A221">
        <v>237</v>
      </c>
      <c r="B221" s="4">
        <v>44936</v>
      </c>
      <c r="C221">
        <v>4820</v>
      </c>
      <c r="D221" t="s">
        <v>22</v>
      </c>
      <c r="E221" t="s">
        <v>12</v>
      </c>
      <c r="F221" s="4">
        <v>44996</v>
      </c>
      <c r="G221">
        <v>869.18029999999999</v>
      </c>
      <c r="H221">
        <v>5689.1803</v>
      </c>
      <c r="I221" t="s">
        <v>58</v>
      </c>
    </row>
    <row r="222" spans="1:9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v>44996</v>
      </c>
      <c r="G222">
        <v>387.70490000000001</v>
      </c>
      <c r="H222">
        <v>2537.7049000000002</v>
      </c>
      <c r="I222" t="s">
        <v>58</v>
      </c>
    </row>
    <row r="223" spans="1:9" x14ac:dyDescent="0.25">
      <c r="A223">
        <v>419</v>
      </c>
      <c r="B223" s="4">
        <v>44936</v>
      </c>
      <c r="C223">
        <v>5700</v>
      </c>
      <c r="D223" t="s">
        <v>22</v>
      </c>
      <c r="E223" t="s">
        <v>12</v>
      </c>
      <c r="F223" s="4">
        <v>44996</v>
      </c>
      <c r="G223">
        <v>1027.8688999999999</v>
      </c>
      <c r="H223">
        <v>6727.8689000000004</v>
      </c>
      <c r="I223" t="s">
        <v>58</v>
      </c>
    </row>
    <row r="224" spans="1:9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v>44996</v>
      </c>
      <c r="G224">
        <v>658.19669999999996</v>
      </c>
      <c r="H224">
        <v>4308.1967000000004</v>
      </c>
      <c r="I224" t="s">
        <v>58</v>
      </c>
    </row>
    <row r="225" spans="1:9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v>44996</v>
      </c>
      <c r="G225">
        <v>468.85250000000002</v>
      </c>
      <c r="H225">
        <v>3068.8525</v>
      </c>
      <c r="I225" t="s">
        <v>58</v>
      </c>
    </row>
    <row r="226" spans="1:9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v>44996</v>
      </c>
      <c r="G226">
        <v>811.47540000000004</v>
      </c>
      <c r="H226">
        <v>5311.4754000000003</v>
      </c>
      <c r="I226" t="s">
        <v>58</v>
      </c>
    </row>
    <row r="227" spans="1:9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v>44996</v>
      </c>
      <c r="G227">
        <v>1370.4918</v>
      </c>
      <c r="H227">
        <v>8970.4917999999998</v>
      </c>
      <c r="I227" t="s">
        <v>58</v>
      </c>
    </row>
    <row r="228" spans="1:9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v>44996</v>
      </c>
      <c r="G228">
        <v>1060.3279</v>
      </c>
      <c r="H228">
        <v>6940.3279000000002</v>
      </c>
      <c r="I228" t="s">
        <v>58</v>
      </c>
    </row>
    <row r="229" spans="1:9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v>44996</v>
      </c>
      <c r="G229">
        <v>916.06560000000002</v>
      </c>
      <c r="H229">
        <v>5996.0655999999999</v>
      </c>
      <c r="I229" t="s">
        <v>58</v>
      </c>
    </row>
    <row r="230" spans="1:9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v>44996</v>
      </c>
      <c r="G230">
        <v>144.26230000000001</v>
      </c>
      <c r="H230">
        <v>944.26229999999998</v>
      </c>
      <c r="I230" t="s">
        <v>58</v>
      </c>
    </row>
    <row r="231" spans="1:9" x14ac:dyDescent="0.25">
      <c r="A231">
        <v>62</v>
      </c>
      <c r="B231" s="4">
        <v>44936</v>
      </c>
      <c r="C231">
        <v>1320</v>
      </c>
      <c r="D231" t="s">
        <v>22</v>
      </c>
      <c r="E231" t="s">
        <v>12</v>
      </c>
      <c r="F231" s="4">
        <v>44996</v>
      </c>
      <c r="G231">
        <v>238.03280000000001</v>
      </c>
      <c r="H231">
        <v>1558.0328</v>
      </c>
      <c r="I231" t="s">
        <v>58</v>
      </c>
    </row>
    <row r="232" spans="1:9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v>44996</v>
      </c>
      <c r="G232">
        <v>793.44259999999997</v>
      </c>
      <c r="H232">
        <v>5193.4426000000003</v>
      </c>
      <c r="I232" t="s">
        <v>58</v>
      </c>
    </row>
    <row r="233" spans="1:9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v>44996</v>
      </c>
      <c r="G233">
        <v>533.77049999999997</v>
      </c>
      <c r="H233">
        <v>3493.7705000000001</v>
      </c>
      <c r="I233" t="s">
        <v>58</v>
      </c>
    </row>
    <row r="234" spans="1:9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v>44996</v>
      </c>
      <c r="G234">
        <v>126.2295</v>
      </c>
      <c r="H234">
        <v>826.22950000000003</v>
      </c>
      <c r="I234" t="s">
        <v>58</v>
      </c>
    </row>
    <row r="235" spans="1:9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v>44996</v>
      </c>
      <c r="G235">
        <v>241.63929999999999</v>
      </c>
      <c r="H235">
        <v>1581.6393</v>
      </c>
      <c r="I235" t="s">
        <v>58</v>
      </c>
    </row>
    <row r="236" spans="1:9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v>44996</v>
      </c>
      <c r="G236">
        <v>750.16390000000001</v>
      </c>
      <c r="H236">
        <v>4910.1638999999996</v>
      </c>
      <c r="I236" t="s">
        <v>58</v>
      </c>
    </row>
    <row r="237" spans="1:9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v>44996</v>
      </c>
      <c r="G237">
        <v>306.55739999999997</v>
      </c>
      <c r="H237">
        <v>2006.5573999999999</v>
      </c>
      <c r="I237" t="s">
        <v>58</v>
      </c>
    </row>
    <row r="238" spans="1:9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v>44996</v>
      </c>
      <c r="G238">
        <v>497.70490000000001</v>
      </c>
      <c r="H238">
        <v>3257.7049000000002</v>
      </c>
      <c r="I238" t="s">
        <v>58</v>
      </c>
    </row>
    <row r="239" spans="1:9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v>44996</v>
      </c>
      <c r="G239">
        <v>104.5902</v>
      </c>
      <c r="H239">
        <v>684.59019999999998</v>
      </c>
      <c r="I239" t="s">
        <v>58</v>
      </c>
    </row>
    <row r="240" spans="1:9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v>44996</v>
      </c>
      <c r="G240">
        <v>739.34429999999998</v>
      </c>
      <c r="H240">
        <v>4839.3442999999997</v>
      </c>
      <c r="I240" t="s">
        <v>58</v>
      </c>
    </row>
    <row r="241" spans="1:9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v>44996</v>
      </c>
      <c r="G241">
        <v>183.93440000000001</v>
      </c>
      <c r="H241">
        <v>1203.9344000000001</v>
      </c>
      <c r="I241" t="s">
        <v>58</v>
      </c>
    </row>
    <row r="242" spans="1:9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v>44996</v>
      </c>
      <c r="G242">
        <v>620.3279</v>
      </c>
      <c r="H242">
        <v>4060.3279000000002</v>
      </c>
      <c r="I242" t="s">
        <v>58</v>
      </c>
    </row>
    <row r="243" spans="1:9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v>44996</v>
      </c>
      <c r="G243">
        <v>573.44259999999997</v>
      </c>
      <c r="H243">
        <v>3753.4425999999999</v>
      </c>
      <c r="I243" t="s">
        <v>58</v>
      </c>
    </row>
    <row r="244" spans="1:9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v>44995</v>
      </c>
      <c r="G244">
        <v>980.98360000000002</v>
      </c>
      <c r="H244">
        <v>6420.9835999999996</v>
      </c>
      <c r="I244" t="s">
        <v>58</v>
      </c>
    </row>
    <row r="245" spans="1:9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v>44995</v>
      </c>
      <c r="G245">
        <v>454.42619999999999</v>
      </c>
      <c r="H245">
        <v>2974.4261999999999</v>
      </c>
      <c r="I245" t="s">
        <v>58</v>
      </c>
    </row>
    <row r="246" spans="1:9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v>44995</v>
      </c>
      <c r="G246">
        <v>477.8689</v>
      </c>
      <c r="H246">
        <v>3127.8688999999999</v>
      </c>
      <c r="I246" t="s">
        <v>58</v>
      </c>
    </row>
    <row r="247" spans="1:9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v>44995</v>
      </c>
      <c r="G247">
        <v>1271.3115</v>
      </c>
      <c r="H247">
        <v>8321.3114999999998</v>
      </c>
      <c r="I247" t="s">
        <v>58</v>
      </c>
    </row>
    <row r="248" spans="1:9" x14ac:dyDescent="0.25">
      <c r="A248">
        <v>317</v>
      </c>
      <c r="B248" s="4">
        <v>44935</v>
      </c>
      <c r="C248">
        <v>600</v>
      </c>
      <c r="D248" t="s">
        <v>22</v>
      </c>
      <c r="E248" t="s">
        <v>13</v>
      </c>
      <c r="F248" s="4">
        <v>44995</v>
      </c>
      <c r="G248">
        <v>108.19670000000001</v>
      </c>
      <c r="H248">
        <v>708.19669999999996</v>
      </c>
      <c r="I248" t="s">
        <v>58</v>
      </c>
    </row>
    <row r="249" spans="1:9" x14ac:dyDescent="0.25">
      <c r="A249">
        <v>266</v>
      </c>
      <c r="B249" s="4">
        <v>44935</v>
      </c>
      <c r="C249">
        <v>5400</v>
      </c>
      <c r="D249" t="s">
        <v>22</v>
      </c>
      <c r="E249" t="s">
        <v>12</v>
      </c>
      <c r="F249" s="4">
        <v>44995</v>
      </c>
      <c r="G249">
        <v>973.77049999999997</v>
      </c>
      <c r="H249">
        <v>6373.7704999999996</v>
      </c>
      <c r="I249" t="s">
        <v>58</v>
      </c>
    </row>
    <row r="250" spans="1:9" x14ac:dyDescent="0.25">
      <c r="A250">
        <v>469</v>
      </c>
      <c r="B250" s="4">
        <v>44935</v>
      </c>
      <c r="C250">
        <v>7100</v>
      </c>
      <c r="D250" t="s">
        <v>22</v>
      </c>
      <c r="E250" t="s">
        <v>14</v>
      </c>
      <c r="F250" s="4">
        <v>44995</v>
      </c>
      <c r="G250">
        <v>1280.3279</v>
      </c>
      <c r="H250">
        <v>8380.3279000000002</v>
      </c>
      <c r="I250" t="s">
        <v>58</v>
      </c>
    </row>
    <row r="251" spans="1:9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v>44995</v>
      </c>
      <c r="G251">
        <v>613.11479999999995</v>
      </c>
      <c r="H251">
        <v>4013.1147999999998</v>
      </c>
      <c r="I251" t="s">
        <v>58</v>
      </c>
    </row>
    <row r="252" spans="1:9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v>44995</v>
      </c>
      <c r="G252">
        <v>75.737700000000004</v>
      </c>
      <c r="H252">
        <v>495.73770000000002</v>
      </c>
      <c r="I252" t="s">
        <v>58</v>
      </c>
    </row>
    <row r="253" spans="1:9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v>44995</v>
      </c>
      <c r="G253">
        <v>587.86890000000005</v>
      </c>
      <c r="H253">
        <v>3847.8688999999999</v>
      </c>
      <c r="I253" t="s">
        <v>58</v>
      </c>
    </row>
    <row r="254" spans="1:9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v>44995</v>
      </c>
      <c r="G254">
        <v>530.16390000000001</v>
      </c>
      <c r="H254">
        <v>3470.1639</v>
      </c>
      <c r="I254" t="s">
        <v>58</v>
      </c>
    </row>
    <row r="255" spans="1:9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v>44995</v>
      </c>
      <c r="G255">
        <v>1024.2623000000001</v>
      </c>
      <c r="H255">
        <v>6704.2623000000003</v>
      </c>
      <c r="I255" t="s">
        <v>58</v>
      </c>
    </row>
    <row r="256" spans="1:9" x14ac:dyDescent="0.25">
      <c r="A256">
        <v>333</v>
      </c>
      <c r="B256" s="4">
        <v>44935</v>
      </c>
      <c r="C256">
        <v>1400</v>
      </c>
      <c r="D256" t="s">
        <v>22</v>
      </c>
      <c r="E256" t="s">
        <v>13</v>
      </c>
      <c r="F256" s="4">
        <v>44995</v>
      </c>
      <c r="G256">
        <v>252.459</v>
      </c>
      <c r="H256">
        <v>1652.4590000000001</v>
      </c>
      <c r="I256" t="s">
        <v>58</v>
      </c>
    </row>
    <row r="257" spans="1:9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v>44995</v>
      </c>
      <c r="G257">
        <v>1190.1639</v>
      </c>
      <c r="H257">
        <v>7790.1638999999996</v>
      </c>
      <c r="I257" t="s">
        <v>58</v>
      </c>
    </row>
    <row r="258" spans="1:9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v>44995</v>
      </c>
      <c r="G258">
        <v>468.85250000000002</v>
      </c>
      <c r="H258">
        <v>3068.8525</v>
      </c>
      <c r="I258" t="s">
        <v>58</v>
      </c>
    </row>
    <row r="259" spans="1:9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v>44995</v>
      </c>
      <c r="G259">
        <v>595.08199999999999</v>
      </c>
      <c r="H259">
        <v>3895.0819999999999</v>
      </c>
      <c r="I259" t="s">
        <v>58</v>
      </c>
    </row>
    <row r="260" spans="1:9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v>44995</v>
      </c>
      <c r="G260">
        <v>1017.0492</v>
      </c>
      <c r="H260">
        <v>6657.0492000000004</v>
      </c>
      <c r="I260" t="s">
        <v>58</v>
      </c>
    </row>
    <row r="261" spans="1:9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v>44995</v>
      </c>
      <c r="G261">
        <v>353.44260000000003</v>
      </c>
      <c r="H261">
        <v>2313.4425999999999</v>
      </c>
      <c r="I261" t="s">
        <v>58</v>
      </c>
    </row>
    <row r="262" spans="1:9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v>44995</v>
      </c>
      <c r="G262">
        <v>797.04920000000004</v>
      </c>
      <c r="H262">
        <v>5217.0492000000004</v>
      </c>
      <c r="I262" t="s">
        <v>58</v>
      </c>
    </row>
    <row r="263" spans="1:9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v>44995</v>
      </c>
      <c r="G263">
        <v>892.62300000000005</v>
      </c>
      <c r="H263">
        <v>5842.6229999999996</v>
      </c>
      <c r="I263" t="s">
        <v>58</v>
      </c>
    </row>
    <row r="264" spans="1:9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v>44995</v>
      </c>
      <c r="G264">
        <v>757.37699999999995</v>
      </c>
      <c r="H264">
        <v>4957.3770000000004</v>
      </c>
      <c r="I264" t="s">
        <v>58</v>
      </c>
    </row>
    <row r="265" spans="1:9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v>44995</v>
      </c>
      <c r="G265">
        <v>1442.623</v>
      </c>
      <c r="H265">
        <v>9442.6229999999996</v>
      </c>
      <c r="I265" t="s">
        <v>58</v>
      </c>
    </row>
    <row r="266" spans="1:9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v>44995</v>
      </c>
      <c r="G266">
        <v>898.03279999999995</v>
      </c>
      <c r="H266">
        <v>5878.0328</v>
      </c>
      <c r="I266" t="s">
        <v>58</v>
      </c>
    </row>
    <row r="267" spans="1:9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v>44995</v>
      </c>
      <c r="G267">
        <v>108.19670000000001</v>
      </c>
      <c r="H267">
        <v>708.19669999999996</v>
      </c>
      <c r="I267" t="s">
        <v>58</v>
      </c>
    </row>
    <row r="268" spans="1:9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v>44995</v>
      </c>
      <c r="G268">
        <v>946.72130000000004</v>
      </c>
      <c r="H268">
        <v>6196.7213000000002</v>
      </c>
      <c r="I268" t="s">
        <v>58</v>
      </c>
    </row>
    <row r="269" spans="1:9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v>44995</v>
      </c>
      <c r="G269">
        <v>1000.8197</v>
      </c>
      <c r="H269">
        <v>6550.8197</v>
      </c>
      <c r="I269" t="s">
        <v>58</v>
      </c>
    </row>
    <row r="270" spans="1:9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v>44995</v>
      </c>
      <c r="G270">
        <v>1307.377</v>
      </c>
      <c r="H270">
        <v>8557.3770000000004</v>
      </c>
      <c r="I270" t="s">
        <v>58</v>
      </c>
    </row>
    <row r="271" spans="1:9" x14ac:dyDescent="0.25">
      <c r="A271">
        <v>50</v>
      </c>
      <c r="B271" s="4">
        <v>44935</v>
      </c>
      <c r="C271">
        <v>1080</v>
      </c>
      <c r="D271" t="s">
        <v>22</v>
      </c>
      <c r="E271" t="s">
        <v>11</v>
      </c>
      <c r="F271" s="4">
        <v>44995</v>
      </c>
      <c r="G271">
        <v>194.75409999999999</v>
      </c>
      <c r="H271">
        <v>1274.7541000000001</v>
      </c>
      <c r="I271" t="s">
        <v>58</v>
      </c>
    </row>
    <row r="272" spans="1:9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v>44994</v>
      </c>
      <c r="G272">
        <v>1063.9344000000001</v>
      </c>
      <c r="H272">
        <v>6963.9344000000001</v>
      </c>
      <c r="I272" t="s">
        <v>58</v>
      </c>
    </row>
    <row r="273" spans="1:9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v>44994</v>
      </c>
      <c r="G273">
        <v>1253.2787000000001</v>
      </c>
      <c r="H273">
        <v>8203.2787000000008</v>
      </c>
      <c r="I273" t="s">
        <v>58</v>
      </c>
    </row>
    <row r="274" spans="1:9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v>44994</v>
      </c>
      <c r="G274">
        <v>584.26229999999998</v>
      </c>
      <c r="H274">
        <v>3824.2622999999999</v>
      </c>
      <c r="I274" t="s">
        <v>58</v>
      </c>
    </row>
    <row r="275" spans="1:9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v>44994</v>
      </c>
      <c r="G275">
        <v>1154.0984000000001</v>
      </c>
      <c r="H275">
        <v>7554.0983999999999</v>
      </c>
      <c r="I275" t="s">
        <v>58</v>
      </c>
    </row>
    <row r="276" spans="1:9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v>44994</v>
      </c>
      <c r="G276">
        <v>1109.0164</v>
      </c>
      <c r="H276">
        <v>7259.0164000000004</v>
      </c>
      <c r="I276" t="s">
        <v>58</v>
      </c>
    </row>
    <row r="277" spans="1:9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v>44994</v>
      </c>
      <c r="G277">
        <v>1081.9672</v>
      </c>
      <c r="H277">
        <v>7081.9672</v>
      </c>
      <c r="I277" t="s">
        <v>58</v>
      </c>
    </row>
    <row r="278" spans="1:9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v>44994</v>
      </c>
      <c r="G278">
        <v>1316.3933999999999</v>
      </c>
      <c r="H278">
        <v>8616.3934000000008</v>
      </c>
      <c r="I278" t="s">
        <v>58</v>
      </c>
    </row>
    <row r="279" spans="1:9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v>44994</v>
      </c>
      <c r="G279">
        <v>1081.9672</v>
      </c>
      <c r="H279">
        <v>7081.9672</v>
      </c>
      <c r="I279" t="s">
        <v>58</v>
      </c>
    </row>
    <row r="280" spans="1:9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v>44994</v>
      </c>
      <c r="G280">
        <v>1090.9836</v>
      </c>
      <c r="H280">
        <v>7140.9835999999996</v>
      </c>
      <c r="I280" t="s">
        <v>58</v>
      </c>
    </row>
    <row r="281" spans="1:9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v>44994</v>
      </c>
      <c r="G281">
        <v>86.557400000000001</v>
      </c>
      <c r="H281">
        <v>566.55740000000003</v>
      </c>
      <c r="I281" t="s">
        <v>58</v>
      </c>
    </row>
    <row r="282" spans="1:9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v>44994</v>
      </c>
      <c r="G282">
        <v>540.98360000000002</v>
      </c>
      <c r="H282">
        <v>3540.9836</v>
      </c>
      <c r="I282" t="s">
        <v>58</v>
      </c>
    </row>
    <row r="283" spans="1:9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v>44994</v>
      </c>
      <c r="G283">
        <v>288.52460000000002</v>
      </c>
      <c r="H283">
        <v>1888.5246</v>
      </c>
      <c r="I283" t="s">
        <v>58</v>
      </c>
    </row>
    <row r="284" spans="1:9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v>44994</v>
      </c>
      <c r="G284">
        <v>847.54100000000005</v>
      </c>
      <c r="H284">
        <v>5547.5410000000002</v>
      </c>
      <c r="I284" t="s">
        <v>58</v>
      </c>
    </row>
    <row r="285" spans="1:9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v>44994</v>
      </c>
      <c r="G285">
        <v>595.08199999999999</v>
      </c>
      <c r="H285">
        <v>3895.0819999999999</v>
      </c>
      <c r="I285" t="s">
        <v>58</v>
      </c>
    </row>
    <row r="286" spans="1:9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v>44994</v>
      </c>
      <c r="G286">
        <v>1352.4590000000001</v>
      </c>
      <c r="H286">
        <v>8852.4590000000007</v>
      </c>
      <c r="I286" t="s">
        <v>58</v>
      </c>
    </row>
    <row r="287" spans="1:9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v>44994</v>
      </c>
      <c r="G287">
        <v>1334.4262000000001</v>
      </c>
      <c r="H287">
        <v>8734.4261999999999</v>
      </c>
      <c r="I287" t="s">
        <v>58</v>
      </c>
    </row>
    <row r="288" spans="1:9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v>44994</v>
      </c>
      <c r="G288">
        <v>856.55740000000003</v>
      </c>
      <c r="H288">
        <v>5606.5573999999997</v>
      </c>
      <c r="I288" t="s">
        <v>58</v>
      </c>
    </row>
    <row r="289" spans="1:9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v>44994</v>
      </c>
      <c r="G289">
        <v>342.62299999999999</v>
      </c>
      <c r="H289">
        <v>2242.623</v>
      </c>
      <c r="I289" t="s">
        <v>58</v>
      </c>
    </row>
    <row r="290" spans="1:9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v>44994</v>
      </c>
      <c r="G290">
        <v>512.13109999999995</v>
      </c>
      <c r="H290">
        <v>3352.1311000000001</v>
      </c>
      <c r="I290" t="s">
        <v>58</v>
      </c>
    </row>
    <row r="291" spans="1:9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v>44994</v>
      </c>
      <c r="G291">
        <v>100.9836</v>
      </c>
      <c r="H291">
        <v>660.98360000000002</v>
      </c>
      <c r="I291" t="s">
        <v>58</v>
      </c>
    </row>
    <row r="292" spans="1:9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v>44994</v>
      </c>
      <c r="G292">
        <v>901.63930000000005</v>
      </c>
      <c r="H292">
        <v>5901.6392999999998</v>
      </c>
      <c r="I292" t="s">
        <v>58</v>
      </c>
    </row>
    <row r="293" spans="1:9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v>44994</v>
      </c>
      <c r="G293">
        <v>465.24590000000001</v>
      </c>
      <c r="H293">
        <v>3045.2458999999999</v>
      </c>
      <c r="I293" t="s">
        <v>58</v>
      </c>
    </row>
    <row r="294" spans="1:9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v>44994</v>
      </c>
      <c r="G294">
        <v>494.09840000000003</v>
      </c>
      <c r="H294">
        <v>3234.0983999999999</v>
      </c>
      <c r="I294" t="s">
        <v>58</v>
      </c>
    </row>
    <row r="295" spans="1:9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v>44994</v>
      </c>
      <c r="G295">
        <v>829.50819999999999</v>
      </c>
      <c r="H295">
        <v>5429.5082000000002</v>
      </c>
      <c r="I295" t="s">
        <v>58</v>
      </c>
    </row>
    <row r="296" spans="1:9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v>44994</v>
      </c>
      <c r="G296">
        <v>1056.7212999999999</v>
      </c>
      <c r="H296">
        <v>6916.7213000000002</v>
      </c>
      <c r="I296" t="s">
        <v>58</v>
      </c>
    </row>
    <row r="297" spans="1:9" x14ac:dyDescent="0.25">
      <c r="A297">
        <v>232</v>
      </c>
      <c r="B297" s="4">
        <v>44934</v>
      </c>
      <c r="C297">
        <v>4720</v>
      </c>
      <c r="D297" t="s">
        <v>22</v>
      </c>
      <c r="E297" t="s">
        <v>11</v>
      </c>
      <c r="F297" s="4">
        <v>44994</v>
      </c>
      <c r="G297">
        <v>851.14750000000004</v>
      </c>
      <c r="H297">
        <v>5571.1475</v>
      </c>
      <c r="I297" t="s">
        <v>58</v>
      </c>
    </row>
    <row r="298" spans="1:9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v>44994</v>
      </c>
      <c r="G298">
        <v>1045.9015999999999</v>
      </c>
      <c r="H298">
        <v>6845.9016000000001</v>
      </c>
      <c r="I298" t="s">
        <v>58</v>
      </c>
    </row>
    <row r="299" spans="1:9" x14ac:dyDescent="0.25">
      <c r="A299">
        <v>203</v>
      </c>
      <c r="B299" s="4">
        <v>44934</v>
      </c>
      <c r="C299">
        <v>4140</v>
      </c>
      <c r="D299" t="s">
        <v>22</v>
      </c>
      <c r="E299" t="s">
        <v>14</v>
      </c>
      <c r="F299" s="4">
        <v>44994</v>
      </c>
      <c r="G299">
        <v>746.55740000000003</v>
      </c>
      <c r="H299">
        <v>4886.5573999999997</v>
      </c>
      <c r="I299" t="s">
        <v>58</v>
      </c>
    </row>
    <row r="300" spans="1:9" x14ac:dyDescent="0.25">
      <c r="A300">
        <v>112</v>
      </c>
      <c r="B300" s="4">
        <v>44934</v>
      </c>
      <c r="C300">
        <v>2320</v>
      </c>
      <c r="D300" t="s">
        <v>22</v>
      </c>
      <c r="E300" t="s">
        <v>12</v>
      </c>
      <c r="F300" s="4">
        <v>44994</v>
      </c>
      <c r="G300">
        <v>418.36070000000001</v>
      </c>
      <c r="H300">
        <v>2738.3607000000002</v>
      </c>
      <c r="I300" t="s">
        <v>58</v>
      </c>
    </row>
    <row r="301" spans="1:9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v>44994</v>
      </c>
      <c r="G301">
        <v>779.01639999999998</v>
      </c>
      <c r="H301">
        <v>5099.0164000000004</v>
      </c>
      <c r="I301" t="s">
        <v>58</v>
      </c>
    </row>
    <row r="302" spans="1:9" x14ac:dyDescent="0.25">
      <c r="A302">
        <v>373</v>
      </c>
      <c r="B302" s="4">
        <v>44933</v>
      </c>
      <c r="C302">
        <v>3400</v>
      </c>
      <c r="D302" t="s">
        <v>22</v>
      </c>
      <c r="E302" t="s">
        <v>13</v>
      </c>
      <c r="F302" s="4">
        <v>44993</v>
      </c>
      <c r="G302">
        <v>613.11479999999995</v>
      </c>
      <c r="H302">
        <v>4013.1147999999998</v>
      </c>
      <c r="I302" t="s">
        <v>58</v>
      </c>
    </row>
    <row r="303" spans="1:9" x14ac:dyDescent="0.25">
      <c r="A303">
        <v>470</v>
      </c>
      <c r="B303" s="4">
        <v>44933</v>
      </c>
      <c r="C303">
        <v>7000</v>
      </c>
      <c r="D303" t="s">
        <v>22</v>
      </c>
      <c r="E303" t="s">
        <v>11</v>
      </c>
      <c r="F303" s="4">
        <v>44993</v>
      </c>
      <c r="G303">
        <v>1262.2951</v>
      </c>
      <c r="H303">
        <v>8262.2950999999994</v>
      </c>
      <c r="I303" t="s">
        <v>58</v>
      </c>
    </row>
    <row r="304" spans="1:9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v>44993</v>
      </c>
      <c r="G304">
        <v>385.90159999999997</v>
      </c>
      <c r="H304">
        <v>2525.9016000000001</v>
      </c>
      <c r="I304" t="s">
        <v>58</v>
      </c>
    </row>
    <row r="305" spans="1:9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v>44993</v>
      </c>
      <c r="G305">
        <v>984.59019999999998</v>
      </c>
      <c r="H305">
        <v>6444.5901999999996</v>
      </c>
      <c r="I305" t="s">
        <v>58</v>
      </c>
    </row>
    <row r="306" spans="1:9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v>44993</v>
      </c>
      <c r="G306">
        <v>703.27869999999996</v>
      </c>
      <c r="H306">
        <v>4603.2786999999998</v>
      </c>
      <c r="I306" t="s">
        <v>58</v>
      </c>
    </row>
    <row r="307" spans="1:9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v>44993</v>
      </c>
      <c r="G307">
        <v>1009.8361</v>
      </c>
      <c r="H307">
        <v>6609.8361000000004</v>
      </c>
      <c r="I307" t="s">
        <v>58</v>
      </c>
    </row>
    <row r="308" spans="1:9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v>44993</v>
      </c>
      <c r="G308">
        <v>279.50819999999999</v>
      </c>
      <c r="H308">
        <v>1829.5082</v>
      </c>
      <c r="I308" t="s">
        <v>58</v>
      </c>
    </row>
    <row r="309" spans="1:9" x14ac:dyDescent="0.25">
      <c r="A309">
        <v>180</v>
      </c>
      <c r="B309" s="4">
        <v>44933</v>
      </c>
      <c r="C309">
        <v>3680</v>
      </c>
      <c r="D309" t="s">
        <v>22</v>
      </c>
      <c r="E309" t="s">
        <v>11</v>
      </c>
      <c r="F309" s="4">
        <v>44993</v>
      </c>
      <c r="G309">
        <v>663.60659999999996</v>
      </c>
      <c r="H309">
        <v>4343.6066000000001</v>
      </c>
      <c r="I309" t="s">
        <v>58</v>
      </c>
    </row>
    <row r="310" spans="1:9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v>44993</v>
      </c>
      <c r="G310">
        <v>1244.2623000000001</v>
      </c>
      <c r="H310">
        <v>8144.2623000000003</v>
      </c>
      <c r="I310" t="s">
        <v>58</v>
      </c>
    </row>
    <row r="311" spans="1:9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v>44993</v>
      </c>
      <c r="G311">
        <v>165.9016</v>
      </c>
      <c r="H311">
        <v>1085.9015999999999</v>
      </c>
      <c r="I311" t="s">
        <v>58</v>
      </c>
    </row>
    <row r="312" spans="1:9" x14ac:dyDescent="0.25">
      <c r="A312">
        <v>135</v>
      </c>
      <c r="B312" s="4">
        <v>44933</v>
      </c>
      <c r="C312">
        <v>2780</v>
      </c>
      <c r="D312" t="s">
        <v>22</v>
      </c>
      <c r="E312" t="s">
        <v>13</v>
      </c>
      <c r="F312" s="4">
        <v>44993</v>
      </c>
      <c r="G312">
        <v>501.31150000000002</v>
      </c>
      <c r="H312">
        <v>3281.3114999999998</v>
      </c>
      <c r="I312" t="s">
        <v>58</v>
      </c>
    </row>
    <row r="313" spans="1:9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v>44993</v>
      </c>
      <c r="G313">
        <v>245.24590000000001</v>
      </c>
      <c r="H313">
        <v>1605.2458999999999</v>
      </c>
      <c r="I313" t="s">
        <v>58</v>
      </c>
    </row>
    <row r="314" spans="1:9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v>44993</v>
      </c>
      <c r="G314">
        <v>220</v>
      </c>
      <c r="H314">
        <v>1440</v>
      </c>
      <c r="I314" t="s">
        <v>58</v>
      </c>
    </row>
    <row r="315" spans="1:9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v>44993</v>
      </c>
      <c r="G315">
        <v>937.70489999999995</v>
      </c>
      <c r="H315">
        <v>6137.7048999999997</v>
      </c>
      <c r="I315" t="s">
        <v>58</v>
      </c>
    </row>
    <row r="316" spans="1:9" x14ac:dyDescent="0.25">
      <c r="A316">
        <v>220</v>
      </c>
      <c r="B316" s="4">
        <v>44933</v>
      </c>
      <c r="C316">
        <v>4480</v>
      </c>
      <c r="D316" t="s">
        <v>22</v>
      </c>
      <c r="E316" t="s">
        <v>13</v>
      </c>
      <c r="F316" s="4">
        <v>44993</v>
      </c>
      <c r="G316">
        <v>807.86890000000005</v>
      </c>
      <c r="H316">
        <v>5287.8689000000004</v>
      </c>
      <c r="I316" t="s">
        <v>58</v>
      </c>
    </row>
    <row r="317" spans="1:9" x14ac:dyDescent="0.25">
      <c r="A317">
        <v>33</v>
      </c>
      <c r="B317" s="4">
        <v>44933</v>
      </c>
      <c r="C317">
        <v>740</v>
      </c>
      <c r="D317" t="s">
        <v>22</v>
      </c>
      <c r="E317" t="s">
        <v>12</v>
      </c>
      <c r="F317" s="4">
        <v>44993</v>
      </c>
      <c r="G317">
        <v>133.4426</v>
      </c>
      <c r="H317">
        <v>873.44259999999997</v>
      </c>
      <c r="I317" t="s">
        <v>58</v>
      </c>
    </row>
    <row r="318" spans="1:9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v>44993</v>
      </c>
      <c r="G318">
        <v>1136.0655999999999</v>
      </c>
      <c r="H318">
        <v>7436.0655999999999</v>
      </c>
      <c r="I318" t="s">
        <v>58</v>
      </c>
    </row>
    <row r="319" spans="1:9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v>44993</v>
      </c>
      <c r="G319">
        <v>934.09839999999997</v>
      </c>
      <c r="H319">
        <v>6114.0983999999999</v>
      </c>
      <c r="I319" t="s">
        <v>58</v>
      </c>
    </row>
    <row r="320" spans="1:9" x14ac:dyDescent="0.25">
      <c r="A320">
        <v>384</v>
      </c>
      <c r="B320" s="4">
        <v>44933</v>
      </c>
      <c r="C320">
        <v>3950</v>
      </c>
      <c r="D320" t="s">
        <v>22</v>
      </c>
      <c r="E320" t="s">
        <v>12</v>
      </c>
      <c r="F320" s="4">
        <v>44993</v>
      </c>
      <c r="G320">
        <v>712.29510000000005</v>
      </c>
      <c r="H320">
        <v>4662.2951000000003</v>
      </c>
      <c r="I320" t="s">
        <v>58</v>
      </c>
    </row>
    <row r="321" spans="1:9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v>44993</v>
      </c>
      <c r="G321">
        <v>339.01639999999998</v>
      </c>
      <c r="H321">
        <v>2219.0164</v>
      </c>
      <c r="I321" t="s">
        <v>58</v>
      </c>
    </row>
    <row r="322" spans="1:9" x14ac:dyDescent="0.25">
      <c r="A322">
        <v>452</v>
      </c>
      <c r="B322" s="4">
        <v>44933</v>
      </c>
      <c r="C322">
        <v>7350</v>
      </c>
      <c r="D322" t="s">
        <v>22</v>
      </c>
      <c r="E322" t="s">
        <v>14</v>
      </c>
      <c r="F322" s="4">
        <v>44993</v>
      </c>
      <c r="G322">
        <v>1325.4097999999999</v>
      </c>
      <c r="H322">
        <v>8675.4097999999994</v>
      </c>
      <c r="I322" t="s">
        <v>58</v>
      </c>
    </row>
    <row r="323" spans="1:9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v>44993</v>
      </c>
      <c r="G323">
        <v>838.52459999999996</v>
      </c>
      <c r="H323">
        <v>5488.5245999999997</v>
      </c>
      <c r="I323" t="s">
        <v>58</v>
      </c>
    </row>
    <row r="324" spans="1:9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v>44993</v>
      </c>
      <c r="G324">
        <v>757.37699999999995</v>
      </c>
      <c r="H324">
        <v>4957.3770000000004</v>
      </c>
      <c r="I324" t="s">
        <v>58</v>
      </c>
    </row>
    <row r="325" spans="1:9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v>44993</v>
      </c>
      <c r="G325">
        <v>730.3279</v>
      </c>
      <c r="H325">
        <v>4780.3279000000002</v>
      </c>
      <c r="I325" t="s">
        <v>58</v>
      </c>
    </row>
    <row r="326" spans="1:9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v>44993</v>
      </c>
      <c r="G326">
        <v>660</v>
      </c>
      <c r="H326">
        <v>4320</v>
      </c>
      <c r="I326" t="s">
        <v>58</v>
      </c>
    </row>
    <row r="327" spans="1:9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v>44993</v>
      </c>
      <c r="G327">
        <v>486.8852</v>
      </c>
      <c r="H327">
        <v>3186.8852000000002</v>
      </c>
      <c r="I327" t="s">
        <v>58</v>
      </c>
    </row>
    <row r="328" spans="1:9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v>44993</v>
      </c>
      <c r="G328">
        <v>126.2295</v>
      </c>
      <c r="H328">
        <v>826.22950000000003</v>
      </c>
      <c r="I328" t="s">
        <v>58</v>
      </c>
    </row>
    <row r="329" spans="1:9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v>44993</v>
      </c>
      <c r="G329">
        <v>641.96720000000005</v>
      </c>
      <c r="H329">
        <v>4201.9672</v>
      </c>
      <c r="I329" t="s">
        <v>58</v>
      </c>
    </row>
    <row r="330" spans="1:9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v>44993</v>
      </c>
      <c r="G330">
        <v>342.62299999999999</v>
      </c>
      <c r="H330">
        <v>2242.623</v>
      </c>
      <c r="I330" t="s">
        <v>58</v>
      </c>
    </row>
    <row r="331" spans="1:9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v>44993</v>
      </c>
      <c r="G331">
        <v>158.6885</v>
      </c>
      <c r="H331">
        <v>1038.6885</v>
      </c>
      <c r="I331" t="s">
        <v>58</v>
      </c>
    </row>
    <row r="332" spans="1:9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v>44993</v>
      </c>
      <c r="G332">
        <v>1298.3607</v>
      </c>
      <c r="H332">
        <v>8498.3606999999993</v>
      </c>
      <c r="I332" t="s">
        <v>58</v>
      </c>
    </row>
    <row r="333" spans="1:9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v>44992</v>
      </c>
      <c r="G333">
        <v>522.95079999999996</v>
      </c>
      <c r="H333">
        <v>3422.9508000000001</v>
      </c>
      <c r="I333" t="s">
        <v>58</v>
      </c>
    </row>
    <row r="334" spans="1:9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v>44992</v>
      </c>
      <c r="G334">
        <v>450.81970000000001</v>
      </c>
      <c r="H334">
        <v>2950.8197</v>
      </c>
      <c r="I334" t="s">
        <v>58</v>
      </c>
    </row>
    <row r="335" spans="1:9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v>44992</v>
      </c>
      <c r="G335">
        <v>919.6721</v>
      </c>
      <c r="H335">
        <v>6019.6720999999998</v>
      </c>
      <c r="I335" t="s">
        <v>58</v>
      </c>
    </row>
    <row r="336" spans="1:9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v>44992</v>
      </c>
      <c r="G336">
        <v>371.47539999999998</v>
      </c>
      <c r="H336">
        <v>2431.4753999999998</v>
      </c>
      <c r="I336" t="s">
        <v>58</v>
      </c>
    </row>
    <row r="337" spans="1:9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v>44992</v>
      </c>
      <c r="G337">
        <v>784.42619999999999</v>
      </c>
      <c r="H337">
        <v>5134.4261999999999</v>
      </c>
      <c r="I337" t="s">
        <v>58</v>
      </c>
    </row>
    <row r="338" spans="1:9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v>44992</v>
      </c>
      <c r="G338">
        <v>461.63929999999999</v>
      </c>
      <c r="H338">
        <v>3021.6392999999998</v>
      </c>
      <c r="I338" t="s">
        <v>58</v>
      </c>
    </row>
    <row r="339" spans="1:9" x14ac:dyDescent="0.25">
      <c r="A339">
        <v>118</v>
      </c>
      <c r="B339" s="4">
        <v>44932</v>
      </c>
      <c r="C339">
        <v>2440</v>
      </c>
      <c r="D339" t="s">
        <v>22</v>
      </c>
      <c r="E339" t="s">
        <v>12</v>
      </c>
      <c r="F339" s="4">
        <v>44992</v>
      </c>
      <c r="G339">
        <v>440</v>
      </c>
      <c r="H339">
        <v>2880</v>
      </c>
      <c r="I339" t="s">
        <v>58</v>
      </c>
    </row>
    <row r="340" spans="1:9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v>44992</v>
      </c>
      <c r="G340">
        <v>577.04920000000004</v>
      </c>
      <c r="H340">
        <v>3777.0491999999999</v>
      </c>
      <c r="I340" t="s">
        <v>58</v>
      </c>
    </row>
    <row r="341" spans="1:9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v>44992</v>
      </c>
      <c r="G341">
        <v>710.49180000000001</v>
      </c>
      <c r="H341">
        <v>4650.4917999999998</v>
      </c>
      <c r="I341" t="s">
        <v>58</v>
      </c>
    </row>
    <row r="342" spans="1:9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v>44992</v>
      </c>
      <c r="G342">
        <v>382.29509999999999</v>
      </c>
      <c r="H342">
        <v>2502.2950999999998</v>
      </c>
      <c r="I342" t="s">
        <v>58</v>
      </c>
    </row>
    <row r="343" spans="1:9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v>44992</v>
      </c>
      <c r="G343">
        <v>952.13109999999995</v>
      </c>
      <c r="H343">
        <v>6232.1310999999996</v>
      </c>
      <c r="I343" t="s">
        <v>58</v>
      </c>
    </row>
    <row r="344" spans="1:9" x14ac:dyDescent="0.25">
      <c r="A344">
        <v>367</v>
      </c>
      <c r="B344" s="4">
        <v>44932</v>
      </c>
      <c r="C344">
        <v>3100</v>
      </c>
      <c r="D344" t="s">
        <v>22</v>
      </c>
      <c r="E344" t="s">
        <v>13</v>
      </c>
      <c r="F344" s="4">
        <v>44992</v>
      </c>
      <c r="G344">
        <v>559.01639999999998</v>
      </c>
      <c r="H344">
        <v>3659.0164</v>
      </c>
      <c r="I344" t="s">
        <v>58</v>
      </c>
    </row>
    <row r="345" spans="1:9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v>44992</v>
      </c>
      <c r="G345">
        <v>1298.3607</v>
      </c>
      <c r="H345">
        <v>8498.3606999999993</v>
      </c>
      <c r="I345" t="s">
        <v>58</v>
      </c>
    </row>
    <row r="346" spans="1:9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v>44992</v>
      </c>
      <c r="G346">
        <v>977.37699999999995</v>
      </c>
      <c r="H346">
        <v>6397.3770000000004</v>
      </c>
      <c r="I346" t="s">
        <v>58</v>
      </c>
    </row>
    <row r="347" spans="1:9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v>44992</v>
      </c>
      <c r="G347">
        <v>966.55740000000003</v>
      </c>
      <c r="H347">
        <v>6326.5573999999997</v>
      </c>
      <c r="I347" t="s">
        <v>58</v>
      </c>
    </row>
    <row r="348" spans="1:9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v>44992</v>
      </c>
      <c r="G348">
        <v>1190.1639</v>
      </c>
      <c r="H348">
        <v>7790.1638999999996</v>
      </c>
      <c r="I348" t="s">
        <v>58</v>
      </c>
    </row>
    <row r="349" spans="1:9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v>44992</v>
      </c>
      <c r="G349">
        <v>476.06560000000002</v>
      </c>
      <c r="H349">
        <v>3116.0655999999999</v>
      </c>
      <c r="I349" t="s">
        <v>58</v>
      </c>
    </row>
    <row r="350" spans="1:9" x14ac:dyDescent="0.25">
      <c r="A350">
        <v>322</v>
      </c>
      <c r="B350" s="4">
        <v>44932</v>
      </c>
      <c r="C350">
        <v>850</v>
      </c>
      <c r="D350" t="s">
        <v>22</v>
      </c>
      <c r="E350" t="s">
        <v>12</v>
      </c>
      <c r="F350" s="4">
        <v>44992</v>
      </c>
      <c r="G350">
        <v>153.27869999999999</v>
      </c>
      <c r="H350">
        <v>1003.2787</v>
      </c>
      <c r="I350" t="s">
        <v>58</v>
      </c>
    </row>
    <row r="351" spans="1:9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v>44992</v>
      </c>
      <c r="G351">
        <v>39.6721</v>
      </c>
      <c r="H351">
        <v>259.6721</v>
      </c>
      <c r="I351" t="s">
        <v>58</v>
      </c>
    </row>
    <row r="352" spans="1:9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v>44992</v>
      </c>
      <c r="G352">
        <v>537.37699999999995</v>
      </c>
      <c r="H352">
        <v>3517.377</v>
      </c>
      <c r="I352" t="s">
        <v>58</v>
      </c>
    </row>
    <row r="353" spans="1:9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v>44992</v>
      </c>
      <c r="G353">
        <v>54.098399999999998</v>
      </c>
      <c r="H353">
        <v>354.09840000000003</v>
      </c>
      <c r="I353" t="s">
        <v>58</v>
      </c>
    </row>
    <row r="354" spans="1:9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v>44992</v>
      </c>
      <c r="G354">
        <v>28.852499999999999</v>
      </c>
      <c r="H354">
        <v>188.85249999999999</v>
      </c>
      <c r="I354" t="s">
        <v>58</v>
      </c>
    </row>
    <row r="355" spans="1:9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v>44992</v>
      </c>
      <c r="G355">
        <v>890.81970000000001</v>
      </c>
      <c r="H355">
        <v>5830.8197</v>
      </c>
      <c r="I355" t="s">
        <v>58</v>
      </c>
    </row>
    <row r="356" spans="1:9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v>44992</v>
      </c>
      <c r="G356">
        <v>923.27869999999996</v>
      </c>
      <c r="H356">
        <v>6043.2786999999998</v>
      </c>
      <c r="I356" t="s">
        <v>58</v>
      </c>
    </row>
    <row r="357" spans="1:9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v>44992</v>
      </c>
      <c r="G357">
        <v>288.52460000000002</v>
      </c>
      <c r="H357">
        <v>1888.5246</v>
      </c>
      <c r="I357" t="s">
        <v>58</v>
      </c>
    </row>
    <row r="358" spans="1:9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v>44992</v>
      </c>
      <c r="G358">
        <v>360.65570000000002</v>
      </c>
      <c r="H358">
        <v>2360.6556999999998</v>
      </c>
      <c r="I358" t="s">
        <v>58</v>
      </c>
    </row>
    <row r="359" spans="1:9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v>44992</v>
      </c>
      <c r="G359">
        <v>378.68849999999998</v>
      </c>
      <c r="H359">
        <v>2478.6885000000002</v>
      </c>
      <c r="I359" t="s">
        <v>58</v>
      </c>
    </row>
    <row r="360" spans="1:9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v>44992</v>
      </c>
      <c r="G360">
        <v>760.98360000000002</v>
      </c>
      <c r="H360">
        <v>4980.9835999999996</v>
      </c>
      <c r="I360" t="s">
        <v>58</v>
      </c>
    </row>
    <row r="361" spans="1:9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v>44992</v>
      </c>
      <c r="G361">
        <v>631.14750000000004</v>
      </c>
      <c r="H361">
        <v>4131.1475</v>
      </c>
      <c r="I361" t="s">
        <v>58</v>
      </c>
    </row>
    <row r="362" spans="1:9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v>44991</v>
      </c>
      <c r="G362">
        <v>54.098399999999998</v>
      </c>
      <c r="H362">
        <v>354.09840000000003</v>
      </c>
      <c r="I362" t="s">
        <v>58</v>
      </c>
    </row>
    <row r="363" spans="1:9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v>44991</v>
      </c>
      <c r="G363">
        <v>1127.0491999999999</v>
      </c>
      <c r="H363">
        <v>7377.0492000000004</v>
      </c>
      <c r="I363" t="s">
        <v>58</v>
      </c>
    </row>
    <row r="364" spans="1:9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v>44991</v>
      </c>
      <c r="G364">
        <v>1045.9015999999999</v>
      </c>
      <c r="H364">
        <v>6845.9016000000001</v>
      </c>
      <c r="I364" t="s">
        <v>58</v>
      </c>
    </row>
    <row r="365" spans="1:9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v>44991</v>
      </c>
      <c r="G365">
        <v>450.81970000000001</v>
      </c>
      <c r="H365">
        <v>2950.8197</v>
      </c>
      <c r="I365" t="s">
        <v>58</v>
      </c>
    </row>
    <row r="366" spans="1:9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v>44991</v>
      </c>
      <c r="G366">
        <v>79.344300000000004</v>
      </c>
      <c r="H366">
        <v>519.34429999999998</v>
      </c>
      <c r="I366" t="s">
        <v>58</v>
      </c>
    </row>
    <row r="367" spans="1:9" x14ac:dyDescent="0.25">
      <c r="A367">
        <v>390</v>
      </c>
      <c r="B367" s="4">
        <v>44931</v>
      </c>
      <c r="C367">
        <v>4250</v>
      </c>
      <c r="D367" t="s">
        <v>22</v>
      </c>
      <c r="E367" t="s">
        <v>11</v>
      </c>
      <c r="F367" s="4">
        <v>44991</v>
      </c>
      <c r="G367">
        <v>766.39340000000004</v>
      </c>
      <c r="H367">
        <v>5016.3933999999999</v>
      </c>
      <c r="I367" t="s">
        <v>58</v>
      </c>
    </row>
    <row r="368" spans="1:9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v>44991</v>
      </c>
      <c r="G368">
        <v>281.31150000000002</v>
      </c>
      <c r="H368">
        <v>1841.3115</v>
      </c>
      <c r="I368" t="s">
        <v>58</v>
      </c>
    </row>
    <row r="369" spans="1:9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v>44991</v>
      </c>
      <c r="G369">
        <v>284.91800000000001</v>
      </c>
      <c r="H369">
        <v>1864.9179999999999</v>
      </c>
      <c r="I369" t="s">
        <v>58</v>
      </c>
    </row>
    <row r="370" spans="1:9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v>44991</v>
      </c>
      <c r="G370">
        <v>802.45899999999995</v>
      </c>
      <c r="H370">
        <v>5252.4589999999998</v>
      </c>
      <c r="I370" t="s">
        <v>58</v>
      </c>
    </row>
    <row r="371" spans="1:9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v>44991</v>
      </c>
      <c r="G371">
        <v>292.1311</v>
      </c>
      <c r="H371">
        <v>1912.1311000000001</v>
      </c>
      <c r="I371" t="s">
        <v>58</v>
      </c>
    </row>
    <row r="372" spans="1:9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v>44991</v>
      </c>
      <c r="G372">
        <v>263.27870000000001</v>
      </c>
      <c r="H372">
        <v>1723.2787000000001</v>
      </c>
      <c r="I372" t="s">
        <v>58</v>
      </c>
    </row>
    <row r="373" spans="1:9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v>44991</v>
      </c>
      <c r="G373">
        <v>694.26229999999998</v>
      </c>
      <c r="H373">
        <v>4544.2623000000003</v>
      </c>
      <c r="I373" t="s">
        <v>58</v>
      </c>
    </row>
    <row r="374" spans="1:9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v>44991</v>
      </c>
      <c r="G374">
        <v>180.3279</v>
      </c>
      <c r="H374">
        <v>1180.3279</v>
      </c>
      <c r="I374" t="s">
        <v>58</v>
      </c>
    </row>
    <row r="375" spans="1:9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v>44991</v>
      </c>
      <c r="G375">
        <v>739.34429999999998</v>
      </c>
      <c r="H375">
        <v>4839.3442999999997</v>
      </c>
      <c r="I375" t="s">
        <v>58</v>
      </c>
    </row>
    <row r="376" spans="1:9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v>44991</v>
      </c>
      <c r="G376">
        <v>926.88520000000005</v>
      </c>
      <c r="H376">
        <v>6066.8851999999997</v>
      </c>
      <c r="I376" t="s">
        <v>58</v>
      </c>
    </row>
    <row r="377" spans="1:9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v>44991</v>
      </c>
      <c r="G377">
        <v>90.163899999999998</v>
      </c>
      <c r="H377">
        <v>590.16390000000001</v>
      </c>
      <c r="I377" t="s">
        <v>58</v>
      </c>
    </row>
    <row r="378" spans="1:9" x14ac:dyDescent="0.25">
      <c r="A378">
        <v>44</v>
      </c>
      <c r="B378" s="4">
        <v>44931</v>
      </c>
      <c r="C378">
        <v>960</v>
      </c>
      <c r="D378" t="s">
        <v>22</v>
      </c>
      <c r="E378" t="s">
        <v>12</v>
      </c>
      <c r="F378" s="4">
        <v>44991</v>
      </c>
      <c r="G378">
        <v>173.1148</v>
      </c>
      <c r="H378">
        <v>1133.1148000000001</v>
      </c>
      <c r="I378" t="s">
        <v>58</v>
      </c>
    </row>
    <row r="379" spans="1:9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v>44991</v>
      </c>
      <c r="G379">
        <v>243.4426</v>
      </c>
      <c r="H379">
        <v>1593.4426000000001</v>
      </c>
      <c r="I379" t="s">
        <v>58</v>
      </c>
    </row>
    <row r="380" spans="1:9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v>44991</v>
      </c>
      <c r="G380">
        <v>681.63930000000005</v>
      </c>
      <c r="H380">
        <v>4461.6392999999998</v>
      </c>
      <c r="I380" t="s">
        <v>58</v>
      </c>
    </row>
    <row r="381" spans="1:9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v>44991</v>
      </c>
      <c r="G381">
        <v>135.24590000000001</v>
      </c>
      <c r="H381">
        <v>885.24590000000001</v>
      </c>
      <c r="I381" t="s">
        <v>58</v>
      </c>
    </row>
    <row r="382" spans="1:9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v>44991</v>
      </c>
      <c r="G382">
        <v>840.3279</v>
      </c>
      <c r="H382">
        <v>5500.3279000000002</v>
      </c>
      <c r="I382" t="s">
        <v>58</v>
      </c>
    </row>
    <row r="383" spans="1:9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v>44991</v>
      </c>
      <c r="G383">
        <v>995.40980000000002</v>
      </c>
      <c r="H383">
        <v>6515.4098000000004</v>
      </c>
      <c r="I383" t="s">
        <v>58</v>
      </c>
    </row>
    <row r="384" spans="1:9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v>44991</v>
      </c>
      <c r="G384">
        <v>472.459</v>
      </c>
      <c r="H384">
        <v>3092.4589999999998</v>
      </c>
      <c r="I384" t="s">
        <v>58</v>
      </c>
    </row>
    <row r="385" spans="1:9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v>44991</v>
      </c>
      <c r="G385">
        <v>858.36069999999995</v>
      </c>
      <c r="H385">
        <v>5618.3607000000002</v>
      </c>
      <c r="I385" t="s">
        <v>58</v>
      </c>
    </row>
    <row r="386" spans="1:9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v>44991</v>
      </c>
      <c r="G386">
        <v>162.29509999999999</v>
      </c>
      <c r="H386">
        <v>1062.2951</v>
      </c>
      <c r="I386" t="s">
        <v>58</v>
      </c>
    </row>
    <row r="387" spans="1:9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v>44991</v>
      </c>
      <c r="G387">
        <v>198.36070000000001</v>
      </c>
      <c r="H387">
        <v>1298.3607</v>
      </c>
      <c r="I387" t="s">
        <v>58</v>
      </c>
    </row>
    <row r="388" spans="1:9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v>44991</v>
      </c>
      <c r="G388">
        <v>63.114800000000002</v>
      </c>
      <c r="H388">
        <v>413.1148</v>
      </c>
      <c r="I388" t="s">
        <v>58</v>
      </c>
    </row>
    <row r="389" spans="1:9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v>44991</v>
      </c>
      <c r="G389">
        <v>180.3279</v>
      </c>
      <c r="H389">
        <v>1180.3279</v>
      </c>
      <c r="I389" t="s">
        <v>58</v>
      </c>
    </row>
    <row r="390" spans="1:9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v>44990</v>
      </c>
      <c r="G390">
        <v>223.60659999999999</v>
      </c>
      <c r="H390">
        <v>1463.6066000000001</v>
      </c>
      <c r="I390" t="s">
        <v>58</v>
      </c>
    </row>
    <row r="391" spans="1:9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v>44990</v>
      </c>
      <c r="G391">
        <v>324.59019999999998</v>
      </c>
      <c r="H391">
        <v>2124.5902000000001</v>
      </c>
      <c r="I391" t="s">
        <v>58</v>
      </c>
    </row>
    <row r="392" spans="1:9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v>44990</v>
      </c>
      <c r="G392">
        <v>43.278700000000001</v>
      </c>
      <c r="H392">
        <v>283.27870000000001</v>
      </c>
      <c r="I392" t="s">
        <v>58</v>
      </c>
    </row>
    <row r="393" spans="1:9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v>44990</v>
      </c>
      <c r="G393">
        <v>991.80330000000004</v>
      </c>
      <c r="H393">
        <v>6491.8032999999996</v>
      </c>
      <c r="I393" t="s">
        <v>58</v>
      </c>
    </row>
    <row r="394" spans="1:9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v>44990</v>
      </c>
      <c r="G394">
        <v>36.065600000000003</v>
      </c>
      <c r="H394">
        <v>236.06559999999999</v>
      </c>
      <c r="I394" t="s">
        <v>58</v>
      </c>
    </row>
    <row r="395" spans="1:9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v>44990</v>
      </c>
      <c r="G395">
        <v>1163.1148000000001</v>
      </c>
      <c r="H395">
        <v>7613.1148000000003</v>
      </c>
      <c r="I395" t="s">
        <v>58</v>
      </c>
    </row>
    <row r="396" spans="1:9" x14ac:dyDescent="0.25">
      <c r="A396">
        <v>475</v>
      </c>
      <c r="B396" s="4">
        <v>44930</v>
      </c>
      <c r="C396">
        <v>6500</v>
      </c>
      <c r="D396" t="s">
        <v>22</v>
      </c>
      <c r="E396" t="s">
        <v>12</v>
      </c>
      <c r="F396" s="4">
        <v>44990</v>
      </c>
      <c r="G396">
        <v>1172.1311000000001</v>
      </c>
      <c r="H396">
        <v>7672.1310999999996</v>
      </c>
      <c r="I396" t="s">
        <v>58</v>
      </c>
    </row>
    <row r="397" spans="1:9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v>44990</v>
      </c>
      <c r="G397">
        <v>252.459</v>
      </c>
      <c r="H397">
        <v>1652.4590000000001</v>
      </c>
      <c r="I397" t="s">
        <v>58</v>
      </c>
    </row>
    <row r="398" spans="1:9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v>44990</v>
      </c>
      <c r="G398">
        <v>90.163899999999998</v>
      </c>
      <c r="H398">
        <v>590.16390000000001</v>
      </c>
      <c r="I398" t="s">
        <v>58</v>
      </c>
    </row>
    <row r="399" spans="1:9" x14ac:dyDescent="0.25">
      <c r="A399">
        <v>282</v>
      </c>
      <c r="B399" s="4">
        <v>44930</v>
      </c>
      <c r="C399">
        <v>5720</v>
      </c>
      <c r="D399" t="s">
        <v>22</v>
      </c>
      <c r="E399" t="s">
        <v>12</v>
      </c>
      <c r="F399" s="4">
        <v>44990</v>
      </c>
      <c r="G399">
        <v>1031.4754</v>
      </c>
      <c r="H399">
        <v>6751.4754000000003</v>
      </c>
      <c r="I399" t="s">
        <v>58</v>
      </c>
    </row>
    <row r="400" spans="1:9" x14ac:dyDescent="0.25">
      <c r="A400">
        <v>300</v>
      </c>
      <c r="B400" s="4">
        <v>44930</v>
      </c>
      <c r="C400">
        <v>1300</v>
      </c>
      <c r="D400" t="s">
        <v>22</v>
      </c>
      <c r="E400" t="s">
        <v>12</v>
      </c>
      <c r="F400" s="4">
        <v>44990</v>
      </c>
      <c r="G400">
        <v>234.42619999999999</v>
      </c>
      <c r="H400">
        <v>1534.4262000000001</v>
      </c>
      <c r="I400" t="s">
        <v>58</v>
      </c>
    </row>
    <row r="401" spans="1:9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v>44990</v>
      </c>
      <c r="G401">
        <v>649.18029999999999</v>
      </c>
      <c r="H401">
        <v>4249.1803</v>
      </c>
      <c r="I401" t="s">
        <v>58</v>
      </c>
    </row>
    <row r="402" spans="1:9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v>44990</v>
      </c>
      <c r="G402">
        <v>973.77049999999997</v>
      </c>
      <c r="H402">
        <v>6373.7704999999996</v>
      </c>
      <c r="I402" t="s">
        <v>58</v>
      </c>
    </row>
    <row r="403" spans="1:9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v>44990</v>
      </c>
      <c r="G403">
        <v>1136.0655999999999</v>
      </c>
      <c r="H403">
        <v>7436.0655999999999</v>
      </c>
      <c r="I403" t="s">
        <v>58</v>
      </c>
    </row>
    <row r="404" spans="1:9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v>44990</v>
      </c>
      <c r="G404">
        <v>555.40980000000002</v>
      </c>
      <c r="H404">
        <v>3635.4097999999999</v>
      </c>
      <c r="I404" t="s">
        <v>58</v>
      </c>
    </row>
    <row r="405" spans="1:9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v>44990</v>
      </c>
      <c r="G405">
        <v>191.14750000000001</v>
      </c>
      <c r="H405">
        <v>1251.1475</v>
      </c>
      <c r="I405" t="s">
        <v>58</v>
      </c>
    </row>
    <row r="406" spans="1:9" x14ac:dyDescent="0.25">
      <c r="A406">
        <v>356</v>
      </c>
      <c r="B406" s="4">
        <v>44930</v>
      </c>
      <c r="C406">
        <v>2550</v>
      </c>
      <c r="D406" t="s">
        <v>22</v>
      </c>
      <c r="E406" t="s">
        <v>12</v>
      </c>
      <c r="F406" s="4">
        <v>44990</v>
      </c>
      <c r="G406">
        <v>459.83609999999999</v>
      </c>
      <c r="H406">
        <v>3009.8361</v>
      </c>
      <c r="I406" t="s">
        <v>58</v>
      </c>
    </row>
    <row r="407" spans="1:9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v>44990</v>
      </c>
      <c r="G407">
        <v>948.52459999999996</v>
      </c>
      <c r="H407">
        <v>6208.5245999999997</v>
      </c>
      <c r="I407" t="s">
        <v>58</v>
      </c>
    </row>
    <row r="408" spans="1:9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v>44990</v>
      </c>
      <c r="G408">
        <v>320.98360000000002</v>
      </c>
      <c r="H408">
        <v>2100.9836</v>
      </c>
      <c r="I408" t="s">
        <v>58</v>
      </c>
    </row>
    <row r="409" spans="1:9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v>44990</v>
      </c>
      <c r="G409">
        <v>389.50819999999999</v>
      </c>
      <c r="H409">
        <v>2549.5082000000002</v>
      </c>
      <c r="I409" t="s">
        <v>58</v>
      </c>
    </row>
    <row r="410" spans="1:9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v>44990</v>
      </c>
      <c r="G410">
        <v>346.22949999999997</v>
      </c>
      <c r="H410">
        <v>2266.2294999999999</v>
      </c>
      <c r="I410" t="s">
        <v>58</v>
      </c>
    </row>
    <row r="411" spans="1:9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v>44990</v>
      </c>
      <c r="G411">
        <v>577.04920000000004</v>
      </c>
      <c r="H411">
        <v>3777.0491999999999</v>
      </c>
      <c r="I411" t="s">
        <v>58</v>
      </c>
    </row>
    <row r="412" spans="1:9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v>44990</v>
      </c>
      <c r="G412">
        <v>93.770499999999998</v>
      </c>
      <c r="H412">
        <v>613.77049999999997</v>
      </c>
      <c r="I412" t="s">
        <v>58</v>
      </c>
    </row>
    <row r="413" spans="1:9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v>44990</v>
      </c>
      <c r="G413">
        <v>742.95079999999996</v>
      </c>
      <c r="H413">
        <v>4862.9507999999996</v>
      </c>
      <c r="I413" t="s">
        <v>58</v>
      </c>
    </row>
    <row r="414" spans="1:9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v>44990</v>
      </c>
      <c r="G414">
        <v>833.11479999999995</v>
      </c>
      <c r="H414">
        <v>5453.1148000000003</v>
      </c>
      <c r="I414" t="s">
        <v>58</v>
      </c>
    </row>
    <row r="415" spans="1:9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v>44990</v>
      </c>
      <c r="G415">
        <v>1038.6885</v>
      </c>
      <c r="H415">
        <v>6798.6885000000002</v>
      </c>
      <c r="I415" t="s">
        <v>58</v>
      </c>
    </row>
    <row r="416" spans="1:9" x14ac:dyDescent="0.25">
      <c r="A416">
        <v>487</v>
      </c>
      <c r="B416" s="4">
        <v>44930</v>
      </c>
      <c r="C416">
        <v>5300</v>
      </c>
      <c r="D416" t="s">
        <v>22</v>
      </c>
      <c r="E416" t="s">
        <v>13</v>
      </c>
      <c r="F416" s="4">
        <v>44990</v>
      </c>
      <c r="G416">
        <v>955.73770000000002</v>
      </c>
      <c r="H416">
        <v>6255.7376999999997</v>
      </c>
      <c r="I416" t="s">
        <v>58</v>
      </c>
    </row>
    <row r="417" spans="1:9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v>44990</v>
      </c>
      <c r="G417">
        <v>548.19669999999996</v>
      </c>
      <c r="H417">
        <v>3588.1967</v>
      </c>
      <c r="I417" t="s">
        <v>58</v>
      </c>
    </row>
    <row r="418" spans="1:9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v>44990</v>
      </c>
      <c r="G418">
        <v>1118.0328</v>
      </c>
      <c r="H418">
        <v>7318.0328</v>
      </c>
      <c r="I418" t="s">
        <v>58</v>
      </c>
    </row>
    <row r="419" spans="1:9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v>44990</v>
      </c>
      <c r="G419">
        <v>441.80329999999998</v>
      </c>
      <c r="H419">
        <v>2891.8033</v>
      </c>
      <c r="I419" t="s">
        <v>58</v>
      </c>
    </row>
    <row r="420" spans="1:9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v>44990</v>
      </c>
      <c r="G420">
        <v>450.81970000000001</v>
      </c>
      <c r="H420">
        <v>2950.8197</v>
      </c>
      <c r="I420" t="s">
        <v>58</v>
      </c>
    </row>
    <row r="421" spans="1:9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v>44990</v>
      </c>
      <c r="G421">
        <v>820.49180000000001</v>
      </c>
      <c r="H421">
        <v>5370.4917999999998</v>
      </c>
      <c r="I421" t="s">
        <v>58</v>
      </c>
    </row>
    <row r="422" spans="1:9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v>44989</v>
      </c>
      <c r="G422">
        <v>861.96720000000005</v>
      </c>
      <c r="H422">
        <v>5641.9672</v>
      </c>
      <c r="I422" t="s">
        <v>58</v>
      </c>
    </row>
    <row r="423" spans="1:9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v>44989</v>
      </c>
      <c r="G423">
        <v>825.90160000000003</v>
      </c>
      <c r="H423">
        <v>5405.9016000000001</v>
      </c>
      <c r="I423" t="s">
        <v>58</v>
      </c>
    </row>
    <row r="424" spans="1:9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v>44989</v>
      </c>
      <c r="G424">
        <v>1074.7541000000001</v>
      </c>
      <c r="H424">
        <v>7034.7541000000001</v>
      </c>
      <c r="I424" t="s">
        <v>58</v>
      </c>
    </row>
    <row r="425" spans="1:9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v>44989</v>
      </c>
      <c r="G425">
        <v>1343.4426000000001</v>
      </c>
      <c r="H425">
        <v>8793.4426000000003</v>
      </c>
      <c r="I425" t="s">
        <v>58</v>
      </c>
    </row>
    <row r="426" spans="1:9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v>44989</v>
      </c>
      <c r="G426">
        <v>829.50819999999999</v>
      </c>
      <c r="H426">
        <v>5429.5082000000002</v>
      </c>
      <c r="I426" t="s">
        <v>58</v>
      </c>
    </row>
    <row r="427" spans="1:9" x14ac:dyDescent="0.25">
      <c r="A427">
        <v>265</v>
      </c>
      <c r="B427" s="4">
        <v>44929</v>
      </c>
      <c r="C427">
        <v>5380</v>
      </c>
      <c r="D427" t="s">
        <v>22</v>
      </c>
      <c r="E427" t="s">
        <v>12</v>
      </c>
      <c r="F427" s="4">
        <v>44989</v>
      </c>
      <c r="G427">
        <v>970.16390000000001</v>
      </c>
      <c r="H427">
        <v>6350.1638999999996</v>
      </c>
      <c r="I427" t="s">
        <v>58</v>
      </c>
    </row>
    <row r="428" spans="1:9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v>44989</v>
      </c>
      <c r="G428">
        <v>447.2131</v>
      </c>
      <c r="H428">
        <v>2927.2130999999999</v>
      </c>
      <c r="I428" t="s">
        <v>58</v>
      </c>
    </row>
    <row r="429" spans="1:9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v>44989</v>
      </c>
      <c r="G429">
        <v>883.60659999999996</v>
      </c>
      <c r="H429">
        <v>5783.6066000000001</v>
      </c>
      <c r="I429" t="s">
        <v>58</v>
      </c>
    </row>
    <row r="430" spans="1:9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v>44989</v>
      </c>
      <c r="G430">
        <v>685.24590000000001</v>
      </c>
      <c r="H430">
        <v>4485.2458999999999</v>
      </c>
      <c r="I430" t="s">
        <v>58</v>
      </c>
    </row>
    <row r="431" spans="1:9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v>44989</v>
      </c>
      <c r="G431">
        <v>367.8689</v>
      </c>
      <c r="H431">
        <v>2407.8688999999999</v>
      </c>
      <c r="I431" t="s">
        <v>58</v>
      </c>
    </row>
    <row r="432" spans="1:9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v>44989</v>
      </c>
      <c r="G432">
        <v>937.70489999999995</v>
      </c>
      <c r="H432">
        <v>6137.7048999999997</v>
      </c>
      <c r="I432" t="s">
        <v>58</v>
      </c>
    </row>
    <row r="433" spans="1:9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v>44989</v>
      </c>
      <c r="G433">
        <v>72.131100000000004</v>
      </c>
      <c r="H433">
        <v>472.1311</v>
      </c>
      <c r="I433" t="s">
        <v>58</v>
      </c>
    </row>
    <row r="434" spans="1:9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v>44989</v>
      </c>
      <c r="G434">
        <v>306.55739999999997</v>
      </c>
      <c r="H434">
        <v>2006.5573999999999</v>
      </c>
      <c r="I434" t="s">
        <v>58</v>
      </c>
    </row>
    <row r="435" spans="1:9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v>44989</v>
      </c>
      <c r="G435">
        <v>189.3443</v>
      </c>
      <c r="H435">
        <v>1239.3443</v>
      </c>
      <c r="I435" t="s">
        <v>58</v>
      </c>
    </row>
    <row r="436" spans="1:9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v>44989</v>
      </c>
      <c r="G436">
        <v>270.49180000000001</v>
      </c>
      <c r="H436">
        <v>1770.4918</v>
      </c>
      <c r="I436" t="s">
        <v>58</v>
      </c>
    </row>
    <row r="437" spans="1:9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v>44989</v>
      </c>
      <c r="G437">
        <v>207.37700000000001</v>
      </c>
      <c r="H437">
        <v>1357.377</v>
      </c>
      <c r="I437" t="s">
        <v>58</v>
      </c>
    </row>
    <row r="438" spans="1:9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v>44989</v>
      </c>
      <c r="G438">
        <v>793.44259999999997</v>
      </c>
      <c r="H438">
        <v>5193.4426000000003</v>
      </c>
      <c r="I438" t="s">
        <v>58</v>
      </c>
    </row>
    <row r="439" spans="1:9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v>44989</v>
      </c>
      <c r="G439">
        <v>905.24590000000001</v>
      </c>
      <c r="H439">
        <v>5925.2458999999999</v>
      </c>
      <c r="I439" t="s">
        <v>58</v>
      </c>
    </row>
    <row r="440" spans="1:9" x14ac:dyDescent="0.25">
      <c r="A440">
        <v>61</v>
      </c>
      <c r="B440" s="4">
        <v>44929</v>
      </c>
      <c r="C440">
        <v>1300</v>
      </c>
      <c r="D440" t="s">
        <v>22</v>
      </c>
      <c r="E440" t="s">
        <v>12</v>
      </c>
      <c r="F440" s="4">
        <v>44989</v>
      </c>
      <c r="G440">
        <v>234.42619999999999</v>
      </c>
      <c r="H440">
        <v>1534.4262000000001</v>
      </c>
      <c r="I440" t="s">
        <v>58</v>
      </c>
    </row>
    <row r="441" spans="1:9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v>44989</v>
      </c>
      <c r="G441">
        <v>876.39340000000004</v>
      </c>
      <c r="H441">
        <v>5736.3933999999999</v>
      </c>
      <c r="I441" t="s">
        <v>58</v>
      </c>
    </row>
    <row r="442" spans="1:9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v>44989</v>
      </c>
      <c r="G442">
        <v>1054.9179999999999</v>
      </c>
      <c r="H442">
        <v>6904.9179999999997</v>
      </c>
      <c r="I442" t="s">
        <v>58</v>
      </c>
    </row>
    <row r="443" spans="1:9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v>44989</v>
      </c>
      <c r="G443">
        <v>328.19670000000002</v>
      </c>
      <c r="H443">
        <v>2148.1967</v>
      </c>
      <c r="I443" t="s">
        <v>58</v>
      </c>
    </row>
    <row r="444" spans="1:9" x14ac:dyDescent="0.25">
      <c r="A444">
        <v>407</v>
      </c>
      <c r="B444" s="4">
        <v>44929</v>
      </c>
      <c r="C444">
        <v>5100</v>
      </c>
      <c r="D444" t="s">
        <v>22</v>
      </c>
      <c r="E444" t="s">
        <v>11</v>
      </c>
      <c r="F444" s="4">
        <v>44989</v>
      </c>
      <c r="G444">
        <v>919.6721</v>
      </c>
      <c r="H444">
        <v>6019.6720999999998</v>
      </c>
      <c r="I444" t="s">
        <v>58</v>
      </c>
    </row>
    <row r="445" spans="1:9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v>44989</v>
      </c>
      <c r="G445">
        <v>829.50819999999999</v>
      </c>
      <c r="H445">
        <v>5429.5082000000002</v>
      </c>
      <c r="I445" t="s">
        <v>58</v>
      </c>
    </row>
    <row r="446" spans="1:9" x14ac:dyDescent="0.25">
      <c r="A446">
        <v>67</v>
      </c>
      <c r="B446" s="4">
        <v>44929</v>
      </c>
      <c r="C446">
        <v>1420</v>
      </c>
      <c r="D446" t="s">
        <v>22</v>
      </c>
      <c r="E446" t="s">
        <v>13</v>
      </c>
      <c r="F446" s="4">
        <v>44989</v>
      </c>
      <c r="G446">
        <v>256.06560000000002</v>
      </c>
      <c r="H446">
        <v>1676.0655999999999</v>
      </c>
      <c r="I446" t="s">
        <v>58</v>
      </c>
    </row>
    <row r="447" spans="1:9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v>44989</v>
      </c>
      <c r="G447">
        <v>928.68849999999998</v>
      </c>
      <c r="H447">
        <v>6078.6885000000002</v>
      </c>
      <c r="I447" t="s">
        <v>58</v>
      </c>
    </row>
    <row r="448" spans="1:9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v>44988</v>
      </c>
      <c r="G448">
        <v>1226.2294999999999</v>
      </c>
      <c r="H448">
        <v>8026.2295000000004</v>
      </c>
      <c r="I448" t="s">
        <v>58</v>
      </c>
    </row>
    <row r="449" spans="1:9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v>44988</v>
      </c>
      <c r="G449">
        <v>775.40980000000002</v>
      </c>
      <c r="H449">
        <v>5075.4098000000004</v>
      </c>
      <c r="I449" t="s">
        <v>58</v>
      </c>
    </row>
    <row r="450" spans="1:9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v>44988</v>
      </c>
      <c r="G450">
        <v>1208.1967</v>
      </c>
      <c r="H450">
        <v>7908.1967000000004</v>
      </c>
      <c r="I450" t="s">
        <v>58</v>
      </c>
    </row>
    <row r="451" spans="1:9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v>44988</v>
      </c>
      <c r="G451">
        <v>526.55740000000003</v>
      </c>
      <c r="H451">
        <v>3446.5574000000001</v>
      </c>
      <c r="I451" t="s">
        <v>58</v>
      </c>
    </row>
    <row r="452" spans="1:9" x14ac:dyDescent="0.25">
      <c r="A452">
        <v>334</v>
      </c>
      <c r="B452" s="4">
        <v>44928</v>
      </c>
      <c r="C452">
        <v>1450</v>
      </c>
      <c r="D452" t="s">
        <v>22</v>
      </c>
      <c r="E452" t="s">
        <v>11</v>
      </c>
      <c r="F452" s="4">
        <v>44988</v>
      </c>
      <c r="G452">
        <v>261.47539999999998</v>
      </c>
      <c r="H452">
        <v>1711.4754</v>
      </c>
      <c r="I452" t="s">
        <v>58</v>
      </c>
    </row>
    <row r="453" spans="1:9" x14ac:dyDescent="0.25">
      <c r="A453">
        <v>163</v>
      </c>
      <c r="B453" s="4">
        <v>44928</v>
      </c>
      <c r="C453">
        <v>3340</v>
      </c>
      <c r="D453" t="s">
        <v>22</v>
      </c>
      <c r="E453" t="s">
        <v>13</v>
      </c>
      <c r="F453" s="4">
        <v>44988</v>
      </c>
      <c r="G453">
        <v>602.29510000000005</v>
      </c>
      <c r="H453">
        <v>3942.2950999999998</v>
      </c>
      <c r="I453" t="s">
        <v>58</v>
      </c>
    </row>
    <row r="454" spans="1:9" x14ac:dyDescent="0.25">
      <c r="A454">
        <v>146</v>
      </c>
      <c r="B454" s="4">
        <v>44928</v>
      </c>
      <c r="C454">
        <v>3000</v>
      </c>
      <c r="D454" t="s">
        <v>22</v>
      </c>
      <c r="E454" t="s">
        <v>12</v>
      </c>
      <c r="F454" s="4">
        <v>44988</v>
      </c>
      <c r="G454">
        <v>540.98360000000002</v>
      </c>
      <c r="H454">
        <v>3540.9836</v>
      </c>
      <c r="I454" t="s">
        <v>58</v>
      </c>
    </row>
    <row r="455" spans="1:9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v>44988</v>
      </c>
      <c r="G455">
        <v>425.57380000000001</v>
      </c>
      <c r="H455">
        <v>2785.5738000000001</v>
      </c>
      <c r="I455" t="s">
        <v>58</v>
      </c>
    </row>
    <row r="456" spans="1:9" x14ac:dyDescent="0.25">
      <c r="A456">
        <v>113</v>
      </c>
      <c r="B456" s="4">
        <v>44928</v>
      </c>
      <c r="C456">
        <v>2340</v>
      </c>
      <c r="D456" t="s">
        <v>22</v>
      </c>
      <c r="E456" t="s">
        <v>11</v>
      </c>
      <c r="F456" s="4">
        <v>44988</v>
      </c>
      <c r="G456">
        <v>421.96719999999999</v>
      </c>
      <c r="H456">
        <v>2761.9672</v>
      </c>
      <c r="I456" t="s">
        <v>58</v>
      </c>
    </row>
    <row r="457" spans="1:9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v>44988</v>
      </c>
      <c r="G457">
        <v>297.541</v>
      </c>
      <c r="H457">
        <v>1947.5409999999999</v>
      </c>
      <c r="I457" t="s">
        <v>58</v>
      </c>
    </row>
    <row r="458" spans="1:9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v>44988</v>
      </c>
      <c r="G458">
        <v>369.6721</v>
      </c>
      <c r="H458">
        <v>2419.6720999999998</v>
      </c>
      <c r="I458" t="s">
        <v>58</v>
      </c>
    </row>
    <row r="459" spans="1:9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v>44988</v>
      </c>
      <c r="G459">
        <v>609.50819999999999</v>
      </c>
      <c r="H459">
        <v>3989.5082000000002</v>
      </c>
      <c r="I459" t="s">
        <v>58</v>
      </c>
    </row>
    <row r="460" spans="1:9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v>44988</v>
      </c>
      <c r="G460">
        <v>696.06560000000002</v>
      </c>
      <c r="H460">
        <v>4556.0655999999999</v>
      </c>
      <c r="I460" t="s">
        <v>58</v>
      </c>
    </row>
    <row r="461" spans="1:9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v>44988</v>
      </c>
      <c r="G461">
        <v>1002.623</v>
      </c>
      <c r="H461">
        <v>6562.6229999999996</v>
      </c>
      <c r="I461" t="s">
        <v>58</v>
      </c>
    </row>
    <row r="462" spans="1:9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v>44988</v>
      </c>
      <c r="G462">
        <v>883.60659999999996</v>
      </c>
      <c r="H462">
        <v>5783.6066000000001</v>
      </c>
      <c r="I462" t="s">
        <v>58</v>
      </c>
    </row>
    <row r="463" spans="1:9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v>44988</v>
      </c>
      <c r="G463">
        <v>782.62300000000005</v>
      </c>
      <c r="H463">
        <v>5122.6229999999996</v>
      </c>
      <c r="I463" t="s">
        <v>58</v>
      </c>
    </row>
    <row r="464" spans="1:9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v>44988</v>
      </c>
      <c r="G464">
        <v>656.39340000000004</v>
      </c>
      <c r="H464">
        <v>4296.3933999999999</v>
      </c>
      <c r="I464" t="s">
        <v>58</v>
      </c>
    </row>
    <row r="465" spans="1:9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v>44988</v>
      </c>
      <c r="G465">
        <v>645.57380000000001</v>
      </c>
      <c r="H465">
        <v>4225.5738000000001</v>
      </c>
      <c r="I465" t="s">
        <v>58</v>
      </c>
    </row>
    <row r="466" spans="1:9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v>44988</v>
      </c>
      <c r="G466">
        <v>1006.2295</v>
      </c>
      <c r="H466">
        <v>6586.2295000000004</v>
      </c>
      <c r="I466" t="s">
        <v>58</v>
      </c>
    </row>
    <row r="467" spans="1:9" x14ac:dyDescent="0.25">
      <c r="A467">
        <v>186</v>
      </c>
      <c r="B467" s="4">
        <v>44928</v>
      </c>
      <c r="C467">
        <v>3800</v>
      </c>
      <c r="D467" t="s">
        <v>22</v>
      </c>
      <c r="E467" t="s">
        <v>14</v>
      </c>
      <c r="F467" s="4">
        <v>44988</v>
      </c>
      <c r="G467">
        <v>685.24590000000001</v>
      </c>
      <c r="H467">
        <v>4485.2458999999999</v>
      </c>
      <c r="I467" t="s">
        <v>58</v>
      </c>
    </row>
    <row r="468" spans="1:9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v>44988</v>
      </c>
      <c r="G468">
        <v>843.93439999999998</v>
      </c>
      <c r="H468">
        <v>5523.9344000000001</v>
      </c>
      <c r="I468" t="s">
        <v>58</v>
      </c>
    </row>
    <row r="469" spans="1:9" x14ac:dyDescent="0.25">
      <c r="A469">
        <v>436</v>
      </c>
      <c r="B469" s="4">
        <v>44928</v>
      </c>
      <c r="C469">
        <v>6550</v>
      </c>
      <c r="D469" t="s">
        <v>22</v>
      </c>
      <c r="E469" t="s">
        <v>12</v>
      </c>
      <c r="F469" s="4">
        <v>44988</v>
      </c>
      <c r="G469">
        <v>1181.1475</v>
      </c>
      <c r="H469">
        <v>7731.1475</v>
      </c>
      <c r="I469" t="s">
        <v>58</v>
      </c>
    </row>
    <row r="470" spans="1:9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v>44988</v>
      </c>
      <c r="G470">
        <v>1235.2458999999999</v>
      </c>
      <c r="H470">
        <v>8085.2458999999999</v>
      </c>
      <c r="I470" t="s">
        <v>58</v>
      </c>
    </row>
    <row r="471" spans="1:9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v>44988</v>
      </c>
      <c r="G471">
        <v>1118.0328</v>
      </c>
      <c r="H471">
        <v>7318.0328</v>
      </c>
      <c r="I471" t="s">
        <v>58</v>
      </c>
    </row>
    <row r="472" spans="1:9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v>44988</v>
      </c>
      <c r="G472">
        <v>1009.8361</v>
      </c>
      <c r="H472">
        <v>6609.8361000000004</v>
      </c>
      <c r="I472" t="s">
        <v>58</v>
      </c>
    </row>
    <row r="473" spans="1:9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v>44988</v>
      </c>
      <c r="G473">
        <v>302.95080000000002</v>
      </c>
      <c r="H473">
        <v>1982.9508000000001</v>
      </c>
      <c r="I473" t="s">
        <v>58</v>
      </c>
    </row>
    <row r="474" spans="1:9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v>44988</v>
      </c>
      <c r="G474">
        <v>209.18029999999999</v>
      </c>
      <c r="H474">
        <v>1369.1803</v>
      </c>
      <c r="I474" t="s">
        <v>58</v>
      </c>
    </row>
    <row r="475" spans="1:9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v>44988</v>
      </c>
      <c r="G475">
        <v>393.1148</v>
      </c>
      <c r="H475">
        <v>2573.1147999999998</v>
      </c>
      <c r="I475" t="s">
        <v>58</v>
      </c>
    </row>
    <row r="476" spans="1:9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v>44987</v>
      </c>
      <c r="G476">
        <v>775.40980000000002</v>
      </c>
      <c r="H476">
        <v>5075.4098000000004</v>
      </c>
      <c r="I476" t="s">
        <v>58</v>
      </c>
    </row>
    <row r="477" spans="1:9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v>44987</v>
      </c>
      <c r="G477">
        <v>901.63930000000005</v>
      </c>
      <c r="H477">
        <v>5901.6392999999998</v>
      </c>
      <c r="I477" t="s">
        <v>58</v>
      </c>
    </row>
    <row r="478" spans="1:9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v>44987</v>
      </c>
      <c r="G478">
        <v>151.47540000000001</v>
      </c>
      <c r="H478">
        <v>991.47540000000004</v>
      </c>
      <c r="I478" t="s">
        <v>58</v>
      </c>
    </row>
    <row r="479" spans="1:9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v>44987</v>
      </c>
      <c r="G479">
        <v>201.96719999999999</v>
      </c>
      <c r="H479">
        <v>1321.9672</v>
      </c>
      <c r="I479" t="s">
        <v>58</v>
      </c>
    </row>
    <row r="480" spans="1:9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v>44987</v>
      </c>
      <c r="G480">
        <v>699.6721</v>
      </c>
      <c r="H480">
        <v>4579.6720999999998</v>
      </c>
      <c r="I480" t="s">
        <v>58</v>
      </c>
    </row>
    <row r="481" spans="1:9" x14ac:dyDescent="0.25">
      <c r="A481">
        <v>214</v>
      </c>
      <c r="B481" s="4">
        <v>44927</v>
      </c>
      <c r="C481">
        <v>4360</v>
      </c>
      <c r="D481" t="s">
        <v>22</v>
      </c>
      <c r="E481" t="s">
        <v>14</v>
      </c>
      <c r="F481" s="4">
        <v>44987</v>
      </c>
      <c r="G481">
        <v>786.22950000000003</v>
      </c>
      <c r="H481">
        <v>5146.2295000000004</v>
      </c>
      <c r="I481" t="s">
        <v>58</v>
      </c>
    </row>
    <row r="482" spans="1:9" x14ac:dyDescent="0.25">
      <c r="A482">
        <v>215</v>
      </c>
      <c r="B482" s="4">
        <v>44927</v>
      </c>
      <c r="C482">
        <v>4380</v>
      </c>
      <c r="D482" t="s">
        <v>22</v>
      </c>
      <c r="E482" t="s">
        <v>12</v>
      </c>
      <c r="F482" s="4">
        <v>44987</v>
      </c>
      <c r="G482">
        <v>789.83609999999999</v>
      </c>
      <c r="H482">
        <v>5169.8361000000004</v>
      </c>
      <c r="I482" t="s">
        <v>58</v>
      </c>
    </row>
    <row r="483" spans="1:9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v>44987</v>
      </c>
      <c r="G483">
        <v>865.57380000000001</v>
      </c>
      <c r="H483">
        <v>5665.5738000000001</v>
      </c>
      <c r="I483" t="s">
        <v>58</v>
      </c>
    </row>
    <row r="484" spans="1:9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v>44987</v>
      </c>
      <c r="G484">
        <v>1217.2130999999999</v>
      </c>
      <c r="H484">
        <v>7967.2130999999999</v>
      </c>
      <c r="I484" t="s">
        <v>58</v>
      </c>
    </row>
    <row r="485" spans="1:9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v>44987</v>
      </c>
      <c r="G485">
        <v>735.73770000000002</v>
      </c>
      <c r="H485">
        <v>4815.7376999999997</v>
      </c>
      <c r="I485" t="s">
        <v>58</v>
      </c>
    </row>
    <row r="486" spans="1:9" x14ac:dyDescent="0.25">
      <c r="A486">
        <v>492</v>
      </c>
      <c r="B486" s="4">
        <v>44927</v>
      </c>
      <c r="C486">
        <v>4800</v>
      </c>
      <c r="D486" t="s">
        <v>22</v>
      </c>
      <c r="E486" t="s">
        <v>12</v>
      </c>
      <c r="F486" s="4">
        <v>44987</v>
      </c>
      <c r="G486">
        <v>865.57380000000001</v>
      </c>
      <c r="H486">
        <v>5665.5738000000001</v>
      </c>
      <c r="I486" t="s">
        <v>58</v>
      </c>
    </row>
    <row r="487" spans="1:9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v>44987</v>
      </c>
      <c r="G487">
        <v>18.032800000000002</v>
      </c>
      <c r="H487">
        <v>118.03279999999999</v>
      </c>
      <c r="I487" t="s">
        <v>58</v>
      </c>
    </row>
    <row r="488" spans="1:9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v>44987</v>
      </c>
      <c r="G488">
        <v>270.49180000000001</v>
      </c>
      <c r="H488">
        <v>1770.4918</v>
      </c>
      <c r="I488" t="s">
        <v>58</v>
      </c>
    </row>
    <row r="489" spans="1:9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v>44987</v>
      </c>
      <c r="G489">
        <v>1406.5573999999999</v>
      </c>
      <c r="H489">
        <v>9206.5573999999997</v>
      </c>
      <c r="I489" t="s">
        <v>58</v>
      </c>
    </row>
    <row r="490" spans="1:9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v>44987</v>
      </c>
      <c r="G490">
        <v>1424.5902000000001</v>
      </c>
      <c r="H490">
        <v>9324.5902000000006</v>
      </c>
      <c r="I490" t="s">
        <v>58</v>
      </c>
    </row>
    <row r="491" spans="1:9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v>44987</v>
      </c>
      <c r="G491">
        <v>486.8852</v>
      </c>
      <c r="H491">
        <v>3186.8852000000002</v>
      </c>
      <c r="I491" t="s">
        <v>58</v>
      </c>
    </row>
    <row r="492" spans="1:9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v>44987</v>
      </c>
      <c r="G492">
        <v>490.49180000000001</v>
      </c>
      <c r="H492">
        <v>3210.4917999999998</v>
      </c>
      <c r="I492" t="s">
        <v>58</v>
      </c>
    </row>
    <row r="493" spans="1:9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v>44987</v>
      </c>
      <c r="G493">
        <v>504.91800000000001</v>
      </c>
      <c r="H493">
        <v>3304.9180000000001</v>
      </c>
      <c r="I493" t="s">
        <v>58</v>
      </c>
    </row>
    <row r="494" spans="1:9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v>44987</v>
      </c>
      <c r="G494">
        <v>266.8852</v>
      </c>
      <c r="H494">
        <v>1746.8851999999999</v>
      </c>
      <c r="I494" t="s">
        <v>58</v>
      </c>
    </row>
    <row r="495" spans="1:9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v>44987</v>
      </c>
      <c r="G495">
        <v>550</v>
      </c>
      <c r="H495">
        <v>3600</v>
      </c>
      <c r="I495" t="s">
        <v>58</v>
      </c>
    </row>
    <row r="496" spans="1:9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v>44987</v>
      </c>
      <c r="G496">
        <v>1027.8688999999999</v>
      </c>
      <c r="H496">
        <v>6727.8689000000004</v>
      </c>
      <c r="I496" t="s">
        <v>58</v>
      </c>
    </row>
    <row r="497" spans="1:9" x14ac:dyDescent="0.25">
      <c r="A497">
        <v>435</v>
      </c>
      <c r="B497" s="4">
        <v>44927</v>
      </c>
      <c r="C497">
        <v>6500</v>
      </c>
      <c r="D497" t="s">
        <v>22</v>
      </c>
      <c r="E497" t="s">
        <v>11</v>
      </c>
      <c r="F497" s="4">
        <v>44987</v>
      </c>
      <c r="G497">
        <v>1172.1311000000001</v>
      </c>
      <c r="H497">
        <v>7672.1310999999996</v>
      </c>
      <c r="I497" t="s">
        <v>58</v>
      </c>
    </row>
    <row r="498" spans="1:9" x14ac:dyDescent="0.25">
      <c r="A498">
        <v>316</v>
      </c>
      <c r="B498" s="4">
        <v>44927</v>
      </c>
      <c r="C498">
        <v>550</v>
      </c>
      <c r="D498" t="s">
        <v>22</v>
      </c>
      <c r="E498" t="s">
        <v>11</v>
      </c>
      <c r="F498" s="4">
        <v>44987</v>
      </c>
      <c r="G498">
        <v>99.180300000000003</v>
      </c>
      <c r="H498">
        <v>649.18029999999999</v>
      </c>
      <c r="I498" t="s">
        <v>58</v>
      </c>
    </row>
    <row r="499" spans="1:9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v>44987</v>
      </c>
      <c r="G499">
        <v>90.163899999999998</v>
      </c>
      <c r="H499">
        <v>590.16390000000001</v>
      </c>
      <c r="I499" t="s">
        <v>58</v>
      </c>
    </row>
    <row r="500" spans="1:9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v>44987</v>
      </c>
      <c r="G500">
        <v>227.2131</v>
      </c>
      <c r="H500">
        <v>1487.2130999999999</v>
      </c>
      <c r="I500" t="s">
        <v>58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57DB-D717-47D7-9D9E-82C8AC94CA15}">
  <dimension ref="A1:I500"/>
  <sheetViews>
    <sheetView topLeftCell="A464" workbookViewId="0">
      <selection sqref="A1:I500"/>
    </sheetView>
  </sheetViews>
  <sheetFormatPr defaultRowHeight="15" x14ac:dyDescent="0.25"/>
  <cols>
    <col min="2" max="2" width="12.7109375" customWidth="1"/>
    <col min="5" max="5" width="13.140625" bestFit="1" customWidth="1"/>
    <col min="6" max="6" width="18.1406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55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4">
        <v>44943</v>
      </c>
      <c r="C2">
        <v>2820</v>
      </c>
      <c r="D2" t="s">
        <v>3</v>
      </c>
      <c r="E2" t="s">
        <v>13</v>
      </c>
      <c r="F2" s="4"/>
      <c r="G2">
        <f>Tabella1_22[[#This Row],[IMPORTO]]*1.22</f>
        <v>3440.4</v>
      </c>
      <c r="H2">
        <f>Tabella1_22[[#This Row],[IVA]]/1.22</f>
        <v>2820</v>
      </c>
      <c r="I2" t="str">
        <f ca="1">IF((TODAY()-A2)&gt;60, "DA PAGARE", "PAGATA")</f>
        <v>DA PAGARE</v>
      </c>
    </row>
    <row r="3" spans="1:9" x14ac:dyDescent="0.25">
      <c r="A3">
        <v>83</v>
      </c>
      <c r="B3" s="4">
        <v>44943</v>
      </c>
      <c r="C3">
        <v>1740</v>
      </c>
      <c r="D3" t="s">
        <v>8</v>
      </c>
      <c r="E3" t="s">
        <v>12</v>
      </c>
      <c r="F3" s="4"/>
      <c r="G3">
        <f>Tabella1_22[[#This Row],[IMPORTO]]*1.22</f>
        <v>2122.7999999999997</v>
      </c>
      <c r="H3">
        <f>Tabella1_22[[#This Row],[IVA]]/1.22</f>
        <v>1739.9999999999998</v>
      </c>
      <c r="I3" t="str">
        <f t="shared" ref="I3:I66" ca="1" si="0">IF((TODAY()-A3)&gt;60, "DA PAGARE", "PAGATA")</f>
        <v>DA PAGARE</v>
      </c>
    </row>
    <row r="4" spans="1:9" x14ac:dyDescent="0.25">
      <c r="A4">
        <v>467</v>
      </c>
      <c r="B4" s="4">
        <v>44943</v>
      </c>
      <c r="C4">
        <v>7300</v>
      </c>
      <c r="D4" t="s">
        <v>6</v>
      </c>
      <c r="E4" t="s">
        <v>12</v>
      </c>
      <c r="F4" s="4"/>
      <c r="G4">
        <f>Tabella1_22[[#This Row],[IMPORTO]]*1.22</f>
        <v>8906</v>
      </c>
      <c r="H4">
        <f>Tabella1_22[[#This Row],[IVA]]/1.22</f>
        <v>7300</v>
      </c>
      <c r="I4" t="str">
        <f t="shared" ca="1" si="0"/>
        <v>DA PAGARE</v>
      </c>
    </row>
    <row r="5" spans="1:9" x14ac:dyDescent="0.25">
      <c r="A5">
        <v>131</v>
      </c>
      <c r="B5" s="4">
        <v>44943</v>
      </c>
      <c r="C5">
        <v>2700</v>
      </c>
      <c r="D5" t="s">
        <v>8</v>
      </c>
      <c r="E5" t="s">
        <v>12</v>
      </c>
      <c r="F5" s="4"/>
      <c r="G5">
        <f>Tabella1_22[[#This Row],[IMPORTO]]*1.22</f>
        <v>3294</v>
      </c>
      <c r="H5">
        <f>Tabella1_22[[#This Row],[IVA]]/1.22</f>
        <v>2700</v>
      </c>
      <c r="I5" t="str">
        <f t="shared" ca="1" si="0"/>
        <v>DA PAGARE</v>
      </c>
    </row>
    <row r="6" spans="1:9" x14ac:dyDescent="0.25">
      <c r="A6">
        <v>420</v>
      </c>
      <c r="B6" s="4">
        <v>44943</v>
      </c>
      <c r="C6">
        <v>5750</v>
      </c>
      <c r="D6" t="s">
        <v>8</v>
      </c>
      <c r="E6" t="s">
        <v>12</v>
      </c>
      <c r="F6" s="4"/>
      <c r="G6">
        <f>Tabella1_22[[#This Row],[IMPORTO]]*1.22</f>
        <v>7015</v>
      </c>
      <c r="H6">
        <f>Tabella1_22[[#This Row],[IVA]]/1.22</f>
        <v>5750</v>
      </c>
      <c r="I6" t="str">
        <f t="shared" ca="1" si="0"/>
        <v>DA PAGARE</v>
      </c>
    </row>
    <row r="7" spans="1:9" x14ac:dyDescent="0.25">
      <c r="A7">
        <v>172</v>
      </c>
      <c r="B7" s="4">
        <v>44943</v>
      </c>
      <c r="C7">
        <v>3520</v>
      </c>
      <c r="D7" t="s">
        <v>4</v>
      </c>
      <c r="E7" t="s">
        <v>14</v>
      </c>
      <c r="F7" s="4"/>
      <c r="G7">
        <f>Tabella1_22[[#This Row],[IMPORTO]]*1.22</f>
        <v>4294.3999999999996</v>
      </c>
      <c r="H7">
        <f>Tabella1_22[[#This Row],[IVA]]/1.22</f>
        <v>3520</v>
      </c>
      <c r="I7" t="str">
        <f t="shared" ca="1" si="0"/>
        <v>DA PAGARE</v>
      </c>
    </row>
    <row r="8" spans="1:9" x14ac:dyDescent="0.25">
      <c r="A8">
        <v>482</v>
      </c>
      <c r="B8" s="4">
        <v>44943</v>
      </c>
      <c r="C8">
        <v>5800</v>
      </c>
      <c r="D8" t="s">
        <v>7</v>
      </c>
      <c r="E8" t="s">
        <v>12</v>
      </c>
      <c r="F8" s="4"/>
      <c r="G8">
        <f>Tabella1_22[[#This Row],[IMPORTO]]*1.22</f>
        <v>7076</v>
      </c>
      <c r="H8">
        <f>Tabella1_22[[#This Row],[IVA]]/1.22</f>
        <v>5800</v>
      </c>
      <c r="I8" t="str">
        <f t="shared" ca="1" si="0"/>
        <v>DA PAGARE</v>
      </c>
    </row>
    <row r="9" spans="1:9" x14ac:dyDescent="0.25">
      <c r="A9">
        <v>170</v>
      </c>
      <c r="B9" s="4">
        <v>44943</v>
      </c>
      <c r="C9">
        <v>3480</v>
      </c>
      <c r="D9" t="s">
        <v>9</v>
      </c>
      <c r="E9" t="s">
        <v>12</v>
      </c>
      <c r="F9" s="4"/>
      <c r="G9">
        <f>Tabella1_22[[#This Row],[IMPORTO]]*1.22</f>
        <v>4245.5999999999995</v>
      </c>
      <c r="H9">
        <f>Tabella1_22[[#This Row],[IVA]]/1.22</f>
        <v>3479.9999999999995</v>
      </c>
      <c r="I9" t="str">
        <f t="shared" ca="1" si="0"/>
        <v>DA PAGARE</v>
      </c>
    </row>
    <row r="10" spans="1:9" x14ac:dyDescent="0.25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/>
      <c r="G10">
        <f>Tabella1_22[[#This Row],[IMPORTO]]*1.22</f>
        <v>4880</v>
      </c>
      <c r="H10">
        <f>Tabella1_22[[#This Row],[IVA]]/1.22</f>
        <v>4000</v>
      </c>
      <c r="I10" t="str">
        <f t="shared" ca="1" si="0"/>
        <v>DA PAGARE</v>
      </c>
    </row>
    <row r="11" spans="1:9" x14ac:dyDescent="0.25">
      <c r="A11">
        <v>305</v>
      </c>
      <c r="B11" s="4">
        <v>44943</v>
      </c>
      <c r="C11">
        <v>2300</v>
      </c>
      <c r="D11" t="s">
        <v>22</v>
      </c>
      <c r="E11" t="s">
        <v>13</v>
      </c>
      <c r="F11" s="4"/>
      <c r="G11">
        <f>Tabella1_22[[#This Row],[IMPORTO]]*1.22</f>
        <v>2806</v>
      </c>
      <c r="H11">
        <f>Tabella1_22[[#This Row],[IVA]]/1.22</f>
        <v>2300</v>
      </c>
      <c r="I11" t="str">
        <f t="shared" ca="1" si="0"/>
        <v>DA PAGARE</v>
      </c>
    </row>
    <row r="12" spans="1:9" x14ac:dyDescent="0.25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/>
      <c r="G12">
        <f>Tabella1_22[[#This Row],[IMPORTO]]*1.22</f>
        <v>7747</v>
      </c>
      <c r="H12">
        <f>Tabella1_22[[#This Row],[IVA]]/1.22</f>
        <v>6350</v>
      </c>
      <c r="I12" t="str">
        <f t="shared" ca="1" si="0"/>
        <v>DA PAGARE</v>
      </c>
    </row>
    <row r="13" spans="1:9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/>
      <c r="G13">
        <f>Tabella1_22[[#This Row],[IMPORTO]]*1.22</f>
        <v>3855.2</v>
      </c>
      <c r="H13">
        <f>Tabella1_22[[#This Row],[IVA]]/1.22</f>
        <v>3160</v>
      </c>
      <c r="I13" t="str">
        <f t="shared" ca="1" si="0"/>
        <v>DA PAGARE</v>
      </c>
    </row>
    <row r="14" spans="1:9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/>
      <c r="G14">
        <f>Tabella1_22[[#This Row],[IMPORTO]]*1.22</f>
        <v>1000.4</v>
      </c>
      <c r="H14">
        <f>Tabella1_22[[#This Row],[IVA]]/1.22</f>
        <v>820</v>
      </c>
      <c r="I14" t="str">
        <f t="shared" ca="1" si="0"/>
        <v>DA PAGARE</v>
      </c>
    </row>
    <row r="15" spans="1:9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/>
      <c r="G15">
        <f>Tabella1_22[[#This Row],[IMPORTO]]*1.22</f>
        <v>549</v>
      </c>
      <c r="H15">
        <f>Tabella1_22[[#This Row],[IVA]]/1.22</f>
        <v>450</v>
      </c>
      <c r="I15" t="str">
        <f t="shared" ca="1" si="0"/>
        <v>DA PAGARE</v>
      </c>
    </row>
    <row r="16" spans="1:9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/>
      <c r="G16">
        <f>Tabella1_22[[#This Row],[IMPORTO]]*1.22</f>
        <v>4855.5999999999995</v>
      </c>
      <c r="H16">
        <f>Tabella1_22[[#This Row],[IVA]]/1.22</f>
        <v>3979.9999999999995</v>
      </c>
      <c r="I16" t="str">
        <f t="shared" ca="1" si="0"/>
        <v>DA PAGARE</v>
      </c>
    </row>
    <row r="17" spans="1:9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/>
      <c r="G17">
        <f>Tabella1_22[[#This Row],[IMPORTO]]*1.22</f>
        <v>2806</v>
      </c>
      <c r="H17">
        <f>Tabella1_22[[#This Row],[IVA]]/1.22</f>
        <v>2300</v>
      </c>
      <c r="I17" t="str">
        <f t="shared" ca="1" si="0"/>
        <v>DA PAGARE</v>
      </c>
    </row>
    <row r="18" spans="1:9" x14ac:dyDescent="0.25">
      <c r="A18">
        <v>486</v>
      </c>
      <c r="B18" s="4">
        <v>44943</v>
      </c>
      <c r="C18">
        <v>5400</v>
      </c>
      <c r="D18" t="s">
        <v>22</v>
      </c>
      <c r="E18" t="s">
        <v>13</v>
      </c>
      <c r="F18" s="4"/>
      <c r="G18">
        <f>Tabella1_22[[#This Row],[IMPORTO]]*1.22</f>
        <v>6588</v>
      </c>
      <c r="H18">
        <f>Tabella1_22[[#This Row],[IVA]]/1.22</f>
        <v>5400</v>
      </c>
      <c r="I18" t="str">
        <f t="shared" ca="1" si="0"/>
        <v>DA PAGARE</v>
      </c>
    </row>
    <row r="19" spans="1:9" x14ac:dyDescent="0.25">
      <c r="A19">
        <v>16</v>
      </c>
      <c r="B19" s="4">
        <v>44943</v>
      </c>
      <c r="C19">
        <v>400</v>
      </c>
      <c r="D19" t="s">
        <v>22</v>
      </c>
      <c r="E19" t="s">
        <v>12</v>
      </c>
      <c r="F19" s="4"/>
      <c r="G19">
        <f>Tabella1_22[[#This Row],[IMPORTO]]*1.22</f>
        <v>488</v>
      </c>
      <c r="H19">
        <f>Tabella1_22[[#This Row],[IVA]]/1.22</f>
        <v>400</v>
      </c>
      <c r="I19" t="str">
        <f t="shared" ca="1" si="0"/>
        <v>DA PAGARE</v>
      </c>
    </row>
    <row r="20" spans="1:9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/>
      <c r="G20">
        <f>Tabella1_22[[#This Row],[IMPORTO]]*1.22</f>
        <v>4587.2</v>
      </c>
      <c r="H20">
        <f>Tabella1_22[[#This Row],[IVA]]/1.22</f>
        <v>3760</v>
      </c>
      <c r="I20" t="str">
        <f t="shared" ca="1" si="0"/>
        <v>DA PAGARE</v>
      </c>
    </row>
    <row r="21" spans="1:9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/>
      <c r="G21">
        <f>Tabella1_22[[#This Row],[IMPORTO]]*1.22</f>
        <v>146.4</v>
      </c>
      <c r="H21">
        <f>Tabella1_22[[#This Row],[IVA]]/1.22</f>
        <v>120.00000000000001</v>
      </c>
      <c r="I21" t="str">
        <f t="shared" ca="1" si="0"/>
        <v>DA PAGARE</v>
      </c>
    </row>
    <row r="22" spans="1:9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/>
      <c r="G22">
        <f>Tabella1_22[[#This Row],[IMPORTO]]*1.22</f>
        <v>5660.8</v>
      </c>
      <c r="H22">
        <f>Tabella1_22[[#This Row],[IVA]]/1.22</f>
        <v>4640</v>
      </c>
      <c r="I22" t="str">
        <f t="shared" ca="1" si="0"/>
        <v>DA PAGARE</v>
      </c>
    </row>
    <row r="23" spans="1:9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/>
      <c r="G23">
        <f>Tabella1_22[[#This Row],[IMPORTO]]*1.22</f>
        <v>2757.2</v>
      </c>
      <c r="H23">
        <f>Tabella1_22[[#This Row],[IVA]]/1.22</f>
        <v>2260</v>
      </c>
      <c r="I23" t="str">
        <f t="shared" ca="1" si="0"/>
        <v>DA PAGARE</v>
      </c>
    </row>
    <row r="24" spans="1:9" x14ac:dyDescent="0.25">
      <c r="A24">
        <v>271</v>
      </c>
      <c r="B24" s="4">
        <v>44943</v>
      </c>
      <c r="C24">
        <v>5500</v>
      </c>
      <c r="D24" t="s">
        <v>22</v>
      </c>
      <c r="E24" t="s">
        <v>12</v>
      </c>
      <c r="F24" s="4"/>
      <c r="G24">
        <f>Tabella1_22[[#This Row],[IMPORTO]]*1.22</f>
        <v>6710</v>
      </c>
      <c r="H24">
        <f>Tabella1_22[[#This Row],[IVA]]/1.22</f>
        <v>5500</v>
      </c>
      <c r="I24" t="str">
        <f t="shared" ca="1" si="0"/>
        <v>DA PAGARE</v>
      </c>
    </row>
    <row r="25" spans="1:9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/>
      <c r="G25">
        <f>Tabella1_22[[#This Row],[IMPORTO]]*1.22</f>
        <v>8662</v>
      </c>
      <c r="H25">
        <f>Tabella1_22[[#This Row],[IVA]]/1.22</f>
        <v>7100</v>
      </c>
      <c r="I25" t="str">
        <f t="shared" ca="1" si="0"/>
        <v>DA PAGARE</v>
      </c>
    </row>
    <row r="26" spans="1:9" x14ac:dyDescent="0.25">
      <c r="A26">
        <v>45</v>
      </c>
      <c r="B26" s="4">
        <v>44943</v>
      </c>
      <c r="C26">
        <v>980</v>
      </c>
      <c r="D26" t="s">
        <v>22</v>
      </c>
      <c r="E26" t="s">
        <v>13</v>
      </c>
      <c r="F26" s="4"/>
      <c r="G26">
        <f>Tabella1_22[[#This Row],[IMPORTO]]*1.22</f>
        <v>1195.5999999999999</v>
      </c>
      <c r="H26">
        <f>Tabella1_22[[#This Row],[IVA]]/1.22</f>
        <v>980</v>
      </c>
      <c r="I26" t="str">
        <f t="shared" ca="1" si="0"/>
        <v>DA PAGARE</v>
      </c>
    </row>
    <row r="27" spans="1:9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/>
      <c r="G27">
        <f>Tabella1_22[[#This Row],[IMPORTO]]*1.22</f>
        <v>4538.3999999999996</v>
      </c>
      <c r="H27">
        <f>Tabella1_22[[#This Row],[IVA]]/1.22</f>
        <v>3720</v>
      </c>
      <c r="I27" t="str">
        <f t="shared" ca="1" si="0"/>
        <v>DA PAGARE</v>
      </c>
    </row>
    <row r="28" spans="1:9" x14ac:dyDescent="0.25">
      <c r="A28">
        <v>96</v>
      </c>
      <c r="B28" s="4">
        <v>44943</v>
      </c>
      <c r="C28">
        <v>2000</v>
      </c>
      <c r="D28" t="s">
        <v>22</v>
      </c>
      <c r="E28" t="s">
        <v>11</v>
      </c>
      <c r="F28" s="4"/>
      <c r="G28">
        <f>Tabella1_22[[#This Row],[IMPORTO]]*1.22</f>
        <v>2440</v>
      </c>
      <c r="H28">
        <f>Tabella1_22[[#This Row],[IVA]]/1.22</f>
        <v>2000</v>
      </c>
      <c r="I28" t="str">
        <f t="shared" ca="1" si="0"/>
        <v>DA PAGARE</v>
      </c>
    </row>
    <row r="29" spans="1:9" x14ac:dyDescent="0.25">
      <c r="A29">
        <v>11</v>
      </c>
      <c r="B29" s="4">
        <v>44943</v>
      </c>
      <c r="C29">
        <v>300</v>
      </c>
      <c r="D29" t="s">
        <v>22</v>
      </c>
      <c r="E29" t="s">
        <v>13</v>
      </c>
      <c r="F29" s="4"/>
      <c r="G29">
        <f>Tabella1_22[[#This Row],[IMPORTO]]*1.22</f>
        <v>366</v>
      </c>
      <c r="H29">
        <f>Tabella1_22[[#This Row],[IVA]]/1.22</f>
        <v>300</v>
      </c>
      <c r="I29" t="str">
        <f t="shared" ca="1" si="0"/>
        <v>DA PAGARE</v>
      </c>
    </row>
    <row r="30" spans="1:9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/>
      <c r="G30">
        <f>Tabella1_22[[#This Row],[IMPORTO]]*1.22</f>
        <v>6905.2</v>
      </c>
      <c r="H30">
        <f>Tabella1_22[[#This Row],[IVA]]/1.22</f>
        <v>5660</v>
      </c>
      <c r="I30" t="str">
        <f t="shared" ca="1" si="0"/>
        <v>DA PAGARE</v>
      </c>
    </row>
    <row r="31" spans="1:9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/>
      <c r="G31">
        <f>Tabella1_22[[#This Row],[IMPORTO]]*1.22</f>
        <v>8113</v>
      </c>
      <c r="H31">
        <f>Tabella1_22[[#This Row],[IVA]]/1.22</f>
        <v>6650</v>
      </c>
      <c r="I31" t="str">
        <f t="shared" ca="1" si="0"/>
        <v>DA PAGARE</v>
      </c>
    </row>
    <row r="32" spans="1:9" x14ac:dyDescent="0.25">
      <c r="A32">
        <v>368</v>
      </c>
      <c r="B32" s="4">
        <v>44942</v>
      </c>
      <c r="C32">
        <v>3150</v>
      </c>
      <c r="D32" t="s">
        <v>22</v>
      </c>
      <c r="E32" t="s">
        <v>14</v>
      </c>
      <c r="F32" s="4"/>
      <c r="G32">
        <f>Tabella1_22[[#This Row],[IMPORTO]]*1.22</f>
        <v>3843</v>
      </c>
      <c r="H32">
        <f>Tabella1_22[[#This Row],[IVA]]/1.22</f>
        <v>3150</v>
      </c>
      <c r="I32" t="str">
        <f t="shared" ca="1" si="0"/>
        <v>DA PAGARE</v>
      </c>
    </row>
    <row r="33" spans="1:9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/>
      <c r="G33">
        <f>Tabella1_22[[#This Row],[IMPORTO]]*1.22</f>
        <v>854</v>
      </c>
      <c r="H33">
        <f>Tabella1_22[[#This Row],[IVA]]/1.22</f>
        <v>700</v>
      </c>
      <c r="I33" t="str">
        <f t="shared" ca="1" si="0"/>
        <v>DA PAGARE</v>
      </c>
    </row>
    <row r="34" spans="1:9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/>
      <c r="G34">
        <f>Tabella1_22[[#This Row],[IMPORTO]]*1.22</f>
        <v>2366.7999999999997</v>
      </c>
      <c r="H34">
        <f>Tabella1_22[[#This Row],[IVA]]/1.22</f>
        <v>1939.9999999999998</v>
      </c>
      <c r="I34" t="str">
        <f t="shared" ca="1" si="0"/>
        <v>DA PAGARE</v>
      </c>
    </row>
    <row r="35" spans="1:9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/>
      <c r="G35">
        <f>Tabella1_22[[#This Row],[IMPORTO]]*1.22</f>
        <v>3355</v>
      </c>
      <c r="H35">
        <f>Tabella1_22[[#This Row],[IVA]]/1.22</f>
        <v>2750</v>
      </c>
      <c r="I35" t="str">
        <f t="shared" ca="1" si="0"/>
        <v>DA PAGARE</v>
      </c>
    </row>
    <row r="36" spans="1:9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/>
      <c r="G36">
        <f>Tabella1_22[[#This Row],[IMPORTO]]*1.22</f>
        <v>2269.1999999999998</v>
      </c>
      <c r="H36">
        <f>Tabella1_22[[#This Row],[IVA]]/1.22</f>
        <v>1860</v>
      </c>
      <c r="I36" t="str">
        <f t="shared" ca="1" si="0"/>
        <v>DA PAGARE</v>
      </c>
    </row>
    <row r="37" spans="1:9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/>
      <c r="G37">
        <f>Tabella1_22[[#This Row],[IMPORTO]]*1.22</f>
        <v>3477</v>
      </c>
      <c r="H37">
        <f>Tabella1_22[[#This Row],[IVA]]/1.22</f>
        <v>2850</v>
      </c>
      <c r="I37" t="str">
        <f t="shared" ca="1" si="0"/>
        <v>DA PAGARE</v>
      </c>
    </row>
    <row r="38" spans="1:9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/>
      <c r="G38">
        <f>Tabella1_22[[#This Row],[IMPORTO]]*1.22</f>
        <v>2732.7999999999997</v>
      </c>
      <c r="H38">
        <f>Tabella1_22[[#This Row],[IVA]]/1.22</f>
        <v>2240</v>
      </c>
      <c r="I38" t="str">
        <f t="shared" ca="1" si="0"/>
        <v>DA PAGARE</v>
      </c>
    </row>
    <row r="39" spans="1:9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/>
      <c r="G39">
        <f>Tabella1_22[[#This Row],[IMPORTO]]*1.22</f>
        <v>2537.6</v>
      </c>
      <c r="H39">
        <f>Tabella1_22[[#This Row],[IVA]]/1.22</f>
        <v>2080</v>
      </c>
      <c r="I39" t="str">
        <f t="shared" ca="1" si="0"/>
        <v>DA PAGARE</v>
      </c>
    </row>
    <row r="40" spans="1:9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/>
      <c r="G40">
        <f>Tabella1_22[[#This Row],[IMPORTO]]*1.22</f>
        <v>4392</v>
      </c>
      <c r="H40">
        <f>Tabella1_22[[#This Row],[IVA]]/1.22</f>
        <v>3600</v>
      </c>
      <c r="I40" t="str">
        <f t="shared" ca="1" si="0"/>
        <v>DA PAGARE</v>
      </c>
    </row>
    <row r="41" spans="1:9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/>
      <c r="G41">
        <f>Tabella1_22[[#This Row],[IMPORTO]]*1.22</f>
        <v>2928</v>
      </c>
      <c r="H41">
        <f>Tabella1_22[[#This Row],[IVA]]/1.22</f>
        <v>2400</v>
      </c>
      <c r="I41" t="str">
        <f t="shared" ca="1" si="0"/>
        <v>DA PAGARE</v>
      </c>
    </row>
    <row r="42" spans="1:9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/>
      <c r="G42">
        <f>Tabella1_22[[#This Row],[IMPORTO]]*1.22</f>
        <v>305</v>
      </c>
      <c r="H42">
        <f>Tabella1_22[[#This Row],[IVA]]/1.22</f>
        <v>250</v>
      </c>
      <c r="I42" t="str">
        <f t="shared" ca="1" si="0"/>
        <v>DA PAGARE</v>
      </c>
    </row>
    <row r="43" spans="1:9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/>
      <c r="G43">
        <f>Tabella1_22[[#This Row],[IMPORTO]]*1.22</f>
        <v>6649</v>
      </c>
      <c r="H43">
        <f>Tabella1_22[[#This Row],[IVA]]/1.22</f>
        <v>5450</v>
      </c>
      <c r="I43" t="str">
        <f t="shared" ca="1" si="0"/>
        <v>DA PAGARE</v>
      </c>
    </row>
    <row r="44" spans="1:9" x14ac:dyDescent="0.25">
      <c r="A44">
        <v>164</v>
      </c>
      <c r="B44" s="4">
        <v>44942</v>
      </c>
      <c r="C44">
        <v>3360</v>
      </c>
      <c r="D44" t="s">
        <v>22</v>
      </c>
      <c r="E44" t="s">
        <v>13</v>
      </c>
      <c r="F44" s="4"/>
      <c r="G44">
        <f>Tabella1_22[[#This Row],[IMPORTO]]*1.22</f>
        <v>4099.2</v>
      </c>
      <c r="H44">
        <f>Tabella1_22[[#This Row],[IVA]]/1.22</f>
        <v>3360</v>
      </c>
      <c r="I44" t="str">
        <f t="shared" ca="1" si="0"/>
        <v>DA PAGARE</v>
      </c>
    </row>
    <row r="45" spans="1:9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/>
      <c r="G45">
        <f>Tabella1_22[[#This Row],[IMPORTO]]*1.22</f>
        <v>3830.7999999999997</v>
      </c>
      <c r="H45">
        <f>Tabella1_22[[#This Row],[IVA]]/1.22</f>
        <v>3140</v>
      </c>
      <c r="I45" t="str">
        <f t="shared" ca="1" si="0"/>
        <v>DA PAGARE</v>
      </c>
    </row>
    <row r="46" spans="1:9" x14ac:dyDescent="0.25">
      <c r="A46">
        <v>130</v>
      </c>
      <c r="B46" s="4">
        <v>44942</v>
      </c>
      <c r="C46">
        <v>2680</v>
      </c>
      <c r="D46" t="s">
        <v>22</v>
      </c>
      <c r="E46" t="s">
        <v>14</v>
      </c>
      <c r="F46" s="4"/>
      <c r="G46">
        <f>Tabella1_22[[#This Row],[IMPORTO]]*1.22</f>
        <v>3269.6</v>
      </c>
      <c r="H46">
        <f>Tabella1_22[[#This Row],[IVA]]/1.22</f>
        <v>2680</v>
      </c>
      <c r="I46" t="str">
        <f t="shared" ca="1" si="0"/>
        <v>DA PAGARE</v>
      </c>
    </row>
    <row r="47" spans="1:9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/>
      <c r="G47">
        <f>Tabella1_22[[#This Row],[IMPORTO]]*1.22</f>
        <v>5063</v>
      </c>
      <c r="H47">
        <f>Tabella1_22[[#This Row],[IVA]]/1.22</f>
        <v>4150</v>
      </c>
      <c r="I47" t="str">
        <f t="shared" ca="1" si="0"/>
        <v>DA PAGARE</v>
      </c>
    </row>
    <row r="48" spans="1:9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/>
      <c r="G48">
        <f>Tabella1_22[[#This Row],[IMPORTO]]*1.22</f>
        <v>5246</v>
      </c>
      <c r="H48">
        <f>Tabella1_22[[#This Row],[IVA]]/1.22</f>
        <v>4300</v>
      </c>
      <c r="I48" t="str">
        <f t="shared" ca="1" si="0"/>
        <v>DA PAGARE</v>
      </c>
    </row>
    <row r="49" spans="1:9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/>
      <c r="G49">
        <f>Tabella1_22[[#This Row],[IMPORTO]]*1.22</f>
        <v>1268.8</v>
      </c>
      <c r="H49">
        <f>Tabella1_22[[#This Row],[IVA]]/1.22</f>
        <v>1040</v>
      </c>
      <c r="I49" t="str">
        <f t="shared" ca="1" si="0"/>
        <v>DA PAGARE</v>
      </c>
    </row>
    <row r="50" spans="1:9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/>
      <c r="G50">
        <f>Tabella1_22[[#This Row],[IMPORTO]]*1.22</f>
        <v>390.4</v>
      </c>
      <c r="H50">
        <f>Tabella1_22[[#This Row],[IVA]]/1.22</f>
        <v>320</v>
      </c>
      <c r="I50" t="str">
        <f t="shared" ca="1" si="0"/>
        <v>DA PAGARE</v>
      </c>
    </row>
    <row r="51" spans="1:9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/>
      <c r="G51">
        <f>Tabella1_22[[#This Row],[IMPORTO]]*1.22</f>
        <v>805.19999999999993</v>
      </c>
      <c r="H51">
        <f>Tabella1_22[[#This Row],[IVA]]/1.22</f>
        <v>660</v>
      </c>
      <c r="I51" t="str">
        <f t="shared" ca="1" si="0"/>
        <v>DA PAGARE</v>
      </c>
    </row>
    <row r="52" spans="1:9" x14ac:dyDescent="0.25">
      <c r="A52">
        <v>453</v>
      </c>
      <c r="B52" s="4">
        <v>44942</v>
      </c>
      <c r="C52">
        <v>7400</v>
      </c>
      <c r="D52" t="s">
        <v>22</v>
      </c>
      <c r="E52" t="s">
        <v>12</v>
      </c>
      <c r="F52" s="4"/>
      <c r="G52">
        <f>Tabella1_22[[#This Row],[IMPORTO]]*1.22</f>
        <v>9028</v>
      </c>
      <c r="H52">
        <f>Tabella1_22[[#This Row],[IVA]]/1.22</f>
        <v>7400</v>
      </c>
      <c r="I52" t="str">
        <f t="shared" ca="1" si="0"/>
        <v>DA PAGARE</v>
      </c>
    </row>
    <row r="53" spans="1:9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/>
      <c r="G53">
        <f>Tabella1_22[[#This Row],[IMPORTO]]*1.22</f>
        <v>5563.2</v>
      </c>
      <c r="H53">
        <f>Tabella1_22[[#This Row],[IVA]]/1.22</f>
        <v>4560</v>
      </c>
      <c r="I53" t="str">
        <f t="shared" ca="1" si="0"/>
        <v>DA PAGARE</v>
      </c>
    </row>
    <row r="54" spans="1:9" x14ac:dyDescent="0.25">
      <c r="A54">
        <v>28</v>
      </c>
      <c r="B54" s="4">
        <v>44942</v>
      </c>
      <c r="C54">
        <v>640</v>
      </c>
      <c r="D54" t="s">
        <v>22</v>
      </c>
      <c r="E54" t="s">
        <v>12</v>
      </c>
      <c r="F54" s="4"/>
      <c r="G54">
        <f>Tabella1_22[[#This Row],[IMPORTO]]*1.22</f>
        <v>780.8</v>
      </c>
      <c r="H54">
        <f>Tabella1_22[[#This Row],[IVA]]/1.22</f>
        <v>640</v>
      </c>
      <c r="I54" t="str">
        <f t="shared" ca="1" si="0"/>
        <v>DA PAGARE</v>
      </c>
    </row>
    <row r="55" spans="1:9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/>
      <c r="G55">
        <f>Tabella1_22[[#This Row],[IMPORTO]]*1.22</f>
        <v>2867</v>
      </c>
      <c r="H55">
        <f>Tabella1_22[[#This Row],[IVA]]/1.22</f>
        <v>2350</v>
      </c>
      <c r="I55" t="str">
        <f t="shared" ca="1" si="0"/>
        <v>DA PAGARE</v>
      </c>
    </row>
    <row r="56" spans="1:9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/>
      <c r="G56">
        <f>Tabella1_22[[#This Row],[IMPORTO]]*1.22</f>
        <v>5002</v>
      </c>
      <c r="H56">
        <f>Tabella1_22[[#This Row],[IVA]]/1.22</f>
        <v>4100</v>
      </c>
      <c r="I56" t="str">
        <f t="shared" ca="1" si="0"/>
        <v>DA PAGARE</v>
      </c>
    </row>
    <row r="57" spans="1:9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/>
      <c r="G57">
        <f>Tabella1_22[[#This Row],[IMPORTO]]*1.22</f>
        <v>4684.8</v>
      </c>
      <c r="H57">
        <f>Tabella1_22[[#This Row],[IVA]]/1.22</f>
        <v>3840.0000000000005</v>
      </c>
      <c r="I57" t="str">
        <f t="shared" ca="1" si="0"/>
        <v>DA PAGARE</v>
      </c>
    </row>
    <row r="58" spans="1:9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/>
      <c r="G58">
        <f>Tabella1_22[[#This Row],[IMPORTO]]*1.22</f>
        <v>5197.2</v>
      </c>
      <c r="H58">
        <f>Tabella1_22[[#This Row],[IVA]]/1.22</f>
        <v>4260</v>
      </c>
      <c r="I58" t="str">
        <f t="shared" ca="1" si="0"/>
        <v>DA PAGARE</v>
      </c>
    </row>
    <row r="59" spans="1:9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/>
      <c r="G59">
        <f>Tabella1_22[[#This Row],[IMPORTO]]*1.22</f>
        <v>2952.4</v>
      </c>
      <c r="H59">
        <f>Tabella1_22[[#This Row],[IVA]]/1.22</f>
        <v>2420</v>
      </c>
      <c r="I59" t="str">
        <f t="shared" ca="1" si="0"/>
        <v>DA PAGARE</v>
      </c>
    </row>
    <row r="60" spans="1:9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/>
      <c r="G60">
        <f>Tabella1_22[[#This Row],[IMPORTO]]*1.22</f>
        <v>6466</v>
      </c>
      <c r="H60">
        <f>Tabella1_22[[#This Row],[IVA]]/1.22</f>
        <v>5300</v>
      </c>
      <c r="I60" t="str">
        <f t="shared" ca="1" si="0"/>
        <v>DA PAGARE</v>
      </c>
    </row>
    <row r="61" spans="1:9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/>
      <c r="G61">
        <f>Tabella1_22[[#This Row],[IMPORTO]]*1.22</f>
        <v>6051.2</v>
      </c>
      <c r="H61">
        <f>Tabella1_22[[#This Row],[IVA]]/1.22</f>
        <v>4960</v>
      </c>
      <c r="I61" t="str">
        <f t="shared" ca="1" si="0"/>
        <v>DA PAGARE</v>
      </c>
    </row>
    <row r="62" spans="1:9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/>
      <c r="G62">
        <f>Tabella1_22[[#This Row],[IMPORTO]]*1.22</f>
        <v>6954</v>
      </c>
      <c r="H62">
        <f>Tabella1_22[[#This Row],[IVA]]/1.22</f>
        <v>5700</v>
      </c>
      <c r="I62" t="str">
        <f t="shared" ca="1" si="0"/>
        <v>DA PAGARE</v>
      </c>
    </row>
    <row r="63" spans="1:9" x14ac:dyDescent="0.25">
      <c r="A63">
        <v>339</v>
      </c>
      <c r="B63" s="4">
        <v>44941</v>
      </c>
      <c r="C63">
        <v>1700</v>
      </c>
      <c r="D63" t="s">
        <v>22</v>
      </c>
      <c r="E63" t="s">
        <v>13</v>
      </c>
      <c r="F63" s="4"/>
      <c r="G63">
        <f>Tabella1_22[[#This Row],[IMPORTO]]*1.22</f>
        <v>2074</v>
      </c>
      <c r="H63">
        <f>Tabella1_22[[#This Row],[IVA]]/1.22</f>
        <v>1700</v>
      </c>
      <c r="I63" t="str">
        <f t="shared" ca="1" si="0"/>
        <v>DA PAGARE</v>
      </c>
    </row>
    <row r="64" spans="1:9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/>
      <c r="G64">
        <f>Tabella1_22[[#This Row],[IMPORTO]]*1.22</f>
        <v>6222</v>
      </c>
      <c r="H64">
        <f>Tabella1_22[[#This Row],[IVA]]/1.22</f>
        <v>5100</v>
      </c>
      <c r="I64" t="str">
        <f t="shared" ca="1" si="0"/>
        <v>DA PAGARE</v>
      </c>
    </row>
    <row r="65" spans="1:9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/>
      <c r="G65">
        <f>Tabella1_22[[#This Row],[IMPORTO]]*1.22</f>
        <v>3538</v>
      </c>
      <c r="H65">
        <f>Tabella1_22[[#This Row],[IVA]]/1.22</f>
        <v>2900</v>
      </c>
      <c r="I65" t="str">
        <f t="shared" ca="1" si="0"/>
        <v>DA PAGARE</v>
      </c>
    </row>
    <row r="66" spans="1:9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/>
      <c r="G66">
        <f>Tabella1_22[[#This Row],[IMPORTO]]*1.22</f>
        <v>6002.4</v>
      </c>
      <c r="H66">
        <f>Tabella1_22[[#This Row],[IVA]]/1.22</f>
        <v>4920</v>
      </c>
      <c r="I66" t="str">
        <f t="shared" ca="1" si="0"/>
        <v>DA PAGARE</v>
      </c>
    </row>
    <row r="67" spans="1:9" x14ac:dyDescent="0.25">
      <c r="A67">
        <v>152</v>
      </c>
      <c r="B67" s="4">
        <v>44941</v>
      </c>
      <c r="C67">
        <v>3120</v>
      </c>
      <c r="D67" t="s">
        <v>22</v>
      </c>
      <c r="E67" t="s">
        <v>11</v>
      </c>
      <c r="F67" s="4"/>
      <c r="G67">
        <f>Tabella1_22[[#This Row],[IMPORTO]]*1.22</f>
        <v>3806.4</v>
      </c>
      <c r="H67">
        <f>Tabella1_22[[#This Row],[IVA]]/1.22</f>
        <v>3120</v>
      </c>
      <c r="I67" t="str">
        <f t="shared" ref="I67:I130" ca="1" si="1">IF((TODAY()-A67)&gt;60, "DA PAGARE", "PAGATA")</f>
        <v>DA PAGARE</v>
      </c>
    </row>
    <row r="68" spans="1:9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/>
      <c r="G68">
        <f>Tabella1_22[[#This Row],[IMPORTO]]*1.22</f>
        <v>5538.8</v>
      </c>
      <c r="H68">
        <f>Tabella1_22[[#This Row],[IVA]]/1.22</f>
        <v>4540</v>
      </c>
      <c r="I68" t="str">
        <f t="shared" ca="1" si="1"/>
        <v>DA PAGARE</v>
      </c>
    </row>
    <row r="69" spans="1:9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/>
      <c r="G69">
        <f>Tabella1_22[[#This Row],[IMPORTO]]*1.22</f>
        <v>7442</v>
      </c>
      <c r="H69">
        <f>Tabella1_22[[#This Row],[IVA]]/1.22</f>
        <v>6100</v>
      </c>
      <c r="I69" t="str">
        <f t="shared" ca="1" si="1"/>
        <v>DA PAGARE</v>
      </c>
    </row>
    <row r="70" spans="1:9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/>
      <c r="G70">
        <f>Tabella1_22[[#This Row],[IMPORTO]]*1.22</f>
        <v>4660.3999999999996</v>
      </c>
      <c r="H70">
        <f>Tabella1_22[[#This Row],[IVA]]/1.22</f>
        <v>3820</v>
      </c>
      <c r="I70" t="str">
        <f t="shared" ca="1" si="1"/>
        <v>DA PAGARE</v>
      </c>
    </row>
    <row r="71" spans="1:9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/>
      <c r="G71">
        <f>Tabella1_22[[#This Row],[IMPORTO]]*1.22</f>
        <v>7222.4</v>
      </c>
      <c r="H71">
        <f>Tabella1_22[[#This Row],[IVA]]/1.22</f>
        <v>5920</v>
      </c>
      <c r="I71" t="str">
        <f t="shared" ca="1" si="1"/>
        <v>DA PAGARE</v>
      </c>
    </row>
    <row r="72" spans="1:9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/>
      <c r="G72">
        <f>Tabella1_22[[#This Row],[IMPORTO]]*1.22</f>
        <v>8540</v>
      </c>
      <c r="H72">
        <f>Tabella1_22[[#This Row],[IVA]]/1.22</f>
        <v>7000</v>
      </c>
      <c r="I72" t="str">
        <f t="shared" ca="1" si="1"/>
        <v>DA PAGARE</v>
      </c>
    </row>
    <row r="73" spans="1:9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/>
      <c r="G73">
        <f>Tabella1_22[[#This Row],[IMPORTO]]*1.22</f>
        <v>6685.5999999999995</v>
      </c>
      <c r="H73">
        <f>Tabella1_22[[#This Row],[IVA]]/1.22</f>
        <v>5480</v>
      </c>
      <c r="I73" t="str">
        <f t="shared" ca="1" si="1"/>
        <v>DA PAGARE</v>
      </c>
    </row>
    <row r="74" spans="1:9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/>
      <c r="G74">
        <f>Tabella1_22[[#This Row],[IMPORTO]]*1.22</f>
        <v>8723</v>
      </c>
      <c r="H74">
        <f>Tabella1_22[[#This Row],[IVA]]/1.22</f>
        <v>7150</v>
      </c>
      <c r="I74" t="str">
        <f t="shared" ca="1" si="1"/>
        <v>DA PAGARE</v>
      </c>
    </row>
    <row r="75" spans="1:9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/>
      <c r="G75">
        <f>Tabella1_22[[#This Row],[IMPORTO]]*1.22</f>
        <v>317.2</v>
      </c>
      <c r="H75">
        <f>Tabella1_22[[#This Row],[IVA]]/1.22</f>
        <v>260</v>
      </c>
      <c r="I75" t="str">
        <f t="shared" ca="1" si="1"/>
        <v>DA PAGARE</v>
      </c>
    </row>
    <row r="76" spans="1:9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/>
      <c r="G76">
        <f>Tabella1_22[[#This Row],[IMPORTO]]*1.22</f>
        <v>6832</v>
      </c>
      <c r="H76">
        <f>Tabella1_22[[#This Row],[IVA]]/1.22</f>
        <v>5600</v>
      </c>
      <c r="I76" t="str">
        <f t="shared" ca="1" si="1"/>
        <v>DA PAGARE</v>
      </c>
    </row>
    <row r="77" spans="1:9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/>
      <c r="G77">
        <f>Tabella1_22[[#This Row],[IMPORTO]]*1.22</f>
        <v>4209</v>
      </c>
      <c r="H77">
        <f>Tabella1_22[[#This Row],[IVA]]/1.22</f>
        <v>3450</v>
      </c>
      <c r="I77" t="str">
        <f t="shared" ca="1" si="1"/>
        <v>DA PAGARE</v>
      </c>
    </row>
    <row r="78" spans="1:9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/>
      <c r="G78">
        <f>Tabella1_22[[#This Row],[IMPORTO]]*1.22</f>
        <v>7051.5999999999995</v>
      </c>
      <c r="H78">
        <f>Tabella1_22[[#This Row],[IVA]]/1.22</f>
        <v>5780</v>
      </c>
      <c r="I78" t="str">
        <f t="shared" ca="1" si="1"/>
        <v>DA PAGARE</v>
      </c>
    </row>
    <row r="79" spans="1:9" x14ac:dyDescent="0.25">
      <c r="A79">
        <v>231</v>
      </c>
      <c r="B79" s="4">
        <v>44940</v>
      </c>
      <c r="C79">
        <v>4700</v>
      </c>
      <c r="D79" t="s">
        <v>22</v>
      </c>
      <c r="E79" t="s">
        <v>14</v>
      </c>
      <c r="F79" s="4"/>
      <c r="G79">
        <f>Tabella1_22[[#This Row],[IMPORTO]]*1.22</f>
        <v>5734</v>
      </c>
      <c r="H79">
        <f>Tabella1_22[[#This Row],[IVA]]/1.22</f>
        <v>4700</v>
      </c>
      <c r="I79" t="str">
        <f t="shared" ca="1" si="1"/>
        <v>DA PAGARE</v>
      </c>
    </row>
    <row r="80" spans="1:9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/>
      <c r="G80">
        <f>Tabella1_22[[#This Row],[IMPORTO]]*1.22</f>
        <v>3001.2</v>
      </c>
      <c r="H80">
        <f>Tabella1_22[[#This Row],[IVA]]/1.22</f>
        <v>2460</v>
      </c>
      <c r="I80" t="str">
        <f t="shared" ca="1" si="1"/>
        <v>DA PAGARE</v>
      </c>
    </row>
    <row r="81" spans="1:9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/>
      <c r="G81">
        <f>Tabella1_22[[#This Row],[IMPORTO]]*1.22</f>
        <v>5782.8</v>
      </c>
      <c r="H81">
        <f>Tabella1_22[[#This Row],[IVA]]/1.22</f>
        <v>4740</v>
      </c>
      <c r="I81" t="str">
        <f t="shared" ca="1" si="1"/>
        <v>DA PAGARE</v>
      </c>
    </row>
    <row r="82" spans="1:9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/>
      <c r="G82">
        <f>Tabella1_22[[#This Row],[IMPORTO]]*1.22</f>
        <v>2781.6</v>
      </c>
      <c r="H82">
        <f>Tabella1_22[[#This Row],[IVA]]/1.22</f>
        <v>2280</v>
      </c>
      <c r="I82" t="str">
        <f t="shared" ca="1" si="1"/>
        <v>DA PAGARE</v>
      </c>
    </row>
    <row r="83" spans="1:9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/>
      <c r="G83">
        <f>Tabella1_22[[#This Row],[IMPORTO]]*1.22</f>
        <v>3416</v>
      </c>
      <c r="H83">
        <f>Tabella1_22[[#This Row],[IVA]]/1.22</f>
        <v>2800</v>
      </c>
      <c r="I83" t="str">
        <f t="shared" ca="1" si="1"/>
        <v>DA PAGARE</v>
      </c>
    </row>
    <row r="84" spans="1:9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/>
      <c r="G84">
        <f>Tabella1_22[[#This Row],[IMPORTO]]*1.22</f>
        <v>5514.4</v>
      </c>
      <c r="H84">
        <f>Tabella1_22[[#This Row],[IVA]]/1.22</f>
        <v>4520</v>
      </c>
      <c r="I84" t="str">
        <f t="shared" ca="1" si="1"/>
        <v>DA PAGARE</v>
      </c>
    </row>
    <row r="85" spans="1:9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/>
      <c r="G85">
        <f>Tabella1_22[[#This Row],[IMPORTO]]*1.22</f>
        <v>5953.5999999999995</v>
      </c>
      <c r="H85">
        <f>Tabella1_22[[#This Row],[IVA]]/1.22</f>
        <v>4880</v>
      </c>
      <c r="I85" t="str">
        <f t="shared" ca="1" si="1"/>
        <v>DA PAGARE</v>
      </c>
    </row>
    <row r="86" spans="1:9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/>
      <c r="G86">
        <f>Tabella1_22[[#This Row],[IMPORTO]]*1.22</f>
        <v>5904.8</v>
      </c>
      <c r="H86">
        <f>Tabella1_22[[#This Row],[IVA]]/1.22</f>
        <v>4840</v>
      </c>
      <c r="I86" t="str">
        <f t="shared" ca="1" si="1"/>
        <v>DA PAGARE</v>
      </c>
    </row>
    <row r="87" spans="1:9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/>
      <c r="G87">
        <f>Tabella1_22[[#This Row],[IMPORTO]]*1.22</f>
        <v>4050.4</v>
      </c>
      <c r="H87">
        <f>Tabella1_22[[#This Row],[IVA]]/1.22</f>
        <v>3320</v>
      </c>
      <c r="I87" t="str">
        <f t="shared" ca="1" si="1"/>
        <v>DA PAGARE</v>
      </c>
    </row>
    <row r="88" spans="1:9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/>
      <c r="G88">
        <f>Tabella1_22[[#This Row],[IMPORTO]]*1.22</f>
        <v>6368.4</v>
      </c>
      <c r="H88">
        <f>Tabella1_22[[#This Row],[IVA]]/1.22</f>
        <v>5220</v>
      </c>
      <c r="I88" t="str">
        <f t="shared" ca="1" si="1"/>
        <v>DA PAGARE</v>
      </c>
    </row>
    <row r="89" spans="1:9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/>
      <c r="G89">
        <f>Tabella1_22[[#This Row],[IMPORTO]]*1.22</f>
        <v>4001.6</v>
      </c>
      <c r="H89">
        <f>Tabella1_22[[#This Row],[IVA]]/1.22</f>
        <v>3280</v>
      </c>
      <c r="I89" t="str">
        <f t="shared" ca="1" si="1"/>
        <v>DA PAGARE</v>
      </c>
    </row>
    <row r="90" spans="1:9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/>
      <c r="G90">
        <f>Tabella1_22[[#This Row],[IMPORTO]]*1.22</f>
        <v>1830</v>
      </c>
      <c r="H90">
        <f>Tabella1_22[[#This Row],[IVA]]/1.22</f>
        <v>1500</v>
      </c>
      <c r="I90" t="str">
        <f t="shared" ca="1" si="1"/>
        <v>DA PAGARE</v>
      </c>
    </row>
    <row r="91" spans="1:9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/>
      <c r="G91">
        <f>Tabella1_22[[#This Row],[IMPORTO]]*1.22</f>
        <v>6344</v>
      </c>
      <c r="H91">
        <f>Tabella1_22[[#This Row],[IVA]]/1.22</f>
        <v>5200</v>
      </c>
      <c r="I91" t="str">
        <f t="shared" ca="1" si="1"/>
        <v>DA PAGARE</v>
      </c>
    </row>
    <row r="92" spans="1:9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/>
      <c r="G92">
        <f>Tabella1_22[[#This Row],[IMPORTO]]*1.22</f>
        <v>4782.3999999999996</v>
      </c>
      <c r="H92">
        <f>Tabella1_22[[#This Row],[IVA]]/1.22</f>
        <v>3920</v>
      </c>
      <c r="I92" t="str">
        <f t="shared" ca="1" si="1"/>
        <v>DA PAGARE</v>
      </c>
    </row>
    <row r="93" spans="1:9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/>
      <c r="G93">
        <f>Tabella1_22[[#This Row],[IMPORTO]]*1.22</f>
        <v>4416.3999999999996</v>
      </c>
      <c r="H93">
        <f>Tabella1_22[[#This Row],[IVA]]/1.22</f>
        <v>3620</v>
      </c>
      <c r="I93" t="str">
        <f t="shared" ca="1" si="1"/>
        <v>DA PAGARE</v>
      </c>
    </row>
    <row r="94" spans="1:9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/>
      <c r="G94">
        <f>Tabella1_22[[#This Row],[IMPORTO]]*1.22</f>
        <v>4953.2</v>
      </c>
      <c r="H94">
        <f>Tabella1_22[[#This Row],[IVA]]/1.22</f>
        <v>4060</v>
      </c>
      <c r="I94" t="str">
        <f t="shared" ca="1" si="1"/>
        <v>DA PAGARE</v>
      </c>
    </row>
    <row r="95" spans="1:9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/>
      <c r="G95">
        <f>Tabella1_22[[#This Row],[IMPORTO]]*1.22</f>
        <v>6392.8</v>
      </c>
      <c r="H95">
        <f>Tabella1_22[[#This Row],[IVA]]/1.22</f>
        <v>5240</v>
      </c>
      <c r="I95" t="str">
        <f t="shared" ca="1" si="1"/>
        <v>DA PAGARE</v>
      </c>
    </row>
    <row r="96" spans="1:9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/>
      <c r="G96">
        <f>Tabella1_22[[#This Row],[IMPORTO]]*1.22</f>
        <v>7246.8</v>
      </c>
      <c r="H96">
        <f>Tabella1_22[[#This Row],[IVA]]/1.22</f>
        <v>5940</v>
      </c>
      <c r="I96" t="str">
        <f t="shared" ca="1" si="1"/>
        <v>DA PAGARE</v>
      </c>
    </row>
    <row r="97" spans="1:9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/>
      <c r="G97">
        <f>Tabella1_22[[#This Row],[IMPORTO]]*1.22</f>
        <v>3489.2</v>
      </c>
      <c r="H97">
        <f>Tabella1_22[[#This Row],[IVA]]/1.22</f>
        <v>2860</v>
      </c>
      <c r="I97" t="str">
        <f t="shared" ca="1" si="1"/>
        <v>DA PAGARE</v>
      </c>
    </row>
    <row r="98" spans="1:9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/>
      <c r="G98">
        <f>Tabella1_22[[#This Row],[IMPORTO]]*1.22</f>
        <v>1159</v>
      </c>
      <c r="H98">
        <f>Tabella1_22[[#This Row],[IVA]]/1.22</f>
        <v>950</v>
      </c>
      <c r="I98" t="str">
        <f t="shared" ca="1" si="1"/>
        <v>DA PAGARE</v>
      </c>
    </row>
    <row r="99" spans="1:9" x14ac:dyDescent="0.25">
      <c r="A99">
        <v>249</v>
      </c>
      <c r="B99" s="4">
        <v>44940</v>
      </c>
      <c r="C99">
        <v>5060</v>
      </c>
      <c r="D99" t="s">
        <v>22</v>
      </c>
      <c r="E99" t="s">
        <v>13</v>
      </c>
      <c r="F99" s="4"/>
      <c r="G99">
        <f>Tabella1_22[[#This Row],[IMPORTO]]*1.22</f>
        <v>6173.2</v>
      </c>
      <c r="H99">
        <f>Tabella1_22[[#This Row],[IVA]]/1.22</f>
        <v>5060</v>
      </c>
      <c r="I99" t="str">
        <f t="shared" ca="1" si="1"/>
        <v>DA PAGARE</v>
      </c>
    </row>
    <row r="100" spans="1:9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/>
      <c r="G100">
        <f>Tabella1_22[[#This Row],[IMPORTO]]*1.22</f>
        <v>2562</v>
      </c>
      <c r="H100">
        <f>Tabella1_22[[#This Row],[IVA]]/1.22</f>
        <v>2100</v>
      </c>
      <c r="I100" t="str">
        <f t="shared" ca="1" si="1"/>
        <v>DA PAGARE</v>
      </c>
    </row>
    <row r="101" spans="1:9" x14ac:dyDescent="0.25">
      <c r="A101">
        <v>248</v>
      </c>
      <c r="B101" s="4">
        <v>44940</v>
      </c>
      <c r="C101">
        <v>5040</v>
      </c>
      <c r="D101" t="s">
        <v>22</v>
      </c>
      <c r="E101" t="s">
        <v>13</v>
      </c>
      <c r="F101" s="4"/>
      <c r="G101">
        <f>Tabella1_22[[#This Row],[IMPORTO]]*1.22</f>
        <v>6148.8</v>
      </c>
      <c r="H101">
        <f>Tabella1_22[[#This Row],[IVA]]/1.22</f>
        <v>5040</v>
      </c>
      <c r="I101" t="str">
        <f t="shared" ca="1" si="1"/>
        <v>DA PAGARE</v>
      </c>
    </row>
    <row r="102" spans="1:9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/>
      <c r="G102">
        <f>Tabella1_22[[#This Row],[IMPORTO]]*1.22</f>
        <v>5099.5999999999995</v>
      </c>
      <c r="H102">
        <f>Tabella1_22[[#This Row],[IVA]]/1.22</f>
        <v>4180</v>
      </c>
      <c r="I102" t="str">
        <f t="shared" ca="1" si="1"/>
        <v>DA PAGARE</v>
      </c>
    </row>
    <row r="103" spans="1:9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/>
      <c r="G103">
        <f>Tabella1_22[[#This Row],[IMPORTO]]*1.22</f>
        <v>244</v>
      </c>
      <c r="H103">
        <f>Tabella1_22[[#This Row],[IVA]]/1.22</f>
        <v>200</v>
      </c>
      <c r="I103" t="str">
        <f t="shared" ca="1" si="1"/>
        <v>DA PAGARE</v>
      </c>
    </row>
    <row r="104" spans="1:9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/>
      <c r="G104">
        <f>Tabella1_22[[#This Row],[IMPORTO]]*1.22</f>
        <v>5124</v>
      </c>
      <c r="H104">
        <f>Tabella1_22[[#This Row],[IVA]]/1.22</f>
        <v>4200</v>
      </c>
      <c r="I104" t="str">
        <f t="shared" ca="1" si="1"/>
        <v>DA PAGARE</v>
      </c>
    </row>
    <row r="105" spans="1:9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/>
      <c r="G105">
        <f>Tabella1_22[[#This Row],[IMPORTO]]*1.22</f>
        <v>793</v>
      </c>
      <c r="H105">
        <f>Tabella1_22[[#This Row],[IVA]]/1.22</f>
        <v>650</v>
      </c>
      <c r="I105" t="str">
        <f t="shared" ca="1" si="1"/>
        <v>DA PAGARE</v>
      </c>
    </row>
    <row r="106" spans="1:9" x14ac:dyDescent="0.25">
      <c r="A106">
        <v>254</v>
      </c>
      <c r="B106" s="4">
        <v>44940</v>
      </c>
      <c r="C106">
        <v>5160</v>
      </c>
      <c r="D106" t="s">
        <v>22</v>
      </c>
      <c r="E106" t="s">
        <v>12</v>
      </c>
      <c r="F106" s="4"/>
      <c r="G106">
        <f>Tabella1_22[[#This Row],[IMPORTO]]*1.22</f>
        <v>6295.2</v>
      </c>
      <c r="H106">
        <f>Tabella1_22[[#This Row],[IVA]]/1.22</f>
        <v>5160</v>
      </c>
      <c r="I106" t="str">
        <f t="shared" ca="1" si="1"/>
        <v>DA PAGARE</v>
      </c>
    </row>
    <row r="107" spans="1:9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/>
      <c r="G107">
        <f>Tabella1_22[[#This Row],[IMPORTO]]*1.22</f>
        <v>4514</v>
      </c>
      <c r="H107">
        <f>Tabella1_22[[#This Row],[IVA]]/1.22</f>
        <v>3700</v>
      </c>
      <c r="I107" t="str">
        <f t="shared" ca="1" si="1"/>
        <v>DA PAGARE</v>
      </c>
    </row>
    <row r="108" spans="1:9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/>
      <c r="G108">
        <f>Tabella1_22[[#This Row],[IMPORTO]]*1.22</f>
        <v>1854.3999999999999</v>
      </c>
      <c r="H108">
        <f>Tabella1_22[[#This Row],[IVA]]/1.22</f>
        <v>1520</v>
      </c>
      <c r="I108" t="str">
        <f t="shared" ca="1" si="1"/>
        <v>DA PAGARE</v>
      </c>
    </row>
    <row r="109" spans="1:9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/>
      <c r="G109">
        <f>Tabella1_22[[#This Row],[IMPORTO]]*1.22</f>
        <v>6161</v>
      </c>
      <c r="H109">
        <f>Tabella1_22[[#This Row],[IVA]]/1.22</f>
        <v>5050</v>
      </c>
      <c r="I109" t="str">
        <f t="shared" ca="1" si="1"/>
        <v>DA PAGARE</v>
      </c>
    </row>
    <row r="110" spans="1:9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/>
      <c r="G110">
        <f>Tabella1_22[[#This Row],[IMPORTO]]*1.22</f>
        <v>5368</v>
      </c>
      <c r="H110">
        <f>Tabella1_22[[#This Row],[IVA]]/1.22</f>
        <v>4400</v>
      </c>
      <c r="I110" t="str">
        <f t="shared" ca="1" si="1"/>
        <v>DA PAGARE</v>
      </c>
    </row>
    <row r="111" spans="1:9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/>
      <c r="G111">
        <f>Tabella1_22[[#This Row],[IMPORTO]]*1.22</f>
        <v>658.8</v>
      </c>
      <c r="H111">
        <f>Tabella1_22[[#This Row],[IVA]]/1.22</f>
        <v>540</v>
      </c>
      <c r="I111" t="str">
        <f t="shared" ca="1" si="1"/>
        <v>DA PAGARE</v>
      </c>
    </row>
    <row r="112" spans="1:9" x14ac:dyDescent="0.25">
      <c r="A112">
        <v>401</v>
      </c>
      <c r="B112" s="4">
        <v>44940</v>
      </c>
      <c r="C112">
        <v>4800</v>
      </c>
      <c r="D112" t="s">
        <v>22</v>
      </c>
      <c r="E112" t="s">
        <v>13</v>
      </c>
      <c r="F112" s="4"/>
      <c r="G112">
        <f>Tabella1_22[[#This Row],[IMPORTO]]*1.22</f>
        <v>5856</v>
      </c>
      <c r="H112">
        <f>Tabella1_22[[#This Row],[IVA]]/1.22</f>
        <v>4800</v>
      </c>
      <c r="I112" t="str">
        <f t="shared" ca="1" si="1"/>
        <v>DA PAGARE</v>
      </c>
    </row>
    <row r="113" spans="1:9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/>
      <c r="G113">
        <f>Tabella1_22[[#This Row],[IMPORTO]]*1.22</f>
        <v>829.6</v>
      </c>
      <c r="H113">
        <f>Tabella1_22[[#This Row],[IVA]]/1.22</f>
        <v>680</v>
      </c>
      <c r="I113" t="str">
        <f t="shared" ca="1" si="1"/>
        <v>DA PAGARE</v>
      </c>
    </row>
    <row r="114" spans="1:9" x14ac:dyDescent="0.25">
      <c r="A114">
        <v>385</v>
      </c>
      <c r="B114" s="4">
        <v>44940</v>
      </c>
      <c r="C114">
        <v>4000</v>
      </c>
      <c r="D114" t="s">
        <v>22</v>
      </c>
      <c r="E114" t="s">
        <v>14</v>
      </c>
      <c r="F114" s="4"/>
      <c r="G114">
        <f>Tabella1_22[[#This Row],[IMPORTO]]*1.22</f>
        <v>4880</v>
      </c>
      <c r="H114">
        <f>Tabella1_22[[#This Row],[IVA]]/1.22</f>
        <v>4000</v>
      </c>
      <c r="I114" t="str">
        <f t="shared" ca="1" si="1"/>
        <v>DA PAGARE</v>
      </c>
    </row>
    <row r="115" spans="1:9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/>
      <c r="G115">
        <f>Tabella1_22[[#This Row],[IMPORTO]]*1.22</f>
        <v>1342</v>
      </c>
      <c r="H115">
        <f>Tabella1_22[[#This Row],[IVA]]/1.22</f>
        <v>1100</v>
      </c>
      <c r="I115" t="str">
        <f t="shared" ca="1" si="1"/>
        <v>DA PAGARE</v>
      </c>
    </row>
    <row r="116" spans="1:9" x14ac:dyDescent="0.25">
      <c r="A116">
        <v>95</v>
      </c>
      <c r="B116" s="4">
        <v>44940</v>
      </c>
      <c r="C116">
        <v>1980</v>
      </c>
      <c r="D116" t="s">
        <v>22</v>
      </c>
      <c r="E116" t="s">
        <v>13</v>
      </c>
      <c r="F116" s="4"/>
      <c r="G116">
        <f>Tabella1_22[[#This Row],[IMPORTO]]*1.22</f>
        <v>2415.6</v>
      </c>
      <c r="H116">
        <f>Tabella1_22[[#This Row],[IVA]]/1.22</f>
        <v>1980</v>
      </c>
      <c r="I116" t="str">
        <f t="shared" ca="1" si="1"/>
        <v>DA PAGARE</v>
      </c>
    </row>
    <row r="117" spans="1:9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/>
      <c r="G117">
        <f>Tabella1_22[[#This Row],[IMPORTO]]*1.22</f>
        <v>5490</v>
      </c>
      <c r="H117">
        <f>Tabella1_22[[#This Row],[IVA]]/1.22</f>
        <v>4500</v>
      </c>
      <c r="I117" t="str">
        <f t="shared" ca="1" si="1"/>
        <v>DA PAGARE</v>
      </c>
    </row>
    <row r="118" spans="1:9" x14ac:dyDescent="0.25">
      <c r="A118">
        <v>101</v>
      </c>
      <c r="B118" s="4">
        <v>44940</v>
      </c>
      <c r="C118">
        <v>2100</v>
      </c>
      <c r="D118" t="s">
        <v>22</v>
      </c>
      <c r="E118" t="s">
        <v>13</v>
      </c>
      <c r="F118" s="4"/>
      <c r="G118">
        <f>Tabella1_22[[#This Row],[IMPORTO]]*1.22</f>
        <v>2562</v>
      </c>
      <c r="H118">
        <f>Tabella1_22[[#This Row],[IVA]]/1.22</f>
        <v>2100</v>
      </c>
      <c r="I118" t="str">
        <f t="shared" ca="1" si="1"/>
        <v>DA PAGARE</v>
      </c>
    </row>
    <row r="119" spans="1:9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/>
      <c r="G119">
        <f>Tabella1_22[[#This Row],[IMPORTO]]*1.22</f>
        <v>463.59999999999997</v>
      </c>
      <c r="H119">
        <f>Tabella1_22[[#This Row],[IVA]]/1.22</f>
        <v>380</v>
      </c>
      <c r="I119" t="str">
        <f t="shared" ca="1" si="1"/>
        <v>DA PAGARE</v>
      </c>
    </row>
    <row r="120" spans="1:9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/>
      <c r="G120">
        <f>Tabella1_22[[#This Row],[IMPORTO]]*1.22</f>
        <v>170.79999999999998</v>
      </c>
      <c r="H120">
        <f>Tabella1_22[[#This Row],[IVA]]/1.22</f>
        <v>140</v>
      </c>
      <c r="I120" t="str">
        <f t="shared" ca="1" si="1"/>
        <v>DA PAGARE</v>
      </c>
    </row>
    <row r="121" spans="1:9" x14ac:dyDescent="0.25">
      <c r="A121">
        <v>424</v>
      </c>
      <c r="B121" s="4">
        <v>44940</v>
      </c>
      <c r="C121">
        <v>5950</v>
      </c>
      <c r="D121" t="s">
        <v>22</v>
      </c>
      <c r="E121" t="s">
        <v>14</v>
      </c>
      <c r="F121" s="4"/>
      <c r="G121">
        <f>Tabella1_22[[#This Row],[IMPORTO]]*1.22</f>
        <v>7259</v>
      </c>
      <c r="H121">
        <f>Tabella1_22[[#This Row],[IVA]]/1.22</f>
        <v>5950</v>
      </c>
      <c r="I121" t="str">
        <f t="shared" ca="1" si="1"/>
        <v>DA PAGARE</v>
      </c>
    </row>
    <row r="122" spans="1:9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/>
      <c r="G122">
        <f>Tabella1_22[[#This Row],[IMPORTO]]*1.22</f>
        <v>1146.8</v>
      </c>
      <c r="H122">
        <f>Tabella1_22[[#This Row],[IVA]]/1.22</f>
        <v>940</v>
      </c>
      <c r="I122" t="str">
        <f t="shared" ca="1" si="1"/>
        <v>DA PAGARE</v>
      </c>
    </row>
    <row r="123" spans="1:9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/>
      <c r="G123">
        <f>Tabella1_22[[#This Row],[IMPORTO]]*1.22</f>
        <v>4331</v>
      </c>
      <c r="H123">
        <f>Tabella1_22[[#This Row],[IVA]]/1.22</f>
        <v>3550</v>
      </c>
      <c r="I123" t="str">
        <f t="shared" ca="1" si="1"/>
        <v>DA PAGARE</v>
      </c>
    </row>
    <row r="124" spans="1:9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/>
      <c r="G124">
        <f>Tabella1_22[[#This Row],[IMPORTO]]*1.22</f>
        <v>1464</v>
      </c>
      <c r="H124">
        <f>Tabella1_22[[#This Row],[IVA]]/1.22</f>
        <v>1200</v>
      </c>
      <c r="I124" t="str">
        <f t="shared" ca="1" si="1"/>
        <v>DA PAGARE</v>
      </c>
    </row>
    <row r="125" spans="1:9" x14ac:dyDescent="0.25">
      <c r="A125">
        <v>84</v>
      </c>
      <c r="B125" s="4">
        <v>44939</v>
      </c>
      <c r="C125">
        <v>1760</v>
      </c>
      <c r="D125" t="s">
        <v>22</v>
      </c>
      <c r="E125" t="s">
        <v>12</v>
      </c>
      <c r="F125" s="4"/>
      <c r="G125">
        <f>Tabella1_22[[#This Row],[IMPORTO]]*1.22</f>
        <v>2147.1999999999998</v>
      </c>
      <c r="H125">
        <f>Tabella1_22[[#This Row],[IVA]]/1.22</f>
        <v>1760</v>
      </c>
      <c r="I125" t="str">
        <f t="shared" ca="1" si="1"/>
        <v>DA PAGARE</v>
      </c>
    </row>
    <row r="126" spans="1:9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/>
      <c r="G126">
        <f>Tabella1_22[[#This Row],[IMPORTO]]*1.22</f>
        <v>1525</v>
      </c>
      <c r="H126">
        <f>Tabella1_22[[#This Row],[IVA]]/1.22</f>
        <v>1250</v>
      </c>
      <c r="I126" t="str">
        <f t="shared" ca="1" si="1"/>
        <v>DA PAGARE</v>
      </c>
    </row>
    <row r="127" spans="1:9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/>
      <c r="G127">
        <f>Tabella1_22[[#This Row],[IMPORTO]]*1.22</f>
        <v>3513.6</v>
      </c>
      <c r="H127">
        <f>Tabella1_22[[#This Row],[IVA]]/1.22</f>
        <v>2880</v>
      </c>
      <c r="I127" t="str">
        <f t="shared" ca="1" si="1"/>
        <v>DA PAGARE</v>
      </c>
    </row>
    <row r="128" spans="1:9" x14ac:dyDescent="0.25">
      <c r="A128">
        <v>78</v>
      </c>
      <c r="B128" s="4">
        <v>44939</v>
      </c>
      <c r="C128">
        <v>1640</v>
      </c>
      <c r="D128" t="s">
        <v>22</v>
      </c>
      <c r="E128" t="s">
        <v>11</v>
      </c>
      <c r="F128" s="4"/>
      <c r="G128">
        <f>Tabella1_22[[#This Row],[IMPORTO]]*1.22</f>
        <v>2000.8</v>
      </c>
      <c r="H128">
        <f>Tabella1_22[[#This Row],[IVA]]/1.22</f>
        <v>1640</v>
      </c>
      <c r="I128" t="str">
        <f t="shared" ca="1" si="1"/>
        <v>DA PAGARE</v>
      </c>
    </row>
    <row r="129" spans="1:9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/>
      <c r="G129">
        <f>Tabella1_22[[#This Row],[IMPORTO]]*1.22</f>
        <v>1586</v>
      </c>
      <c r="H129">
        <f>Tabella1_22[[#This Row],[IVA]]/1.22</f>
        <v>1300</v>
      </c>
      <c r="I129" t="str">
        <f t="shared" ca="1" si="1"/>
        <v>DA PAGARE</v>
      </c>
    </row>
    <row r="130" spans="1:9" x14ac:dyDescent="0.25">
      <c r="A130">
        <v>288</v>
      </c>
      <c r="B130" s="4">
        <v>44939</v>
      </c>
      <c r="C130">
        <v>5840</v>
      </c>
      <c r="D130" t="s">
        <v>22</v>
      </c>
      <c r="E130" t="s">
        <v>11</v>
      </c>
      <c r="F130" s="4"/>
      <c r="G130">
        <f>Tabella1_22[[#This Row],[IMPORTO]]*1.22</f>
        <v>7124.8</v>
      </c>
      <c r="H130">
        <f>Tabella1_22[[#This Row],[IVA]]/1.22</f>
        <v>5840</v>
      </c>
      <c r="I130" t="str">
        <f t="shared" ca="1" si="1"/>
        <v>DA PAGARE</v>
      </c>
    </row>
    <row r="131" spans="1:9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/>
      <c r="G131">
        <f>Tabella1_22[[#This Row],[IMPORTO]]*1.22</f>
        <v>7100.4</v>
      </c>
      <c r="H131">
        <f>Tabella1_22[[#This Row],[IVA]]/1.22</f>
        <v>5820</v>
      </c>
      <c r="I131" t="str">
        <f t="shared" ref="I131:I194" ca="1" si="2">IF((TODAY()-A131)&gt;60, "DA PAGARE", "PAGATA")</f>
        <v>DA PAGARE</v>
      </c>
    </row>
    <row r="132" spans="1:9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/>
      <c r="G132">
        <f>Tabella1_22[[#This Row],[IMPORTO]]*1.22</f>
        <v>1561.6</v>
      </c>
      <c r="H132">
        <f>Tabella1_22[[#This Row],[IVA]]/1.22</f>
        <v>1280</v>
      </c>
      <c r="I132" t="str">
        <f t="shared" ca="1" si="2"/>
        <v>DA PAGARE</v>
      </c>
    </row>
    <row r="133" spans="1:9" x14ac:dyDescent="0.25">
      <c r="A133">
        <v>418</v>
      </c>
      <c r="B133" s="4">
        <v>44939</v>
      </c>
      <c r="C133">
        <v>5650</v>
      </c>
      <c r="D133" t="s">
        <v>22</v>
      </c>
      <c r="E133" t="s">
        <v>11</v>
      </c>
      <c r="F133" s="4"/>
      <c r="G133">
        <f>Tabella1_22[[#This Row],[IMPORTO]]*1.22</f>
        <v>6893</v>
      </c>
      <c r="H133">
        <f>Tabella1_22[[#This Row],[IVA]]/1.22</f>
        <v>5650</v>
      </c>
      <c r="I133" t="str">
        <f t="shared" ca="1" si="2"/>
        <v>DA PAGARE</v>
      </c>
    </row>
    <row r="134" spans="1:9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/>
      <c r="G134">
        <f>Tabella1_22[[#This Row],[IMPORTO]]*1.22</f>
        <v>8174</v>
      </c>
      <c r="H134">
        <f>Tabella1_22[[#This Row],[IVA]]/1.22</f>
        <v>6700</v>
      </c>
      <c r="I134" t="str">
        <f t="shared" ca="1" si="2"/>
        <v>DA PAGARE</v>
      </c>
    </row>
    <row r="135" spans="1:9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/>
      <c r="G135">
        <f>Tabella1_22[[#This Row],[IMPORTO]]*1.22</f>
        <v>6856.4</v>
      </c>
      <c r="H135">
        <f>Tabella1_22[[#This Row],[IVA]]/1.22</f>
        <v>5620</v>
      </c>
      <c r="I135" t="str">
        <f t="shared" ca="1" si="2"/>
        <v>DA PAGARE</v>
      </c>
    </row>
    <row r="136" spans="1:9" x14ac:dyDescent="0.25">
      <c r="A136">
        <v>283</v>
      </c>
      <c r="B136" s="4">
        <v>44939</v>
      </c>
      <c r="C136">
        <v>5740</v>
      </c>
      <c r="D136" t="s">
        <v>22</v>
      </c>
      <c r="E136" t="s">
        <v>13</v>
      </c>
      <c r="F136" s="4"/>
      <c r="G136">
        <f>Tabella1_22[[#This Row],[IMPORTO]]*1.22</f>
        <v>7002.8</v>
      </c>
      <c r="H136">
        <f>Tabella1_22[[#This Row],[IVA]]/1.22</f>
        <v>5740</v>
      </c>
      <c r="I136" t="str">
        <f t="shared" ca="1" si="2"/>
        <v>DA PAGARE</v>
      </c>
    </row>
    <row r="137" spans="1:9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/>
      <c r="G137">
        <f>Tabella1_22[[#This Row],[IMPORTO]]*1.22</f>
        <v>3782</v>
      </c>
      <c r="H137">
        <f>Tabella1_22[[#This Row],[IVA]]/1.22</f>
        <v>3100</v>
      </c>
      <c r="I137" t="str">
        <f t="shared" ca="1" si="2"/>
        <v>DA PAGARE</v>
      </c>
    </row>
    <row r="138" spans="1:9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/>
      <c r="G138">
        <f>Tabella1_22[[#This Row],[IMPORTO]]*1.22</f>
        <v>3098.7999999999997</v>
      </c>
      <c r="H138">
        <f>Tabella1_22[[#This Row],[IVA]]/1.22</f>
        <v>2540</v>
      </c>
      <c r="I138" t="str">
        <f t="shared" ca="1" si="2"/>
        <v>DA PAGARE</v>
      </c>
    </row>
    <row r="139" spans="1:9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/>
      <c r="G139">
        <f>Tabella1_22[[#This Row],[IMPORTO]]*1.22</f>
        <v>2244.7999999999997</v>
      </c>
      <c r="H139">
        <f>Tabella1_22[[#This Row],[IVA]]/1.22</f>
        <v>1839.9999999999998</v>
      </c>
      <c r="I139" t="str">
        <f t="shared" ca="1" si="2"/>
        <v>DA PAGARE</v>
      </c>
    </row>
    <row r="140" spans="1:9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/>
      <c r="G140">
        <f>Tabella1_22[[#This Row],[IMPORTO]]*1.22</f>
        <v>2684</v>
      </c>
      <c r="H140">
        <f>Tabella1_22[[#This Row],[IVA]]/1.22</f>
        <v>2200</v>
      </c>
      <c r="I140" t="str">
        <f t="shared" ca="1" si="2"/>
        <v>DA PAGARE</v>
      </c>
    </row>
    <row r="141" spans="1:9" x14ac:dyDescent="0.25">
      <c r="A141">
        <v>458</v>
      </c>
      <c r="B141" s="4">
        <v>44939</v>
      </c>
      <c r="C141">
        <v>190</v>
      </c>
      <c r="D141" t="s">
        <v>22</v>
      </c>
      <c r="E141" t="s">
        <v>13</v>
      </c>
      <c r="F141" s="4"/>
      <c r="G141">
        <f>Tabella1_22[[#This Row],[IMPORTO]]*1.22</f>
        <v>231.79999999999998</v>
      </c>
      <c r="H141">
        <f>Tabella1_22[[#This Row],[IVA]]/1.22</f>
        <v>190</v>
      </c>
      <c r="I141" t="str">
        <f t="shared" ca="1" si="2"/>
        <v>DA PAGARE</v>
      </c>
    </row>
    <row r="142" spans="1:9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/>
      <c r="G142">
        <f>Tabella1_22[[#This Row],[IMPORTO]]*1.22</f>
        <v>439.2</v>
      </c>
      <c r="H142">
        <f>Tabella1_22[[#This Row],[IVA]]/1.22</f>
        <v>360</v>
      </c>
      <c r="I142" t="str">
        <f t="shared" ca="1" si="2"/>
        <v>DA PAGARE</v>
      </c>
    </row>
    <row r="143" spans="1:9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/>
      <c r="G143">
        <f>Tabella1_22[[#This Row],[IMPORTO]]*1.22</f>
        <v>3965</v>
      </c>
      <c r="H143">
        <f>Tabella1_22[[#This Row],[IVA]]/1.22</f>
        <v>3250</v>
      </c>
      <c r="I143" t="str">
        <f t="shared" ca="1" si="2"/>
        <v>DA PAGARE</v>
      </c>
    </row>
    <row r="144" spans="1:9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/>
      <c r="G144">
        <f>Tabella1_22[[#This Row],[IMPORTO]]*1.22</f>
        <v>4172.3999999999996</v>
      </c>
      <c r="H144">
        <f>Tabella1_22[[#This Row],[IVA]]/1.22</f>
        <v>3420</v>
      </c>
      <c r="I144" t="str">
        <f t="shared" ca="1" si="2"/>
        <v>DA PAGARE</v>
      </c>
    </row>
    <row r="145" spans="1:9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/>
      <c r="G145">
        <f>Tabella1_22[[#This Row],[IMPORTO]]*1.22</f>
        <v>2464.4</v>
      </c>
      <c r="H145">
        <f>Tabella1_22[[#This Row],[IVA]]/1.22</f>
        <v>2020.0000000000002</v>
      </c>
      <c r="I145" t="str">
        <f t="shared" ca="1" si="2"/>
        <v>DA PAGARE</v>
      </c>
    </row>
    <row r="146" spans="1:9" x14ac:dyDescent="0.25">
      <c r="A146">
        <v>10</v>
      </c>
      <c r="B146" s="4">
        <v>44939</v>
      </c>
      <c r="C146">
        <v>280</v>
      </c>
      <c r="D146" t="s">
        <v>22</v>
      </c>
      <c r="E146" t="s">
        <v>13</v>
      </c>
      <c r="F146" s="4"/>
      <c r="G146">
        <f>Tabella1_22[[#This Row],[IMPORTO]]*1.22</f>
        <v>341.59999999999997</v>
      </c>
      <c r="H146">
        <f>Tabella1_22[[#This Row],[IVA]]/1.22</f>
        <v>280</v>
      </c>
      <c r="I146" t="str">
        <f t="shared" ca="1" si="2"/>
        <v>DA PAGARE</v>
      </c>
    </row>
    <row r="147" spans="1:9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/>
      <c r="G147">
        <f>Tabella1_22[[#This Row],[IMPORTO]]*1.22</f>
        <v>4831.2</v>
      </c>
      <c r="H147">
        <f>Tabella1_22[[#This Row],[IVA]]/1.22</f>
        <v>3960</v>
      </c>
      <c r="I147" t="str">
        <f t="shared" ca="1" si="2"/>
        <v>DA PAGARE</v>
      </c>
    </row>
    <row r="148" spans="1:9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/>
      <c r="G148">
        <f>Tabella1_22[[#This Row],[IMPORTO]]*1.22</f>
        <v>927.19999999999993</v>
      </c>
      <c r="H148">
        <f>Tabella1_22[[#This Row],[IVA]]/1.22</f>
        <v>760</v>
      </c>
      <c r="I148" t="str">
        <f t="shared" ca="1" si="2"/>
        <v>DA PAGARE</v>
      </c>
    </row>
    <row r="149" spans="1:9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/>
      <c r="G149">
        <f>Tabella1_22[[#This Row],[IMPORTO]]*1.22</f>
        <v>976</v>
      </c>
      <c r="H149">
        <f>Tabella1_22[[#This Row],[IVA]]/1.22</f>
        <v>800</v>
      </c>
      <c r="I149" t="str">
        <f t="shared" ca="1" si="2"/>
        <v>DA PAGARE</v>
      </c>
    </row>
    <row r="150" spans="1:9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/>
      <c r="G150">
        <f>Tabella1_22[[#This Row],[IMPORTO]]*1.22</f>
        <v>951.6</v>
      </c>
      <c r="H150">
        <f>Tabella1_22[[#This Row],[IVA]]/1.22</f>
        <v>780</v>
      </c>
      <c r="I150" t="str">
        <f t="shared" ca="1" si="2"/>
        <v>DA PAGARE</v>
      </c>
    </row>
    <row r="151" spans="1:9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/>
      <c r="G151">
        <f>Tabella1_22[[#This Row],[IMPORTO]]*1.22</f>
        <v>878.4</v>
      </c>
      <c r="H151">
        <f>Tabella1_22[[#This Row],[IVA]]/1.22</f>
        <v>720</v>
      </c>
      <c r="I151" t="str">
        <f t="shared" ca="1" si="2"/>
        <v>DA PAGARE</v>
      </c>
    </row>
    <row r="152" spans="1:9" x14ac:dyDescent="0.25">
      <c r="A152">
        <v>197</v>
      </c>
      <c r="B152" s="4">
        <v>44939</v>
      </c>
      <c r="C152">
        <v>4020</v>
      </c>
      <c r="D152" t="s">
        <v>22</v>
      </c>
      <c r="E152" t="s">
        <v>11</v>
      </c>
      <c r="F152" s="4"/>
      <c r="G152">
        <f>Tabella1_22[[#This Row],[IMPORTO]]*1.22</f>
        <v>4904.3999999999996</v>
      </c>
      <c r="H152">
        <f>Tabella1_22[[#This Row],[IVA]]/1.22</f>
        <v>4020</v>
      </c>
      <c r="I152" t="str">
        <f t="shared" ca="1" si="2"/>
        <v>DA PAGARE</v>
      </c>
    </row>
    <row r="153" spans="1:9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/>
      <c r="G153">
        <f>Tabella1_22[[#This Row],[IMPORTO]]*1.22</f>
        <v>1439.6</v>
      </c>
      <c r="H153">
        <f>Tabella1_22[[#This Row],[IVA]]/1.22</f>
        <v>1180</v>
      </c>
      <c r="I153" t="str">
        <f t="shared" ca="1" si="2"/>
        <v>DA PAGARE</v>
      </c>
    </row>
    <row r="154" spans="1:9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/>
      <c r="G154">
        <f>Tabella1_22[[#This Row],[IMPORTO]]*1.22</f>
        <v>5490</v>
      </c>
      <c r="H154">
        <f>Tabella1_22[[#This Row],[IVA]]/1.22</f>
        <v>4500</v>
      </c>
      <c r="I154" t="str">
        <f t="shared" ca="1" si="2"/>
        <v>DA PAGARE</v>
      </c>
    </row>
    <row r="155" spans="1:9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/>
      <c r="G155">
        <f>Tabella1_22[[#This Row],[IMPORTO]]*1.22</f>
        <v>4318.8</v>
      </c>
      <c r="H155">
        <f>Tabella1_22[[#This Row],[IVA]]/1.22</f>
        <v>3540</v>
      </c>
      <c r="I155" t="str">
        <f t="shared" ca="1" si="2"/>
        <v>DA PAGARE</v>
      </c>
    </row>
    <row r="156" spans="1:9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/>
      <c r="G156">
        <f>Tabella1_22[[#This Row],[IMPORTO]]*1.22</f>
        <v>6758.8</v>
      </c>
      <c r="H156">
        <f>Tabella1_22[[#This Row],[IVA]]/1.22</f>
        <v>5540</v>
      </c>
      <c r="I156" t="str">
        <f t="shared" ca="1" si="2"/>
        <v>DA PAGARE</v>
      </c>
    </row>
    <row r="157" spans="1:9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/>
      <c r="G157">
        <f>Tabella1_22[[#This Row],[IMPORTO]]*1.22</f>
        <v>1220</v>
      </c>
      <c r="H157">
        <f>Tabella1_22[[#This Row],[IVA]]/1.22</f>
        <v>1000</v>
      </c>
      <c r="I157" t="str">
        <f t="shared" ca="1" si="2"/>
        <v>DA PAGARE</v>
      </c>
    </row>
    <row r="158" spans="1:9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/>
      <c r="G158">
        <f>Tabella1_22[[#This Row],[IMPORTO]]*1.22</f>
        <v>4270</v>
      </c>
      <c r="H158">
        <f>Tabella1_22[[#This Row],[IVA]]/1.22</f>
        <v>3500</v>
      </c>
      <c r="I158" t="str">
        <f t="shared" ca="1" si="2"/>
        <v>DA PAGARE</v>
      </c>
    </row>
    <row r="159" spans="1:9" x14ac:dyDescent="0.25">
      <c r="A159">
        <v>169</v>
      </c>
      <c r="B159" s="4">
        <v>44938</v>
      </c>
      <c r="C159">
        <v>3460</v>
      </c>
      <c r="D159" t="s">
        <v>22</v>
      </c>
      <c r="E159" t="s">
        <v>11</v>
      </c>
      <c r="F159" s="4"/>
      <c r="G159">
        <f>Tabella1_22[[#This Row],[IMPORTO]]*1.22</f>
        <v>4221.2</v>
      </c>
      <c r="H159">
        <f>Tabella1_22[[#This Row],[IVA]]/1.22</f>
        <v>3460</v>
      </c>
      <c r="I159" t="str">
        <f t="shared" ca="1" si="2"/>
        <v>DA PAGARE</v>
      </c>
    </row>
    <row r="160" spans="1:9" x14ac:dyDescent="0.25">
      <c r="A160">
        <v>198</v>
      </c>
      <c r="B160" s="4">
        <v>44938</v>
      </c>
      <c r="C160">
        <v>4040</v>
      </c>
      <c r="D160" t="s">
        <v>22</v>
      </c>
      <c r="E160" t="s">
        <v>12</v>
      </c>
      <c r="F160" s="4"/>
      <c r="G160">
        <f>Tabella1_22[[#This Row],[IMPORTO]]*1.22</f>
        <v>4928.8</v>
      </c>
      <c r="H160">
        <f>Tabella1_22[[#This Row],[IVA]]/1.22</f>
        <v>4040.0000000000005</v>
      </c>
      <c r="I160" t="str">
        <f t="shared" ca="1" si="2"/>
        <v>DA PAGARE</v>
      </c>
    </row>
    <row r="161" spans="1:9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/>
      <c r="G161">
        <f>Tabella1_22[[#This Row],[IMPORTO]]*1.22</f>
        <v>5221.5999999999995</v>
      </c>
      <c r="H161">
        <f>Tabella1_22[[#This Row],[IVA]]/1.22</f>
        <v>4280</v>
      </c>
      <c r="I161" t="str">
        <f t="shared" ca="1" si="2"/>
        <v>DA PAGARE</v>
      </c>
    </row>
    <row r="162" spans="1:9" x14ac:dyDescent="0.25">
      <c r="A162">
        <v>27</v>
      </c>
      <c r="B162" s="4">
        <v>44938</v>
      </c>
      <c r="C162">
        <v>620</v>
      </c>
      <c r="D162" t="s">
        <v>22</v>
      </c>
      <c r="E162" t="s">
        <v>12</v>
      </c>
      <c r="F162" s="4"/>
      <c r="G162">
        <f>Tabella1_22[[#This Row],[IMPORTO]]*1.22</f>
        <v>756.4</v>
      </c>
      <c r="H162">
        <f>Tabella1_22[[#This Row],[IVA]]/1.22</f>
        <v>620</v>
      </c>
      <c r="I162" t="str">
        <f t="shared" ca="1" si="2"/>
        <v>DA PAGARE</v>
      </c>
    </row>
    <row r="163" spans="1:9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/>
      <c r="G163">
        <f>Tabella1_22[[#This Row],[IMPORTO]]*1.22</f>
        <v>6490.4</v>
      </c>
      <c r="H163">
        <f>Tabella1_22[[#This Row],[IVA]]/1.22</f>
        <v>5320</v>
      </c>
      <c r="I163" t="str">
        <f t="shared" ca="1" si="2"/>
        <v>DA PAGARE</v>
      </c>
    </row>
    <row r="164" spans="1:9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/>
      <c r="G164">
        <f>Tabella1_22[[#This Row],[IMPORTO]]*1.22</f>
        <v>8418</v>
      </c>
      <c r="H164">
        <f>Tabella1_22[[#This Row],[IVA]]/1.22</f>
        <v>6900</v>
      </c>
      <c r="I164" t="str">
        <f t="shared" ca="1" si="2"/>
        <v>DA PAGARE</v>
      </c>
    </row>
    <row r="165" spans="1:9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/>
      <c r="G165">
        <f>Tabella1_22[[#This Row],[IMPORTO]]*1.22</f>
        <v>7808</v>
      </c>
      <c r="H165">
        <f>Tabella1_22[[#This Row],[IVA]]/1.22</f>
        <v>6400</v>
      </c>
      <c r="I165" t="str">
        <f t="shared" ca="1" si="2"/>
        <v>DA PAGARE</v>
      </c>
    </row>
    <row r="166" spans="1:9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/>
      <c r="G166">
        <f>Tabella1_22[[#This Row],[IMPORTO]]*1.22</f>
        <v>561.19999999999993</v>
      </c>
      <c r="H166">
        <f>Tabella1_22[[#This Row],[IVA]]/1.22</f>
        <v>459.99999999999994</v>
      </c>
      <c r="I166" t="str">
        <f t="shared" ca="1" si="2"/>
        <v>DA PAGARE</v>
      </c>
    </row>
    <row r="167" spans="1:9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/>
      <c r="G167">
        <f>Tabella1_22[[#This Row],[IMPORTO]]*1.22</f>
        <v>1390.8</v>
      </c>
      <c r="H167">
        <f>Tabella1_22[[#This Row],[IVA]]/1.22</f>
        <v>1140</v>
      </c>
      <c r="I167" t="str">
        <f t="shared" ca="1" si="2"/>
        <v>DA PAGARE</v>
      </c>
    </row>
    <row r="168" spans="1:9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/>
      <c r="G168">
        <f>Tabella1_22[[#This Row],[IMPORTO]]*1.22</f>
        <v>2903.6</v>
      </c>
      <c r="H168">
        <f>Tabella1_22[[#This Row],[IVA]]/1.22</f>
        <v>2380</v>
      </c>
      <c r="I168" t="str">
        <f t="shared" ca="1" si="2"/>
        <v>DA PAGARE</v>
      </c>
    </row>
    <row r="169" spans="1:9" x14ac:dyDescent="0.25">
      <c r="A169">
        <v>147</v>
      </c>
      <c r="B169" s="4">
        <v>44938</v>
      </c>
      <c r="C169">
        <v>3020</v>
      </c>
      <c r="D169" t="s">
        <v>22</v>
      </c>
      <c r="E169" t="s">
        <v>14</v>
      </c>
      <c r="F169" s="4"/>
      <c r="G169">
        <f>Tabella1_22[[#This Row],[IMPORTO]]*1.22</f>
        <v>3684.4</v>
      </c>
      <c r="H169">
        <f>Tabella1_22[[#This Row],[IVA]]/1.22</f>
        <v>3020</v>
      </c>
      <c r="I169" t="str">
        <f t="shared" ca="1" si="2"/>
        <v>DA PAGARE</v>
      </c>
    </row>
    <row r="170" spans="1:9" x14ac:dyDescent="0.25">
      <c r="A170">
        <v>351</v>
      </c>
      <c r="B170" s="4">
        <v>44938</v>
      </c>
      <c r="C170">
        <v>2300</v>
      </c>
      <c r="D170" t="s">
        <v>22</v>
      </c>
      <c r="E170" t="s">
        <v>11</v>
      </c>
      <c r="F170" s="4"/>
      <c r="G170">
        <f>Tabella1_22[[#This Row],[IMPORTO]]*1.22</f>
        <v>2806</v>
      </c>
      <c r="H170">
        <f>Tabella1_22[[#This Row],[IVA]]/1.22</f>
        <v>2300</v>
      </c>
      <c r="I170" t="str">
        <f t="shared" ca="1" si="2"/>
        <v>DA PAGARE</v>
      </c>
    </row>
    <row r="171" spans="1:9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/>
      <c r="G171">
        <f>Tabella1_22[[#This Row],[IMPORTO]]*1.22</f>
        <v>4575</v>
      </c>
      <c r="H171">
        <f>Tabella1_22[[#This Row],[IVA]]/1.22</f>
        <v>3750</v>
      </c>
      <c r="I171" t="str">
        <f t="shared" ca="1" si="2"/>
        <v>DA PAGARE</v>
      </c>
    </row>
    <row r="172" spans="1:9" x14ac:dyDescent="0.25">
      <c r="A172">
        <v>402</v>
      </c>
      <c r="B172" s="4">
        <v>44938</v>
      </c>
      <c r="C172">
        <v>4850</v>
      </c>
      <c r="D172" t="s">
        <v>22</v>
      </c>
      <c r="E172" t="s">
        <v>13</v>
      </c>
      <c r="F172" s="4"/>
      <c r="G172">
        <f>Tabella1_22[[#This Row],[IMPORTO]]*1.22</f>
        <v>5917</v>
      </c>
      <c r="H172">
        <f>Tabella1_22[[#This Row],[IVA]]/1.22</f>
        <v>4850</v>
      </c>
      <c r="I172" t="str">
        <f t="shared" ca="1" si="2"/>
        <v>DA PAGARE</v>
      </c>
    </row>
    <row r="173" spans="1:9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/>
      <c r="G173">
        <f>Tabella1_22[[#This Row],[IMPORTO]]*1.22</f>
        <v>4758</v>
      </c>
      <c r="H173">
        <f>Tabella1_22[[#This Row],[IVA]]/1.22</f>
        <v>3900</v>
      </c>
      <c r="I173" t="str">
        <f t="shared" ca="1" si="2"/>
        <v>DA PAGARE</v>
      </c>
    </row>
    <row r="174" spans="1:9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/>
      <c r="G174">
        <f>Tabella1_22[[#This Row],[IMPORTO]]*1.22</f>
        <v>2257</v>
      </c>
      <c r="H174">
        <f>Tabella1_22[[#This Row],[IVA]]/1.22</f>
        <v>1850</v>
      </c>
      <c r="I174" t="str">
        <f t="shared" ca="1" si="2"/>
        <v>DA PAGARE</v>
      </c>
    </row>
    <row r="175" spans="1:9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/>
      <c r="G175">
        <f>Tabella1_22[[#This Row],[IMPORTO]]*1.22</f>
        <v>2379</v>
      </c>
      <c r="H175">
        <f>Tabella1_22[[#This Row],[IVA]]/1.22</f>
        <v>1950</v>
      </c>
      <c r="I175" t="str">
        <f t="shared" ca="1" si="2"/>
        <v>DA PAGARE</v>
      </c>
    </row>
    <row r="176" spans="1:9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/>
      <c r="G176">
        <f>Tabella1_22[[#This Row],[IMPORTO]]*1.22</f>
        <v>2196</v>
      </c>
      <c r="H176">
        <f>Tabella1_22[[#This Row],[IVA]]/1.22</f>
        <v>1800</v>
      </c>
      <c r="I176" t="str">
        <f t="shared" ca="1" si="2"/>
        <v>DA PAGARE</v>
      </c>
    </row>
    <row r="177" spans="1:9" x14ac:dyDescent="0.25">
      <c r="A177">
        <v>350</v>
      </c>
      <c r="B177" s="4">
        <v>44938</v>
      </c>
      <c r="C177">
        <v>2250</v>
      </c>
      <c r="D177" t="s">
        <v>22</v>
      </c>
      <c r="E177" t="s">
        <v>12</v>
      </c>
      <c r="F177" s="4"/>
      <c r="G177">
        <f>Tabella1_22[[#This Row],[IMPORTO]]*1.22</f>
        <v>2745</v>
      </c>
      <c r="H177">
        <f>Tabella1_22[[#This Row],[IVA]]/1.22</f>
        <v>2250</v>
      </c>
      <c r="I177" t="str">
        <f t="shared" ca="1" si="2"/>
        <v>DA PAGARE</v>
      </c>
    </row>
    <row r="178" spans="1:9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/>
      <c r="G178">
        <f>Tabella1_22[[#This Row],[IMPORTO]]*1.22</f>
        <v>2135</v>
      </c>
      <c r="H178">
        <f>Tabella1_22[[#This Row],[IVA]]/1.22</f>
        <v>1750</v>
      </c>
      <c r="I178" t="str">
        <f t="shared" ca="1" si="2"/>
        <v>DA PAGARE</v>
      </c>
    </row>
    <row r="179" spans="1:9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/>
      <c r="G179">
        <f>Tabella1_22[[#This Row],[IMPORTO]]*1.22</f>
        <v>3928.4</v>
      </c>
      <c r="H179">
        <f>Tabella1_22[[#This Row],[IVA]]/1.22</f>
        <v>3220</v>
      </c>
      <c r="I179" t="str">
        <f t="shared" ca="1" si="2"/>
        <v>DA PAGARE</v>
      </c>
    </row>
    <row r="180" spans="1:9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/>
      <c r="G180">
        <f>Tabella1_22[[#This Row],[IMPORTO]]*1.22</f>
        <v>3599</v>
      </c>
      <c r="H180">
        <f>Tabella1_22[[#This Row],[IVA]]/1.22</f>
        <v>2950</v>
      </c>
      <c r="I180" t="str">
        <f t="shared" ca="1" si="2"/>
        <v>DA PAGARE</v>
      </c>
    </row>
    <row r="181" spans="1:9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/>
      <c r="G181">
        <f>Tabella1_22[[#This Row],[IMPORTO]]*1.22</f>
        <v>3538</v>
      </c>
      <c r="H181">
        <f>Tabella1_22[[#This Row],[IVA]]/1.22</f>
        <v>2900</v>
      </c>
      <c r="I181" t="str">
        <f t="shared" ca="1" si="2"/>
        <v>DA PAGARE</v>
      </c>
    </row>
    <row r="182" spans="1:9" x14ac:dyDescent="0.25">
      <c r="A182">
        <v>299</v>
      </c>
      <c r="B182" s="4">
        <v>44938</v>
      </c>
      <c r="C182">
        <v>1100</v>
      </c>
      <c r="D182" t="s">
        <v>22</v>
      </c>
      <c r="E182" t="s">
        <v>12</v>
      </c>
      <c r="F182" s="4"/>
      <c r="G182">
        <f>Tabella1_22[[#This Row],[IMPORTO]]*1.22</f>
        <v>1342</v>
      </c>
      <c r="H182">
        <f>Tabella1_22[[#This Row],[IVA]]/1.22</f>
        <v>1100</v>
      </c>
      <c r="I182" t="str">
        <f t="shared" ca="1" si="2"/>
        <v>DA PAGARE</v>
      </c>
    </row>
    <row r="183" spans="1:9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/>
      <c r="G183">
        <f>Tabella1_22[[#This Row],[IMPORTO]]*1.22</f>
        <v>2928</v>
      </c>
      <c r="H183">
        <f>Tabella1_22[[#This Row],[IVA]]/1.22</f>
        <v>2400</v>
      </c>
      <c r="I183" t="str">
        <f t="shared" ca="1" si="2"/>
        <v>DA PAGARE</v>
      </c>
    </row>
    <row r="184" spans="1:9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/>
      <c r="G184">
        <f>Tabella1_22[[#This Row],[IMPORTO]]*1.22</f>
        <v>2196</v>
      </c>
      <c r="H184">
        <f>Tabella1_22[[#This Row],[IVA]]/1.22</f>
        <v>1800</v>
      </c>
      <c r="I184" t="str">
        <f t="shared" ca="1" si="2"/>
        <v>DA PAGARE</v>
      </c>
    </row>
    <row r="185" spans="1:9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/>
      <c r="G185">
        <f>Tabella1_22[[#This Row],[IMPORTO]]*1.22</f>
        <v>2867</v>
      </c>
      <c r="H185">
        <f>Tabella1_22[[#This Row],[IVA]]/1.22</f>
        <v>2350</v>
      </c>
      <c r="I185" t="str">
        <f t="shared" ca="1" si="2"/>
        <v>DA PAGARE</v>
      </c>
    </row>
    <row r="186" spans="1:9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/>
      <c r="G186">
        <f>Tabella1_22[[#This Row],[IMPORTO]]*1.22</f>
        <v>5734</v>
      </c>
      <c r="H186">
        <f>Tabella1_22[[#This Row],[IVA]]/1.22</f>
        <v>4700</v>
      </c>
      <c r="I186" t="str">
        <f t="shared" ca="1" si="2"/>
        <v>DA PAGARE</v>
      </c>
    </row>
    <row r="187" spans="1:9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/>
      <c r="G187">
        <f>Tabella1_22[[#This Row],[IMPORTO]]*1.22</f>
        <v>219.6</v>
      </c>
      <c r="H187">
        <f>Tabella1_22[[#This Row],[IVA]]/1.22</f>
        <v>180</v>
      </c>
      <c r="I187" t="str">
        <f t="shared" ca="1" si="2"/>
        <v>DA PAGARE</v>
      </c>
    </row>
    <row r="188" spans="1:9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/>
      <c r="G188">
        <f>Tabella1_22[[#This Row],[IMPORTO]]*1.22</f>
        <v>6466</v>
      </c>
      <c r="H188">
        <f>Tabella1_22[[#This Row],[IVA]]/1.22</f>
        <v>5300</v>
      </c>
      <c r="I188" t="str">
        <f t="shared" ca="1" si="2"/>
        <v>DA PAGARE</v>
      </c>
    </row>
    <row r="189" spans="1:9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/>
      <c r="G189">
        <f>Tabella1_22[[#This Row],[IMPORTO]]*1.22</f>
        <v>6100</v>
      </c>
      <c r="H189">
        <f>Tabella1_22[[#This Row],[IVA]]/1.22</f>
        <v>5000</v>
      </c>
      <c r="I189" t="str">
        <f t="shared" ca="1" si="2"/>
        <v>DA PAGARE</v>
      </c>
    </row>
    <row r="190" spans="1:9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/>
      <c r="G190">
        <f>Tabella1_22[[#This Row],[IMPORTO]]*1.22</f>
        <v>4087</v>
      </c>
      <c r="H190">
        <f>Tabella1_22[[#This Row],[IVA]]/1.22</f>
        <v>3350</v>
      </c>
      <c r="I190" t="str">
        <f t="shared" ca="1" si="2"/>
        <v>DA PAGARE</v>
      </c>
    </row>
    <row r="191" spans="1:9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/>
      <c r="G191">
        <f>Tabella1_22[[#This Row],[IMPORTO]]*1.22</f>
        <v>2708.4</v>
      </c>
      <c r="H191">
        <f>Tabella1_22[[#This Row],[IVA]]/1.22</f>
        <v>2220</v>
      </c>
      <c r="I191" t="str">
        <f t="shared" ca="1" si="2"/>
        <v>DA PAGARE</v>
      </c>
    </row>
    <row r="192" spans="1:9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/>
      <c r="G192">
        <f>Tabella1_22[[#This Row],[IMPORTO]]*1.22</f>
        <v>2318</v>
      </c>
      <c r="H192">
        <f>Tabella1_22[[#This Row],[IVA]]/1.22</f>
        <v>1900</v>
      </c>
      <c r="I192" t="str">
        <f t="shared" ca="1" si="2"/>
        <v>DA PAGARE</v>
      </c>
    </row>
    <row r="193" spans="1:9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/>
      <c r="G193">
        <f>Tabella1_22[[#This Row],[IMPORTO]]*1.22</f>
        <v>7198</v>
      </c>
      <c r="H193">
        <f>Tabella1_22[[#This Row],[IVA]]/1.22</f>
        <v>5900</v>
      </c>
      <c r="I193" t="str">
        <f t="shared" ca="1" si="2"/>
        <v>DA PAGARE</v>
      </c>
    </row>
    <row r="194" spans="1:9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/>
      <c r="G194">
        <f>Tabella1_22[[#This Row],[IMPORTO]]*1.22</f>
        <v>5441.2</v>
      </c>
      <c r="H194">
        <f>Tabella1_22[[#This Row],[IVA]]/1.22</f>
        <v>4460</v>
      </c>
      <c r="I194" t="str">
        <f t="shared" ca="1" si="2"/>
        <v>DA PAGARE</v>
      </c>
    </row>
    <row r="195" spans="1:9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/>
      <c r="G195">
        <f>Tabella1_22[[#This Row],[IMPORTO]]*1.22</f>
        <v>5416.8</v>
      </c>
      <c r="H195">
        <f>Tabella1_22[[#This Row],[IVA]]/1.22</f>
        <v>4440</v>
      </c>
      <c r="I195" t="str">
        <f t="shared" ref="I195:I258" ca="1" si="3">IF((TODAY()-A195)&gt;60, "DA PAGARE", "PAGATA")</f>
        <v>DA PAGARE</v>
      </c>
    </row>
    <row r="196" spans="1:9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/>
      <c r="G196">
        <f>Tabella1_22[[#This Row],[IMPORTO]]*1.22</f>
        <v>7442</v>
      </c>
      <c r="H196">
        <f>Tabella1_22[[#This Row],[IVA]]/1.22</f>
        <v>6100</v>
      </c>
      <c r="I196" t="str">
        <f t="shared" ca="1" si="3"/>
        <v>DA PAGARE</v>
      </c>
    </row>
    <row r="197" spans="1:9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/>
      <c r="G197">
        <f>Tabella1_22[[#This Row],[IMPORTO]]*1.22</f>
        <v>9394</v>
      </c>
      <c r="H197">
        <f>Tabella1_22[[#This Row],[IVA]]/1.22</f>
        <v>7700</v>
      </c>
      <c r="I197" t="str">
        <f t="shared" ca="1" si="3"/>
        <v>DA PAGARE</v>
      </c>
    </row>
    <row r="198" spans="1:9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/>
      <c r="G198">
        <f>Tabella1_22[[#This Row],[IMPORTO]]*1.22</f>
        <v>2860.9</v>
      </c>
      <c r="H198">
        <f>Tabella1_22[[#This Row],[IVA]]/1.22</f>
        <v>2345</v>
      </c>
      <c r="I198" t="str">
        <f t="shared" ca="1" si="3"/>
        <v>DA PAGARE</v>
      </c>
    </row>
    <row r="199" spans="1:9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/>
      <c r="G199">
        <f>Tabella1_22[[#This Row],[IMPORTO]]*1.22</f>
        <v>414.8</v>
      </c>
      <c r="H199">
        <f>Tabella1_22[[#This Row],[IVA]]/1.22</f>
        <v>340</v>
      </c>
      <c r="I199" t="str">
        <f t="shared" ca="1" si="3"/>
        <v>DA PAGARE</v>
      </c>
    </row>
    <row r="200" spans="1:9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/>
      <c r="G200">
        <f>Tabella1_22[[#This Row],[IMPORTO]]*1.22</f>
        <v>5172.8</v>
      </c>
      <c r="H200">
        <f>Tabella1_22[[#This Row],[IVA]]/1.22</f>
        <v>4240</v>
      </c>
      <c r="I200" t="str">
        <f t="shared" ca="1" si="3"/>
        <v>DA PAGARE</v>
      </c>
    </row>
    <row r="201" spans="1:9" x14ac:dyDescent="0.25">
      <c r="A201">
        <v>129</v>
      </c>
      <c r="B201" s="4">
        <v>44937</v>
      </c>
      <c r="C201">
        <v>2660</v>
      </c>
      <c r="D201" t="s">
        <v>22</v>
      </c>
      <c r="E201" t="s">
        <v>13</v>
      </c>
      <c r="F201" s="4"/>
      <c r="G201">
        <f>Tabella1_22[[#This Row],[IMPORTO]]*1.22</f>
        <v>3245.2</v>
      </c>
      <c r="H201">
        <f>Tabella1_22[[#This Row],[IVA]]/1.22</f>
        <v>2660</v>
      </c>
      <c r="I201" t="str">
        <f t="shared" ca="1" si="3"/>
        <v>DA PAGARE</v>
      </c>
    </row>
    <row r="202" spans="1:9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/>
      <c r="G202">
        <f>Tabella1_22[[#This Row],[IMPORTO]]*1.22</f>
        <v>1878.8</v>
      </c>
      <c r="H202">
        <f>Tabella1_22[[#This Row],[IVA]]/1.22</f>
        <v>1540</v>
      </c>
      <c r="I202" t="str">
        <f t="shared" ca="1" si="3"/>
        <v>DA PAGARE</v>
      </c>
    </row>
    <row r="203" spans="1:9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/>
      <c r="G203">
        <f>Tabella1_22[[#This Row],[IMPORTO]]*1.22</f>
        <v>5978</v>
      </c>
      <c r="H203">
        <f>Tabella1_22[[#This Row],[IVA]]/1.22</f>
        <v>4900</v>
      </c>
      <c r="I203" t="str">
        <f t="shared" ca="1" si="3"/>
        <v>DA PAGARE</v>
      </c>
    </row>
    <row r="204" spans="1:9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/>
      <c r="G204">
        <f>Tabella1_22[[#This Row],[IMPORTO]]*1.22</f>
        <v>1756.8</v>
      </c>
      <c r="H204">
        <f>Tabella1_22[[#This Row],[IVA]]/1.22</f>
        <v>1440</v>
      </c>
      <c r="I204" t="str">
        <f t="shared" ca="1" si="3"/>
        <v>DA PAGARE</v>
      </c>
    </row>
    <row r="205" spans="1:9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/>
      <c r="G205">
        <f>Tabella1_22[[#This Row],[IMPORTO]]*1.22</f>
        <v>3733.2</v>
      </c>
      <c r="H205">
        <f>Tabella1_22[[#This Row],[IVA]]/1.22</f>
        <v>3060</v>
      </c>
      <c r="I205" t="str">
        <f t="shared" ca="1" si="3"/>
        <v>DA PAGARE</v>
      </c>
    </row>
    <row r="206" spans="1:9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/>
      <c r="G206">
        <f>Tabella1_22[[#This Row],[IMPORTO]]*1.22</f>
        <v>4562.8</v>
      </c>
      <c r="H206">
        <f>Tabella1_22[[#This Row],[IVA]]/1.22</f>
        <v>3740.0000000000005</v>
      </c>
      <c r="I206" t="str">
        <f t="shared" ca="1" si="3"/>
        <v>DA PAGARE</v>
      </c>
    </row>
    <row r="207" spans="1:9" x14ac:dyDescent="0.25">
      <c r="A207">
        <v>181</v>
      </c>
      <c r="B207" s="4">
        <v>44937</v>
      </c>
      <c r="C207">
        <v>3700</v>
      </c>
      <c r="D207" t="s">
        <v>22</v>
      </c>
      <c r="E207" t="s">
        <v>12</v>
      </c>
      <c r="F207" s="4"/>
      <c r="G207">
        <f>Tabella1_22[[#This Row],[IMPORTO]]*1.22</f>
        <v>4514</v>
      </c>
      <c r="H207">
        <f>Tabella1_22[[#This Row],[IVA]]/1.22</f>
        <v>3700</v>
      </c>
      <c r="I207" t="str">
        <f t="shared" ca="1" si="3"/>
        <v>DA PAGARE</v>
      </c>
    </row>
    <row r="208" spans="1:9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/>
      <c r="G208">
        <f>Tabella1_22[[#This Row],[IMPORTO]]*1.22</f>
        <v>6710</v>
      </c>
      <c r="H208">
        <f>Tabella1_22[[#This Row],[IVA]]/1.22</f>
        <v>5500</v>
      </c>
      <c r="I208" t="str">
        <f t="shared" ca="1" si="3"/>
        <v>DA PAGARE</v>
      </c>
    </row>
    <row r="209" spans="1:9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/>
      <c r="G209">
        <f>Tabella1_22[[#This Row],[IMPORTO]]*1.22</f>
        <v>1464</v>
      </c>
      <c r="H209">
        <f>Tabella1_22[[#This Row],[IVA]]/1.22</f>
        <v>1200</v>
      </c>
      <c r="I209" t="str">
        <f t="shared" ca="1" si="3"/>
        <v>DA PAGARE</v>
      </c>
    </row>
    <row r="210" spans="1:9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/>
      <c r="G210">
        <f>Tabella1_22[[#This Row],[IMPORTO]]*1.22</f>
        <v>1098</v>
      </c>
      <c r="H210">
        <f>Tabella1_22[[#This Row],[IVA]]/1.22</f>
        <v>900</v>
      </c>
      <c r="I210" t="str">
        <f t="shared" ca="1" si="3"/>
        <v>DA PAGARE</v>
      </c>
    </row>
    <row r="211" spans="1:9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/>
      <c r="G211">
        <f>Tabella1_22[[#This Row],[IMPORTO]]*1.22</f>
        <v>6527</v>
      </c>
      <c r="H211">
        <f>Tabella1_22[[#This Row],[IVA]]/1.22</f>
        <v>5350</v>
      </c>
      <c r="I211" t="str">
        <f t="shared" ca="1" si="3"/>
        <v>DA PAGARE</v>
      </c>
    </row>
    <row r="212" spans="1:9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/>
      <c r="G212">
        <f>Tabella1_22[[#This Row],[IMPORTO]]*1.22</f>
        <v>7198</v>
      </c>
      <c r="H212">
        <f>Tabella1_22[[#This Row],[IVA]]/1.22</f>
        <v>5900</v>
      </c>
      <c r="I212" t="str">
        <f t="shared" ca="1" si="3"/>
        <v>DA PAGARE</v>
      </c>
    </row>
    <row r="213" spans="1:9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/>
      <c r="G213">
        <f>Tabella1_22[[#This Row],[IMPORTO]]*1.22</f>
        <v>1683.6</v>
      </c>
      <c r="H213">
        <f>Tabella1_22[[#This Row],[IVA]]/1.22</f>
        <v>1380</v>
      </c>
      <c r="I213" t="str">
        <f t="shared" ca="1" si="3"/>
        <v>DA PAGARE</v>
      </c>
    </row>
    <row r="214" spans="1:9" x14ac:dyDescent="0.25">
      <c r="A214">
        <v>441</v>
      </c>
      <c r="B214" s="4">
        <v>44937</v>
      </c>
      <c r="C214">
        <v>6800</v>
      </c>
      <c r="D214" t="s">
        <v>22</v>
      </c>
      <c r="E214" t="s">
        <v>14</v>
      </c>
      <c r="F214" s="4"/>
      <c r="G214">
        <f>Tabella1_22[[#This Row],[IMPORTO]]*1.22</f>
        <v>8296</v>
      </c>
      <c r="H214">
        <f>Tabella1_22[[#This Row],[IVA]]/1.22</f>
        <v>6800</v>
      </c>
      <c r="I214" t="str">
        <f t="shared" ca="1" si="3"/>
        <v>DA PAGARE</v>
      </c>
    </row>
    <row r="215" spans="1:9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/>
      <c r="G215">
        <f>Tabella1_22[[#This Row],[IMPORTO]]*1.22</f>
        <v>6514.8</v>
      </c>
      <c r="H215">
        <f>Tabella1_22[[#This Row],[IVA]]/1.22</f>
        <v>5340</v>
      </c>
      <c r="I215" t="str">
        <f t="shared" ca="1" si="3"/>
        <v>DA PAGARE</v>
      </c>
    </row>
    <row r="216" spans="1:9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/>
      <c r="G216">
        <f>Tabella1_22[[#This Row],[IMPORTO]]*1.22</f>
        <v>1098</v>
      </c>
      <c r="H216">
        <f>Tabella1_22[[#This Row],[IVA]]/1.22</f>
        <v>900</v>
      </c>
      <c r="I216" t="str">
        <f t="shared" ca="1" si="3"/>
        <v>DA PAGARE</v>
      </c>
    </row>
    <row r="217" spans="1:9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/>
      <c r="G217">
        <f>Tabella1_22[[#This Row],[IMPORTO]]*1.22</f>
        <v>1049.2</v>
      </c>
      <c r="H217">
        <f>Tabella1_22[[#This Row],[IVA]]/1.22</f>
        <v>860</v>
      </c>
      <c r="I217" t="str">
        <f t="shared" ca="1" si="3"/>
        <v>DA PAGARE</v>
      </c>
    </row>
    <row r="218" spans="1:9" x14ac:dyDescent="0.25">
      <c r="A218">
        <v>79</v>
      </c>
      <c r="B218" s="4">
        <v>44937</v>
      </c>
      <c r="C218">
        <v>1660</v>
      </c>
      <c r="D218" t="s">
        <v>22</v>
      </c>
      <c r="E218" t="s">
        <v>13</v>
      </c>
      <c r="F218" s="4"/>
      <c r="G218">
        <f>Tabella1_22[[#This Row],[IMPORTO]]*1.22</f>
        <v>2025.2</v>
      </c>
      <c r="H218">
        <f>Tabella1_22[[#This Row],[IVA]]/1.22</f>
        <v>1660</v>
      </c>
      <c r="I218" t="str">
        <f t="shared" ca="1" si="3"/>
        <v>DA PAGARE</v>
      </c>
    </row>
    <row r="219" spans="1:9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/>
      <c r="G219">
        <f>Tabella1_22[[#This Row],[IMPORTO]]*1.22</f>
        <v>2098.4</v>
      </c>
      <c r="H219">
        <f>Tabella1_22[[#This Row],[IVA]]/1.22</f>
        <v>1720</v>
      </c>
      <c r="I219" t="str">
        <f t="shared" ca="1" si="3"/>
        <v>DA PAGARE</v>
      </c>
    </row>
    <row r="220" spans="1:9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/>
      <c r="G220">
        <f>Tabella1_22[[#This Row],[IMPORTO]]*1.22</f>
        <v>2684</v>
      </c>
      <c r="H220">
        <f>Tabella1_22[[#This Row],[IVA]]/1.22</f>
        <v>2200</v>
      </c>
      <c r="I220" t="str">
        <f t="shared" ca="1" si="3"/>
        <v>DA PAGARE</v>
      </c>
    </row>
    <row r="221" spans="1:9" x14ac:dyDescent="0.25">
      <c r="A221">
        <v>237</v>
      </c>
      <c r="B221" s="4">
        <v>44936</v>
      </c>
      <c r="C221">
        <v>4820</v>
      </c>
      <c r="D221" t="s">
        <v>22</v>
      </c>
      <c r="E221" t="s">
        <v>12</v>
      </c>
      <c r="F221" s="4"/>
      <c r="G221">
        <f>Tabella1_22[[#This Row],[IMPORTO]]*1.22</f>
        <v>5880.4</v>
      </c>
      <c r="H221">
        <f>Tabella1_22[[#This Row],[IVA]]/1.22</f>
        <v>4820</v>
      </c>
      <c r="I221" t="str">
        <f t="shared" ca="1" si="3"/>
        <v>DA PAGARE</v>
      </c>
    </row>
    <row r="222" spans="1:9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/>
      <c r="G222">
        <f>Tabella1_22[[#This Row],[IMPORTO]]*1.22</f>
        <v>2623</v>
      </c>
      <c r="H222">
        <f>Tabella1_22[[#This Row],[IVA]]/1.22</f>
        <v>2150</v>
      </c>
      <c r="I222" t="str">
        <f t="shared" ca="1" si="3"/>
        <v>DA PAGARE</v>
      </c>
    </row>
    <row r="223" spans="1:9" x14ac:dyDescent="0.25">
      <c r="A223">
        <v>419</v>
      </c>
      <c r="B223" s="4">
        <v>44936</v>
      </c>
      <c r="C223">
        <v>5700</v>
      </c>
      <c r="D223" t="s">
        <v>22</v>
      </c>
      <c r="E223" t="s">
        <v>12</v>
      </c>
      <c r="F223" s="4"/>
      <c r="G223">
        <f>Tabella1_22[[#This Row],[IMPORTO]]*1.22</f>
        <v>6954</v>
      </c>
      <c r="H223">
        <f>Tabella1_22[[#This Row],[IVA]]/1.22</f>
        <v>5700</v>
      </c>
      <c r="I223" t="str">
        <f t="shared" ca="1" si="3"/>
        <v>DA PAGARE</v>
      </c>
    </row>
    <row r="224" spans="1:9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/>
      <c r="G224">
        <f>Tabella1_22[[#This Row],[IMPORTO]]*1.22</f>
        <v>4453</v>
      </c>
      <c r="H224">
        <f>Tabella1_22[[#This Row],[IVA]]/1.22</f>
        <v>3650</v>
      </c>
      <c r="I224" t="str">
        <f t="shared" ca="1" si="3"/>
        <v>DA PAGARE</v>
      </c>
    </row>
    <row r="225" spans="1:9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/>
      <c r="G225">
        <f>Tabella1_22[[#This Row],[IMPORTO]]*1.22</f>
        <v>3172</v>
      </c>
      <c r="H225">
        <f>Tabella1_22[[#This Row],[IVA]]/1.22</f>
        <v>2600</v>
      </c>
      <c r="I225" t="str">
        <f t="shared" ca="1" si="3"/>
        <v>DA PAGARE</v>
      </c>
    </row>
    <row r="226" spans="1:9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/>
      <c r="G226">
        <f>Tabella1_22[[#This Row],[IMPORTO]]*1.22</f>
        <v>5490</v>
      </c>
      <c r="H226">
        <f>Tabella1_22[[#This Row],[IVA]]/1.22</f>
        <v>4500</v>
      </c>
      <c r="I226" t="str">
        <f t="shared" ca="1" si="3"/>
        <v>DA PAGARE</v>
      </c>
    </row>
    <row r="227" spans="1:9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/>
      <c r="G227">
        <f>Tabella1_22[[#This Row],[IMPORTO]]*1.22</f>
        <v>9272</v>
      </c>
      <c r="H227">
        <f>Tabella1_22[[#This Row],[IVA]]/1.22</f>
        <v>7600</v>
      </c>
      <c r="I227" t="str">
        <f t="shared" ca="1" si="3"/>
        <v>DA PAGARE</v>
      </c>
    </row>
    <row r="228" spans="1:9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/>
      <c r="G228">
        <f>Tabella1_22[[#This Row],[IMPORTO]]*1.22</f>
        <v>7173.5999999999995</v>
      </c>
      <c r="H228">
        <f>Tabella1_22[[#This Row],[IVA]]/1.22</f>
        <v>5880</v>
      </c>
      <c r="I228" t="str">
        <f t="shared" ca="1" si="3"/>
        <v>DA PAGARE</v>
      </c>
    </row>
    <row r="229" spans="1:9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/>
      <c r="G229">
        <f>Tabella1_22[[#This Row],[IMPORTO]]*1.22</f>
        <v>6197.5999999999995</v>
      </c>
      <c r="H229">
        <f>Tabella1_22[[#This Row],[IVA]]/1.22</f>
        <v>5080</v>
      </c>
      <c r="I229" t="str">
        <f t="shared" ca="1" si="3"/>
        <v>DA PAGARE</v>
      </c>
    </row>
    <row r="230" spans="1:9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/>
      <c r="G230">
        <f>Tabella1_22[[#This Row],[IMPORTO]]*1.22</f>
        <v>976</v>
      </c>
      <c r="H230">
        <f>Tabella1_22[[#This Row],[IVA]]/1.22</f>
        <v>800</v>
      </c>
      <c r="I230" t="str">
        <f t="shared" ca="1" si="3"/>
        <v>DA PAGARE</v>
      </c>
    </row>
    <row r="231" spans="1:9" x14ac:dyDescent="0.25">
      <c r="A231">
        <v>62</v>
      </c>
      <c r="B231" s="4">
        <v>44936</v>
      </c>
      <c r="C231">
        <v>1320</v>
      </c>
      <c r="D231" t="s">
        <v>22</v>
      </c>
      <c r="E231" t="s">
        <v>12</v>
      </c>
      <c r="F231" s="4"/>
      <c r="G231">
        <f>Tabella1_22[[#This Row],[IMPORTO]]*1.22</f>
        <v>1610.3999999999999</v>
      </c>
      <c r="H231">
        <f>Tabella1_22[[#This Row],[IVA]]/1.22</f>
        <v>1320</v>
      </c>
      <c r="I231" t="str">
        <f t="shared" ca="1" si="3"/>
        <v>DA PAGARE</v>
      </c>
    </row>
    <row r="232" spans="1:9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/>
      <c r="G232">
        <f>Tabella1_22[[#This Row],[IMPORTO]]*1.22</f>
        <v>5368</v>
      </c>
      <c r="H232">
        <f>Tabella1_22[[#This Row],[IVA]]/1.22</f>
        <v>4400</v>
      </c>
      <c r="I232" t="str">
        <f t="shared" ca="1" si="3"/>
        <v>DA PAGARE</v>
      </c>
    </row>
    <row r="233" spans="1:9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/>
      <c r="G233">
        <f>Tabella1_22[[#This Row],[IMPORTO]]*1.22</f>
        <v>3611.2</v>
      </c>
      <c r="H233">
        <f>Tabella1_22[[#This Row],[IVA]]/1.22</f>
        <v>2960</v>
      </c>
      <c r="I233" t="str">
        <f t="shared" ca="1" si="3"/>
        <v>DA PAGARE</v>
      </c>
    </row>
    <row r="234" spans="1:9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/>
      <c r="G234">
        <f>Tabella1_22[[#This Row],[IMPORTO]]*1.22</f>
        <v>854</v>
      </c>
      <c r="H234">
        <f>Tabella1_22[[#This Row],[IVA]]/1.22</f>
        <v>700</v>
      </c>
      <c r="I234" t="str">
        <f t="shared" ca="1" si="3"/>
        <v>DA PAGARE</v>
      </c>
    </row>
    <row r="235" spans="1:9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/>
      <c r="G235">
        <f>Tabella1_22[[#This Row],[IMPORTO]]*1.22</f>
        <v>1634.8</v>
      </c>
      <c r="H235">
        <f>Tabella1_22[[#This Row],[IVA]]/1.22</f>
        <v>1340</v>
      </c>
      <c r="I235" t="str">
        <f t="shared" ca="1" si="3"/>
        <v>DA PAGARE</v>
      </c>
    </row>
    <row r="236" spans="1:9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/>
      <c r="G236">
        <f>Tabella1_22[[#This Row],[IMPORTO]]*1.22</f>
        <v>5075.2</v>
      </c>
      <c r="H236">
        <f>Tabella1_22[[#This Row],[IVA]]/1.22</f>
        <v>4160</v>
      </c>
      <c r="I236" t="str">
        <f t="shared" ca="1" si="3"/>
        <v>DA PAGARE</v>
      </c>
    </row>
    <row r="237" spans="1:9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/>
      <c r="G237">
        <f>Tabella1_22[[#This Row],[IMPORTO]]*1.22</f>
        <v>2074</v>
      </c>
      <c r="H237">
        <f>Tabella1_22[[#This Row],[IVA]]/1.22</f>
        <v>1700</v>
      </c>
      <c r="I237" t="str">
        <f t="shared" ca="1" si="3"/>
        <v>DA PAGARE</v>
      </c>
    </row>
    <row r="238" spans="1:9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/>
      <c r="G238">
        <f>Tabella1_22[[#This Row],[IMPORTO]]*1.22</f>
        <v>3367.2</v>
      </c>
      <c r="H238">
        <f>Tabella1_22[[#This Row],[IVA]]/1.22</f>
        <v>2760</v>
      </c>
      <c r="I238" t="str">
        <f t="shared" ca="1" si="3"/>
        <v>DA PAGARE</v>
      </c>
    </row>
    <row r="239" spans="1:9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/>
      <c r="G239">
        <f>Tabella1_22[[#This Row],[IMPORTO]]*1.22</f>
        <v>707.6</v>
      </c>
      <c r="H239">
        <f>Tabella1_22[[#This Row],[IVA]]/1.22</f>
        <v>580</v>
      </c>
      <c r="I239" t="str">
        <f t="shared" ca="1" si="3"/>
        <v>DA PAGARE</v>
      </c>
    </row>
    <row r="240" spans="1:9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/>
      <c r="G240">
        <f>Tabella1_22[[#This Row],[IMPORTO]]*1.22</f>
        <v>5002</v>
      </c>
      <c r="H240">
        <f>Tabella1_22[[#This Row],[IVA]]/1.22</f>
        <v>4100</v>
      </c>
      <c r="I240" t="str">
        <f t="shared" ca="1" si="3"/>
        <v>DA PAGARE</v>
      </c>
    </row>
    <row r="241" spans="1:9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/>
      <c r="G241">
        <f>Tabella1_22[[#This Row],[IMPORTO]]*1.22</f>
        <v>1244.3999999999999</v>
      </c>
      <c r="H241">
        <f>Tabella1_22[[#This Row],[IVA]]/1.22</f>
        <v>1019.9999999999999</v>
      </c>
      <c r="I241" t="str">
        <f t="shared" ca="1" si="3"/>
        <v>DA PAGARE</v>
      </c>
    </row>
    <row r="242" spans="1:9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/>
      <c r="G242">
        <f>Tabella1_22[[#This Row],[IMPORTO]]*1.22</f>
        <v>4196.8</v>
      </c>
      <c r="H242">
        <f>Tabella1_22[[#This Row],[IVA]]/1.22</f>
        <v>3440</v>
      </c>
      <c r="I242" t="str">
        <f t="shared" ca="1" si="3"/>
        <v>DA PAGARE</v>
      </c>
    </row>
    <row r="243" spans="1:9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/>
      <c r="G243">
        <f>Tabella1_22[[#This Row],[IMPORTO]]*1.22</f>
        <v>3879.6</v>
      </c>
      <c r="H243">
        <f>Tabella1_22[[#This Row],[IVA]]/1.22</f>
        <v>3180</v>
      </c>
      <c r="I243" t="str">
        <f t="shared" ca="1" si="3"/>
        <v>DA PAGARE</v>
      </c>
    </row>
    <row r="244" spans="1:9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/>
      <c r="G244">
        <f>Tabella1_22[[#This Row],[IMPORTO]]*1.22</f>
        <v>6636.8</v>
      </c>
      <c r="H244">
        <f>Tabella1_22[[#This Row],[IVA]]/1.22</f>
        <v>5440</v>
      </c>
      <c r="I244" t="str">
        <f t="shared" ca="1" si="3"/>
        <v>DA PAGARE</v>
      </c>
    </row>
    <row r="245" spans="1:9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/>
      <c r="G245">
        <f>Tabella1_22[[#This Row],[IMPORTO]]*1.22</f>
        <v>3074.4</v>
      </c>
      <c r="H245">
        <f>Tabella1_22[[#This Row],[IVA]]/1.22</f>
        <v>2520</v>
      </c>
      <c r="I245" t="str">
        <f t="shared" ca="1" si="3"/>
        <v>DA PAGARE</v>
      </c>
    </row>
    <row r="246" spans="1:9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/>
      <c r="G246">
        <f>Tabella1_22[[#This Row],[IMPORTO]]*1.22</f>
        <v>3233</v>
      </c>
      <c r="H246">
        <f>Tabella1_22[[#This Row],[IVA]]/1.22</f>
        <v>2650</v>
      </c>
      <c r="I246" t="str">
        <f t="shared" ca="1" si="3"/>
        <v>DA PAGARE</v>
      </c>
    </row>
    <row r="247" spans="1:9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/>
      <c r="G247">
        <f>Tabella1_22[[#This Row],[IMPORTO]]*1.22</f>
        <v>8601</v>
      </c>
      <c r="H247">
        <f>Tabella1_22[[#This Row],[IVA]]/1.22</f>
        <v>7050</v>
      </c>
      <c r="I247" t="str">
        <f t="shared" ca="1" si="3"/>
        <v>DA PAGARE</v>
      </c>
    </row>
    <row r="248" spans="1:9" x14ac:dyDescent="0.25">
      <c r="A248">
        <v>317</v>
      </c>
      <c r="B248" s="4">
        <v>44935</v>
      </c>
      <c r="C248">
        <v>600</v>
      </c>
      <c r="D248" t="s">
        <v>22</v>
      </c>
      <c r="E248" t="s">
        <v>13</v>
      </c>
      <c r="F248" s="4"/>
      <c r="G248">
        <f>Tabella1_22[[#This Row],[IMPORTO]]*1.22</f>
        <v>732</v>
      </c>
      <c r="H248">
        <f>Tabella1_22[[#This Row],[IVA]]/1.22</f>
        <v>600</v>
      </c>
      <c r="I248" t="str">
        <f t="shared" ca="1" si="3"/>
        <v>DA PAGARE</v>
      </c>
    </row>
    <row r="249" spans="1:9" x14ac:dyDescent="0.25">
      <c r="A249">
        <v>266</v>
      </c>
      <c r="B249" s="4">
        <v>44935</v>
      </c>
      <c r="C249">
        <v>5400</v>
      </c>
      <c r="D249" t="s">
        <v>22</v>
      </c>
      <c r="E249" t="s">
        <v>12</v>
      </c>
      <c r="F249" s="4"/>
      <c r="G249">
        <f>Tabella1_22[[#This Row],[IMPORTO]]*1.22</f>
        <v>6588</v>
      </c>
      <c r="H249">
        <f>Tabella1_22[[#This Row],[IVA]]/1.22</f>
        <v>5400</v>
      </c>
      <c r="I249" t="str">
        <f t="shared" ca="1" si="3"/>
        <v>DA PAGARE</v>
      </c>
    </row>
    <row r="250" spans="1:9" x14ac:dyDescent="0.25">
      <c r="A250">
        <v>469</v>
      </c>
      <c r="B250" s="4">
        <v>44935</v>
      </c>
      <c r="C250">
        <v>7100</v>
      </c>
      <c r="D250" t="s">
        <v>22</v>
      </c>
      <c r="E250" t="s">
        <v>14</v>
      </c>
      <c r="F250" s="4"/>
      <c r="G250">
        <f>Tabella1_22[[#This Row],[IMPORTO]]*1.22</f>
        <v>8662</v>
      </c>
      <c r="H250">
        <f>Tabella1_22[[#This Row],[IVA]]/1.22</f>
        <v>7100</v>
      </c>
      <c r="I250" t="str">
        <f t="shared" ca="1" si="3"/>
        <v>DA PAGARE</v>
      </c>
    </row>
    <row r="251" spans="1:9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/>
      <c r="G251">
        <f>Tabella1_22[[#This Row],[IMPORTO]]*1.22</f>
        <v>4148</v>
      </c>
      <c r="H251">
        <f>Tabella1_22[[#This Row],[IVA]]/1.22</f>
        <v>3400</v>
      </c>
      <c r="I251" t="str">
        <f t="shared" ca="1" si="3"/>
        <v>DA PAGARE</v>
      </c>
    </row>
    <row r="252" spans="1:9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/>
      <c r="G252">
        <f>Tabella1_22[[#This Row],[IMPORTO]]*1.22</f>
        <v>512.4</v>
      </c>
      <c r="H252">
        <f>Tabella1_22[[#This Row],[IVA]]/1.22</f>
        <v>420</v>
      </c>
      <c r="I252" t="str">
        <f t="shared" ca="1" si="3"/>
        <v>DA PAGARE</v>
      </c>
    </row>
    <row r="253" spans="1:9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/>
      <c r="G253">
        <f>Tabella1_22[[#This Row],[IMPORTO]]*1.22</f>
        <v>3977.2</v>
      </c>
      <c r="H253">
        <f>Tabella1_22[[#This Row],[IVA]]/1.22</f>
        <v>3260</v>
      </c>
      <c r="I253" t="str">
        <f t="shared" ca="1" si="3"/>
        <v>DA PAGARE</v>
      </c>
    </row>
    <row r="254" spans="1:9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/>
      <c r="G254">
        <f>Tabella1_22[[#This Row],[IMPORTO]]*1.22</f>
        <v>3586.7999999999997</v>
      </c>
      <c r="H254">
        <f>Tabella1_22[[#This Row],[IVA]]/1.22</f>
        <v>2940</v>
      </c>
      <c r="I254" t="str">
        <f t="shared" ca="1" si="3"/>
        <v>DA PAGARE</v>
      </c>
    </row>
    <row r="255" spans="1:9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/>
      <c r="G255">
        <f>Tabella1_22[[#This Row],[IMPORTO]]*1.22</f>
        <v>6929.5999999999995</v>
      </c>
      <c r="H255">
        <f>Tabella1_22[[#This Row],[IVA]]/1.22</f>
        <v>5680</v>
      </c>
      <c r="I255" t="str">
        <f t="shared" ca="1" si="3"/>
        <v>DA PAGARE</v>
      </c>
    </row>
    <row r="256" spans="1:9" x14ac:dyDescent="0.25">
      <c r="A256">
        <v>333</v>
      </c>
      <c r="B256" s="4">
        <v>44935</v>
      </c>
      <c r="C256">
        <v>1400</v>
      </c>
      <c r="D256" t="s">
        <v>22</v>
      </c>
      <c r="E256" t="s">
        <v>13</v>
      </c>
      <c r="F256" s="4"/>
      <c r="G256">
        <f>Tabella1_22[[#This Row],[IMPORTO]]*1.22</f>
        <v>1708</v>
      </c>
      <c r="H256">
        <f>Tabella1_22[[#This Row],[IVA]]/1.22</f>
        <v>1400</v>
      </c>
      <c r="I256" t="str">
        <f t="shared" ca="1" si="3"/>
        <v>DA PAGARE</v>
      </c>
    </row>
    <row r="257" spans="1:9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/>
      <c r="G257">
        <f>Tabella1_22[[#This Row],[IMPORTO]]*1.22</f>
        <v>8052</v>
      </c>
      <c r="H257">
        <f>Tabella1_22[[#This Row],[IVA]]/1.22</f>
        <v>6600</v>
      </c>
      <c r="I257" t="str">
        <f t="shared" ca="1" si="3"/>
        <v>DA PAGARE</v>
      </c>
    </row>
    <row r="258" spans="1:9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/>
      <c r="G258">
        <f>Tabella1_22[[#This Row],[IMPORTO]]*1.22</f>
        <v>3172</v>
      </c>
      <c r="H258">
        <f>Tabella1_22[[#This Row],[IVA]]/1.22</f>
        <v>2600</v>
      </c>
      <c r="I258" t="str">
        <f t="shared" ca="1" si="3"/>
        <v>DA PAGARE</v>
      </c>
    </row>
    <row r="259" spans="1:9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/>
      <c r="G259">
        <f>Tabella1_22[[#This Row],[IMPORTO]]*1.22</f>
        <v>4026</v>
      </c>
      <c r="H259">
        <f>Tabella1_22[[#This Row],[IVA]]/1.22</f>
        <v>3300</v>
      </c>
      <c r="I259" t="str">
        <f t="shared" ref="I259:I322" ca="1" si="4">IF((TODAY()-A259)&gt;60, "DA PAGARE", "PAGATA")</f>
        <v>DA PAGARE</v>
      </c>
    </row>
    <row r="260" spans="1:9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/>
      <c r="G260">
        <f>Tabella1_22[[#This Row],[IMPORTO]]*1.22</f>
        <v>6880.8</v>
      </c>
      <c r="H260">
        <f>Tabella1_22[[#This Row],[IVA]]/1.22</f>
        <v>5640</v>
      </c>
      <c r="I260" t="str">
        <f t="shared" ca="1" si="4"/>
        <v>DA PAGARE</v>
      </c>
    </row>
    <row r="261" spans="1:9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/>
      <c r="G261">
        <f>Tabella1_22[[#This Row],[IMPORTO]]*1.22</f>
        <v>2391.1999999999998</v>
      </c>
      <c r="H261">
        <f>Tabella1_22[[#This Row],[IVA]]/1.22</f>
        <v>1960</v>
      </c>
      <c r="I261" t="str">
        <f t="shared" ca="1" si="4"/>
        <v>DA PAGARE</v>
      </c>
    </row>
    <row r="262" spans="1:9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/>
      <c r="G262">
        <f>Tabella1_22[[#This Row],[IMPORTO]]*1.22</f>
        <v>5392.4</v>
      </c>
      <c r="H262">
        <f>Tabella1_22[[#This Row],[IVA]]/1.22</f>
        <v>4420</v>
      </c>
      <c r="I262" t="str">
        <f t="shared" ca="1" si="4"/>
        <v>DA PAGARE</v>
      </c>
    </row>
    <row r="263" spans="1:9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/>
      <c r="G263">
        <f>Tabella1_22[[#This Row],[IMPORTO]]*1.22</f>
        <v>6039</v>
      </c>
      <c r="H263">
        <f>Tabella1_22[[#This Row],[IVA]]/1.22</f>
        <v>4950</v>
      </c>
      <c r="I263" t="str">
        <f t="shared" ca="1" si="4"/>
        <v>DA PAGARE</v>
      </c>
    </row>
    <row r="264" spans="1:9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/>
      <c r="G264">
        <f>Tabella1_22[[#This Row],[IMPORTO]]*1.22</f>
        <v>5124</v>
      </c>
      <c r="H264">
        <f>Tabella1_22[[#This Row],[IVA]]/1.22</f>
        <v>4200</v>
      </c>
      <c r="I264" t="str">
        <f t="shared" ca="1" si="4"/>
        <v>DA PAGARE</v>
      </c>
    </row>
    <row r="265" spans="1:9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/>
      <c r="G265">
        <f>Tabella1_22[[#This Row],[IMPORTO]]*1.22</f>
        <v>9760</v>
      </c>
      <c r="H265">
        <f>Tabella1_22[[#This Row],[IVA]]/1.22</f>
        <v>8000</v>
      </c>
      <c r="I265" t="str">
        <f t="shared" ca="1" si="4"/>
        <v>DA PAGARE</v>
      </c>
    </row>
    <row r="266" spans="1:9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/>
      <c r="G266">
        <f>Tabella1_22[[#This Row],[IMPORTO]]*1.22</f>
        <v>6075.5999999999995</v>
      </c>
      <c r="H266">
        <f>Tabella1_22[[#This Row],[IVA]]/1.22</f>
        <v>4980</v>
      </c>
      <c r="I266" t="str">
        <f t="shared" ca="1" si="4"/>
        <v>DA PAGARE</v>
      </c>
    </row>
    <row r="267" spans="1:9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/>
      <c r="G267">
        <f>Tabella1_22[[#This Row],[IMPORTO]]*1.22</f>
        <v>732</v>
      </c>
      <c r="H267">
        <f>Tabella1_22[[#This Row],[IVA]]/1.22</f>
        <v>600</v>
      </c>
      <c r="I267" t="str">
        <f t="shared" ca="1" si="4"/>
        <v>DA PAGARE</v>
      </c>
    </row>
    <row r="268" spans="1:9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/>
      <c r="G268">
        <f>Tabella1_22[[#This Row],[IMPORTO]]*1.22</f>
        <v>6405</v>
      </c>
      <c r="H268">
        <f>Tabella1_22[[#This Row],[IVA]]/1.22</f>
        <v>5250</v>
      </c>
      <c r="I268" t="str">
        <f t="shared" ca="1" si="4"/>
        <v>DA PAGARE</v>
      </c>
    </row>
    <row r="269" spans="1:9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/>
      <c r="G269">
        <f>Tabella1_22[[#This Row],[IMPORTO]]*1.22</f>
        <v>6771</v>
      </c>
      <c r="H269">
        <f>Tabella1_22[[#This Row],[IVA]]/1.22</f>
        <v>5550</v>
      </c>
      <c r="I269" t="str">
        <f t="shared" ca="1" si="4"/>
        <v>DA PAGARE</v>
      </c>
    </row>
    <row r="270" spans="1:9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/>
      <c r="G270">
        <f>Tabella1_22[[#This Row],[IMPORTO]]*1.22</f>
        <v>8845</v>
      </c>
      <c r="H270">
        <f>Tabella1_22[[#This Row],[IVA]]/1.22</f>
        <v>7250</v>
      </c>
      <c r="I270" t="str">
        <f t="shared" ca="1" si="4"/>
        <v>DA PAGARE</v>
      </c>
    </row>
    <row r="271" spans="1:9" x14ac:dyDescent="0.25">
      <c r="A271">
        <v>50</v>
      </c>
      <c r="B271" s="4">
        <v>44935</v>
      </c>
      <c r="C271">
        <v>1080</v>
      </c>
      <c r="D271" t="s">
        <v>22</v>
      </c>
      <c r="E271" t="s">
        <v>11</v>
      </c>
      <c r="F271" s="4"/>
      <c r="G271">
        <f>Tabella1_22[[#This Row],[IMPORTO]]*1.22</f>
        <v>1317.6</v>
      </c>
      <c r="H271">
        <f>Tabella1_22[[#This Row],[IVA]]/1.22</f>
        <v>1080</v>
      </c>
      <c r="I271" t="str">
        <f t="shared" ca="1" si="4"/>
        <v>DA PAGARE</v>
      </c>
    </row>
    <row r="272" spans="1:9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/>
      <c r="G272">
        <f>Tabella1_22[[#This Row],[IMPORTO]]*1.22</f>
        <v>7198</v>
      </c>
      <c r="H272">
        <f>Tabella1_22[[#This Row],[IVA]]/1.22</f>
        <v>5900</v>
      </c>
      <c r="I272" t="str">
        <f t="shared" ca="1" si="4"/>
        <v>DA PAGARE</v>
      </c>
    </row>
    <row r="273" spans="1:9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/>
      <c r="G273">
        <f>Tabella1_22[[#This Row],[IMPORTO]]*1.22</f>
        <v>8479</v>
      </c>
      <c r="H273">
        <f>Tabella1_22[[#This Row],[IVA]]/1.22</f>
        <v>6950</v>
      </c>
      <c r="I273" t="str">
        <f t="shared" ca="1" si="4"/>
        <v>DA PAGARE</v>
      </c>
    </row>
    <row r="274" spans="1:9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/>
      <c r="G274">
        <f>Tabella1_22[[#This Row],[IMPORTO]]*1.22</f>
        <v>3952.7999999999997</v>
      </c>
      <c r="H274">
        <f>Tabella1_22[[#This Row],[IVA]]/1.22</f>
        <v>3240</v>
      </c>
      <c r="I274" t="str">
        <f t="shared" ca="1" si="4"/>
        <v>DA PAGARE</v>
      </c>
    </row>
    <row r="275" spans="1:9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/>
      <c r="G275">
        <f>Tabella1_22[[#This Row],[IMPORTO]]*1.22</f>
        <v>7808</v>
      </c>
      <c r="H275">
        <f>Tabella1_22[[#This Row],[IVA]]/1.22</f>
        <v>6400</v>
      </c>
      <c r="I275" t="str">
        <f t="shared" ca="1" si="4"/>
        <v>DA PAGARE</v>
      </c>
    </row>
    <row r="276" spans="1:9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/>
      <c r="G276">
        <f>Tabella1_22[[#This Row],[IMPORTO]]*1.22</f>
        <v>7503</v>
      </c>
      <c r="H276">
        <f>Tabella1_22[[#This Row],[IVA]]/1.22</f>
        <v>6150</v>
      </c>
      <c r="I276" t="str">
        <f t="shared" ca="1" si="4"/>
        <v>DA PAGARE</v>
      </c>
    </row>
    <row r="277" spans="1:9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/>
      <c r="G277">
        <f>Tabella1_22[[#This Row],[IMPORTO]]*1.22</f>
        <v>7320</v>
      </c>
      <c r="H277">
        <f>Tabella1_22[[#This Row],[IVA]]/1.22</f>
        <v>6000</v>
      </c>
      <c r="I277" t="str">
        <f t="shared" ca="1" si="4"/>
        <v>DA PAGARE</v>
      </c>
    </row>
    <row r="278" spans="1:9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/>
      <c r="G278">
        <f>Tabella1_22[[#This Row],[IMPORTO]]*1.22</f>
        <v>8906</v>
      </c>
      <c r="H278">
        <f>Tabella1_22[[#This Row],[IVA]]/1.22</f>
        <v>7300</v>
      </c>
      <c r="I278" t="str">
        <f t="shared" ca="1" si="4"/>
        <v>DA PAGARE</v>
      </c>
    </row>
    <row r="279" spans="1:9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/>
      <c r="G279">
        <f>Tabella1_22[[#This Row],[IMPORTO]]*1.22</f>
        <v>7320</v>
      </c>
      <c r="H279">
        <f>Tabella1_22[[#This Row],[IVA]]/1.22</f>
        <v>6000</v>
      </c>
      <c r="I279" t="str">
        <f t="shared" ca="1" si="4"/>
        <v>DA PAGARE</v>
      </c>
    </row>
    <row r="280" spans="1:9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/>
      <c r="G280">
        <f>Tabella1_22[[#This Row],[IMPORTO]]*1.22</f>
        <v>7381</v>
      </c>
      <c r="H280">
        <f>Tabella1_22[[#This Row],[IVA]]/1.22</f>
        <v>6050</v>
      </c>
      <c r="I280" t="str">
        <f t="shared" ca="1" si="4"/>
        <v>DA PAGARE</v>
      </c>
    </row>
    <row r="281" spans="1:9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/>
      <c r="G281">
        <f>Tabella1_22[[#This Row],[IMPORTO]]*1.22</f>
        <v>585.6</v>
      </c>
      <c r="H281">
        <f>Tabella1_22[[#This Row],[IVA]]/1.22</f>
        <v>480.00000000000006</v>
      </c>
      <c r="I281" t="str">
        <f t="shared" ca="1" si="4"/>
        <v>DA PAGARE</v>
      </c>
    </row>
    <row r="282" spans="1:9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/>
      <c r="G282">
        <f>Tabella1_22[[#This Row],[IMPORTO]]*1.22</f>
        <v>3660</v>
      </c>
      <c r="H282">
        <f>Tabella1_22[[#This Row],[IVA]]/1.22</f>
        <v>3000</v>
      </c>
      <c r="I282" t="str">
        <f t="shared" ca="1" si="4"/>
        <v>DA PAGARE</v>
      </c>
    </row>
    <row r="283" spans="1:9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/>
      <c r="G283">
        <f>Tabella1_22[[#This Row],[IMPORTO]]*1.22</f>
        <v>1952</v>
      </c>
      <c r="H283">
        <f>Tabella1_22[[#This Row],[IVA]]/1.22</f>
        <v>1600</v>
      </c>
      <c r="I283" t="str">
        <f t="shared" ca="1" si="4"/>
        <v>DA PAGARE</v>
      </c>
    </row>
    <row r="284" spans="1:9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/>
      <c r="G284">
        <f>Tabella1_22[[#This Row],[IMPORTO]]*1.22</f>
        <v>5734</v>
      </c>
      <c r="H284">
        <f>Tabella1_22[[#This Row],[IVA]]/1.22</f>
        <v>4700</v>
      </c>
      <c r="I284" t="str">
        <f t="shared" ca="1" si="4"/>
        <v>DA PAGARE</v>
      </c>
    </row>
    <row r="285" spans="1:9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/>
      <c r="G285">
        <f>Tabella1_22[[#This Row],[IMPORTO]]*1.22</f>
        <v>4026</v>
      </c>
      <c r="H285">
        <f>Tabella1_22[[#This Row],[IVA]]/1.22</f>
        <v>3300</v>
      </c>
      <c r="I285" t="str">
        <f t="shared" ca="1" si="4"/>
        <v>DA PAGARE</v>
      </c>
    </row>
    <row r="286" spans="1:9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/>
      <c r="G286">
        <f>Tabella1_22[[#This Row],[IMPORTO]]*1.22</f>
        <v>9150</v>
      </c>
      <c r="H286">
        <f>Tabella1_22[[#This Row],[IVA]]/1.22</f>
        <v>7500</v>
      </c>
      <c r="I286" t="str">
        <f t="shared" ca="1" si="4"/>
        <v>DA PAGARE</v>
      </c>
    </row>
    <row r="287" spans="1:9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/>
      <c r="G287">
        <f>Tabella1_22[[#This Row],[IMPORTO]]*1.22</f>
        <v>9028</v>
      </c>
      <c r="H287">
        <f>Tabella1_22[[#This Row],[IVA]]/1.22</f>
        <v>7400</v>
      </c>
      <c r="I287" t="str">
        <f t="shared" ca="1" si="4"/>
        <v>DA PAGARE</v>
      </c>
    </row>
    <row r="288" spans="1:9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/>
      <c r="G288">
        <f>Tabella1_22[[#This Row],[IMPORTO]]*1.22</f>
        <v>5795</v>
      </c>
      <c r="H288">
        <f>Tabella1_22[[#This Row],[IVA]]/1.22</f>
        <v>4750</v>
      </c>
      <c r="I288" t="str">
        <f t="shared" ca="1" si="4"/>
        <v>DA PAGARE</v>
      </c>
    </row>
    <row r="289" spans="1:9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/>
      <c r="G289">
        <f>Tabella1_22[[#This Row],[IMPORTO]]*1.22</f>
        <v>2318</v>
      </c>
      <c r="H289">
        <f>Tabella1_22[[#This Row],[IVA]]/1.22</f>
        <v>1900</v>
      </c>
      <c r="I289" t="str">
        <f t="shared" ca="1" si="4"/>
        <v>DA PAGARE</v>
      </c>
    </row>
    <row r="290" spans="1:9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/>
      <c r="G290">
        <f>Tabella1_22[[#This Row],[IMPORTO]]*1.22</f>
        <v>3464.7999999999997</v>
      </c>
      <c r="H290">
        <f>Tabella1_22[[#This Row],[IVA]]/1.22</f>
        <v>2840</v>
      </c>
      <c r="I290" t="str">
        <f t="shared" ca="1" si="4"/>
        <v>DA PAGARE</v>
      </c>
    </row>
    <row r="291" spans="1:9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/>
      <c r="G291">
        <f>Tabella1_22[[#This Row],[IMPORTO]]*1.22</f>
        <v>683.19999999999993</v>
      </c>
      <c r="H291">
        <f>Tabella1_22[[#This Row],[IVA]]/1.22</f>
        <v>560</v>
      </c>
      <c r="I291" t="str">
        <f t="shared" ca="1" si="4"/>
        <v>DA PAGARE</v>
      </c>
    </row>
    <row r="292" spans="1:9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/>
      <c r="G292">
        <f>Tabella1_22[[#This Row],[IMPORTO]]*1.22</f>
        <v>6100</v>
      </c>
      <c r="H292">
        <f>Tabella1_22[[#This Row],[IVA]]/1.22</f>
        <v>5000</v>
      </c>
      <c r="I292" t="str">
        <f t="shared" ca="1" si="4"/>
        <v>DA PAGARE</v>
      </c>
    </row>
    <row r="293" spans="1:9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/>
      <c r="G293">
        <f>Tabella1_22[[#This Row],[IMPORTO]]*1.22</f>
        <v>3147.6</v>
      </c>
      <c r="H293">
        <f>Tabella1_22[[#This Row],[IVA]]/1.22</f>
        <v>2580</v>
      </c>
      <c r="I293" t="str">
        <f t="shared" ca="1" si="4"/>
        <v>DA PAGARE</v>
      </c>
    </row>
    <row r="294" spans="1:9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/>
      <c r="G294">
        <f>Tabella1_22[[#This Row],[IMPORTO]]*1.22</f>
        <v>3342.7999999999997</v>
      </c>
      <c r="H294">
        <f>Tabella1_22[[#This Row],[IVA]]/1.22</f>
        <v>2740</v>
      </c>
      <c r="I294" t="str">
        <f t="shared" ca="1" si="4"/>
        <v>DA PAGARE</v>
      </c>
    </row>
    <row r="295" spans="1:9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/>
      <c r="G295">
        <f>Tabella1_22[[#This Row],[IMPORTO]]*1.22</f>
        <v>5612</v>
      </c>
      <c r="H295">
        <f>Tabella1_22[[#This Row],[IVA]]/1.22</f>
        <v>4600</v>
      </c>
      <c r="I295" t="str">
        <f t="shared" ca="1" si="4"/>
        <v>DA PAGARE</v>
      </c>
    </row>
    <row r="296" spans="1:9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/>
      <c r="G296">
        <f>Tabella1_22[[#This Row],[IMPORTO]]*1.22</f>
        <v>7149.2</v>
      </c>
      <c r="H296">
        <f>Tabella1_22[[#This Row],[IVA]]/1.22</f>
        <v>5860</v>
      </c>
      <c r="I296" t="str">
        <f t="shared" ca="1" si="4"/>
        <v>DA PAGARE</v>
      </c>
    </row>
    <row r="297" spans="1:9" x14ac:dyDescent="0.25">
      <c r="A297">
        <v>232</v>
      </c>
      <c r="B297" s="4">
        <v>44934</v>
      </c>
      <c r="C297">
        <v>4720</v>
      </c>
      <c r="D297" t="s">
        <v>22</v>
      </c>
      <c r="E297" t="s">
        <v>11</v>
      </c>
      <c r="F297" s="4"/>
      <c r="G297">
        <f>Tabella1_22[[#This Row],[IMPORTO]]*1.22</f>
        <v>5758.4</v>
      </c>
      <c r="H297">
        <f>Tabella1_22[[#This Row],[IVA]]/1.22</f>
        <v>4720</v>
      </c>
      <c r="I297" t="str">
        <f t="shared" ca="1" si="4"/>
        <v>DA PAGARE</v>
      </c>
    </row>
    <row r="298" spans="1:9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/>
      <c r="G298">
        <f>Tabella1_22[[#This Row],[IMPORTO]]*1.22</f>
        <v>7076</v>
      </c>
      <c r="H298">
        <f>Tabella1_22[[#This Row],[IVA]]/1.22</f>
        <v>5800</v>
      </c>
      <c r="I298" t="str">
        <f t="shared" ca="1" si="4"/>
        <v>DA PAGARE</v>
      </c>
    </row>
    <row r="299" spans="1:9" x14ac:dyDescent="0.25">
      <c r="A299">
        <v>203</v>
      </c>
      <c r="B299" s="4">
        <v>44934</v>
      </c>
      <c r="C299">
        <v>4140</v>
      </c>
      <c r="D299" t="s">
        <v>22</v>
      </c>
      <c r="E299" t="s">
        <v>14</v>
      </c>
      <c r="F299" s="4"/>
      <c r="G299">
        <f>Tabella1_22[[#This Row],[IMPORTO]]*1.22</f>
        <v>5050.8</v>
      </c>
      <c r="H299">
        <f>Tabella1_22[[#This Row],[IVA]]/1.22</f>
        <v>4140</v>
      </c>
      <c r="I299" t="str">
        <f t="shared" ca="1" si="4"/>
        <v>DA PAGARE</v>
      </c>
    </row>
    <row r="300" spans="1:9" x14ac:dyDescent="0.25">
      <c r="A300">
        <v>112</v>
      </c>
      <c r="B300" s="4">
        <v>44934</v>
      </c>
      <c r="C300">
        <v>2320</v>
      </c>
      <c r="D300" t="s">
        <v>22</v>
      </c>
      <c r="E300" t="s">
        <v>12</v>
      </c>
      <c r="F300" s="4"/>
      <c r="G300">
        <f>Tabella1_22[[#This Row],[IMPORTO]]*1.22</f>
        <v>2830.4</v>
      </c>
      <c r="H300">
        <f>Tabella1_22[[#This Row],[IVA]]/1.22</f>
        <v>2320</v>
      </c>
      <c r="I300" t="str">
        <f t="shared" ca="1" si="4"/>
        <v>DA PAGARE</v>
      </c>
    </row>
    <row r="301" spans="1:9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/>
      <c r="G301">
        <f>Tabella1_22[[#This Row],[IMPORTO]]*1.22</f>
        <v>5270.4</v>
      </c>
      <c r="H301">
        <f>Tabella1_22[[#This Row],[IVA]]/1.22</f>
        <v>4320</v>
      </c>
      <c r="I301" t="str">
        <f t="shared" ca="1" si="4"/>
        <v>DA PAGARE</v>
      </c>
    </row>
    <row r="302" spans="1:9" x14ac:dyDescent="0.25">
      <c r="A302">
        <v>373</v>
      </c>
      <c r="B302" s="4">
        <v>44933</v>
      </c>
      <c r="C302">
        <v>3400</v>
      </c>
      <c r="D302" t="s">
        <v>22</v>
      </c>
      <c r="E302" t="s">
        <v>13</v>
      </c>
      <c r="F302" s="4"/>
      <c r="G302">
        <f>Tabella1_22[[#This Row],[IMPORTO]]*1.22</f>
        <v>4148</v>
      </c>
      <c r="H302">
        <f>Tabella1_22[[#This Row],[IVA]]/1.22</f>
        <v>3400</v>
      </c>
      <c r="I302" t="str">
        <f t="shared" ca="1" si="4"/>
        <v>DA PAGARE</v>
      </c>
    </row>
    <row r="303" spans="1:9" x14ac:dyDescent="0.25">
      <c r="A303">
        <v>470</v>
      </c>
      <c r="B303" s="4">
        <v>44933</v>
      </c>
      <c r="C303">
        <v>7000</v>
      </c>
      <c r="D303" t="s">
        <v>22</v>
      </c>
      <c r="E303" t="s">
        <v>11</v>
      </c>
      <c r="F303" s="4"/>
      <c r="G303">
        <f>Tabella1_22[[#This Row],[IMPORTO]]*1.22</f>
        <v>8540</v>
      </c>
      <c r="H303">
        <f>Tabella1_22[[#This Row],[IVA]]/1.22</f>
        <v>7000</v>
      </c>
      <c r="I303" t="str">
        <f t="shared" ca="1" si="4"/>
        <v>DA PAGARE</v>
      </c>
    </row>
    <row r="304" spans="1:9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/>
      <c r="G304">
        <f>Tabella1_22[[#This Row],[IMPORTO]]*1.22</f>
        <v>2610.7999999999997</v>
      </c>
      <c r="H304">
        <f>Tabella1_22[[#This Row],[IVA]]/1.22</f>
        <v>2140</v>
      </c>
      <c r="I304" t="str">
        <f t="shared" ca="1" si="4"/>
        <v>DA PAGARE</v>
      </c>
    </row>
    <row r="305" spans="1:9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/>
      <c r="G305">
        <f>Tabella1_22[[#This Row],[IMPORTO]]*1.22</f>
        <v>6661.2</v>
      </c>
      <c r="H305">
        <f>Tabella1_22[[#This Row],[IVA]]/1.22</f>
        <v>5460</v>
      </c>
      <c r="I305" t="str">
        <f t="shared" ca="1" si="4"/>
        <v>DA PAGARE</v>
      </c>
    </row>
    <row r="306" spans="1:9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/>
      <c r="G306">
        <f>Tabella1_22[[#This Row],[IMPORTO]]*1.22</f>
        <v>4758</v>
      </c>
      <c r="H306">
        <f>Tabella1_22[[#This Row],[IVA]]/1.22</f>
        <v>3900</v>
      </c>
      <c r="I306" t="str">
        <f t="shared" ca="1" si="4"/>
        <v>DA PAGARE</v>
      </c>
    </row>
    <row r="307" spans="1:9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/>
      <c r="G307">
        <f>Tabella1_22[[#This Row],[IMPORTO]]*1.22</f>
        <v>6832</v>
      </c>
      <c r="H307">
        <f>Tabella1_22[[#This Row],[IVA]]/1.22</f>
        <v>5600</v>
      </c>
      <c r="I307" t="str">
        <f t="shared" ca="1" si="4"/>
        <v>DA PAGARE</v>
      </c>
    </row>
    <row r="308" spans="1:9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/>
      <c r="G308">
        <f>Tabella1_22[[#This Row],[IMPORTO]]*1.22</f>
        <v>1891</v>
      </c>
      <c r="H308">
        <f>Tabella1_22[[#This Row],[IVA]]/1.22</f>
        <v>1550</v>
      </c>
      <c r="I308" t="str">
        <f t="shared" ca="1" si="4"/>
        <v>DA PAGARE</v>
      </c>
    </row>
    <row r="309" spans="1:9" x14ac:dyDescent="0.25">
      <c r="A309">
        <v>180</v>
      </c>
      <c r="B309" s="4">
        <v>44933</v>
      </c>
      <c r="C309">
        <v>3680</v>
      </c>
      <c r="D309" t="s">
        <v>22</v>
      </c>
      <c r="E309" t="s">
        <v>11</v>
      </c>
      <c r="F309" s="4"/>
      <c r="G309">
        <f>Tabella1_22[[#This Row],[IMPORTO]]*1.22</f>
        <v>4489.5999999999995</v>
      </c>
      <c r="H309">
        <f>Tabella1_22[[#This Row],[IVA]]/1.22</f>
        <v>3679.9999999999995</v>
      </c>
      <c r="I309" t="str">
        <f t="shared" ca="1" si="4"/>
        <v>DA PAGARE</v>
      </c>
    </row>
    <row r="310" spans="1:9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/>
      <c r="G310">
        <f>Tabella1_22[[#This Row],[IMPORTO]]*1.22</f>
        <v>8418</v>
      </c>
      <c r="H310">
        <f>Tabella1_22[[#This Row],[IVA]]/1.22</f>
        <v>6900</v>
      </c>
      <c r="I310" t="str">
        <f t="shared" ca="1" si="4"/>
        <v>DA PAGARE</v>
      </c>
    </row>
    <row r="311" spans="1:9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/>
      <c r="G311">
        <f>Tabella1_22[[#This Row],[IMPORTO]]*1.22</f>
        <v>1122.3999999999999</v>
      </c>
      <c r="H311">
        <f>Tabella1_22[[#This Row],[IVA]]/1.22</f>
        <v>919.99999999999989</v>
      </c>
      <c r="I311" t="str">
        <f t="shared" ca="1" si="4"/>
        <v>DA PAGARE</v>
      </c>
    </row>
    <row r="312" spans="1:9" x14ac:dyDescent="0.25">
      <c r="A312">
        <v>135</v>
      </c>
      <c r="B312" s="4">
        <v>44933</v>
      </c>
      <c r="C312">
        <v>2780</v>
      </c>
      <c r="D312" t="s">
        <v>22</v>
      </c>
      <c r="E312" t="s">
        <v>13</v>
      </c>
      <c r="F312" s="4"/>
      <c r="G312">
        <f>Tabella1_22[[#This Row],[IMPORTO]]*1.22</f>
        <v>3391.6</v>
      </c>
      <c r="H312">
        <f>Tabella1_22[[#This Row],[IVA]]/1.22</f>
        <v>2780</v>
      </c>
      <c r="I312" t="str">
        <f t="shared" ca="1" si="4"/>
        <v>DA PAGARE</v>
      </c>
    </row>
    <row r="313" spans="1:9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/>
      <c r="G313">
        <f>Tabella1_22[[#This Row],[IMPORTO]]*1.22</f>
        <v>1659.2</v>
      </c>
      <c r="H313">
        <f>Tabella1_22[[#This Row],[IVA]]/1.22</f>
        <v>1360</v>
      </c>
      <c r="I313" t="str">
        <f t="shared" ca="1" si="4"/>
        <v>DA PAGARE</v>
      </c>
    </row>
    <row r="314" spans="1:9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/>
      <c r="G314">
        <f>Tabella1_22[[#This Row],[IMPORTO]]*1.22</f>
        <v>1488.3999999999999</v>
      </c>
      <c r="H314">
        <f>Tabella1_22[[#This Row],[IVA]]/1.22</f>
        <v>1220</v>
      </c>
      <c r="I314" t="str">
        <f t="shared" ca="1" si="4"/>
        <v>DA PAGARE</v>
      </c>
    </row>
    <row r="315" spans="1:9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/>
      <c r="G315">
        <f>Tabella1_22[[#This Row],[IMPORTO]]*1.22</f>
        <v>6344</v>
      </c>
      <c r="H315">
        <f>Tabella1_22[[#This Row],[IVA]]/1.22</f>
        <v>5200</v>
      </c>
      <c r="I315" t="str">
        <f t="shared" ca="1" si="4"/>
        <v>DA PAGARE</v>
      </c>
    </row>
    <row r="316" spans="1:9" x14ac:dyDescent="0.25">
      <c r="A316">
        <v>220</v>
      </c>
      <c r="B316" s="4">
        <v>44933</v>
      </c>
      <c r="C316">
        <v>4480</v>
      </c>
      <c r="D316" t="s">
        <v>22</v>
      </c>
      <c r="E316" t="s">
        <v>13</v>
      </c>
      <c r="F316" s="4"/>
      <c r="G316">
        <f>Tabella1_22[[#This Row],[IMPORTO]]*1.22</f>
        <v>5465.5999999999995</v>
      </c>
      <c r="H316">
        <f>Tabella1_22[[#This Row],[IVA]]/1.22</f>
        <v>4480</v>
      </c>
      <c r="I316" t="str">
        <f t="shared" ca="1" si="4"/>
        <v>DA PAGARE</v>
      </c>
    </row>
    <row r="317" spans="1:9" x14ac:dyDescent="0.25">
      <c r="A317">
        <v>33</v>
      </c>
      <c r="B317" s="4">
        <v>44933</v>
      </c>
      <c r="C317">
        <v>740</v>
      </c>
      <c r="D317" t="s">
        <v>22</v>
      </c>
      <c r="E317" t="s">
        <v>12</v>
      </c>
      <c r="F317" s="4"/>
      <c r="G317">
        <f>Tabella1_22[[#This Row],[IMPORTO]]*1.22</f>
        <v>902.8</v>
      </c>
      <c r="H317">
        <f>Tabella1_22[[#This Row],[IVA]]/1.22</f>
        <v>740</v>
      </c>
      <c r="I317" t="str">
        <f t="shared" ca="1" si="4"/>
        <v>DA PAGARE</v>
      </c>
    </row>
    <row r="318" spans="1:9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/>
      <c r="G318">
        <f>Tabella1_22[[#This Row],[IMPORTO]]*1.22</f>
        <v>7686</v>
      </c>
      <c r="H318">
        <f>Tabella1_22[[#This Row],[IVA]]/1.22</f>
        <v>6300</v>
      </c>
      <c r="I318" t="str">
        <f t="shared" ca="1" si="4"/>
        <v>DA PAGARE</v>
      </c>
    </row>
    <row r="319" spans="1:9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/>
      <c r="G319">
        <f>Tabella1_22[[#This Row],[IMPORTO]]*1.22</f>
        <v>6319.5999999999995</v>
      </c>
      <c r="H319">
        <f>Tabella1_22[[#This Row],[IVA]]/1.22</f>
        <v>5180</v>
      </c>
      <c r="I319" t="str">
        <f t="shared" ca="1" si="4"/>
        <v>DA PAGARE</v>
      </c>
    </row>
    <row r="320" spans="1:9" x14ac:dyDescent="0.25">
      <c r="A320">
        <v>384</v>
      </c>
      <c r="B320" s="4">
        <v>44933</v>
      </c>
      <c r="C320">
        <v>3950</v>
      </c>
      <c r="D320" t="s">
        <v>22</v>
      </c>
      <c r="E320" t="s">
        <v>12</v>
      </c>
      <c r="F320" s="4"/>
      <c r="G320">
        <f>Tabella1_22[[#This Row],[IMPORTO]]*1.22</f>
        <v>4819</v>
      </c>
      <c r="H320">
        <f>Tabella1_22[[#This Row],[IVA]]/1.22</f>
        <v>3950</v>
      </c>
      <c r="I320" t="str">
        <f t="shared" ca="1" si="4"/>
        <v>DA PAGARE</v>
      </c>
    </row>
    <row r="321" spans="1:9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/>
      <c r="G321">
        <f>Tabella1_22[[#This Row],[IMPORTO]]*1.22</f>
        <v>2293.6</v>
      </c>
      <c r="H321">
        <f>Tabella1_22[[#This Row],[IVA]]/1.22</f>
        <v>1880</v>
      </c>
      <c r="I321" t="str">
        <f t="shared" ca="1" si="4"/>
        <v>DA PAGARE</v>
      </c>
    </row>
    <row r="322" spans="1:9" x14ac:dyDescent="0.25">
      <c r="A322">
        <v>452</v>
      </c>
      <c r="B322" s="4">
        <v>44933</v>
      </c>
      <c r="C322">
        <v>7350</v>
      </c>
      <c r="D322" t="s">
        <v>22</v>
      </c>
      <c r="E322" t="s">
        <v>14</v>
      </c>
      <c r="F322" s="4"/>
      <c r="G322">
        <f>Tabella1_22[[#This Row],[IMPORTO]]*1.22</f>
        <v>8967</v>
      </c>
      <c r="H322">
        <f>Tabella1_22[[#This Row],[IVA]]/1.22</f>
        <v>7350</v>
      </c>
      <c r="I322" t="str">
        <f t="shared" ca="1" si="4"/>
        <v>DA PAGARE</v>
      </c>
    </row>
    <row r="323" spans="1:9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/>
      <c r="G323">
        <f>Tabella1_22[[#This Row],[IMPORTO]]*1.22</f>
        <v>5673</v>
      </c>
      <c r="H323">
        <f>Tabella1_22[[#This Row],[IVA]]/1.22</f>
        <v>4650</v>
      </c>
      <c r="I323" t="str">
        <f t="shared" ref="I323:I386" ca="1" si="5">IF((TODAY()-A323)&gt;60, "DA PAGARE", "PAGATA")</f>
        <v>DA PAGARE</v>
      </c>
    </row>
    <row r="324" spans="1:9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/>
      <c r="G324">
        <f>Tabella1_22[[#This Row],[IMPORTO]]*1.22</f>
        <v>5124</v>
      </c>
      <c r="H324">
        <f>Tabella1_22[[#This Row],[IVA]]/1.22</f>
        <v>4200</v>
      </c>
      <c r="I324" t="str">
        <f t="shared" ca="1" si="5"/>
        <v>DA PAGARE</v>
      </c>
    </row>
    <row r="325" spans="1:9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/>
      <c r="G325">
        <f>Tabella1_22[[#This Row],[IMPORTO]]*1.22</f>
        <v>4941</v>
      </c>
      <c r="H325">
        <f>Tabella1_22[[#This Row],[IVA]]/1.22</f>
        <v>4050</v>
      </c>
      <c r="I325" t="str">
        <f t="shared" ca="1" si="5"/>
        <v>DA PAGARE</v>
      </c>
    </row>
    <row r="326" spans="1:9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/>
      <c r="G326">
        <f>Tabella1_22[[#This Row],[IMPORTO]]*1.22</f>
        <v>4465.2</v>
      </c>
      <c r="H326">
        <f>Tabella1_22[[#This Row],[IVA]]/1.22</f>
        <v>3660</v>
      </c>
      <c r="I326" t="str">
        <f t="shared" ca="1" si="5"/>
        <v>DA PAGARE</v>
      </c>
    </row>
    <row r="327" spans="1:9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/>
      <c r="G327">
        <f>Tabella1_22[[#This Row],[IMPORTO]]*1.22</f>
        <v>3294</v>
      </c>
      <c r="H327">
        <f>Tabella1_22[[#This Row],[IVA]]/1.22</f>
        <v>2700</v>
      </c>
      <c r="I327" t="str">
        <f t="shared" ca="1" si="5"/>
        <v>DA PAGARE</v>
      </c>
    </row>
    <row r="328" spans="1:9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/>
      <c r="G328">
        <f>Tabella1_22[[#This Row],[IMPORTO]]*1.22</f>
        <v>854</v>
      </c>
      <c r="H328">
        <f>Tabella1_22[[#This Row],[IVA]]/1.22</f>
        <v>700</v>
      </c>
      <c r="I328" t="str">
        <f t="shared" ca="1" si="5"/>
        <v>DA PAGARE</v>
      </c>
    </row>
    <row r="329" spans="1:9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/>
      <c r="G329">
        <f>Tabella1_22[[#This Row],[IMPORTO]]*1.22</f>
        <v>4343.2</v>
      </c>
      <c r="H329">
        <f>Tabella1_22[[#This Row],[IVA]]/1.22</f>
        <v>3560</v>
      </c>
      <c r="I329" t="str">
        <f t="shared" ca="1" si="5"/>
        <v>DA PAGARE</v>
      </c>
    </row>
    <row r="330" spans="1:9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/>
      <c r="G330">
        <f>Tabella1_22[[#This Row],[IMPORTO]]*1.22</f>
        <v>2318</v>
      </c>
      <c r="H330">
        <f>Tabella1_22[[#This Row],[IVA]]/1.22</f>
        <v>1900</v>
      </c>
      <c r="I330" t="str">
        <f t="shared" ca="1" si="5"/>
        <v>DA PAGARE</v>
      </c>
    </row>
    <row r="331" spans="1:9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/>
      <c r="G331">
        <f>Tabella1_22[[#This Row],[IMPORTO]]*1.22</f>
        <v>1073.5999999999999</v>
      </c>
      <c r="H331">
        <f>Tabella1_22[[#This Row],[IVA]]/1.22</f>
        <v>880</v>
      </c>
      <c r="I331" t="str">
        <f t="shared" ca="1" si="5"/>
        <v>DA PAGARE</v>
      </c>
    </row>
    <row r="332" spans="1:9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/>
      <c r="G332">
        <f>Tabella1_22[[#This Row],[IMPORTO]]*1.22</f>
        <v>8784</v>
      </c>
      <c r="H332">
        <f>Tabella1_22[[#This Row],[IVA]]/1.22</f>
        <v>7200</v>
      </c>
      <c r="I332" t="str">
        <f t="shared" ca="1" si="5"/>
        <v>DA PAGARE</v>
      </c>
    </row>
    <row r="333" spans="1:9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/>
      <c r="G333">
        <f>Tabella1_22[[#This Row],[IMPORTO]]*1.22</f>
        <v>3538</v>
      </c>
      <c r="H333">
        <f>Tabella1_22[[#This Row],[IVA]]/1.22</f>
        <v>2900</v>
      </c>
      <c r="I333" t="str">
        <f t="shared" ca="1" si="5"/>
        <v>DA PAGARE</v>
      </c>
    </row>
    <row r="334" spans="1:9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/>
      <c r="G334">
        <f>Tabella1_22[[#This Row],[IMPORTO]]*1.22</f>
        <v>3050</v>
      </c>
      <c r="H334">
        <f>Tabella1_22[[#This Row],[IVA]]/1.22</f>
        <v>2500</v>
      </c>
      <c r="I334" t="str">
        <f t="shared" ca="1" si="5"/>
        <v>DA PAGARE</v>
      </c>
    </row>
    <row r="335" spans="1:9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/>
      <c r="G335">
        <f>Tabella1_22[[#This Row],[IMPORTO]]*1.22</f>
        <v>6222</v>
      </c>
      <c r="H335">
        <f>Tabella1_22[[#This Row],[IVA]]/1.22</f>
        <v>5100</v>
      </c>
      <c r="I335" t="str">
        <f t="shared" ca="1" si="5"/>
        <v>DA PAGARE</v>
      </c>
    </row>
    <row r="336" spans="1:9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/>
      <c r="G336">
        <f>Tabella1_22[[#This Row],[IMPORTO]]*1.22</f>
        <v>2513.1999999999998</v>
      </c>
      <c r="H336">
        <f>Tabella1_22[[#This Row],[IVA]]/1.22</f>
        <v>2060</v>
      </c>
      <c r="I336" t="str">
        <f t="shared" ca="1" si="5"/>
        <v>DA PAGARE</v>
      </c>
    </row>
    <row r="337" spans="1:9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/>
      <c r="G337">
        <f>Tabella1_22[[#This Row],[IMPORTO]]*1.22</f>
        <v>5307</v>
      </c>
      <c r="H337">
        <f>Tabella1_22[[#This Row],[IVA]]/1.22</f>
        <v>4350</v>
      </c>
      <c r="I337" t="str">
        <f t="shared" ca="1" si="5"/>
        <v>DA PAGARE</v>
      </c>
    </row>
    <row r="338" spans="1:9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/>
      <c r="G338">
        <f>Tabella1_22[[#This Row],[IMPORTO]]*1.22</f>
        <v>3123.2</v>
      </c>
      <c r="H338">
        <f>Tabella1_22[[#This Row],[IVA]]/1.22</f>
        <v>2560</v>
      </c>
      <c r="I338" t="str">
        <f t="shared" ca="1" si="5"/>
        <v>DA PAGARE</v>
      </c>
    </row>
    <row r="339" spans="1:9" x14ac:dyDescent="0.25">
      <c r="A339">
        <v>118</v>
      </c>
      <c r="B339" s="4">
        <v>44932</v>
      </c>
      <c r="C339">
        <v>2440</v>
      </c>
      <c r="D339" t="s">
        <v>22</v>
      </c>
      <c r="E339" t="s">
        <v>12</v>
      </c>
      <c r="F339" s="4"/>
      <c r="G339">
        <f>Tabella1_22[[#This Row],[IMPORTO]]*1.22</f>
        <v>2976.7999999999997</v>
      </c>
      <c r="H339">
        <f>Tabella1_22[[#This Row],[IVA]]/1.22</f>
        <v>2440</v>
      </c>
      <c r="I339" t="str">
        <f t="shared" ca="1" si="5"/>
        <v>DA PAGARE</v>
      </c>
    </row>
    <row r="340" spans="1:9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/>
      <c r="G340">
        <f>Tabella1_22[[#This Row],[IMPORTO]]*1.22</f>
        <v>3904</v>
      </c>
      <c r="H340">
        <f>Tabella1_22[[#This Row],[IVA]]/1.22</f>
        <v>3200</v>
      </c>
      <c r="I340" t="str">
        <f t="shared" ca="1" si="5"/>
        <v>DA PAGARE</v>
      </c>
    </row>
    <row r="341" spans="1:9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/>
      <c r="G341">
        <f>Tabella1_22[[#This Row],[IMPORTO]]*1.22</f>
        <v>4806.8</v>
      </c>
      <c r="H341">
        <f>Tabella1_22[[#This Row],[IVA]]/1.22</f>
        <v>3940.0000000000005</v>
      </c>
      <c r="I341" t="str">
        <f t="shared" ca="1" si="5"/>
        <v>DA PAGARE</v>
      </c>
    </row>
    <row r="342" spans="1:9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/>
      <c r="G342">
        <f>Tabella1_22[[#This Row],[IMPORTO]]*1.22</f>
        <v>2586.4</v>
      </c>
      <c r="H342">
        <f>Tabella1_22[[#This Row],[IVA]]/1.22</f>
        <v>2120</v>
      </c>
      <c r="I342" t="str">
        <f t="shared" ca="1" si="5"/>
        <v>DA PAGARE</v>
      </c>
    </row>
    <row r="343" spans="1:9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/>
      <c r="G343">
        <f>Tabella1_22[[#This Row],[IMPORTO]]*1.22</f>
        <v>6441.5999999999995</v>
      </c>
      <c r="H343">
        <f>Tabella1_22[[#This Row],[IVA]]/1.22</f>
        <v>5280</v>
      </c>
      <c r="I343" t="str">
        <f t="shared" ca="1" si="5"/>
        <v>DA PAGARE</v>
      </c>
    </row>
    <row r="344" spans="1:9" x14ac:dyDescent="0.25">
      <c r="A344">
        <v>367</v>
      </c>
      <c r="B344" s="4">
        <v>44932</v>
      </c>
      <c r="C344">
        <v>3100</v>
      </c>
      <c r="D344" t="s">
        <v>22</v>
      </c>
      <c r="E344" t="s">
        <v>13</v>
      </c>
      <c r="F344" s="4"/>
      <c r="G344">
        <f>Tabella1_22[[#This Row],[IMPORTO]]*1.22</f>
        <v>3782</v>
      </c>
      <c r="H344">
        <f>Tabella1_22[[#This Row],[IVA]]/1.22</f>
        <v>3100</v>
      </c>
      <c r="I344" t="str">
        <f t="shared" ca="1" si="5"/>
        <v>DA PAGARE</v>
      </c>
    </row>
    <row r="345" spans="1:9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/>
      <c r="G345">
        <f>Tabella1_22[[#This Row],[IMPORTO]]*1.22</f>
        <v>8784</v>
      </c>
      <c r="H345">
        <f>Tabella1_22[[#This Row],[IVA]]/1.22</f>
        <v>7200</v>
      </c>
      <c r="I345" t="str">
        <f t="shared" ca="1" si="5"/>
        <v>DA PAGARE</v>
      </c>
    </row>
    <row r="346" spans="1:9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/>
      <c r="G346">
        <f>Tabella1_22[[#This Row],[IMPORTO]]*1.22</f>
        <v>6612.4</v>
      </c>
      <c r="H346">
        <f>Tabella1_22[[#This Row],[IVA]]/1.22</f>
        <v>5420</v>
      </c>
      <c r="I346" t="str">
        <f t="shared" ca="1" si="5"/>
        <v>DA PAGARE</v>
      </c>
    </row>
    <row r="347" spans="1:9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/>
      <c r="G347">
        <f>Tabella1_22[[#This Row],[IMPORTO]]*1.22</f>
        <v>6539.2</v>
      </c>
      <c r="H347">
        <f>Tabella1_22[[#This Row],[IVA]]/1.22</f>
        <v>5360</v>
      </c>
      <c r="I347" t="str">
        <f t="shared" ca="1" si="5"/>
        <v>DA PAGARE</v>
      </c>
    </row>
    <row r="348" spans="1:9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/>
      <c r="G348">
        <f>Tabella1_22[[#This Row],[IMPORTO]]*1.22</f>
        <v>8052</v>
      </c>
      <c r="H348">
        <f>Tabella1_22[[#This Row],[IVA]]/1.22</f>
        <v>6600</v>
      </c>
      <c r="I348" t="str">
        <f t="shared" ca="1" si="5"/>
        <v>DA PAGARE</v>
      </c>
    </row>
    <row r="349" spans="1:9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/>
      <c r="G349">
        <f>Tabella1_22[[#This Row],[IMPORTO]]*1.22</f>
        <v>3220.7999999999997</v>
      </c>
      <c r="H349">
        <f>Tabella1_22[[#This Row],[IVA]]/1.22</f>
        <v>2640</v>
      </c>
      <c r="I349" t="str">
        <f t="shared" ca="1" si="5"/>
        <v>DA PAGARE</v>
      </c>
    </row>
    <row r="350" spans="1:9" x14ac:dyDescent="0.25">
      <c r="A350">
        <v>322</v>
      </c>
      <c r="B350" s="4">
        <v>44932</v>
      </c>
      <c r="C350">
        <v>850</v>
      </c>
      <c r="D350" t="s">
        <v>22</v>
      </c>
      <c r="E350" t="s">
        <v>12</v>
      </c>
      <c r="F350" s="4"/>
      <c r="G350">
        <f>Tabella1_22[[#This Row],[IMPORTO]]*1.22</f>
        <v>1037</v>
      </c>
      <c r="H350">
        <f>Tabella1_22[[#This Row],[IVA]]/1.22</f>
        <v>850</v>
      </c>
      <c r="I350" t="str">
        <f t="shared" ca="1" si="5"/>
        <v>DA PAGARE</v>
      </c>
    </row>
    <row r="351" spans="1:9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/>
      <c r="G351">
        <f>Tabella1_22[[#This Row],[IMPORTO]]*1.22</f>
        <v>268.39999999999998</v>
      </c>
      <c r="H351">
        <f>Tabella1_22[[#This Row],[IVA]]/1.22</f>
        <v>220</v>
      </c>
      <c r="I351" t="str">
        <f t="shared" ca="1" si="5"/>
        <v>DA PAGARE</v>
      </c>
    </row>
    <row r="352" spans="1:9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/>
      <c r="G352">
        <f>Tabella1_22[[#This Row],[IMPORTO]]*1.22</f>
        <v>3635.6</v>
      </c>
      <c r="H352">
        <f>Tabella1_22[[#This Row],[IVA]]/1.22</f>
        <v>2980</v>
      </c>
      <c r="I352" t="str">
        <f t="shared" ca="1" si="5"/>
        <v>DA PAGARE</v>
      </c>
    </row>
    <row r="353" spans="1:9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/>
      <c r="G353">
        <f>Tabella1_22[[#This Row],[IMPORTO]]*1.22</f>
        <v>366</v>
      </c>
      <c r="H353">
        <f>Tabella1_22[[#This Row],[IVA]]/1.22</f>
        <v>300</v>
      </c>
      <c r="I353" t="str">
        <f t="shared" ca="1" si="5"/>
        <v>DA PAGARE</v>
      </c>
    </row>
    <row r="354" spans="1:9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/>
      <c r="G354">
        <f>Tabella1_22[[#This Row],[IMPORTO]]*1.22</f>
        <v>195.2</v>
      </c>
      <c r="H354">
        <f>Tabella1_22[[#This Row],[IVA]]/1.22</f>
        <v>160</v>
      </c>
      <c r="I354" t="str">
        <f t="shared" ca="1" si="5"/>
        <v>DA PAGARE</v>
      </c>
    </row>
    <row r="355" spans="1:9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/>
      <c r="G355">
        <f>Tabella1_22[[#This Row],[IMPORTO]]*1.22</f>
        <v>6026.8</v>
      </c>
      <c r="H355">
        <f>Tabella1_22[[#This Row],[IVA]]/1.22</f>
        <v>4940</v>
      </c>
      <c r="I355" t="str">
        <f t="shared" ca="1" si="5"/>
        <v>DA PAGARE</v>
      </c>
    </row>
    <row r="356" spans="1:9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/>
      <c r="G356">
        <f>Tabella1_22[[#This Row],[IMPORTO]]*1.22</f>
        <v>6246.4</v>
      </c>
      <c r="H356">
        <f>Tabella1_22[[#This Row],[IVA]]/1.22</f>
        <v>5120</v>
      </c>
      <c r="I356" t="str">
        <f t="shared" ca="1" si="5"/>
        <v>DA PAGARE</v>
      </c>
    </row>
    <row r="357" spans="1:9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/>
      <c r="G357">
        <f>Tabella1_22[[#This Row],[IMPORTO]]*1.22</f>
        <v>1952</v>
      </c>
      <c r="H357">
        <f>Tabella1_22[[#This Row],[IVA]]/1.22</f>
        <v>1600</v>
      </c>
      <c r="I357" t="str">
        <f t="shared" ca="1" si="5"/>
        <v>DA PAGARE</v>
      </c>
    </row>
    <row r="358" spans="1:9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/>
      <c r="G358">
        <f>Tabella1_22[[#This Row],[IMPORTO]]*1.22</f>
        <v>2440</v>
      </c>
      <c r="H358">
        <f>Tabella1_22[[#This Row],[IVA]]/1.22</f>
        <v>2000</v>
      </c>
      <c r="I358" t="str">
        <f t="shared" ca="1" si="5"/>
        <v>DA PAGARE</v>
      </c>
    </row>
    <row r="359" spans="1:9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/>
      <c r="G359">
        <f>Tabella1_22[[#This Row],[IMPORTO]]*1.22</f>
        <v>2562</v>
      </c>
      <c r="H359">
        <f>Tabella1_22[[#This Row],[IVA]]/1.22</f>
        <v>2100</v>
      </c>
      <c r="I359" t="str">
        <f t="shared" ca="1" si="5"/>
        <v>DA PAGARE</v>
      </c>
    </row>
    <row r="360" spans="1:9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/>
      <c r="G360">
        <f>Tabella1_22[[#This Row],[IMPORTO]]*1.22</f>
        <v>5148.3999999999996</v>
      </c>
      <c r="H360">
        <f>Tabella1_22[[#This Row],[IVA]]/1.22</f>
        <v>4220</v>
      </c>
      <c r="I360" t="str">
        <f t="shared" ca="1" si="5"/>
        <v>DA PAGARE</v>
      </c>
    </row>
    <row r="361" spans="1:9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/>
      <c r="G361">
        <f>Tabella1_22[[#This Row],[IMPORTO]]*1.22</f>
        <v>4270</v>
      </c>
      <c r="H361">
        <f>Tabella1_22[[#This Row],[IVA]]/1.22</f>
        <v>3500</v>
      </c>
      <c r="I361" t="str">
        <f t="shared" ca="1" si="5"/>
        <v>DA PAGARE</v>
      </c>
    </row>
    <row r="362" spans="1:9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/>
      <c r="G362">
        <f>Tabella1_22[[#This Row],[IMPORTO]]*1.22</f>
        <v>366</v>
      </c>
      <c r="H362">
        <f>Tabella1_22[[#This Row],[IVA]]/1.22</f>
        <v>300</v>
      </c>
      <c r="I362" t="str">
        <f t="shared" ca="1" si="5"/>
        <v>DA PAGARE</v>
      </c>
    </row>
    <row r="363" spans="1:9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/>
      <c r="G363">
        <f>Tabella1_22[[#This Row],[IMPORTO]]*1.22</f>
        <v>7625</v>
      </c>
      <c r="H363">
        <f>Tabella1_22[[#This Row],[IVA]]/1.22</f>
        <v>6250</v>
      </c>
      <c r="I363" t="str">
        <f t="shared" ca="1" si="5"/>
        <v>DA PAGARE</v>
      </c>
    </row>
    <row r="364" spans="1:9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/>
      <c r="G364">
        <f>Tabella1_22[[#This Row],[IMPORTO]]*1.22</f>
        <v>7076</v>
      </c>
      <c r="H364">
        <f>Tabella1_22[[#This Row],[IVA]]/1.22</f>
        <v>5800</v>
      </c>
      <c r="I364" t="str">
        <f t="shared" ca="1" si="5"/>
        <v>DA PAGARE</v>
      </c>
    </row>
    <row r="365" spans="1:9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/>
      <c r="G365">
        <f>Tabella1_22[[#This Row],[IMPORTO]]*1.22</f>
        <v>3050</v>
      </c>
      <c r="H365">
        <f>Tabella1_22[[#This Row],[IVA]]/1.22</f>
        <v>2500</v>
      </c>
      <c r="I365" t="str">
        <f t="shared" ca="1" si="5"/>
        <v>DA PAGARE</v>
      </c>
    </row>
    <row r="366" spans="1:9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/>
      <c r="G366">
        <f>Tabella1_22[[#This Row],[IMPORTO]]*1.22</f>
        <v>536.79999999999995</v>
      </c>
      <c r="H366">
        <f>Tabella1_22[[#This Row],[IVA]]/1.22</f>
        <v>440</v>
      </c>
      <c r="I366" t="str">
        <f t="shared" ca="1" si="5"/>
        <v>DA PAGARE</v>
      </c>
    </row>
    <row r="367" spans="1:9" x14ac:dyDescent="0.25">
      <c r="A367">
        <v>390</v>
      </c>
      <c r="B367" s="4">
        <v>44931</v>
      </c>
      <c r="C367">
        <v>4250</v>
      </c>
      <c r="D367" t="s">
        <v>22</v>
      </c>
      <c r="E367" t="s">
        <v>11</v>
      </c>
      <c r="F367" s="4"/>
      <c r="G367">
        <f>Tabella1_22[[#This Row],[IMPORTO]]*1.22</f>
        <v>5185</v>
      </c>
      <c r="H367">
        <f>Tabella1_22[[#This Row],[IVA]]/1.22</f>
        <v>4250</v>
      </c>
      <c r="I367" t="str">
        <f t="shared" ca="1" si="5"/>
        <v>DA PAGARE</v>
      </c>
    </row>
    <row r="368" spans="1:9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/>
      <c r="G368">
        <f>Tabella1_22[[#This Row],[IMPORTO]]*1.22</f>
        <v>1903.2</v>
      </c>
      <c r="H368">
        <f>Tabella1_22[[#This Row],[IVA]]/1.22</f>
        <v>1560</v>
      </c>
      <c r="I368" t="str">
        <f t="shared" ca="1" si="5"/>
        <v>DA PAGARE</v>
      </c>
    </row>
    <row r="369" spans="1:9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/>
      <c r="G369">
        <f>Tabella1_22[[#This Row],[IMPORTO]]*1.22</f>
        <v>1927.6</v>
      </c>
      <c r="H369">
        <f>Tabella1_22[[#This Row],[IVA]]/1.22</f>
        <v>1580</v>
      </c>
      <c r="I369" t="str">
        <f t="shared" ca="1" si="5"/>
        <v>DA PAGARE</v>
      </c>
    </row>
    <row r="370" spans="1:9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/>
      <c r="G370">
        <f>Tabella1_22[[#This Row],[IMPORTO]]*1.22</f>
        <v>5429</v>
      </c>
      <c r="H370">
        <f>Tabella1_22[[#This Row],[IVA]]/1.22</f>
        <v>4450</v>
      </c>
      <c r="I370" t="str">
        <f t="shared" ca="1" si="5"/>
        <v>DA PAGARE</v>
      </c>
    </row>
    <row r="371" spans="1:9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/>
      <c r="G371">
        <f>Tabella1_22[[#This Row],[IMPORTO]]*1.22</f>
        <v>1976.3999999999999</v>
      </c>
      <c r="H371">
        <f>Tabella1_22[[#This Row],[IVA]]/1.22</f>
        <v>1620</v>
      </c>
      <c r="I371" t="str">
        <f t="shared" ca="1" si="5"/>
        <v>DA PAGARE</v>
      </c>
    </row>
    <row r="372" spans="1:9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/>
      <c r="G372">
        <f>Tabella1_22[[#This Row],[IMPORTO]]*1.22</f>
        <v>1781.2</v>
      </c>
      <c r="H372">
        <f>Tabella1_22[[#This Row],[IVA]]/1.22</f>
        <v>1460</v>
      </c>
      <c r="I372" t="str">
        <f t="shared" ca="1" si="5"/>
        <v>DA PAGARE</v>
      </c>
    </row>
    <row r="373" spans="1:9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/>
      <c r="G373">
        <f>Tabella1_22[[#This Row],[IMPORTO]]*1.22</f>
        <v>4697</v>
      </c>
      <c r="H373">
        <f>Tabella1_22[[#This Row],[IVA]]/1.22</f>
        <v>3850</v>
      </c>
      <c r="I373" t="str">
        <f t="shared" ca="1" si="5"/>
        <v>DA PAGARE</v>
      </c>
    </row>
    <row r="374" spans="1:9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/>
      <c r="G374">
        <f>Tabella1_22[[#This Row],[IMPORTO]]*1.22</f>
        <v>1220</v>
      </c>
      <c r="H374">
        <f>Tabella1_22[[#This Row],[IVA]]/1.22</f>
        <v>1000</v>
      </c>
      <c r="I374" t="str">
        <f t="shared" ca="1" si="5"/>
        <v>DA PAGARE</v>
      </c>
    </row>
    <row r="375" spans="1:9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/>
      <c r="G375">
        <f>Tabella1_22[[#This Row],[IMPORTO]]*1.22</f>
        <v>5002</v>
      </c>
      <c r="H375">
        <f>Tabella1_22[[#This Row],[IVA]]/1.22</f>
        <v>4100</v>
      </c>
      <c r="I375" t="str">
        <f t="shared" ca="1" si="5"/>
        <v>DA PAGARE</v>
      </c>
    </row>
    <row r="376" spans="1:9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/>
      <c r="G376">
        <f>Tabella1_22[[#This Row],[IMPORTO]]*1.22</f>
        <v>6270.8</v>
      </c>
      <c r="H376">
        <f>Tabella1_22[[#This Row],[IVA]]/1.22</f>
        <v>5140</v>
      </c>
      <c r="I376" t="str">
        <f t="shared" ca="1" si="5"/>
        <v>DA PAGARE</v>
      </c>
    </row>
    <row r="377" spans="1:9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/>
      <c r="G377">
        <f>Tabella1_22[[#This Row],[IMPORTO]]*1.22</f>
        <v>610</v>
      </c>
      <c r="H377">
        <f>Tabella1_22[[#This Row],[IVA]]/1.22</f>
        <v>500</v>
      </c>
      <c r="I377" t="str">
        <f t="shared" ca="1" si="5"/>
        <v>DA PAGARE</v>
      </c>
    </row>
    <row r="378" spans="1:9" x14ac:dyDescent="0.25">
      <c r="A378">
        <v>44</v>
      </c>
      <c r="B378" s="4">
        <v>44931</v>
      </c>
      <c r="C378">
        <v>960</v>
      </c>
      <c r="D378" t="s">
        <v>22</v>
      </c>
      <c r="E378" t="s">
        <v>12</v>
      </c>
      <c r="F378" s="4"/>
      <c r="G378">
        <f>Tabella1_22[[#This Row],[IMPORTO]]*1.22</f>
        <v>1171.2</v>
      </c>
      <c r="H378">
        <f>Tabella1_22[[#This Row],[IVA]]/1.22</f>
        <v>960.00000000000011</v>
      </c>
      <c r="I378" t="str">
        <f t="shared" ca="1" si="5"/>
        <v>DA PAGARE</v>
      </c>
    </row>
    <row r="379" spans="1:9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/>
      <c r="G379">
        <f>Tabella1_22[[#This Row],[IMPORTO]]*1.22</f>
        <v>1647</v>
      </c>
      <c r="H379">
        <f>Tabella1_22[[#This Row],[IVA]]/1.22</f>
        <v>1350</v>
      </c>
      <c r="I379" t="str">
        <f t="shared" ca="1" si="5"/>
        <v>DA PAGARE</v>
      </c>
    </row>
    <row r="380" spans="1:9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/>
      <c r="G380">
        <f>Tabella1_22[[#This Row],[IMPORTO]]*1.22</f>
        <v>4611.5999999999995</v>
      </c>
      <c r="H380">
        <f>Tabella1_22[[#This Row],[IVA]]/1.22</f>
        <v>3779.9999999999995</v>
      </c>
      <c r="I380" t="str">
        <f t="shared" ca="1" si="5"/>
        <v>DA PAGARE</v>
      </c>
    </row>
    <row r="381" spans="1:9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/>
      <c r="G381">
        <f>Tabella1_22[[#This Row],[IMPORTO]]*1.22</f>
        <v>915</v>
      </c>
      <c r="H381">
        <f>Tabella1_22[[#This Row],[IVA]]/1.22</f>
        <v>750</v>
      </c>
      <c r="I381" t="str">
        <f t="shared" ca="1" si="5"/>
        <v>DA PAGARE</v>
      </c>
    </row>
    <row r="382" spans="1:9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/>
      <c r="G382">
        <f>Tabella1_22[[#This Row],[IMPORTO]]*1.22</f>
        <v>5685.2</v>
      </c>
      <c r="H382">
        <f>Tabella1_22[[#This Row],[IVA]]/1.22</f>
        <v>4660</v>
      </c>
      <c r="I382" t="str">
        <f t="shared" ca="1" si="5"/>
        <v>DA PAGARE</v>
      </c>
    </row>
    <row r="383" spans="1:9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/>
      <c r="G383">
        <f>Tabella1_22[[#This Row],[IMPORTO]]*1.22</f>
        <v>6734.4</v>
      </c>
      <c r="H383">
        <f>Tabella1_22[[#This Row],[IVA]]/1.22</f>
        <v>5520</v>
      </c>
      <c r="I383" t="str">
        <f t="shared" ca="1" si="5"/>
        <v>DA PAGARE</v>
      </c>
    </row>
    <row r="384" spans="1:9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/>
      <c r="G384">
        <f>Tabella1_22[[#This Row],[IMPORTO]]*1.22</f>
        <v>3196.4</v>
      </c>
      <c r="H384">
        <f>Tabella1_22[[#This Row],[IVA]]/1.22</f>
        <v>2620</v>
      </c>
      <c r="I384" t="str">
        <f t="shared" ca="1" si="5"/>
        <v>DA PAGARE</v>
      </c>
    </row>
    <row r="385" spans="1:9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/>
      <c r="G385">
        <f>Tabella1_22[[#This Row],[IMPORTO]]*1.22</f>
        <v>5807.2</v>
      </c>
      <c r="H385">
        <f>Tabella1_22[[#This Row],[IVA]]/1.22</f>
        <v>4760</v>
      </c>
      <c r="I385" t="str">
        <f t="shared" ca="1" si="5"/>
        <v>DA PAGARE</v>
      </c>
    </row>
    <row r="386" spans="1:9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/>
      <c r="G386">
        <f>Tabella1_22[[#This Row],[IMPORTO]]*1.22</f>
        <v>1098</v>
      </c>
      <c r="H386">
        <f>Tabella1_22[[#This Row],[IVA]]/1.22</f>
        <v>900</v>
      </c>
      <c r="I386" t="str">
        <f t="shared" ca="1" si="5"/>
        <v>DA PAGARE</v>
      </c>
    </row>
    <row r="387" spans="1:9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/>
      <c r="G387">
        <f>Tabella1_22[[#This Row],[IMPORTO]]*1.22</f>
        <v>1342</v>
      </c>
      <c r="H387">
        <f>Tabella1_22[[#This Row],[IVA]]/1.22</f>
        <v>1100</v>
      </c>
      <c r="I387" t="str">
        <f t="shared" ref="I387:I450" ca="1" si="6">IF((TODAY()-A387)&gt;60, "DA PAGARE", "PAGATA")</f>
        <v>DA PAGARE</v>
      </c>
    </row>
    <row r="388" spans="1:9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/>
      <c r="G388">
        <f>Tabella1_22[[#This Row],[IMPORTO]]*1.22</f>
        <v>427</v>
      </c>
      <c r="H388">
        <f>Tabella1_22[[#This Row],[IVA]]/1.22</f>
        <v>350</v>
      </c>
      <c r="I388" t="str">
        <f t="shared" ca="1" si="6"/>
        <v>DA PAGARE</v>
      </c>
    </row>
    <row r="389" spans="1:9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/>
      <c r="G389">
        <f>Tabella1_22[[#This Row],[IMPORTO]]*1.22</f>
        <v>1220</v>
      </c>
      <c r="H389">
        <f>Tabella1_22[[#This Row],[IVA]]/1.22</f>
        <v>1000</v>
      </c>
      <c r="I389" t="str">
        <f t="shared" ca="1" si="6"/>
        <v>DA PAGARE</v>
      </c>
    </row>
    <row r="390" spans="1:9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/>
      <c r="G390">
        <f>Tabella1_22[[#This Row],[IMPORTO]]*1.22</f>
        <v>1512.8</v>
      </c>
      <c r="H390">
        <f>Tabella1_22[[#This Row],[IVA]]/1.22</f>
        <v>1240</v>
      </c>
      <c r="I390" t="str">
        <f t="shared" ca="1" si="6"/>
        <v>DA PAGARE</v>
      </c>
    </row>
    <row r="391" spans="1:9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/>
      <c r="G391">
        <f>Tabella1_22[[#This Row],[IMPORTO]]*1.22</f>
        <v>2196</v>
      </c>
      <c r="H391">
        <f>Tabella1_22[[#This Row],[IVA]]/1.22</f>
        <v>1800</v>
      </c>
      <c r="I391" t="str">
        <f t="shared" ca="1" si="6"/>
        <v>DA PAGARE</v>
      </c>
    </row>
    <row r="392" spans="1:9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/>
      <c r="G392">
        <f>Tabella1_22[[#This Row],[IMPORTO]]*1.22</f>
        <v>292.8</v>
      </c>
      <c r="H392">
        <f>Tabella1_22[[#This Row],[IVA]]/1.22</f>
        <v>240.00000000000003</v>
      </c>
      <c r="I392" t="str">
        <f t="shared" ca="1" si="6"/>
        <v>DA PAGARE</v>
      </c>
    </row>
    <row r="393" spans="1:9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/>
      <c r="G393">
        <f>Tabella1_22[[#This Row],[IMPORTO]]*1.22</f>
        <v>6710</v>
      </c>
      <c r="H393">
        <f>Tabella1_22[[#This Row],[IVA]]/1.22</f>
        <v>5500</v>
      </c>
      <c r="I393" t="str">
        <f t="shared" ca="1" si="6"/>
        <v>DA PAGARE</v>
      </c>
    </row>
    <row r="394" spans="1:9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/>
      <c r="G394">
        <f>Tabella1_22[[#This Row],[IMPORTO]]*1.22</f>
        <v>244</v>
      </c>
      <c r="H394">
        <f>Tabella1_22[[#This Row],[IVA]]/1.22</f>
        <v>200</v>
      </c>
      <c r="I394" t="str">
        <f t="shared" ca="1" si="6"/>
        <v>DA PAGARE</v>
      </c>
    </row>
    <row r="395" spans="1:9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/>
      <c r="G395">
        <f>Tabella1_22[[#This Row],[IMPORTO]]*1.22</f>
        <v>7869</v>
      </c>
      <c r="H395">
        <f>Tabella1_22[[#This Row],[IVA]]/1.22</f>
        <v>6450</v>
      </c>
      <c r="I395" t="str">
        <f t="shared" ca="1" si="6"/>
        <v>DA PAGARE</v>
      </c>
    </row>
    <row r="396" spans="1:9" x14ac:dyDescent="0.25">
      <c r="A396">
        <v>475</v>
      </c>
      <c r="B396" s="4">
        <v>44930</v>
      </c>
      <c r="C396">
        <v>6500</v>
      </c>
      <c r="D396" t="s">
        <v>22</v>
      </c>
      <c r="E396" t="s">
        <v>12</v>
      </c>
      <c r="F396" s="4"/>
      <c r="G396">
        <f>Tabella1_22[[#This Row],[IMPORTO]]*1.22</f>
        <v>7930</v>
      </c>
      <c r="H396">
        <f>Tabella1_22[[#This Row],[IVA]]/1.22</f>
        <v>6500</v>
      </c>
      <c r="I396" t="str">
        <f t="shared" ca="1" si="6"/>
        <v>DA PAGARE</v>
      </c>
    </row>
    <row r="397" spans="1:9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/>
      <c r="G397">
        <f>Tabella1_22[[#This Row],[IMPORTO]]*1.22</f>
        <v>1708</v>
      </c>
      <c r="H397">
        <f>Tabella1_22[[#This Row],[IVA]]/1.22</f>
        <v>1400</v>
      </c>
      <c r="I397" t="str">
        <f t="shared" ca="1" si="6"/>
        <v>DA PAGARE</v>
      </c>
    </row>
    <row r="398" spans="1:9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/>
      <c r="G398">
        <f>Tabella1_22[[#This Row],[IMPORTO]]*1.22</f>
        <v>610</v>
      </c>
      <c r="H398">
        <f>Tabella1_22[[#This Row],[IVA]]/1.22</f>
        <v>500</v>
      </c>
      <c r="I398" t="str">
        <f t="shared" ca="1" si="6"/>
        <v>DA PAGARE</v>
      </c>
    </row>
    <row r="399" spans="1:9" x14ac:dyDescent="0.25">
      <c r="A399">
        <v>282</v>
      </c>
      <c r="B399" s="4">
        <v>44930</v>
      </c>
      <c r="C399">
        <v>5720</v>
      </c>
      <c r="D399" t="s">
        <v>22</v>
      </c>
      <c r="E399" t="s">
        <v>12</v>
      </c>
      <c r="F399" s="4"/>
      <c r="G399">
        <f>Tabella1_22[[#This Row],[IMPORTO]]*1.22</f>
        <v>6978.4</v>
      </c>
      <c r="H399">
        <f>Tabella1_22[[#This Row],[IVA]]/1.22</f>
        <v>5720</v>
      </c>
      <c r="I399" t="str">
        <f t="shared" ca="1" si="6"/>
        <v>DA PAGARE</v>
      </c>
    </row>
    <row r="400" spans="1:9" x14ac:dyDescent="0.25">
      <c r="A400">
        <v>300</v>
      </c>
      <c r="B400" s="4">
        <v>44930</v>
      </c>
      <c r="C400">
        <v>1300</v>
      </c>
      <c r="D400" t="s">
        <v>22</v>
      </c>
      <c r="E400" t="s">
        <v>12</v>
      </c>
      <c r="F400" s="4"/>
      <c r="G400">
        <f>Tabella1_22[[#This Row],[IMPORTO]]*1.22</f>
        <v>1586</v>
      </c>
      <c r="H400">
        <f>Tabella1_22[[#This Row],[IVA]]/1.22</f>
        <v>1300</v>
      </c>
      <c r="I400" t="str">
        <f t="shared" ca="1" si="6"/>
        <v>DA PAGARE</v>
      </c>
    </row>
    <row r="401" spans="1:9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/>
      <c r="G401">
        <f>Tabella1_22[[#This Row],[IMPORTO]]*1.22</f>
        <v>4392</v>
      </c>
      <c r="H401">
        <f>Tabella1_22[[#This Row],[IVA]]/1.22</f>
        <v>3600</v>
      </c>
      <c r="I401" t="str">
        <f t="shared" ca="1" si="6"/>
        <v>DA PAGARE</v>
      </c>
    </row>
    <row r="402" spans="1:9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/>
      <c r="G402">
        <f>Tabella1_22[[#This Row],[IMPORTO]]*1.22</f>
        <v>6588</v>
      </c>
      <c r="H402">
        <f>Tabella1_22[[#This Row],[IVA]]/1.22</f>
        <v>5400</v>
      </c>
      <c r="I402" t="str">
        <f t="shared" ca="1" si="6"/>
        <v>DA PAGARE</v>
      </c>
    </row>
    <row r="403" spans="1:9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/>
      <c r="G403">
        <f>Tabella1_22[[#This Row],[IMPORTO]]*1.22</f>
        <v>7686</v>
      </c>
      <c r="H403">
        <f>Tabella1_22[[#This Row],[IVA]]/1.22</f>
        <v>6300</v>
      </c>
      <c r="I403" t="str">
        <f t="shared" ca="1" si="6"/>
        <v>DA PAGARE</v>
      </c>
    </row>
    <row r="404" spans="1:9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/>
      <c r="G404">
        <f>Tabella1_22[[#This Row],[IMPORTO]]*1.22</f>
        <v>3757.6</v>
      </c>
      <c r="H404">
        <f>Tabella1_22[[#This Row],[IVA]]/1.22</f>
        <v>3080</v>
      </c>
      <c r="I404" t="str">
        <f t="shared" ca="1" si="6"/>
        <v>DA PAGARE</v>
      </c>
    </row>
    <row r="405" spans="1:9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/>
      <c r="G405">
        <f>Tabella1_22[[#This Row],[IMPORTO]]*1.22</f>
        <v>1293.2</v>
      </c>
      <c r="H405">
        <f>Tabella1_22[[#This Row],[IVA]]/1.22</f>
        <v>1060</v>
      </c>
      <c r="I405" t="str">
        <f t="shared" ca="1" si="6"/>
        <v>DA PAGARE</v>
      </c>
    </row>
    <row r="406" spans="1:9" x14ac:dyDescent="0.25">
      <c r="A406">
        <v>356</v>
      </c>
      <c r="B406" s="4">
        <v>44930</v>
      </c>
      <c r="C406">
        <v>2550</v>
      </c>
      <c r="D406" t="s">
        <v>22</v>
      </c>
      <c r="E406" t="s">
        <v>12</v>
      </c>
      <c r="F406" s="4"/>
      <c r="G406">
        <f>Tabella1_22[[#This Row],[IMPORTO]]*1.22</f>
        <v>3111</v>
      </c>
      <c r="H406">
        <f>Tabella1_22[[#This Row],[IVA]]/1.22</f>
        <v>2550</v>
      </c>
      <c r="I406" t="str">
        <f t="shared" ca="1" si="6"/>
        <v>DA PAGARE</v>
      </c>
    </row>
    <row r="407" spans="1:9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/>
      <c r="G407">
        <f>Tabella1_22[[#This Row],[IMPORTO]]*1.22</f>
        <v>6417.2</v>
      </c>
      <c r="H407">
        <f>Tabella1_22[[#This Row],[IVA]]/1.22</f>
        <v>5260</v>
      </c>
      <c r="I407" t="str">
        <f t="shared" ca="1" si="6"/>
        <v>DA PAGARE</v>
      </c>
    </row>
    <row r="408" spans="1:9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/>
      <c r="G408">
        <f>Tabella1_22[[#This Row],[IMPORTO]]*1.22</f>
        <v>2171.6</v>
      </c>
      <c r="H408">
        <f>Tabella1_22[[#This Row],[IVA]]/1.22</f>
        <v>1780</v>
      </c>
      <c r="I408" t="str">
        <f t="shared" ca="1" si="6"/>
        <v>DA PAGARE</v>
      </c>
    </row>
    <row r="409" spans="1:9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/>
      <c r="G409">
        <f>Tabella1_22[[#This Row],[IMPORTO]]*1.22</f>
        <v>2635.2</v>
      </c>
      <c r="H409">
        <f>Tabella1_22[[#This Row],[IVA]]/1.22</f>
        <v>2160</v>
      </c>
      <c r="I409" t="str">
        <f t="shared" ca="1" si="6"/>
        <v>DA PAGARE</v>
      </c>
    </row>
    <row r="410" spans="1:9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/>
      <c r="G410">
        <f>Tabella1_22[[#This Row],[IMPORTO]]*1.22</f>
        <v>2342.4</v>
      </c>
      <c r="H410">
        <f>Tabella1_22[[#This Row],[IVA]]/1.22</f>
        <v>1920.0000000000002</v>
      </c>
      <c r="I410" t="str">
        <f t="shared" ca="1" si="6"/>
        <v>DA PAGARE</v>
      </c>
    </row>
    <row r="411" spans="1:9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/>
      <c r="G411">
        <f>Tabella1_22[[#This Row],[IMPORTO]]*1.22</f>
        <v>3904</v>
      </c>
      <c r="H411">
        <f>Tabella1_22[[#This Row],[IVA]]/1.22</f>
        <v>3200</v>
      </c>
      <c r="I411" t="str">
        <f t="shared" ca="1" si="6"/>
        <v>DA PAGARE</v>
      </c>
    </row>
    <row r="412" spans="1:9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/>
      <c r="G412">
        <f>Tabella1_22[[#This Row],[IMPORTO]]*1.22</f>
        <v>634.4</v>
      </c>
      <c r="H412">
        <f>Tabella1_22[[#This Row],[IVA]]/1.22</f>
        <v>520</v>
      </c>
      <c r="I412" t="str">
        <f t="shared" ca="1" si="6"/>
        <v>DA PAGARE</v>
      </c>
    </row>
    <row r="413" spans="1:9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/>
      <c r="G413">
        <f>Tabella1_22[[#This Row],[IMPORTO]]*1.22</f>
        <v>5026.3999999999996</v>
      </c>
      <c r="H413">
        <f>Tabella1_22[[#This Row],[IVA]]/1.22</f>
        <v>4120</v>
      </c>
      <c r="I413" t="str">
        <f t="shared" ca="1" si="6"/>
        <v>DA PAGARE</v>
      </c>
    </row>
    <row r="414" spans="1:9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/>
      <c r="G414">
        <f>Tabella1_22[[#This Row],[IMPORTO]]*1.22</f>
        <v>5636.4</v>
      </c>
      <c r="H414">
        <f>Tabella1_22[[#This Row],[IVA]]/1.22</f>
        <v>4620</v>
      </c>
      <c r="I414" t="str">
        <f t="shared" ca="1" si="6"/>
        <v>DA PAGARE</v>
      </c>
    </row>
    <row r="415" spans="1:9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/>
      <c r="G415">
        <f>Tabella1_22[[#This Row],[IMPORTO]]*1.22</f>
        <v>7027.2</v>
      </c>
      <c r="H415">
        <f>Tabella1_22[[#This Row],[IVA]]/1.22</f>
        <v>5760</v>
      </c>
      <c r="I415" t="str">
        <f t="shared" ca="1" si="6"/>
        <v>DA PAGARE</v>
      </c>
    </row>
    <row r="416" spans="1:9" x14ac:dyDescent="0.25">
      <c r="A416">
        <v>487</v>
      </c>
      <c r="B416" s="4">
        <v>44930</v>
      </c>
      <c r="C416">
        <v>5300</v>
      </c>
      <c r="D416" t="s">
        <v>22</v>
      </c>
      <c r="E416" t="s">
        <v>13</v>
      </c>
      <c r="F416" s="4"/>
      <c r="G416">
        <f>Tabella1_22[[#This Row],[IMPORTO]]*1.22</f>
        <v>6466</v>
      </c>
      <c r="H416">
        <f>Tabella1_22[[#This Row],[IVA]]/1.22</f>
        <v>5300</v>
      </c>
      <c r="I416" t="str">
        <f t="shared" ca="1" si="6"/>
        <v>DA PAGARE</v>
      </c>
    </row>
    <row r="417" spans="1:9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/>
      <c r="G417">
        <f>Tabella1_22[[#This Row],[IMPORTO]]*1.22</f>
        <v>3708.7999999999997</v>
      </c>
      <c r="H417">
        <f>Tabella1_22[[#This Row],[IVA]]/1.22</f>
        <v>3040</v>
      </c>
      <c r="I417" t="str">
        <f t="shared" ca="1" si="6"/>
        <v>DA PAGARE</v>
      </c>
    </row>
    <row r="418" spans="1:9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/>
      <c r="G418">
        <f>Tabella1_22[[#This Row],[IMPORTO]]*1.22</f>
        <v>7564</v>
      </c>
      <c r="H418">
        <f>Tabella1_22[[#This Row],[IVA]]/1.22</f>
        <v>6200</v>
      </c>
      <c r="I418" t="str">
        <f t="shared" ca="1" si="6"/>
        <v>DA PAGARE</v>
      </c>
    </row>
    <row r="419" spans="1:9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/>
      <c r="G419">
        <f>Tabella1_22[[#This Row],[IMPORTO]]*1.22</f>
        <v>2989</v>
      </c>
      <c r="H419">
        <f>Tabella1_22[[#This Row],[IVA]]/1.22</f>
        <v>2450</v>
      </c>
      <c r="I419" t="str">
        <f t="shared" ca="1" si="6"/>
        <v>DA PAGARE</v>
      </c>
    </row>
    <row r="420" spans="1:9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/>
      <c r="G420">
        <f>Tabella1_22[[#This Row],[IMPORTO]]*1.22</f>
        <v>3050</v>
      </c>
      <c r="H420">
        <f>Tabella1_22[[#This Row],[IVA]]/1.22</f>
        <v>2500</v>
      </c>
      <c r="I420" t="str">
        <f t="shared" ca="1" si="6"/>
        <v>DA PAGARE</v>
      </c>
    </row>
    <row r="421" spans="1:9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/>
      <c r="G421">
        <f>Tabella1_22[[#This Row],[IMPORTO]]*1.22</f>
        <v>5551</v>
      </c>
      <c r="H421">
        <f>Tabella1_22[[#This Row],[IVA]]/1.22</f>
        <v>4550</v>
      </c>
      <c r="I421" t="str">
        <f t="shared" ca="1" si="6"/>
        <v>DA PAGARE</v>
      </c>
    </row>
    <row r="422" spans="1:9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/>
      <c r="G422">
        <f>Tabella1_22[[#This Row],[IMPORTO]]*1.22</f>
        <v>5831.5999999999995</v>
      </c>
      <c r="H422">
        <f>Tabella1_22[[#This Row],[IVA]]/1.22</f>
        <v>4780</v>
      </c>
      <c r="I422" t="str">
        <f t="shared" ca="1" si="6"/>
        <v>DA PAGARE</v>
      </c>
    </row>
    <row r="423" spans="1:9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/>
      <c r="G423">
        <f>Tabella1_22[[#This Row],[IMPORTO]]*1.22</f>
        <v>5587.5999999999995</v>
      </c>
      <c r="H423">
        <f>Tabella1_22[[#This Row],[IVA]]/1.22</f>
        <v>4580</v>
      </c>
      <c r="I423" t="str">
        <f t="shared" ca="1" si="6"/>
        <v>DA PAGARE</v>
      </c>
    </row>
    <row r="424" spans="1:9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/>
      <c r="G424">
        <f>Tabella1_22[[#This Row],[IMPORTO]]*1.22</f>
        <v>7271.2</v>
      </c>
      <c r="H424">
        <f>Tabella1_22[[#This Row],[IVA]]/1.22</f>
        <v>5960</v>
      </c>
      <c r="I424" t="str">
        <f t="shared" ca="1" si="6"/>
        <v>DA PAGARE</v>
      </c>
    </row>
    <row r="425" spans="1:9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/>
      <c r="G425">
        <f>Tabella1_22[[#This Row],[IMPORTO]]*1.22</f>
        <v>9089</v>
      </c>
      <c r="H425">
        <f>Tabella1_22[[#This Row],[IVA]]/1.22</f>
        <v>7450</v>
      </c>
      <c r="I425" t="str">
        <f t="shared" ca="1" si="6"/>
        <v>DA PAGARE</v>
      </c>
    </row>
    <row r="426" spans="1:9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/>
      <c r="G426">
        <f>Tabella1_22[[#This Row],[IMPORTO]]*1.22</f>
        <v>5612</v>
      </c>
      <c r="H426">
        <f>Tabella1_22[[#This Row],[IVA]]/1.22</f>
        <v>4600</v>
      </c>
      <c r="I426" t="str">
        <f t="shared" ca="1" si="6"/>
        <v>DA PAGARE</v>
      </c>
    </row>
    <row r="427" spans="1:9" x14ac:dyDescent="0.25">
      <c r="A427">
        <v>265</v>
      </c>
      <c r="B427" s="4">
        <v>44929</v>
      </c>
      <c r="C427">
        <v>5380</v>
      </c>
      <c r="D427" t="s">
        <v>22</v>
      </c>
      <c r="E427" t="s">
        <v>12</v>
      </c>
      <c r="F427" s="4"/>
      <c r="G427">
        <f>Tabella1_22[[#This Row],[IMPORTO]]*1.22</f>
        <v>6563.5999999999995</v>
      </c>
      <c r="H427">
        <f>Tabella1_22[[#This Row],[IVA]]/1.22</f>
        <v>5380</v>
      </c>
      <c r="I427" t="str">
        <f t="shared" ca="1" si="6"/>
        <v>DA PAGARE</v>
      </c>
    </row>
    <row r="428" spans="1:9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/>
      <c r="G428">
        <f>Tabella1_22[[#This Row],[IMPORTO]]*1.22</f>
        <v>3025.6</v>
      </c>
      <c r="H428">
        <f>Tabella1_22[[#This Row],[IVA]]/1.22</f>
        <v>2480</v>
      </c>
      <c r="I428" t="str">
        <f t="shared" ca="1" si="6"/>
        <v>DA PAGARE</v>
      </c>
    </row>
    <row r="429" spans="1:9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/>
      <c r="G429">
        <f>Tabella1_22[[#This Row],[IMPORTO]]*1.22</f>
        <v>5978</v>
      </c>
      <c r="H429">
        <f>Tabella1_22[[#This Row],[IVA]]/1.22</f>
        <v>4900</v>
      </c>
      <c r="I429" t="str">
        <f t="shared" ca="1" si="6"/>
        <v>DA PAGARE</v>
      </c>
    </row>
    <row r="430" spans="1:9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/>
      <c r="G430">
        <f>Tabella1_22[[#This Row],[IMPORTO]]*1.22</f>
        <v>4636</v>
      </c>
      <c r="H430">
        <f>Tabella1_22[[#This Row],[IVA]]/1.22</f>
        <v>3800</v>
      </c>
      <c r="I430" t="str">
        <f t="shared" ca="1" si="6"/>
        <v>DA PAGARE</v>
      </c>
    </row>
    <row r="431" spans="1:9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/>
      <c r="G431">
        <f>Tabella1_22[[#This Row],[IMPORTO]]*1.22</f>
        <v>2488.7999999999997</v>
      </c>
      <c r="H431">
        <f>Tabella1_22[[#This Row],[IVA]]/1.22</f>
        <v>2039.9999999999998</v>
      </c>
      <c r="I431" t="str">
        <f t="shared" ca="1" si="6"/>
        <v>DA PAGARE</v>
      </c>
    </row>
    <row r="432" spans="1:9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/>
      <c r="G432">
        <f>Tabella1_22[[#This Row],[IMPORTO]]*1.22</f>
        <v>6344</v>
      </c>
      <c r="H432">
        <f>Tabella1_22[[#This Row],[IVA]]/1.22</f>
        <v>5200</v>
      </c>
      <c r="I432" t="str">
        <f t="shared" ca="1" si="6"/>
        <v>DA PAGARE</v>
      </c>
    </row>
    <row r="433" spans="1:9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/>
      <c r="G433">
        <f>Tabella1_22[[#This Row],[IMPORTO]]*1.22</f>
        <v>488</v>
      </c>
      <c r="H433">
        <f>Tabella1_22[[#This Row],[IVA]]/1.22</f>
        <v>400</v>
      </c>
      <c r="I433" t="str">
        <f t="shared" ca="1" si="6"/>
        <v>DA PAGARE</v>
      </c>
    </row>
    <row r="434" spans="1:9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/>
      <c r="G434">
        <f>Tabella1_22[[#This Row],[IMPORTO]]*1.22</f>
        <v>2074</v>
      </c>
      <c r="H434">
        <f>Tabella1_22[[#This Row],[IVA]]/1.22</f>
        <v>1700</v>
      </c>
      <c r="I434" t="str">
        <f t="shared" ca="1" si="6"/>
        <v>DA PAGARE</v>
      </c>
    </row>
    <row r="435" spans="1:9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/>
      <c r="G435">
        <f>Tabella1_22[[#This Row],[IMPORTO]]*1.22</f>
        <v>1281</v>
      </c>
      <c r="H435">
        <f>Tabella1_22[[#This Row],[IVA]]/1.22</f>
        <v>1050</v>
      </c>
      <c r="I435" t="str">
        <f t="shared" ca="1" si="6"/>
        <v>DA PAGARE</v>
      </c>
    </row>
    <row r="436" spans="1:9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/>
      <c r="G436">
        <f>Tabella1_22[[#This Row],[IMPORTO]]*1.22</f>
        <v>1830</v>
      </c>
      <c r="H436">
        <f>Tabella1_22[[#This Row],[IVA]]/1.22</f>
        <v>1500</v>
      </c>
      <c r="I436" t="str">
        <f t="shared" ca="1" si="6"/>
        <v>DA PAGARE</v>
      </c>
    </row>
    <row r="437" spans="1:9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/>
      <c r="G437">
        <f>Tabella1_22[[#This Row],[IMPORTO]]*1.22</f>
        <v>1403</v>
      </c>
      <c r="H437">
        <f>Tabella1_22[[#This Row],[IVA]]/1.22</f>
        <v>1150</v>
      </c>
      <c r="I437" t="str">
        <f t="shared" ca="1" si="6"/>
        <v>DA PAGARE</v>
      </c>
    </row>
    <row r="438" spans="1:9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/>
      <c r="G438">
        <f>Tabella1_22[[#This Row],[IMPORTO]]*1.22</f>
        <v>5368</v>
      </c>
      <c r="H438">
        <f>Tabella1_22[[#This Row],[IVA]]/1.22</f>
        <v>4400</v>
      </c>
      <c r="I438" t="str">
        <f t="shared" ca="1" si="6"/>
        <v>DA PAGARE</v>
      </c>
    </row>
    <row r="439" spans="1:9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/>
      <c r="G439">
        <f>Tabella1_22[[#This Row],[IMPORTO]]*1.22</f>
        <v>6124.4</v>
      </c>
      <c r="H439">
        <f>Tabella1_22[[#This Row],[IVA]]/1.22</f>
        <v>5020</v>
      </c>
      <c r="I439" t="str">
        <f t="shared" ca="1" si="6"/>
        <v>DA PAGARE</v>
      </c>
    </row>
    <row r="440" spans="1:9" x14ac:dyDescent="0.25">
      <c r="A440">
        <v>61</v>
      </c>
      <c r="B440" s="4">
        <v>44929</v>
      </c>
      <c r="C440">
        <v>1300</v>
      </c>
      <c r="D440" t="s">
        <v>22</v>
      </c>
      <c r="E440" t="s">
        <v>12</v>
      </c>
      <c r="F440" s="4"/>
      <c r="G440">
        <f>Tabella1_22[[#This Row],[IMPORTO]]*1.22</f>
        <v>1586</v>
      </c>
      <c r="H440">
        <f>Tabella1_22[[#This Row],[IVA]]/1.22</f>
        <v>1300</v>
      </c>
      <c r="I440" t="str">
        <f t="shared" ca="1" si="6"/>
        <v>DA PAGARE</v>
      </c>
    </row>
    <row r="441" spans="1:9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/>
      <c r="G441">
        <f>Tabella1_22[[#This Row],[IMPORTO]]*1.22</f>
        <v>5929.2</v>
      </c>
      <c r="H441">
        <f>Tabella1_22[[#This Row],[IVA]]/1.22</f>
        <v>4860</v>
      </c>
      <c r="I441" t="str">
        <f t="shared" ca="1" si="6"/>
        <v>DA PAGARE</v>
      </c>
    </row>
    <row r="442" spans="1:9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/>
      <c r="G442">
        <f>Tabella1_22[[#This Row],[IMPORTO]]*1.22</f>
        <v>7137</v>
      </c>
      <c r="H442">
        <f>Tabella1_22[[#This Row],[IVA]]/1.22</f>
        <v>5850</v>
      </c>
      <c r="I442" t="str">
        <f t="shared" ca="1" si="6"/>
        <v>DA PAGARE</v>
      </c>
    </row>
    <row r="443" spans="1:9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/>
      <c r="G443">
        <f>Tabella1_22[[#This Row],[IMPORTO]]*1.22</f>
        <v>2220.4</v>
      </c>
      <c r="H443">
        <f>Tabella1_22[[#This Row],[IVA]]/1.22</f>
        <v>1820.0000000000002</v>
      </c>
      <c r="I443" t="str">
        <f t="shared" ca="1" si="6"/>
        <v>DA PAGARE</v>
      </c>
    </row>
    <row r="444" spans="1:9" x14ac:dyDescent="0.25">
      <c r="A444">
        <v>407</v>
      </c>
      <c r="B444" s="4">
        <v>44929</v>
      </c>
      <c r="C444">
        <v>5100</v>
      </c>
      <c r="D444" t="s">
        <v>22</v>
      </c>
      <c r="E444" t="s">
        <v>11</v>
      </c>
      <c r="F444" s="4"/>
      <c r="G444">
        <f>Tabella1_22[[#This Row],[IMPORTO]]*1.22</f>
        <v>6222</v>
      </c>
      <c r="H444">
        <f>Tabella1_22[[#This Row],[IVA]]/1.22</f>
        <v>5100</v>
      </c>
      <c r="I444" t="str">
        <f t="shared" ca="1" si="6"/>
        <v>DA PAGARE</v>
      </c>
    </row>
    <row r="445" spans="1:9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/>
      <c r="G445">
        <f>Tabella1_22[[#This Row],[IMPORTO]]*1.22</f>
        <v>5612</v>
      </c>
      <c r="H445">
        <f>Tabella1_22[[#This Row],[IVA]]/1.22</f>
        <v>4600</v>
      </c>
      <c r="I445" t="str">
        <f t="shared" ca="1" si="6"/>
        <v>DA PAGARE</v>
      </c>
    </row>
    <row r="446" spans="1:9" x14ac:dyDescent="0.25">
      <c r="A446">
        <v>67</v>
      </c>
      <c r="B446" s="4">
        <v>44929</v>
      </c>
      <c r="C446">
        <v>1420</v>
      </c>
      <c r="D446" t="s">
        <v>22</v>
      </c>
      <c r="E446" t="s">
        <v>13</v>
      </c>
      <c r="F446" s="4"/>
      <c r="G446">
        <f>Tabella1_22[[#This Row],[IMPORTO]]*1.22</f>
        <v>1732.3999999999999</v>
      </c>
      <c r="H446">
        <f>Tabella1_22[[#This Row],[IVA]]/1.22</f>
        <v>1420</v>
      </c>
      <c r="I446" t="str">
        <f t="shared" ca="1" si="6"/>
        <v>DA PAGARE</v>
      </c>
    </row>
    <row r="447" spans="1:9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/>
      <c r="G447">
        <f>Tabella1_22[[#This Row],[IMPORTO]]*1.22</f>
        <v>6283</v>
      </c>
      <c r="H447">
        <f>Tabella1_22[[#This Row],[IVA]]/1.22</f>
        <v>5150</v>
      </c>
      <c r="I447" t="str">
        <f t="shared" ca="1" si="6"/>
        <v>DA PAGARE</v>
      </c>
    </row>
    <row r="448" spans="1:9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/>
      <c r="G448">
        <f>Tabella1_22[[#This Row],[IMPORTO]]*1.22</f>
        <v>8296</v>
      </c>
      <c r="H448">
        <f>Tabella1_22[[#This Row],[IVA]]/1.22</f>
        <v>6800</v>
      </c>
      <c r="I448" t="str">
        <f t="shared" ca="1" si="6"/>
        <v>DA PAGARE</v>
      </c>
    </row>
    <row r="449" spans="1:9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/>
      <c r="G449">
        <f>Tabella1_22[[#This Row],[IMPORTO]]*1.22</f>
        <v>5246</v>
      </c>
      <c r="H449">
        <f>Tabella1_22[[#This Row],[IVA]]/1.22</f>
        <v>4300</v>
      </c>
      <c r="I449" t="str">
        <f t="shared" ca="1" si="6"/>
        <v>DA PAGARE</v>
      </c>
    </row>
    <row r="450" spans="1:9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/>
      <c r="G450">
        <f>Tabella1_22[[#This Row],[IMPORTO]]*1.22</f>
        <v>8174</v>
      </c>
      <c r="H450">
        <f>Tabella1_22[[#This Row],[IVA]]/1.22</f>
        <v>6700</v>
      </c>
      <c r="I450" t="str">
        <f t="shared" ca="1" si="6"/>
        <v>DA PAGARE</v>
      </c>
    </row>
    <row r="451" spans="1:9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/>
      <c r="G451">
        <f>Tabella1_22[[#This Row],[IMPORTO]]*1.22</f>
        <v>3562.4</v>
      </c>
      <c r="H451">
        <f>Tabella1_22[[#This Row],[IVA]]/1.22</f>
        <v>2920</v>
      </c>
      <c r="I451" t="str">
        <f t="shared" ref="I451:I500" ca="1" si="7">IF((TODAY()-A451)&gt;60, "DA PAGARE", "PAGATA")</f>
        <v>DA PAGARE</v>
      </c>
    </row>
    <row r="452" spans="1:9" x14ac:dyDescent="0.25">
      <c r="A452">
        <v>334</v>
      </c>
      <c r="B452" s="4">
        <v>44928</v>
      </c>
      <c r="C452">
        <v>1450</v>
      </c>
      <c r="D452" t="s">
        <v>22</v>
      </c>
      <c r="E452" t="s">
        <v>11</v>
      </c>
      <c r="F452" s="4"/>
      <c r="G452">
        <f>Tabella1_22[[#This Row],[IMPORTO]]*1.22</f>
        <v>1769</v>
      </c>
      <c r="H452">
        <f>Tabella1_22[[#This Row],[IVA]]/1.22</f>
        <v>1450</v>
      </c>
      <c r="I452" t="str">
        <f t="shared" ca="1" si="7"/>
        <v>DA PAGARE</v>
      </c>
    </row>
    <row r="453" spans="1:9" x14ac:dyDescent="0.25">
      <c r="A453">
        <v>163</v>
      </c>
      <c r="B453" s="4">
        <v>44928</v>
      </c>
      <c r="C453">
        <v>3340</v>
      </c>
      <c r="D453" t="s">
        <v>22</v>
      </c>
      <c r="E453" t="s">
        <v>13</v>
      </c>
      <c r="F453" s="4"/>
      <c r="G453">
        <f>Tabella1_22[[#This Row],[IMPORTO]]*1.22</f>
        <v>4074.7999999999997</v>
      </c>
      <c r="H453">
        <f>Tabella1_22[[#This Row],[IVA]]/1.22</f>
        <v>3340</v>
      </c>
      <c r="I453" t="str">
        <f t="shared" ca="1" si="7"/>
        <v>DA PAGARE</v>
      </c>
    </row>
    <row r="454" spans="1:9" x14ac:dyDescent="0.25">
      <c r="A454">
        <v>146</v>
      </c>
      <c r="B454" s="4">
        <v>44928</v>
      </c>
      <c r="C454">
        <v>3000</v>
      </c>
      <c r="D454" t="s">
        <v>22</v>
      </c>
      <c r="E454" t="s">
        <v>12</v>
      </c>
      <c r="F454" s="4"/>
      <c r="G454">
        <f>Tabella1_22[[#This Row],[IMPORTO]]*1.22</f>
        <v>3660</v>
      </c>
      <c r="H454">
        <f>Tabella1_22[[#This Row],[IVA]]/1.22</f>
        <v>3000</v>
      </c>
      <c r="I454" t="str">
        <f t="shared" ca="1" si="7"/>
        <v>DA PAGARE</v>
      </c>
    </row>
    <row r="455" spans="1:9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/>
      <c r="G455">
        <f>Tabella1_22[[#This Row],[IMPORTO]]*1.22</f>
        <v>2879.2</v>
      </c>
      <c r="H455">
        <f>Tabella1_22[[#This Row],[IVA]]/1.22</f>
        <v>2360</v>
      </c>
      <c r="I455" t="str">
        <f t="shared" ca="1" si="7"/>
        <v>DA PAGARE</v>
      </c>
    </row>
    <row r="456" spans="1:9" x14ac:dyDescent="0.25">
      <c r="A456">
        <v>113</v>
      </c>
      <c r="B456" s="4">
        <v>44928</v>
      </c>
      <c r="C456">
        <v>2340</v>
      </c>
      <c r="D456" t="s">
        <v>22</v>
      </c>
      <c r="E456" t="s">
        <v>11</v>
      </c>
      <c r="F456" s="4"/>
      <c r="G456">
        <f>Tabella1_22[[#This Row],[IMPORTO]]*1.22</f>
        <v>2854.7999999999997</v>
      </c>
      <c r="H456">
        <f>Tabella1_22[[#This Row],[IVA]]/1.22</f>
        <v>2340</v>
      </c>
      <c r="I456" t="str">
        <f t="shared" ca="1" si="7"/>
        <v>DA PAGARE</v>
      </c>
    </row>
    <row r="457" spans="1:9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/>
      <c r="G457">
        <f>Tabella1_22[[#This Row],[IMPORTO]]*1.22</f>
        <v>2013</v>
      </c>
      <c r="H457">
        <f>Tabella1_22[[#This Row],[IVA]]/1.22</f>
        <v>1650</v>
      </c>
      <c r="I457" t="str">
        <f t="shared" ca="1" si="7"/>
        <v>DA PAGARE</v>
      </c>
    </row>
    <row r="458" spans="1:9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/>
      <c r="G458">
        <f>Tabella1_22[[#This Row],[IMPORTO]]*1.22</f>
        <v>2501</v>
      </c>
      <c r="H458">
        <f>Tabella1_22[[#This Row],[IVA]]/1.22</f>
        <v>2050</v>
      </c>
      <c r="I458" t="str">
        <f t="shared" ca="1" si="7"/>
        <v>DA PAGARE</v>
      </c>
    </row>
    <row r="459" spans="1:9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/>
      <c r="G459">
        <f>Tabella1_22[[#This Row],[IMPORTO]]*1.22</f>
        <v>4123.6000000000004</v>
      </c>
      <c r="H459">
        <f>Tabella1_22[[#This Row],[IVA]]/1.22</f>
        <v>3380.0000000000005</v>
      </c>
      <c r="I459" t="str">
        <f t="shared" ca="1" si="7"/>
        <v>DA PAGARE</v>
      </c>
    </row>
    <row r="460" spans="1:9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/>
      <c r="G460">
        <f>Tabella1_22[[#This Row],[IMPORTO]]*1.22</f>
        <v>4709.2</v>
      </c>
      <c r="H460">
        <f>Tabella1_22[[#This Row],[IVA]]/1.22</f>
        <v>3860</v>
      </c>
      <c r="I460" t="str">
        <f t="shared" ca="1" si="7"/>
        <v>DA PAGARE</v>
      </c>
    </row>
    <row r="461" spans="1:9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/>
      <c r="G461">
        <f>Tabella1_22[[#This Row],[IMPORTO]]*1.22</f>
        <v>6783.2</v>
      </c>
      <c r="H461">
        <f>Tabella1_22[[#This Row],[IVA]]/1.22</f>
        <v>5560</v>
      </c>
      <c r="I461" t="str">
        <f t="shared" ca="1" si="7"/>
        <v>DA PAGARE</v>
      </c>
    </row>
    <row r="462" spans="1:9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/>
      <c r="G462">
        <f>Tabella1_22[[#This Row],[IMPORTO]]*1.22</f>
        <v>5978</v>
      </c>
      <c r="H462">
        <f>Tabella1_22[[#This Row],[IVA]]/1.22</f>
        <v>4900</v>
      </c>
      <c r="I462" t="str">
        <f t="shared" ca="1" si="7"/>
        <v>DA PAGARE</v>
      </c>
    </row>
    <row r="463" spans="1:9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/>
      <c r="G463">
        <f>Tabella1_22[[#This Row],[IMPORTO]]*1.22</f>
        <v>5294.8</v>
      </c>
      <c r="H463">
        <f>Tabella1_22[[#This Row],[IVA]]/1.22</f>
        <v>4340</v>
      </c>
      <c r="I463" t="str">
        <f t="shared" ca="1" si="7"/>
        <v>DA PAGARE</v>
      </c>
    </row>
    <row r="464" spans="1:9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/>
      <c r="G464">
        <f>Tabella1_22[[#This Row],[IMPORTO]]*1.22</f>
        <v>4440.8</v>
      </c>
      <c r="H464">
        <f>Tabella1_22[[#This Row],[IVA]]/1.22</f>
        <v>3640.0000000000005</v>
      </c>
      <c r="I464" t="str">
        <f t="shared" ca="1" si="7"/>
        <v>DA PAGARE</v>
      </c>
    </row>
    <row r="465" spans="1:9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/>
      <c r="G465">
        <f>Tabella1_22[[#This Row],[IMPORTO]]*1.22</f>
        <v>4367.5999999999995</v>
      </c>
      <c r="H465">
        <f>Tabella1_22[[#This Row],[IVA]]/1.22</f>
        <v>3579.9999999999995</v>
      </c>
      <c r="I465" t="str">
        <f t="shared" ca="1" si="7"/>
        <v>DA PAGARE</v>
      </c>
    </row>
    <row r="466" spans="1:9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/>
      <c r="G466">
        <f>Tabella1_22[[#This Row],[IMPORTO]]*1.22</f>
        <v>6807.5999999999995</v>
      </c>
      <c r="H466">
        <f>Tabella1_22[[#This Row],[IVA]]/1.22</f>
        <v>5580</v>
      </c>
      <c r="I466" t="str">
        <f t="shared" ca="1" si="7"/>
        <v>DA PAGARE</v>
      </c>
    </row>
    <row r="467" spans="1:9" x14ac:dyDescent="0.25">
      <c r="A467">
        <v>186</v>
      </c>
      <c r="B467" s="4">
        <v>44928</v>
      </c>
      <c r="C467">
        <v>3800</v>
      </c>
      <c r="D467" t="s">
        <v>22</v>
      </c>
      <c r="E467" t="s">
        <v>14</v>
      </c>
      <c r="F467" s="4"/>
      <c r="G467">
        <f>Tabella1_22[[#This Row],[IMPORTO]]*1.22</f>
        <v>4636</v>
      </c>
      <c r="H467">
        <f>Tabella1_22[[#This Row],[IVA]]/1.22</f>
        <v>3800</v>
      </c>
      <c r="I467" t="str">
        <f t="shared" ca="1" si="7"/>
        <v>DA PAGARE</v>
      </c>
    </row>
    <row r="468" spans="1:9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/>
      <c r="G468">
        <f>Tabella1_22[[#This Row],[IMPORTO]]*1.22</f>
        <v>5709.5999999999995</v>
      </c>
      <c r="H468">
        <f>Tabella1_22[[#This Row],[IVA]]/1.22</f>
        <v>4680</v>
      </c>
      <c r="I468" t="str">
        <f t="shared" ca="1" si="7"/>
        <v>DA PAGARE</v>
      </c>
    </row>
    <row r="469" spans="1:9" x14ac:dyDescent="0.25">
      <c r="A469">
        <v>436</v>
      </c>
      <c r="B469" s="4">
        <v>44928</v>
      </c>
      <c r="C469">
        <v>6550</v>
      </c>
      <c r="D469" t="s">
        <v>22</v>
      </c>
      <c r="E469" t="s">
        <v>12</v>
      </c>
      <c r="F469" s="4"/>
      <c r="G469">
        <f>Tabella1_22[[#This Row],[IMPORTO]]*1.22</f>
        <v>7991</v>
      </c>
      <c r="H469">
        <f>Tabella1_22[[#This Row],[IVA]]/1.22</f>
        <v>6550</v>
      </c>
      <c r="I469" t="str">
        <f t="shared" ca="1" si="7"/>
        <v>DA PAGARE</v>
      </c>
    </row>
    <row r="470" spans="1:9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/>
      <c r="G470">
        <f>Tabella1_22[[#This Row],[IMPORTO]]*1.22</f>
        <v>8357</v>
      </c>
      <c r="H470">
        <f>Tabella1_22[[#This Row],[IVA]]/1.22</f>
        <v>6850</v>
      </c>
      <c r="I470" t="str">
        <f t="shared" ca="1" si="7"/>
        <v>DA PAGARE</v>
      </c>
    </row>
    <row r="471" spans="1:9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/>
      <c r="G471">
        <f>Tabella1_22[[#This Row],[IMPORTO]]*1.22</f>
        <v>7564</v>
      </c>
      <c r="H471">
        <f>Tabella1_22[[#This Row],[IVA]]/1.22</f>
        <v>6200</v>
      </c>
      <c r="I471" t="str">
        <f t="shared" ca="1" si="7"/>
        <v>DA PAGARE</v>
      </c>
    </row>
    <row r="472" spans="1:9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/>
      <c r="G472">
        <f>Tabella1_22[[#This Row],[IMPORTO]]*1.22</f>
        <v>6832</v>
      </c>
      <c r="H472">
        <f>Tabella1_22[[#This Row],[IVA]]/1.22</f>
        <v>5600</v>
      </c>
      <c r="I472" t="str">
        <f t="shared" ca="1" si="7"/>
        <v>DA PAGARE</v>
      </c>
    </row>
    <row r="473" spans="1:9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/>
      <c r="G473">
        <f>Tabella1_22[[#This Row],[IMPORTO]]*1.22</f>
        <v>2049.6</v>
      </c>
      <c r="H473">
        <f>Tabella1_22[[#This Row],[IVA]]/1.22</f>
        <v>1680</v>
      </c>
      <c r="I473" t="str">
        <f t="shared" ca="1" si="7"/>
        <v>DA PAGARE</v>
      </c>
    </row>
    <row r="474" spans="1:9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/>
      <c r="G474">
        <f>Tabella1_22[[#This Row],[IMPORTO]]*1.22</f>
        <v>1415.2</v>
      </c>
      <c r="H474">
        <f>Tabella1_22[[#This Row],[IVA]]/1.22</f>
        <v>1160</v>
      </c>
      <c r="I474" t="str">
        <f t="shared" ca="1" si="7"/>
        <v>DA PAGARE</v>
      </c>
    </row>
    <row r="475" spans="1:9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/>
      <c r="G475">
        <f>Tabella1_22[[#This Row],[IMPORTO]]*1.22</f>
        <v>2659.6</v>
      </c>
      <c r="H475">
        <f>Tabella1_22[[#This Row],[IVA]]/1.22</f>
        <v>2180</v>
      </c>
      <c r="I475" t="str">
        <f t="shared" ca="1" si="7"/>
        <v>DA PAGARE</v>
      </c>
    </row>
    <row r="476" spans="1:9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/>
      <c r="G476">
        <f>Tabella1_22[[#This Row],[IMPORTO]]*1.22</f>
        <v>5246</v>
      </c>
      <c r="H476">
        <f>Tabella1_22[[#This Row],[IVA]]/1.22</f>
        <v>4300</v>
      </c>
      <c r="I476" t="str">
        <f t="shared" ca="1" si="7"/>
        <v>DA PAGARE</v>
      </c>
    </row>
    <row r="477" spans="1:9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/>
      <c r="G477">
        <f>Tabella1_22[[#This Row],[IMPORTO]]*1.22</f>
        <v>6100</v>
      </c>
      <c r="H477">
        <f>Tabella1_22[[#This Row],[IVA]]/1.22</f>
        <v>5000</v>
      </c>
      <c r="I477" t="str">
        <f t="shared" ca="1" si="7"/>
        <v>DA PAGARE</v>
      </c>
    </row>
    <row r="478" spans="1:9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/>
      <c r="G478">
        <f>Tabella1_22[[#This Row],[IMPORTO]]*1.22</f>
        <v>1024.8</v>
      </c>
      <c r="H478">
        <f>Tabella1_22[[#This Row],[IVA]]/1.22</f>
        <v>840</v>
      </c>
      <c r="I478" t="str">
        <f t="shared" ca="1" si="7"/>
        <v>DA PAGARE</v>
      </c>
    </row>
    <row r="479" spans="1:9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/>
      <c r="G479">
        <f>Tabella1_22[[#This Row],[IMPORTO]]*1.22</f>
        <v>1366.3999999999999</v>
      </c>
      <c r="H479">
        <f>Tabella1_22[[#This Row],[IVA]]/1.22</f>
        <v>1120</v>
      </c>
      <c r="I479" t="str">
        <f t="shared" ca="1" si="7"/>
        <v>DA PAGARE</v>
      </c>
    </row>
    <row r="480" spans="1:9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/>
      <c r="G480">
        <f>Tabella1_22[[#This Row],[IMPORTO]]*1.22</f>
        <v>4733.5999999999995</v>
      </c>
      <c r="H480">
        <f>Tabella1_22[[#This Row],[IVA]]/1.22</f>
        <v>3879.9999999999995</v>
      </c>
      <c r="I480" t="str">
        <f t="shared" ca="1" si="7"/>
        <v>DA PAGARE</v>
      </c>
    </row>
    <row r="481" spans="1:9" x14ac:dyDescent="0.25">
      <c r="A481">
        <v>214</v>
      </c>
      <c r="B481" s="4">
        <v>44927</v>
      </c>
      <c r="C481">
        <v>4360</v>
      </c>
      <c r="D481" t="s">
        <v>22</v>
      </c>
      <c r="E481" t="s">
        <v>14</v>
      </c>
      <c r="F481" s="4"/>
      <c r="G481">
        <f>Tabella1_22[[#This Row],[IMPORTO]]*1.22</f>
        <v>5319.2</v>
      </c>
      <c r="H481">
        <f>Tabella1_22[[#This Row],[IVA]]/1.22</f>
        <v>4360</v>
      </c>
      <c r="I481" t="str">
        <f t="shared" ca="1" si="7"/>
        <v>DA PAGARE</v>
      </c>
    </row>
    <row r="482" spans="1:9" x14ac:dyDescent="0.25">
      <c r="A482">
        <v>215</v>
      </c>
      <c r="B482" s="4">
        <v>44927</v>
      </c>
      <c r="C482">
        <v>4380</v>
      </c>
      <c r="D482" t="s">
        <v>22</v>
      </c>
      <c r="E482" t="s">
        <v>12</v>
      </c>
      <c r="F482" s="4"/>
      <c r="G482">
        <f>Tabella1_22[[#This Row],[IMPORTO]]*1.22</f>
        <v>5343.5999999999995</v>
      </c>
      <c r="H482">
        <f>Tabella1_22[[#This Row],[IVA]]/1.22</f>
        <v>4380</v>
      </c>
      <c r="I482" t="str">
        <f t="shared" ca="1" si="7"/>
        <v>DA PAGARE</v>
      </c>
    </row>
    <row r="483" spans="1:9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/>
      <c r="G483">
        <f>Tabella1_22[[#This Row],[IMPORTO]]*1.22</f>
        <v>5856</v>
      </c>
      <c r="H483">
        <f>Tabella1_22[[#This Row],[IVA]]/1.22</f>
        <v>4800</v>
      </c>
      <c r="I483" t="str">
        <f t="shared" ca="1" si="7"/>
        <v>DA PAGARE</v>
      </c>
    </row>
    <row r="484" spans="1:9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/>
      <c r="G484">
        <f>Tabella1_22[[#This Row],[IMPORTO]]*1.22</f>
        <v>8235</v>
      </c>
      <c r="H484">
        <f>Tabella1_22[[#This Row],[IVA]]/1.22</f>
        <v>6750</v>
      </c>
      <c r="I484" t="str">
        <f t="shared" ca="1" si="7"/>
        <v>DA PAGARE</v>
      </c>
    </row>
    <row r="485" spans="1:9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/>
      <c r="G485">
        <f>Tabella1_22[[#This Row],[IMPORTO]]*1.22</f>
        <v>4977.5999999999995</v>
      </c>
      <c r="H485">
        <f>Tabella1_22[[#This Row],[IVA]]/1.22</f>
        <v>4079.9999999999995</v>
      </c>
      <c r="I485" t="str">
        <f t="shared" ca="1" si="7"/>
        <v>DA PAGARE</v>
      </c>
    </row>
    <row r="486" spans="1:9" x14ac:dyDescent="0.25">
      <c r="A486">
        <v>492</v>
      </c>
      <c r="B486" s="4">
        <v>44927</v>
      </c>
      <c r="C486">
        <v>4800</v>
      </c>
      <c r="D486" t="s">
        <v>22</v>
      </c>
      <c r="E486" t="s">
        <v>12</v>
      </c>
      <c r="F486" s="4"/>
      <c r="G486">
        <f>Tabella1_22[[#This Row],[IMPORTO]]*1.22</f>
        <v>5856</v>
      </c>
      <c r="H486">
        <f>Tabella1_22[[#This Row],[IVA]]/1.22</f>
        <v>4800</v>
      </c>
      <c r="I486" t="str">
        <f t="shared" ca="1" si="7"/>
        <v>DA PAGARE</v>
      </c>
    </row>
    <row r="487" spans="1:9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/>
      <c r="G487">
        <f>Tabella1_22[[#This Row],[IMPORTO]]*1.22</f>
        <v>122</v>
      </c>
      <c r="H487">
        <f>Tabella1_22[[#This Row],[IVA]]/1.22</f>
        <v>100</v>
      </c>
      <c r="I487" t="str">
        <f t="shared" ca="1" si="7"/>
        <v>DA PAGARE</v>
      </c>
    </row>
    <row r="488" spans="1:9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/>
      <c r="G488">
        <f>Tabella1_22[[#This Row],[IMPORTO]]*1.22</f>
        <v>1830</v>
      </c>
      <c r="H488">
        <f>Tabella1_22[[#This Row],[IVA]]/1.22</f>
        <v>1500</v>
      </c>
      <c r="I488" t="str">
        <f t="shared" ca="1" si="7"/>
        <v>DA PAGARE</v>
      </c>
    </row>
    <row r="489" spans="1:9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/>
      <c r="G489">
        <f>Tabella1_22[[#This Row],[IMPORTO]]*1.22</f>
        <v>9516</v>
      </c>
      <c r="H489">
        <f>Tabella1_22[[#This Row],[IVA]]/1.22</f>
        <v>7800</v>
      </c>
      <c r="I489" t="str">
        <f t="shared" ca="1" si="7"/>
        <v>DA PAGARE</v>
      </c>
    </row>
    <row r="490" spans="1:9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/>
      <c r="G490">
        <f>Tabella1_22[[#This Row],[IMPORTO]]*1.22</f>
        <v>9638</v>
      </c>
      <c r="H490">
        <f>Tabella1_22[[#This Row],[IVA]]/1.22</f>
        <v>7900</v>
      </c>
      <c r="I490" t="str">
        <f t="shared" ca="1" si="7"/>
        <v>DA PAGARE</v>
      </c>
    </row>
    <row r="491" spans="1:9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/>
      <c r="G491">
        <f>Tabella1_22[[#This Row],[IMPORTO]]*1.22</f>
        <v>3294</v>
      </c>
      <c r="H491">
        <f>Tabella1_22[[#This Row],[IVA]]/1.22</f>
        <v>2700</v>
      </c>
      <c r="I491" t="str">
        <f t="shared" ca="1" si="7"/>
        <v>DA PAGARE</v>
      </c>
    </row>
    <row r="492" spans="1:9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/>
      <c r="G492">
        <f>Tabella1_22[[#This Row],[IMPORTO]]*1.22</f>
        <v>3318.4</v>
      </c>
      <c r="H492">
        <f>Tabella1_22[[#This Row],[IVA]]/1.22</f>
        <v>2720</v>
      </c>
      <c r="I492" t="str">
        <f t="shared" ca="1" si="7"/>
        <v>DA PAGARE</v>
      </c>
    </row>
    <row r="493" spans="1:9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/>
      <c r="G493">
        <f>Tabella1_22[[#This Row],[IMPORTO]]*1.22</f>
        <v>3416</v>
      </c>
      <c r="H493">
        <f>Tabella1_22[[#This Row],[IVA]]/1.22</f>
        <v>2800</v>
      </c>
      <c r="I493" t="str">
        <f t="shared" ca="1" si="7"/>
        <v>DA PAGARE</v>
      </c>
    </row>
    <row r="494" spans="1:9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/>
      <c r="G494">
        <f>Tabella1_22[[#This Row],[IMPORTO]]*1.22</f>
        <v>1805.6</v>
      </c>
      <c r="H494">
        <f>Tabella1_22[[#This Row],[IVA]]/1.22</f>
        <v>1480</v>
      </c>
      <c r="I494" t="str">
        <f t="shared" ca="1" si="7"/>
        <v>DA PAGARE</v>
      </c>
    </row>
    <row r="495" spans="1:9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/>
      <c r="G495">
        <f>Tabella1_22[[#This Row],[IMPORTO]]*1.22</f>
        <v>3721</v>
      </c>
      <c r="H495">
        <f>Tabella1_22[[#This Row],[IVA]]/1.22</f>
        <v>3050</v>
      </c>
      <c r="I495" t="str">
        <f t="shared" ca="1" si="7"/>
        <v>DA PAGARE</v>
      </c>
    </row>
    <row r="496" spans="1:9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/>
      <c r="G496">
        <f>Tabella1_22[[#This Row],[IMPORTO]]*1.22</f>
        <v>6954</v>
      </c>
      <c r="H496">
        <f>Tabella1_22[[#This Row],[IVA]]/1.22</f>
        <v>5700</v>
      </c>
      <c r="I496" t="str">
        <f t="shared" ca="1" si="7"/>
        <v>DA PAGARE</v>
      </c>
    </row>
    <row r="497" spans="1:9" x14ac:dyDescent="0.25">
      <c r="A497">
        <v>435</v>
      </c>
      <c r="B497" s="4">
        <v>44927</v>
      </c>
      <c r="C497">
        <v>6500</v>
      </c>
      <c r="D497" t="s">
        <v>22</v>
      </c>
      <c r="E497" t="s">
        <v>11</v>
      </c>
      <c r="F497" s="4"/>
      <c r="G497">
        <f>Tabella1_22[[#This Row],[IMPORTO]]*1.22</f>
        <v>7930</v>
      </c>
      <c r="H497">
        <f>Tabella1_22[[#This Row],[IVA]]/1.22</f>
        <v>6500</v>
      </c>
      <c r="I497" t="str">
        <f t="shared" ca="1" si="7"/>
        <v>DA PAGARE</v>
      </c>
    </row>
    <row r="498" spans="1:9" x14ac:dyDescent="0.25">
      <c r="A498">
        <v>316</v>
      </c>
      <c r="B498" s="4">
        <v>44927</v>
      </c>
      <c r="C498">
        <v>550</v>
      </c>
      <c r="D498" t="s">
        <v>22</v>
      </c>
      <c r="E498" t="s">
        <v>11</v>
      </c>
      <c r="F498" s="4"/>
      <c r="G498">
        <f>Tabella1_22[[#This Row],[IMPORTO]]*1.22</f>
        <v>671</v>
      </c>
      <c r="H498">
        <f>Tabella1_22[[#This Row],[IVA]]/1.22</f>
        <v>550</v>
      </c>
      <c r="I498" t="str">
        <f t="shared" ca="1" si="7"/>
        <v>DA PAGARE</v>
      </c>
    </row>
    <row r="499" spans="1:9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/>
      <c r="G499">
        <f>Tabella1_22[[#This Row],[IMPORTO]]*1.22</f>
        <v>610</v>
      </c>
      <c r="H499">
        <f>Tabella1_22[[#This Row],[IVA]]/1.22</f>
        <v>500</v>
      </c>
      <c r="I499" t="str">
        <f t="shared" ca="1" si="7"/>
        <v>DA PAGARE</v>
      </c>
    </row>
    <row r="500" spans="1:9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/>
      <c r="G500">
        <f>Tabella1_22[[#This Row],[IMPORTO]]*1.22</f>
        <v>1537.2</v>
      </c>
      <c r="H500">
        <f>Tabella1_22[[#This Row],[IVA]]/1.22</f>
        <v>1260</v>
      </c>
      <c r="I500" t="str">
        <f t="shared" ca="1" si="7"/>
        <v>DA PAGARE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N500"/>
  <sheetViews>
    <sheetView topLeftCell="A464" workbookViewId="0">
      <selection sqref="A1:I500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10.85546875" bestFit="1" customWidth="1"/>
    <col min="4" max="4" width="9.28515625" bestFit="1" customWidth="1"/>
    <col min="5" max="5" width="13.140625" bestFit="1" customWidth="1"/>
    <col min="6" max="6" width="17.5703125" bestFit="1" customWidth="1"/>
    <col min="7" max="7" width="10.28515625" customWidth="1"/>
    <col min="8" max="9" width="8.7109375" bestFit="1" customWidth="1"/>
    <col min="12" max="12" width="18.28515625" bestFit="1" customWidth="1"/>
    <col min="13" max="13" width="8" bestFit="1" customWidth="1"/>
    <col min="14" max="14" width="13.42578125" bestFit="1" customWidth="1"/>
    <col min="15" max="15" width="16.42578125" bestFit="1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  <c r="L1" s="6" t="s">
        <v>56</v>
      </c>
      <c r="M1" t="s">
        <v>56</v>
      </c>
      <c r="N1" t="s">
        <v>53</v>
      </c>
    </row>
    <row r="2" spans="1:14" x14ac:dyDescent="0.25">
      <c r="A2">
        <v>137</v>
      </c>
      <c r="B2" s="4">
        <v>44943</v>
      </c>
      <c r="C2">
        <v>2820</v>
      </c>
      <c r="D2" t="s">
        <v>3</v>
      </c>
      <c r="E2" t="s">
        <v>13</v>
      </c>
      <c r="F2" s="4">
        <f>Tabella1_2[[#This Row],[DATA FATTURA]]+"60"</f>
        <v>45003</v>
      </c>
      <c r="G2">
        <f>Tabella1_2[[#This Row],[IMPORTO]]*1.22</f>
        <v>3440.4</v>
      </c>
      <c r="H2">
        <f>Tabella1_2[[#This Row],[IVA]]/1.22</f>
        <v>2820</v>
      </c>
      <c r="I2" t="str">
        <f ca="1">IF((TODAY()-A2)&gt;60, "DA PAGARE", "PAGATA")</f>
        <v>DA PAGARE</v>
      </c>
      <c r="L2" s="7" t="s">
        <v>3</v>
      </c>
      <c r="M2">
        <v>310860</v>
      </c>
      <c r="N2">
        <v>379249.2</v>
      </c>
    </row>
    <row r="3" spans="1:14" x14ac:dyDescent="0.25">
      <c r="A3">
        <v>83</v>
      </c>
      <c r="B3" s="4">
        <v>44943</v>
      </c>
      <c r="C3">
        <v>1740</v>
      </c>
      <c r="D3" t="s">
        <v>8</v>
      </c>
      <c r="E3" t="s">
        <v>12</v>
      </c>
      <c r="F3" s="4">
        <f>Tabella1_2[[#This Row],[DATA FATTURA]]+"60"</f>
        <v>45003</v>
      </c>
      <c r="G3">
        <f>Tabella1_2[[#This Row],[IMPORTO]]*1.22</f>
        <v>2122.7999999999997</v>
      </c>
      <c r="H3">
        <f>Tabella1_2[[#This Row],[IVA]]/1.22</f>
        <v>1739.9999999999998</v>
      </c>
      <c r="I3" t="str">
        <f t="shared" ref="I3:I66" ca="1" si="0">IF((TODAY()-A3)&gt;60, "DA PAGARE", "PAGATA")</f>
        <v>DA PAGARE</v>
      </c>
      <c r="L3" s="7" t="s">
        <v>4</v>
      </c>
      <c r="M3">
        <v>203500</v>
      </c>
      <c r="N3">
        <v>248270.00000000003</v>
      </c>
    </row>
    <row r="4" spans="1:14" x14ac:dyDescent="0.25">
      <c r="A4">
        <v>467</v>
      </c>
      <c r="B4" s="4">
        <v>44943</v>
      </c>
      <c r="C4">
        <v>7300</v>
      </c>
      <c r="D4" t="s">
        <v>6</v>
      </c>
      <c r="E4" t="s">
        <v>12</v>
      </c>
      <c r="F4" s="4">
        <f>Tabella1_2[[#This Row],[DATA FATTURA]]+"60"</f>
        <v>45003</v>
      </c>
      <c r="G4">
        <f>Tabella1_2[[#This Row],[IMPORTO]]*1.22</f>
        <v>8906</v>
      </c>
      <c r="H4">
        <f>Tabella1_2[[#This Row],[IVA]]/1.22</f>
        <v>7300</v>
      </c>
      <c r="I4" t="str">
        <f t="shared" ca="1" si="0"/>
        <v>DA PAGARE</v>
      </c>
      <c r="L4" s="7" t="s">
        <v>7</v>
      </c>
      <c r="M4">
        <v>101090</v>
      </c>
      <c r="N4">
        <v>123329.79999999999</v>
      </c>
    </row>
    <row r="5" spans="1:14" x14ac:dyDescent="0.25">
      <c r="A5">
        <v>131</v>
      </c>
      <c r="B5" s="4">
        <v>44943</v>
      </c>
      <c r="C5">
        <v>2700</v>
      </c>
      <c r="D5" t="s">
        <v>8</v>
      </c>
      <c r="E5" t="s">
        <v>12</v>
      </c>
      <c r="F5" s="4">
        <f>Tabella1_2[[#This Row],[DATA FATTURA]]+"60"</f>
        <v>45003</v>
      </c>
      <c r="G5">
        <f>Tabella1_2[[#This Row],[IMPORTO]]*1.22</f>
        <v>3294</v>
      </c>
      <c r="H5">
        <f>Tabella1_2[[#This Row],[IVA]]/1.22</f>
        <v>2700</v>
      </c>
      <c r="I5" t="str">
        <f t="shared" ca="1" si="0"/>
        <v>DA PAGARE</v>
      </c>
      <c r="L5" s="7" t="s">
        <v>5</v>
      </c>
      <c r="M5">
        <v>202800</v>
      </c>
      <c r="N5">
        <v>247416.00000000006</v>
      </c>
    </row>
    <row r="6" spans="1:14" x14ac:dyDescent="0.25">
      <c r="A6">
        <v>420</v>
      </c>
      <c r="B6" s="4">
        <v>44943</v>
      </c>
      <c r="C6">
        <v>5750</v>
      </c>
      <c r="D6" t="s">
        <v>8</v>
      </c>
      <c r="E6" t="s">
        <v>12</v>
      </c>
      <c r="F6" s="4">
        <f>Tabella1_2[[#This Row],[DATA FATTURA]]+"60"</f>
        <v>45003</v>
      </c>
      <c r="G6">
        <f>Tabella1_2[[#This Row],[IMPORTO]]*1.22</f>
        <v>7015</v>
      </c>
      <c r="H6">
        <f>Tabella1_2[[#This Row],[IVA]]/1.22</f>
        <v>5750</v>
      </c>
      <c r="I6" t="str">
        <f t="shared" ca="1" si="0"/>
        <v>DA PAGARE</v>
      </c>
      <c r="L6" s="7" t="s">
        <v>6</v>
      </c>
      <c r="M6">
        <v>204320</v>
      </c>
      <c r="N6">
        <v>249270.40000000002</v>
      </c>
    </row>
    <row r="7" spans="1:14" x14ac:dyDescent="0.25">
      <c r="A7">
        <v>172</v>
      </c>
      <c r="B7" s="4">
        <v>44943</v>
      </c>
      <c r="C7">
        <v>3520</v>
      </c>
      <c r="D7" t="s">
        <v>4</v>
      </c>
      <c r="E7" t="s">
        <v>14</v>
      </c>
      <c r="F7" s="4">
        <f>Tabella1_2[[#This Row],[DATA FATTURA]]+"60"</f>
        <v>45003</v>
      </c>
      <c r="G7">
        <f>Tabella1_2[[#This Row],[IMPORTO]]*1.22</f>
        <v>4294.3999999999996</v>
      </c>
      <c r="H7">
        <f>Tabella1_2[[#This Row],[IVA]]/1.22</f>
        <v>3520</v>
      </c>
      <c r="I7" t="str">
        <f t="shared" ca="1" si="0"/>
        <v>DA PAGARE</v>
      </c>
      <c r="L7" s="7" t="s">
        <v>22</v>
      </c>
      <c r="M7">
        <v>298520</v>
      </c>
      <c r="N7">
        <v>364194.39999999997</v>
      </c>
    </row>
    <row r="8" spans="1:14" x14ac:dyDescent="0.25">
      <c r="A8">
        <v>482</v>
      </c>
      <c r="B8" s="4">
        <v>44943</v>
      </c>
      <c r="C8">
        <v>5800</v>
      </c>
      <c r="D8" t="s">
        <v>7</v>
      </c>
      <c r="E8" t="s">
        <v>12</v>
      </c>
      <c r="F8" s="4">
        <f>Tabella1_2[[#This Row],[DATA FATTURA]]+"60"</f>
        <v>45003</v>
      </c>
      <c r="G8">
        <f>Tabella1_2[[#This Row],[IMPORTO]]*1.22</f>
        <v>7076</v>
      </c>
      <c r="H8">
        <f>Tabella1_2[[#This Row],[IVA]]/1.22</f>
        <v>5800</v>
      </c>
      <c r="I8" t="str">
        <f t="shared" ca="1" si="0"/>
        <v>DA PAGARE</v>
      </c>
      <c r="L8" s="7" t="s">
        <v>9</v>
      </c>
      <c r="M8">
        <v>100325</v>
      </c>
      <c r="N8">
        <v>122396.5</v>
      </c>
    </row>
    <row r="9" spans="1:14" x14ac:dyDescent="0.25">
      <c r="A9">
        <v>170</v>
      </c>
      <c r="B9" s="4">
        <v>44943</v>
      </c>
      <c r="C9">
        <v>3480</v>
      </c>
      <c r="D9" t="s">
        <v>9</v>
      </c>
      <c r="E9" t="s">
        <v>12</v>
      </c>
      <c r="F9" s="4">
        <f>Tabella1_2[[#This Row],[DATA FATTURA]]+"60"</f>
        <v>45003</v>
      </c>
      <c r="G9">
        <f>Tabella1_2[[#This Row],[IMPORTO]]*1.22</f>
        <v>4245.5999999999995</v>
      </c>
      <c r="H9">
        <f>Tabella1_2[[#This Row],[IVA]]/1.22</f>
        <v>3479.9999999999995</v>
      </c>
      <c r="I9" t="str">
        <f t="shared" ca="1" si="0"/>
        <v>DA PAGARE</v>
      </c>
      <c r="L9" s="7" t="s">
        <v>8</v>
      </c>
      <c r="M9">
        <v>299940</v>
      </c>
      <c r="N9">
        <v>365926.8</v>
      </c>
    </row>
    <row r="10" spans="1:14" x14ac:dyDescent="0.25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>
        <f>Tabella1_2[[#This Row],[DATA FATTURA]]+"60"</f>
        <v>45003</v>
      </c>
      <c r="G10">
        <f>Tabella1_2[[#This Row],[IMPORTO]]*1.22</f>
        <v>4880</v>
      </c>
      <c r="H10">
        <f>Tabella1_2[[#This Row],[IVA]]/1.22</f>
        <v>4000</v>
      </c>
      <c r="I10" t="str">
        <f t="shared" ca="1" si="0"/>
        <v>DA PAGARE</v>
      </c>
      <c r="L10" s="7" t="s">
        <v>51</v>
      </c>
      <c r="M10">
        <v>1721355</v>
      </c>
      <c r="N10">
        <v>2100053.0999999996</v>
      </c>
    </row>
    <row r="11" spans="1:14" x14ac:dyDescent="0.25">
      <c r="A11">
        <v>305</v>
      </c>
      <c r="B11" s="4">
        <v>44943</v>
      </c>
      <c r="C11">
        <v>2300</v>
      </c>
      <c r="D11" t="s">
        <v>22</v>
      </c>
      <c r="E11" t="s">
        <v>13</v>
      </c>
      <c r="F11" s="4">
        <f>Tabella1_2[[#This Row],[DATA FATTURA]]+"60"</f>
        <v>45003</v>
      </c>
      <c r="G11">
        <f>Tabella1_2[[#This Row],[IMPORTO]]*1.22</f>
        <v>2806</v>
      </c>
      <c r="H11">
        <f>Tabella1_2[[#This Row],[IVA]]/1.22</f>
        <v>2300</v>
      </c>
      <c r="I11" t="str">
        <f t="shared" ca="1" si="0"/>
        <v>DA PAGARE</v>
      </c>
    </row>
    <row r="12" spans="1:14" x14ac:dyDescent="0.25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>
        <f>Tabella1_2[[#This Row],[DATA FATTURA]]+"60"</f>
        <v>45003</v>
      </c>
      <c r="G12">
        <f>Tabella1_2[[#This Row],[IMPORTO]]*1.22</f>
        <v>7747</v>
      </c>
      <c r="H12">
        <f>Tabella1_2[[#This Row],[IVA]]/1.22</f>
        <v>6350</v>
      </c>
      <c r="I12" t="str">
        <f t="shared" ca="1" si="0"/>
        <v>DA PAGARE</v>
      </c>
    </row>
    <row r="13" spans="1:14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f>Tabella1_2[[#This Row],[DATA FATTURA]]+"60"</f>
        <v>45003</v>
      </c>
      <c r="G13">
        <f>Tabella1_2[[#This Row],[IMPORTO]]*1.22</f>
        <v>3855.2</v>
      </c>
      <c r="H13">
        <f>Tabella1_2[[#This Row],[IVA]]/1.22</f>
        <v>3160</v>
      </c>
      <c r="I13" t="str">
        <f t="shared" ca="1" si="0"/>
        <v>DA PAGARE</v>
      </c>
    </row>
    <row r="14" spans="1:14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f>Tabella1_2[[#This Row],[DATA FATTURA]]+"60"</f>
        <v>45003</v>
      </c>
      <c r="G14">
        <f>Tabella1_2[[#This Row],[IMPORTO]]*1.22</f>
        <v>1000.4</v>
      </c>
      <c r="H14">
        <f>Tabella1_2[[#This Row],[IVA]]/1.22</f>
        <v>820</v>
      </c>
      <c r="I14" t="str">
        <f t="shared" ca="1" si="0"/>
        <v>DA PAGARE</v>
      </c>
    </row>
    <row r="15" spans="1:14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f>Tabella1_2[[#This Row],[DATA FATTURA]]+"60"</f>
        <v>45003</v>
      </c>
      <c r="G15">
        <f>Tabella1_2[[#This Row],[IMPORTO]]*1.22</f>
        <v>549</v>
      </c>
      <c r="H15">
        <f>Tabella1_2[[#This Row],[IVA]]/1.22</f>
        <v>450</v>
      </c>
      <c r="I15" t="str">
        <f t="shared" ca="1" si="0"/>
        <v>DA PAGARE</v>
      </c>
    </row>
    <row r="16" spans="1:14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f>Tabella1_2[[#This Row],[DATA FATTURA]]+"60"</f>
        <v>45003</v>
      </c>
      <c r="G16">
        <f>Tabella1_2[[#This Row],[IMPORTO]]*1.22</f>
        <v>4855.5999999999995</v>
      </c>
      <c r="H16">
        <f>Tabella1_2[[#This Row],[IVA]]/1.22</f>
        <v>3979.9999999999995</v>
      </c>
      <c r="I16" t="str">
        <f t="shared" ca="1" si="0"/>
        <v>DA PAGARE</v>
      </c>
    </row>
    <row r="17" spans="1:9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f>Tabella1_2[[#This Row],[DATA FATTURA]]+"60"</f>
        <v>45003</v>
      </c>
      <c r="G17">
        <f>Tabella1_2[[#This Row],[IMPORTO]]*1.22</f>
        <v>2806</v>
      </c>
      <c r="H17">
        <f>Tabella1_2[[#This Row],[IVA]]/1.22</f>
        <v>2300</v>
      </c>
      <c r="I17" t="str">
        <f t="shared" ca="1" si="0"/>
        <v>DA PAGARE</v>
      </c>
    </row>
    <row r="18" spans="1:9" x14ac:dyDescent="0.25">
      <c r="A18">
        <v>486</v>
      </c>
      <c r="B18" s="4">
        <v>44943</v>
      </c>
      <c r="C18">
        <v>5400</v>
      </c>
      <c r="D18" t="s">
        <v>22</v>
      </c>
      <c r="E18" t="s">
        <v>13</v>
      </c>
      <c r="F18" s="4">
        <f>Tabella1_2[[#This Row],[DATA FATTURA]]+"60"</f>
        <v>45003</v>
      </c>
      <c r="G18">
        <f>Tabella1_2[[#This Row],[IMPORTO]]*1.22</f>
        <v>6588</v>
      </c>
      <c r="H18">
        <f>Tabella1_2[[#This Row],[IVA]]/1.22</f>
        <v>5400</v>
      </c>
      <c r="I18" t="str">
        <f t="shared" ca="1" si="0"/>
        <v>DA PAGARE</v>
      </c>
    </row>
    <row r="19" spans="1:9" x14ac:dyDescent="0.25">
      <c r="A19">
        <v>16</v>
      </c>
      <c r="B19" s="4">
        <v>44943</v>
      </c>
      <c r="C19">
        <v>400</v>
      </c>
      <c r="D19" t="s">
        <v>22</v>
      </c>
      <c r="E19" t="s">
        <v>12</v>
      </c>
      <c r="F19" s="4">
        <f>Tabella1_2[[#This Row],[DATA FATTURA]]+"60"</f>
        <v>45003</v>
      </c>
      <c r="G19">
        <f>Tabella1_2[[#This Row],[IMPORTO]]*1.22</f>
        <v>488</v>
      </c>
      <c r="H19">
        <f>Tabella1_2[[#This Row],[IVA]]/1.22</f>
        <v>400</v>
      </c>
      <c r="I19" t="str">
        <f t="shared" ca="1" si="0"/>
        <v>DA PAGARE</v>
      </c>
    </row>
    <row r="20" spans="1:9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f>Tabella1_2[[#This Row],[DATA FATTURA]]+"60"</f>
        <v>45003</v>
      </c>
      <c r="G20">
        <f>Tabella1_2[[#This Row],[IMPORTO]]*1.22</f>
        <v>4587.2</v>
      </c>
      <c r="H20">
        <f>Tabella1_2[[#This Row],[IVA]]/1.22</f>
        <v>3760</v>
      </c>
      <c r="I20" t="str">
        <f t="shared" ca="1" si="0"/>
        <v>DA PAGARE</v>
      </c>
    </row>
    <row r="21" spans="1:9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f>Tabella1_2[[#This Row],[DATA FATTURA]]+"60"</f>
        <v>45003</v>
      </c>
      <c r="G21">
        <f>Tabella1_2[[#This Row],[IMPORTO]]*1.22</f>
        <v>146.4</v>
      </c>
      <c r="H21">
        <f>Tabella1_2[[#This Row],[IVA]]/1.22</f>
        <v>120.00000000000001</v>
      </c>
      <c r="I21" t="str">
        <f t="shared" ca="1" si="0"/>
        <v>DA PAGARE</v>
      </c>
    </row>
    <row r="22" spans="1:9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f>Tabella1_2[[#This Row],[DATA FATTURA]]+"60"</f>
        <v>45003</v>
      </c>
      <c r="G22">
        <f>Tabella1_2[[#This Row],[IMPORTO]]*1.22</f>
        <v>5660.8</v>
      </c>
      <c r="H22">
        <f>Tabella1_2[[#This Row],[IVA]]/1.22</f>
        <v>4640</v>
      </c>
      <c r="I22" t="str">
        <f t="shared" ca="1" si="0"/>
        <v>DA PAGARE</v>
      </c>
    </row>
    <row r="23" spans="1:9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f>Tabella1_2[[#This Row],[DATA FATTURA]]+"60"</f>
        <v>45003</v>
      </c>
      <c r="G23">
        <f>Tabella1_2[[#This Row],[IMPORTO]]*1.22</f>
        <v>2757.2</v>
      </c>
      <c r="H23">
        <f>Tabella1_2[[#This Row],[IVA]]/1.22</f>
        <v>2260</v>
      </c>
      <c r="I23" t="str">
        <f t="shared" ca="1" si="0"/>
        <v>DA PAGARE</v>
      </c>
    </row>
    <row r="24" spans="1:9" x14ac:dyDescent="0.25">
      <c r="A24">
        <v>271</v>
      </c>
      <c r="B24" s="4">
        <v>44943</v>
      </c>
      <c r="C24">
        <v>5500</v>
      </c>
      <c r="D24" t="s">
        <v>22</v>
      </c>
      <c r="E24" t="s">
        <v>12</v>
      </c>
      <c r="F24" s="4">
        <f>Tabella1_2[[#This Row],[DATA FATTURA]]+"60"</f>
        <v>45003</v>
      </c>
      <c r="G24">
        <f>Tabella1_2[[#This Row],[IMPORTO]]*1.22</f>
        <v>6710</v>
      </c>
      <c r="H24">
        <f>Tabella1_2[[#This Row],[IVA]]/1.22</f>
        <v>5500</v>
      </c>
      <c r="I24" t="str">
        <f t="shared" ca="1" si="0"/>
        <v>DA PAGARE</v>
      </c>
    </row>
    <row r="25" spans="1:9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f>Tabella1_2[[#This Row],[DATA FATTURA]]+"60"</f>
        <v>45003</v>
      </c>
      <c r="G25">
        <f>Tabella1_2[[#This Row],[IMPORTO]]*1.22</f>
        <v>8662</v>
      </c>
      <c r="H25">
        <f>Tabella1_2[[#This Row],[IVA]]/1.22</f>
        <v>7100</v>
      </c>
      <c r="I25" t="str">
        <f t="shared" ca="1" si="0"/>
        <v>DA PAGARE</v>
      </c>
    </row>
    <row r="26" spans="1:9" x14ac:dyDescent="0.25">
      <c r="A26">
        <v>45</v>
      </c>
      <c r="B26" s="4">
        <v>44943</v>
      </c>
      <c r="C26">
        <v>980</v>
      </c>
      <c r="D26" t="s">
        <v>22</v>
      </c>
      <c r="E26" t="s">
        <v>13</v>
      </c>
      <c r="F26" s="4">
        <f>Tabella1_2[[#This Row],[DATA FATTURA]]+"60"</f>
        <v>45003</v>
      </c>
      <c r="G26">
        <f>Tabella1_2[[#This Row],[IMPORTO]]*1.22</f>
        <v>1195.5999999999999</v>
      </c>
      <c r="H26">
        <f>Tabella1_2[[#This Row],[IVA]]/1.22</f>
        <v>980</v>
      </c>
      <c r="I26" t="str">
        <f t="shared" ca="1" si="0"/>
        <v>DA PAGARE</v>
      </c>
    </row>
    <row r="27" spans="1:9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f>Tabella1_2[[#This Row],[DATA FATTURA]]+"60"</f>
        <v>45003</v>
      </c>
      <c r="G27">
        <f>Tabella1_2[[#This Row],[IMPORTO]]*1.22</f>
        <v>4538.3999999999996</v>
      </c>
      <c r="H27">
        <f>Tabella1_2[[#This Row],[IVA]]/1.22</f>
        <v>3720</v>
      </c>
      <c r="I27" t="str">
        <f t="shared" ca="1" si="0"/>
        <v>DA PAGARE</v>
      </c>
    </row>
    <row r="28" spans="1:9" x14ac:dyDescent="0.25">
      <c r="A28">
        <v>96</v>
      </c>
      <c r="B28" s="4">
        <v>44943</v>
      </c>
      <c r="C28">
        <v>2000</v>
      </c>
      <c r="D28" t="s">
        <v>22</v>
      </c>
      <c r="E28" t="s">
        <v>11</v>
      </c>
      <c r="F28" s="4">
        <f>Tabella1_2[[#This Row],[DATA FATTURA]]+"60"</f>
        <v>45003</v>
      </c>
      <c r="G28">
        <f>Tabella1_2[[#This Row],[IMPORTO]]*1.22</f>
        <v>2440</v>
      </c>
      <c r="H28">
        <f>Tabella1_2[[#This Row],[IVA]]/1.22</f>
        <v>2000</v>
      </c>
      <c r="I28" t="str">
        <f t="shared" ca="1" si="0"/>
        <v>DA PAGARE</v>
      </c>
    </row>
    <row r="29" spans="1:9" x14ac:dyDescent="0.25">
      <c r="A29">
        <v>11</v>
      </c>
      <c r="B29" s="4">
        <v>44943</v>
      </c>
      <c r="C29">
        <v>300</v>
      </c>
      <c r="D29" t="s">
        <v>22</v>
      </c>
      <c r="E29" t="s">
        <v>13</v>
      </c>
      <c r="F29" s="4">
        <f>Tabella1_2[[#This Row],[DATA FATTURA]]+"60"</f>
        <v>45003</v>
      </c>
      <c r="G29">
        <f>Tabella1_2[[#This Row],[IMPORTO]]*1.22</f>
        <v>366</v>
      </c>
      <c r="H29">
        <f>Tabella1_2[[#This Row],[IVA]]/1.22</f>
        <v>300</v>
      </c>
      <c r="I29" t="str">
        <f t="shared" ca="1" si="0"/>
        <v>DA PAGARE</v>
      </c>
    </row>
    <row r="30" spans="1:9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f>Tabella1_2[[#This Row],[DATA FATTURA]]+"60"</f>
        <v>45002</v>
      </c>
      <c r="G30">
        <f>Tabella1_2[[#This Row],[IMPORTO]]*1.22</f>
        <v>6905.2</v>
      </c>
      <c r="H30">
        <f>Tabella1_2[[#This Row],[IVA]]/1.22</f>
        <v>5660</v>
      </c>
      <c r="I30" t="str">
        <f t="shared" ca="1" si="0"/>
        <v>DA PAGARE</v>
      </c>
    </row>
    <row r="31" spans="1:9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f>Tabella1_2[[#This Row],[DATA FATTURA]]+"60"</f>
        <v>45002</v>
      </c>
      <c r="G31">
        <f>Tabella1_2[[#This Row],[IMPORTO]]*1.22</f>
        <v>8113</v>
      </c>
      <c r="H31">
        <f>Tabella1_2[[#This Row],[IVA]]/1.22</f>
        <v>6650</v>
      </c>
      <c r="I31" t="str">
        <f t="shared" ca="1" si="0"/>
        <v>DA PAGARE</v>
      </c>
    </row>
    <row r="32" spans="1:9" x14ac:dyDescent="0.25">
      <c r="A32">
        <v>368</v>
      </c>
      <c r="B32" s="4">
        <v>44942</v>
      </c>
      <c r="C32">
        <v>3150</v>
      </c>
      <c r="D32" t="s">
        <v>22</v>
      </c>
      <c r="E32" t="s">
        <v>14</v>
      </c>
      <c r="F32" s="4">
        <f>Tabella1_2[[#This Row],[DATA FATTURA]]+"60"</f>
        <v>45002</v>
      </c>
      <c r="G32">
        <f>Tabella1_2[[#This Row],[IMPORTO]]*1.22</f>
        <v>3843</v>
      </c>
      <c r="H32">
        <f>Tabella1_2[[#This Row],[IVA]]/1.22</f>
        <v>3150</v>
      </c>
      <c r="I32" t="str">
        <f t="shared" ca="1" si="0"/>
        <v>DA PAGARE</v>
      </c>
    </row>
    <row r="33" spans="1:9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f>Tabella1_2[[#This Row],[DATA FATTURA]]+"60"</f>
        <v>45002</v>
      </c>
      <c r="G33">
        <f>Tabella1_2[[#This Row],[IMPORTO]]*1.22</f>
        <v>854</v>
      </c>
      <c r="H33">
        <f>Tabella1_2[[#This Row],[IVA]]/1.22</f>
        <v>700</v>
      </c>
      <c r="I33" t="str">
        <f t="shared" ca="1" si="0"/>
        <v>DA PAGARE</v>
      </c>
    </row>
    <row r="34" spans="1:9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f>Tabella1_2[[#This Row],[DATA FATTURA]]+"60"</f>
        <v>45002</v>
      </c>
      <c r="G34">
        <f>Tabella1_2[[#This Row],[IMPORTO]]*1.22</f>
        <v>2366.7999999999997</v>
      </c>
      <c r="H34">
        <f>Tabella1_2[[#This Row],[IVA]]/1.22</f>
        <v>1939.9999999999998</v>
      </c>
      <c r="I34" t="str">
        <f t="shared" ca="1" si="0"/>
        <v>DA PAGARE</v>
      </c>
    </row>
    <row r="35" spans="1:9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f>Tabella1_2[[#This Row],[DATA FATTURA]]+"60"</f>
        <v>45002</v>
      </c>
      <c r="G35">
        <f>Tabella1_2[[#This Row],[IMPORTO]]*1.22</f>
        <v>3355</v>
      </c>
      <c r="H35">
        <f>Tabella1_2[[#This Row],[IVA]]/1.22</f>
        <v>2750</v>
      </c>
      <c r="I35" t="str">
        <f t="shared" ca="1" si="0"/>
        <v>DA PAGARE</v>
      </c>
    </row>
    <row r="36" spans="1:9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f>Tabella1_2[[#This Row],[DATA FATTURA]]+"60"</f>
        <v>45002</v>
      </c>
      <c r="G36">
        <f>Tabella1_2[[#This Row],[IMPORTO]]*1.22</f>
        <v>2269.1999999999998</v>
      </c>
      <c r="H36">
        <f>Tabella1_2[[#This Row],[IVA]]/1.22</f>
        <v>1860</v>
      </c>
      <c r="I36" t="str">
        <f t="shared" ca="1" si="0"/>
        <v>DA PAGARE</v>
      </c>
    </row>
    <row r="37" spans="1:9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f>Tabella1_2[[#This Row],[DATA FATTURA]]+"60"</f>
        <v>45002</v>
      </c>
      <c r="G37">
        <f>Tabella1_2[[#This Row],[IMPORTO]]*1.22</f>
        <v>3477</v>
      </c>
      <c r="H37">
        <f>Tabella1_2[[#This Row],[IVA]]/1.22</f>
        <v>2850</v>
      </c>
      <c r="I37" t="str">
        <f t="shared" ca="1" si="0"/>
        <v>DA PAGARE</v>
      </c>
    </row>
    <row r="38" spans="1:9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f>Tabella1_2[[#This Row],[DATA FATTURA]]+"60"</f>
        <v>45002</v>
      </c>
      <c r="G38">
        <f>Tabella1_2[[#This Row],[IMPORTO]]*1.22</f>
        <v>2732.7999999999997</v>
      </c>
      <c r="H38">
        <f>Tabella1_2[[#This Row],[IVA]]/1.22</f>
        <v>2240</v>
      </c>
      <c r="I38" t="str">
        <f t="shared" ca="1" si="0"/>
        <v>DA PAGARE</v>
      </c>
    </row>
    <row r="39" spans="1:9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f>Tabella1_2[[#This Row],[DATA FATTURA]]+"60"</f>
        <v>45002</v>
      </c>
      <c r="G39">
        <f>Tabella1_2[[#This Row],[IMPORTO]]*1.22</f>
        <v>2537.6</v>
      </c>
      <c r="H39">
        <f>Tabella1_2[[#This Row],[IVA]]/1.22</f>
        <v>2080</v>
      </c>
      <c r="I39" t="str">
        <f t="shared" ca="1" si="0"/>
        <v>DA PAGARE</v>
      </c>
    </row>
    <row r="40" spans="1:9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f>Tabella1_2[[#This Row],[DATA FATTURA]]+"60"</f>
        <v>45002</v>
      </c>
      <c r="G40">
        <f>Tabella1_2[[#This Row],[IMPORTO]]*1.22</f>
        <v>4392</v>
      </c>
      <c r="H40">
        <f>Tabella1_2[[#This Row],[IVA]]/1.22</f>
        <v>3600</v>
      </c>
      <c r="I40" t="str">
        <f t="shared" ca="1" si="0"/>
        <v>DA PAGARE</v>
      </c>
    </row>
    <row r="41" spans="1:9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f>Tabella1_2[[#This Row],[DATA FATTURA]]+"60"</f>
        <v>45002</v>
      </c>
      <c r="G41">
        <f>Tabella1_2[[#This Row],[IMPORTO]]*1.22</f>
        <v>2928</v>
      </c>
      <c r="H41">
        <f>Tabella1_2[[#This Row],[IVA]]/1.22</f>
        <v>2400</v>
      </c>
      <c r="I41" t="str">
        <f t="shared" ca="1" si="0"/>
        <v>DA PAGARE</v>
      </c>
    </row>
    <row r="42" spans="1:9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f>Tabella1_2[[#This Row],[DATA FATTURA]]+"60"</f>
        <v>45002</v>
      </c>
      <c r="G42">
        <f>Tabella1_2[[#This Row],[IMPORTO]]*1.22</f>
        <v>305</v>
      </c>
      <c r="H42">
        <f>Tabella1_2[[#This Row],[IVA]]/1.22</f>
        <v>250</v>
      </c>
      <c r="I42" t="str">
        <f t="shared" ca="1" si="0"/>
        <v>DA PAGARE</v>
      </c>
    </row>
    <row r="43" spans="1:9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f>Tabella1_2[[#This Row],[DATA FATTURA]]+"60"</f>
        <v>45002</v>
      </c>
      <c r="G43">
        <f>Tabella1_2[[#This Row],[IMPORTO]]*1.22</f>
        <v>6649</v>
      </c>
      <c r="H43">
        <f>Tabella1_2[[#This Row],[IVA]]/1.22</f>
        <v>5450</v>
      </c>
      <c r="I43" t="str">
        <f t="shared" ca="1" si="0"/>
        <v>DA PAGARE</v>
      </c>
    </row>
    <row r="44" spans="1:9" x14ac:dyDescent="0.25">
      <c r="A44">
        <v>164</v>
      </c>
      <c r="B44" s="4">
        <v>44942</v>
      </c>
      <c r="C44">
        <v>3360</v>
      </c>
      <c r="D44" t="s">
        <v>22</v>
      </c>
      <c r="E44" t="s">
        <v>13</v>
      </c>
      <c r="F44" s="4">
        <f>Tabella1_2[[#This Row],[DATA FATTURA]]+"60"</f>
        <v>45002</v>
      </c>
      <c r="G44">
        <f>Tabella1_2[[#This Row],[IMPORTO]]*1.22</f>
        <v>4099.2</v>
      </c>
      <c r="H44">
        <f>Tabella1_2[[#This Row],[IVA]]/1.22</f>
        <v>3360</v>
      </c>
      <c r="I44" t="str">
        <f t="shared" ca="1" si="0"/>
        <v>DA PAGARE</v>
      </c>
    </row>
    <row r="45" spans="1:9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f>Tabella1_2[[#This Row],[DATA FATTURA]]+"60"</f>
        <v>45002</v>
      </c>
      <c r="G45">
        <f>Tabella1_2[[#This Row],[IMPORTO]]*1.22</f>
        <v>3830.7999999999997</v>
      </c>
      <c r="H45">
        <f>Tabella1_2[[#This Row],[IVA]]/1.22</f>
        <v>3140</v>
      </c>
      <c r="I45" t="str">
        <f t="shared" ca="1" si="0"/>
        <v>DA PAGARE</v>
      </c>
    </row>
    <row r="46" spans="1:9" x14ac:dyDescent="0.25">
      <c r="A46">
        <v>130</v>
      </c>
      <c r="B46" s="4">
        <v>44942</v>
      </c>
      <c r="C46">
        <v>2680</v>
      </c>
      <c r="D46" t="s">
        <v>22</v>
      </c>
      <c r="E46" t="s">
        <v>14</v>
      </c>
      <c r="F46" s="4">
        <f>Tabella1_2[[#This Row],[DATA FATTURA]]+"60"</f>
        <v>45002</v>
      </c>
      <c r="G46">
        <f>Tabella1_2[[#This Row],[IMPORTO]]*1.22</f>
        <v>3269.6</v>
      </c>
      <c r="H46">
        <f>Tabella1_2[[#This Row],[IVA]]/1.22</f>
        <v>2680</v>
      </c>
      <c r="I46" t="str">
        <f t="shared" ca="1" si="0"/>
        <v>DA PAGARE</v>
      </c>
    </row>
    <row r="47" spans="1:9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f>Tabella1_2[[#This Row],[DATA FATTURA]]+"60"</f>
        <v>45002</v>
      </c>
      <c r="G47">
        <f>Tabella1_2[[#This Row],[IMPORTO]]*1.22</f>
        <v>5063</v>
      </c>
      <c r="H47">
        <f>Tabella1_2[[#This Row],[IVA]]/1.22</f>
        <v>4150</v>
      </c>
      <c r="I47" t="str">
        <f t="shared" ca="1" si="0"/>
        <v>DA PAGARE</v>
      </c>
    </row>
    <row r="48" spans="1:9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f>Tabella1_2[[#This Row],[DATA FATTURA]]+"60"</f>
        <v>45002</v>
      </c>
      <c r="G48">
        <f>Tabella1_2[[#This Row],[IMPORTO]]*1.22</f>
        <v>5246</v>
      </c>
      <c r="H48">
        <f>Tabella1_2[[#This Row],[IVA]]/1.22</f>
        <v>4300</v>
      </c>
      <c r="I48" t="str">
        <f t="shared" ca="1" si="0"/>
        <v>DA PAGARE</v>
      </c>
    </row>
    <row r="49" spans="1:9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f>Tabella1_2[[#This Row],[DATA FATTURA]]+"60"</f>
        <v>45002</v>
      </c>
      <c r="G49">
        <f>Tabella1_2[[#This Row],[IMPORTO]]*1.22</f>
        <v>1268.8</v>
      </c>
      <c r="H49">
        <f>Tabella1_2[[#This Row],[IVA]]/1.22</f>
        <v>1040</v>
      </c>
      <c r="I49" t="str">
        <f t="shared" ca="1" si="0"/>
        <v>DA PAGARE</v>
      </c>
    </row>
    <row r="50" spans="1:9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f>Tabella1_2[[#This Row],[DATA FATTURA]]+"60"</f>
        <v>45002</v>
      </c>
      <c r="G50">
        <f>Tabella1_2[[#This Row],[IMPORTO]]*1.22</f>
        <v>390.4</v>
      </c>
      <c r="H50">
        <f>Tabella1_2[[#This Row],[IVA]]/1.22</f>
        <v>320</v>
      </c>
      <c r="I50" t="str">
        <f t="shared" ca="1" si="0"/>
        <v>DA PAGARE</v>
      </c>
    </row>
    <row r="51" spans="1:9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f>Tabella1_2[[#This Row],[DATA FATTURA]]+"60"</f>
        <v>45002</v>
      </c>
      <c r="G51">
        <f>Tabella1_2[[#This Row],[IMPORTO]]*1.22</f>
        <v>805.19999999999993</v>
      </c>
      <c r="H51">
        <f>Tabella1_2[[#This Row],[IVA]]/1.22</f>
        <v>660</v>
      </c>
      <c r="I51" t="str">
        <f t="shared" ca="1" si="0"/>
        <v>DA PAGARE</v>
      </c>
    </row>
    <row r="52" spans="1:9" x14ac:dyDescent="0.25">
      <c r="A52">
        <v>453</v>
      </c>
      <c r="B52" s="4">
        <v>44942</v>
      </c>
      <c r="C52">
        <v>7400</v>
      </c>
      <c r="D52" t="s">
        <v>22</v>
      </c>
      <c r="E52" t="s">
        <v>12</v>
      </c>
      <c r="F52" s="4">
        <f>Tabella1_2[[#This Row],[DATA FATTURA]]+"60"</f>
        <v>45002</v>
      </c>
      <c r="G52">
        <f>Tabella1_2[[#This Row],[IMPORTO]]*1.22</f>
        <v>9028</v>
      </c>
      <c r="H52">
        <f>Tabella1_2[[#This Row],[IVA]]/1.22</f>
        <v>7400</v>
      </c>
      <c r="I52" t="str">
        <f t="shared" ca="1" si="0"/>
        <v>DA PAGARE</v>
      </c>
    </row>
    <row r="53" spans="1:9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f>Tabella1_2[[#This Row],[DATA FATTURA]]+"60"</f>
        <v>45002</v>
      </c>
      <c r="G53">
        <f>Tabella1_2[[#This Row],[IMPORTO]]*1.22</f>
        <v>5563.2</v>
      </c>
      <c r="H53">
        <f>Tabella1_2[[#This Row],[IVA]]/1.22</f>
        <v>4560</v>
      </c>
      <c r="I53" t="str">
        <f t="shared" ca="1" si="0"/>
        <v>DA PAGARE</v>
      </c>
    </row>
    <row r="54" spans="1:9" x14ac:dyDescent="0.25">
      <c r="A54">
        <v>28</v>
      </c>
      <c r="B54" s="4">
        <v>44942</v>
      </c>
      <c r="C54">
        <v>640</v>
      </c>
      <c r="D54" t="s">
        <v>22</v>
      </c>
      <c r="E54" t="s">
        <v>12</v>
      </c>
      <c r="F54" s="4">
        <f>Tabella1_2[[#This Row],[DATA FATTURA]]+"60"</f>
        <v>45002</v>
      </c>
      <c r="G54">
        <f>Tabella1_2[[#This Row],[IMPORTO]]*1.22</f>
        <v>780.8</v>
      </c>
      <c r="H54">
        <f>Tabella1_2[[#This Row],[IVA]]/1.22</f>
        <v>640</v>
      </c>
      <c r="I54" t="str">
        <f t="shared" ca="1" si="0"/>
        <v>DA PAGARE</v>
      </c>
    </row>
    <row r="55" spans="1:9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f>Tabella1_2[[#This Row],[DATA FATTURA]]+"60"</f>
        <v>45002</v>
      </c>
      <c r="G55">
        <f>Tabella1_2[[#This Row],[IMPORTO]]*1.22</f>
        <v>2867</v>
      </c>
      <c r="H55">
        <f>Tabella1_2[[#This Row],[IVA]]/1.22</f>
        <v>2350</v>
      </c>
      <c r="I55" t="str">
        <f t="shared" ca="1" si="0"/>
        <v>DA PAGARE</v>
      </c>
    </row>
    <row r="56" spans="1:9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f>Tabella1_2[[#This Row],[DATA FATTURA]]+"60"</f>
        <v>45002</v>
      </c>
      <c r="G56">
        <f>Tabella1_2[[#This Row],[IMPORTO]]*1.22</f>
        <v>5002</v>
      </c>
      <c r="H56">
        <f>Tabella1_2[[#This Row],[IVA]]/1.22</f>
        <v>4100</v>
      </c>
      <c r="I56" t="str">
        <f t="shared" ca="1" si="0"/>
        <v>DA PAGARE</v>
      </c>
    </row>
    <row r="57" spans="1:9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f>Tabella1_2[[#This Row],[DATA FATTURA]]+"60"</f>
        <v>45002</v>
      </c>
      <c r="G57">
        <f>Tabella1_2[[#This Row],[IMPORTO]]*1.22</f>
        <v>4684.8</v>
      </c>
      <c r="H57">
        <f>Tabella1_2[[#This Row],[IVA]]/1.22</f>
        <v>3840.0000000000005</v>
      </c>
      <c r="I57" t="str">
        <f t="shared" ca="1" si="0"/>
        <v>DA PAGARE</v>
      </c>
    </row>
    <row r="58" spans="1:9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f>Tabella1_2[[#This Row],[DATA FATTURA]]+"60"</f>
        <v>45002</v>
      </c>
      <c r="G58">
        <f>Tabella1_2[[#This Row],[IMPORTO]]*1.22</f>
        <v>5197.2</v>
      </c>
      <c r="H58">
        <f>Tabella1_2[[#This Row],[IVA]]/1.22</f>
        <v>4260</v>
      </c>
      <c r="I58" t="str">
        <f t="shared" ca="1" si="0"/>
        <v>DA PAGARE</v>
      </c>
    </row>
    <row r="59" spans="1:9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f>Tabella1_2[[#This Row],[DATA FATTURA]]+"60"</f>
        <v>45001</v>
      </c>
      <c r="G59">
        <f>Tabella1_2[[#This Row],[IMPORTO]]*1.22</f>
        <v>2952.4</v>
      </c>
      <c r="H59">
        <f>Tabella1_2[[#This Row],[IVA]]/1.22</f>
        <v>2420</v>
      </c>
      <c r="I59" t="str">
        <f t="shared" ca="1" si="0"/>
        <v>DA PAGARE</v>
      </c>
    </row>
    <row r="60" spans="1:9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f>Tabella1_2[[#This Row],[DATA FATTURA]]+"60"</f>
        <v>45001</v>
      </c>
      <c r="G60">
        <f>Tabella1_2[[#This Row],[IMPORTO]]*1.22</f>
        <v>6466</v>
      </c>
      <c r="H60">
        <f>Tabella1_2[[#This Row],[IVA]]/1.22</f>
        <v>5300</v>
      </c>
      <c r="I60" t="str">
        <f t="shared" ca="1" si="0"/>
        <v>DA PAGARE</v>
      </c>
    </row>
    <row r="61" spans="1:9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f>Tabella1_2[[#This Row],[DATA FATTURA]]+"60"</f>
        <v>45001</v>
      </c>
      <c r="G61">
        <f>Tabella1_2[[#This Row],[IMPORTO]]*1.22</f>
        <v>6051.2</v>
      </c>
      <c r="H61">
        <f>Tabella1_2[[#This Row],[IVA]]/1.22</f>
        <v>4960</v>
      </c>
      <c r="I61" t="str">
        <f t="shared" ca="1" si="0"/>
        <v>DA PAGARE</v>
      </c>
    </row>
    <row r="62" spans="1:9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f>Tabella1_2[[#This Row],[DATA FATTURA]]+"60"</f>
        <v>45001</v>
      </c>
      <c r="G62">
        <f>Tabella1_2[[#This Row],[IMPORTO]]*1.22</f>
        <v>6954</v>
      </c>
      <c r="H62">
        <f>Tabella1_2[[#This Row],[IVA]]/1.22</f>
        <v>5700</v>
      </c>
      <c r="I62" t="str">
        <f t="shared" ca="1" si="0"/>
        <v>DA PAGARE</v>
      </c>
    </row>
    <row r="63" spans="1:9" x14ac:dyDescent="0.25">
      <c r="A63">
        <v>339</v>
      </c>
      <c r="B63" s="4">
        <v>44941</v>
      </c>
      <c r="C63">
        <v>1700</v>
      </c>
      <c r="D63" t="s">
        <v>22</v>
      </c>
      <c r="E63" t="s">
        <v>13</v>
      </c>
      <c r="F63" s="4">
        <f>Tabella1_2[[#This Row],[DATA FATTURA]]+"60"</f>
        <v>45001</v>
      </c>
      <c r="G63">
        <f>Tabella1_2[[#This Row],[IMPORTO]]*1.22</f>
        <v>2074</v>
      </c>
      <c r="H63">
        <f>Tabella1_2[[#This Row],[IVA]]/1.22</f>
        <v>1700</v>
      </c>
      <c r="I63" t="str">
        <f t="shared" ca="1" si="0"/>
        <v>DA PAGARE</v>
      </c>
    </row>
    <row r="64" spans="1:9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f>Tabella1_2[[#This Row],[DATA FATTURA]]+"60"</f>
        <v>45001</v>
      </c>
      <c r="G64">
        <f>Tabella1_2[[#This Row],[IMPORTO]]*1.22</f>
        <v>6222</v>
      </c>
      <c r="H64">
        <f>Tabella1_2[[#This Row],[IVA]]/1.22</f>
        <v>5100</v>
      </c>
      <c r="I64" t="str">
        <f t="shared" ca="1" si="0"/>
        <v>DA PAGARE</v>
      </c>
    </row>
    <row r="65" spans="1:9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f>Tabella1_2[[#This Row],[DATA FATTURA]]+"60"</f>
        <v>45001</v>
      </c>
      <c r="G65">
        <f>Tabella1_2[[#This Row],[IMPORTO]]*1.22</f>
        <v>3538</v>
      </c>
      <c r="H65">
        <f>Tabella1_2[[#This Row],[IVA]]/1.22</f>
        <v>2900</v>
      </c>
      <c r="I65" t="str">
        <f t="shared" ca="1" si="0"/>
        <v>DA PAGARE</v>
      </c>
    </row>
    <row r="66" spans="1:9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f>Tabella1_2[[#This Row],[DATA FATTURA]]+"60"</f>
        <v>45001</v>
      </c>
      <c r="G66">
        <f>Tabella1_2[[#This Row],[IMPORTO]]*1.22</f>
        <v>6002.4</v>
      </c>
      <c r="H66">
        <f>Tabella1_2[[#This Row],[IVA]]/1.22</f>
        <v>4920</v>
      </c>
      <c r="I66" t="str">
        <f t="shared" ca="1" si="0"/>
        <v>DA PAGARE</v>
      </c>
    </row>
    <row r="67" spans="1:9" x14ac:dyDescent="0.25">
      <c r="A67">
        <v>152</v>
      </c>
      <c r="B67" s="4">
        <v>44941</v>
      </c>
      <c r="C67">
        <v>3120</v>
      </c>
      <c r="D67" t="s">
        <v>22</v>
      </c>
      <c r="E67" t="s">
        <v>11</v>
      </c>
      <c r="F67" s="4">
        <f>Tabella1_2[[#This Row],[DATA FATTURA]]+"60"</f>
        <v>45001</v>
      </c>
      <c r="G67">
        <f>Tabella1_2[[#This Row],[IMPORTO]]*1.22</f>
        <v>3806.4</v>
      </c>
      <c r="H67">
        <f>Tabella1_2[[#This Row],[IVA]]/1.22</f>
        <v>3120</v>
      </c>
      <c r="I67" t="str">
        <f t="shared" ref="I67:I130" ca="1" si="1">IF((TODAY()-A67)&gt;60, "DA PAGARE", "PAGATA")</f>
        <v>DA PAGARE</v>
      </c>
    </row>
    <row r="68" spans="1:9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f>Tabella1_2[[#This Row],[DATA FATTURA]]+"60"</f>
        <v>45001</v>
      </c>
      <c r="G68">
        <f>Tabella1_2[[#This Row],[IMPORTO]]*1.22</f>
        <v>5538.8</v>
      </c>
      <c r="H68">
        <f>Tabella1_2[[#This Row],[IVA]]/1.22</f>
        <v>4540</v>
      </c>
      <c r="I68" t="str">
        <f t="shared" ca="1" si="1"/>
        <v>DA PAGARE</v>
      </c>
    </row>
    <row r="69" spans="1:9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f>Tabella1_2[[#This Row],[DATA FATTURA]]+"60"</f>
        <v>45001</v>
      </c>
      <c r="G69">
        <f>Tabella1_2[[#This Row],[IMPORTO]]*1.22</f>
        <v>7442</v>
      </c>
      <c r="H69">
        <f>Tabella1_2[[#This Row],[IVA]]/1.22</f>
        <v>6100</v>
      </c>
      <c r="I69" t="str">
        <f t="shared" ca="1" si="1"/>
        <v>DA PAGARE</v>
      </c>
    </row>
    <row r="70" spans="1:9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f>Tabella1_2[[#This Row],[DATA FATTURA]]+"60"</f>
        <v>45001</v>
      </c>
      <c r="G70">
        <f>Tabella1_2[[#This Row],[IMPORTO]]*1.22</f>
        <v>4660.3999999999996</v>
      </c>
      <c r="H70">
        <f>Tabella1_2[[#This Row],[IVA]]/1.22</f>
        <v>3820</v>
      </c>
      <c r="I70" t="str">
        <f t="shared" ca="1" si="1"/>
        <v>DA PAGARE</v>
      </c>
    </row>
    <row r="71" spans="1:9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f>Tabella1_2[[#This Row],[DATA FATTURA]]+"60"</f>
        <v>45001</v>
      </c>
      <c r="G71">
        <f>Tabella1_2[[#This Row],[IMPORTO]]*1.22</f>
        <v>7222.4</v>
      </c>
      <c r="H71">
        <f>Tabella1_2[[#This Row],[IVA]]/1.22</f>
        <v>5920</v>
      </c>
      <c r="I71" t="str">
        <f t="shared" ca="1" si="1"/>
        <v>DA PAGARE</v>
      </c>
    </row>
    <row r="72" spans="1:9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f>Tabella1_2[[#This Row],[DATA FATTURA]]+"60"</f>
        <v>45001</v>
      </c>
      <c r="G72">
        <f>Tabella1_2[[#This Row],[IMPORTO]]*1.22</f>
        <v>8540</v>
      </c>
      <c r="H72">
        <f>Tabella1_2[[#This Row],[IVA]]/1.22</f>
        <v>7000</v>
      </c>
      <c r="I72" t="str">
        <f t="shared" ca="1" si="1"/>
        <v>DA PAGARE</v>
      </c>
    </row>
    <row r="73" spans="1:9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f>Tabella1_2[[#This Row],[DATA FATTURA]]+"60"</f>
        <v>45001</v>
      </c>
      <c r="G73">
        <f>Tabella1_2[[#This Row],[IMPORTO]]*1.22</f>
        <v>6685.5999999999995</v>
      </c>
      <c r="H73">
        <f>Tabella1_2[[#This Row],[IVA]]/1.22</f>
        <v>5480</v>
      </c>
      <c r="I73" t="str">
        <f t="shared" ca="1" si="1"/>
        <v>DA PAGARE</v>
      </c>
    </row>
    <row r="74" spans="1:9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f>Tabella1_2[[#This Row],[DATA FATTURA]]+"60"</f>
        <v>45001</v>
      </c>
      <c r="G74">
        <f>Tabella1_2[[#This Row],[IMPORTO]]*1.22</f>
        <v>8723</v>
      </c>
      <c r="H74">
        <f>Tabella1_2[[#This Row],[IVA]]/1.22</f>
        <v>7150</v>
      </c>
      <c r="I74" t="str">
        <f t="shared" ca="1" si="1"/>
        <v>DA PAGARE</v>
      </c>
    </row>
    <row r="75" spans="1:9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f>Tabella1_2[[#This Row],[DATA FATTURA]]+"60"</f>
        <v>45001</v>
      </c>
      <c r="G75">
        <f>Tabella1_2[[#This Row],[IMPORTO]]*1.22</f>
        <v>317.2</v>
      </c>
      <c r="H75">
        <f>Tabella1_2[[#This Row],[IVA]]/1.22</f>
        <v>260</v>
      </c>
      <c r="I75" t="str">
        <f t="shared" ca="1" si="1"/>
        <v>DA PAGARE</v>
      </c>
    </row>
    <row r="76" spans="1:9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f>Tabella1_2[[#This Row],[DATA FATTURA]]+"60"</f>
        <v>45001</v>
      </c>
      <c r="G76">
        <f>Tabella1_2[[#This Row],[IMPORTO]]*1.22</f>
        <v>6832</v>
      </c>
      <c r="H76">
        <f>Tabella1_2[[#This Row],[IVA]]/1.22</f>
        <v>5600</v>
      </c>
      <c r="I76" t="str">
        <f t="shared" ca="1" si="1"/>
        <v>DA PAGARE</v>
      </c>
    </row>
    <row r="77" spans="1:9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f>Tabella1_2[[#This Row],[DATA FATTURA]]+"60"</f>
        <v>45001</v>
      </c>
      <c r="G77">
        <f>Tabella1_2[[#This Row],[IMPORTO]]*1.22</f>
        <v>4209</v>
      </c>
      <c r="H77">
        <f>Tabella1_2[[#This Row],[IVA]]/1.22</f>
        <v>3450</v>
      </c>
      <c r="I77" t="str">
        <f t="shared" ca="1" si="1"/>
        <v>DA PAGARE</v>
      </c>
    </row>
    <row r="78" spans="1:9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f>Tabella1_2[[#This Row],[DATA FATTURA]]+"60"</f>
        <v>45000</v>
      </c>
      <c r="G78">
        <f>Tabella1_2[[#This Row],[IMPORTO]]*1.22</f>
        <v>7051.5999999999995</v>
      </c>
      <c r="H78">
        <f>Tabella1_2[[#This Row],[IVA]]/1.22</f>
        <v>5780</v>
      </c>
      <c r="I78" t="str">
        <f t="shared" ca="1" si="1"/>
        <v>DA PAGARE</v>
      </c>
    </row>
    <row r="79" spans="1:9" x14ac:dyDescent="0.25">
      <c r="A79">
        <v>231</v>
      </c>
      <c r="B79" s="4">
        <v>44940</v>
      </c>
      <c r="C79">
        <v>4700</v>
      </c>
      <c r="D79" t="s">
        <v>22</v>
      </c>
      <c r="E79" t="s">
        <v>14</v>
      </c>
      <c r="F79" s="4">
        <f>Tabella1_2[[#This Row],[DATA FATTURA]]+"60"</f>
        <v>45000</v>
      </c>
      <c r="G79">
        <f>Tabella1_2[[#This Row],[IMPORTO]]*1.22</f>
        <v>5734</v>
      </c>
      <c r="H79">
        <f>Tabella1_2[[#This Row],[IVA]]/1.22</f>
        <v>4700</v>
      </c>
      <c r="I79" t="str">
        <f t="shared" ca="1" si="1"/>
        <v>DA PAGARE</v>
      </c>
    </row>
    <row r="80" spans="1:9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f>Tabella1_2[[#This Row],[DATA FATTURA]]+"60"</f>
        <v>45000</v>
      </c>
      <c r="G80">
        <f>Tabella1_2[[#This Row],[IMPORTO]]*1.22</f>
        <v>3001.2</v>
      </c>
      <c r="H80">
        <f>Tabella1_2[[#This Row],[IVA]]/1.22</f>
        <v>2460</v>
      </c>
      <c r="I80" t="str">
        <f t="shared" ca="1" si="1"/>
        <v>DA PAGARE</v>
      </c>
    </row>
    <row r="81" spans="1:9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f>Tabella1_2[[#This Row],[DATA FATTURA]]+"60"</f>
        <v>45000</v>
      </c>
      <c r="G81">
        <f>Tabella1_2[[#This Row],[IMPORTO]]*1.22</f>
        <v>5782.8</v>
      </c>
      <c r="H81">
        <f>Tabella1_2[[#This Row],[IVA]]/1.22</f>
        <v>4740</v>
      </c>
      <c r="I81" t="str">
        <f t="shared" ca="1" si="1"/>
        <v>DA PAGARE</v>
      </c>
    </row>
    <row r="82" spans="1:9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f>Tabella1_2[[#This Row],[DATA FATTURA]]+"60"</f>
        <v>45000</v>
      </c>
      <c r="G82">
        <f>Tabella1_2[[#This Row],[IMPORTO]]*1.22</f>
        <v>2781.6</v>
      </c>
      <c r="H82">
        <f>Tabella1_2[[#This Row],[IVA]]/1.22</f>
        <v>2280</v>
      </c>
      <c r="I82" t="str">
        <f t="shared" ca="1" si="1"/>
        <v>DA PAGARE</v>
      </c>
    </row>
    <row r="83" spans="1:9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f>Tabella1_2[[#This Row],[DATA FATTURA]]+"60"</f>
        <v>45000</v>
      </c>
      <c r="G83">
        <f>Tabella1_2[[#This Row],[IMPORTO]]*1.22</f>
        <v>3416</v>
      </c>
      <c r="H83">
        <f>Tabella1_2[[#This Row],[IVA]]/1.22</f>
        <v>2800</v>
      </c>
      <c r="I83" t="str">
        <f t="shared" ca="1" si="1"/>
        <v>DA PAGARE</v>
      </c>
    </row>
    <row r="84" spans="1:9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f>Tabella1_2[[#This Row],[DATA FATTURA]]+"60"</f>
        <v>45000</v>
      </c>
      <c r="G84">
        <f>Tabella1_2[[#This Row],[IMPORTO]]*1.22</f>
        <v>5514.4</v>
      </c>
      <c r="H84">
        <f>Tabella1_2[[#This Row],[IVA]]/1.22</f>
        <v>4520</v>
      </c>
      <c r="I84" t="str">
        <f t="shared" ca="1" si="1"/>
        <v>DA PAGARE</v>
      </c>
    </row>
    <row r="85" spans="1:9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f>Tabella1_2[[#This Row],[DATA FATTURA]]+"60"</f>
        <v>45000</v>
      </c>
      <c r="G85">
        <f>Tabella1_2[[#This Row],[IMPORTO]]*1.22</f>
        <v>5953.5999999999995</v>
      </c>
      <c r="H85">
        <f>Tabella1_2[[#This Row],[IVA]]/1.22</f>
        <v>4880</v>
      </c>
      <c r="I85" t="str">
        <f t="shared" ca="1" si="1"/>
        <v>DA PAGARE</v>
      </c>
    </row>
    <row r="86" spans="1:9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f>Tabella1_2[[#This Row],[DATA FATTURA]]+"60"</f>
        <v>45000</v>
      </c>
      <c r="G86">
        <f>Tabella1_2[[#This Row],[IMPORTO]]*1.22</f>
        <v>5904.8</v>
      </c>
      <c r="H86">
        <f>Tabella1_2[[#This Row],[IVA]]/1.22</f>
        <v>4840</v>
      </c>
      <c r="I86" t="str">
        <f t="shared" ca="1" si="1"/>
        <v>DA PAGARE</v>
      </c>
    </row>
    <row r="87" spans="1:9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f>Tabella1_2[[#This Row],[DATA FATTURA]]+"60"</f>
        <v>45000</v>
      </c>
      <c r="G87">
        <f>Tabella1_2[[#This Row],[IMPORTO]]*1.22</f>
        <v>4050.4</v>
      </c>
      <c r="H87">
        <f>Tabella1_2[[#This Row],[IVA]]/1.22</f>
        <v>3320</v>
      </c>
      <c r="I87" t="str">
        <f t="shared" ca="1" si="1"/>
        <v>DA PAGARE</v>
      </c>
    </row>
    <row r="88" spans="1:9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f>Tabella1_2[[#This Row],[DATA FATTURA]]+"60"</f>
        <v>45000</v>
      </c>
      <c r="G88">
        <f>Tabella1_2[[#This Row],[IMPORTO]]*1.22</f>
        <v>6368.4</v>
      </c>
      <c r="H88">
        <f>Tabella1_2[[#This Row],[IVA]]/1.22</f>
        <v>5220</v>
      </c>
      <c r="I88" t="str">
        <f t="shared" ca="1" si="1"/>
        <v>DA PAGARE</v>
      </c>
    </row>
    <row r="89" spans="1:9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f>Tabella1_2[[#This Row],[DATA FATTURA]]+"60"</f>
        <v>45000</v>
      </c>
      <c r="G89">
        <f>Tabella1_2[[#This Row],[IMPORTO]]*1.22</f>
        <v>4001.6</v>
      </c>
      <c r="H89">
        <f>Tabella1_2[[#This Row],[IVA]]/1.22</f>
        <v>3280</v>
      </c>
      <c r="I89" t="str">
        <f t="shared" ca="1" si="1"/>
        <v>DA PAGARE</v>
      </c>
    </row>
    <row r="90" spans="1:9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f>Tabella1_2[[#This Row],[DATA FATTURA]]+"60"</f>
        <v>45000</v>
      </c>
      <c r="G90">
        <f>Tabella1_2[[#This Row],[IMPORTO]]*1.22</f>
        <v>1830</v>
      </c>
      <c r="H90">
        <f>Tabella1_2[[#This Row],[IVA]]/1.22</f>
        <v>1500</v>
      </c>
      <c r="I90" t="str">
        <f t="shared" ca="1" si="1"/>
        <v>DA PAGARE</v>
      </c>
    </row>
    <row r="91" spans="1:9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f>Tabella1_2[[#This Row],[DATA FATTURA]]+"60"</f>
        <v>45000</v>
      </c>
      <c r="G91">
        <f>Tabella1_2[[#This Row],[IMPORTO]]*1.22</f>
        <v>6344</v>
      </c>
      <c r="H91">
        <f>Tabella1_2[[#This Row],[IVA]]/1.22</f>
        <v>5200</v>
      </c>
      <c r="I91" t="str">
        <f t="shared" ca="1" si="1"/>
        <v>DA PAGARE</v>
      </c>
    </row>
    <row r="92" spans="1:9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f>Tabella1_2[[#This Row],[DATA FATTURA]]+"60"</f>
        <v>45000</v>
      </c>
      <c r="G92">
        <f>Tabella1_2[[#This Row],[IMPORTO]]*1.22</f>
        <v>4782.3999999999996</v>
      </c>
      <c r="H92">
        <f>Tabella1_2[[#This Row],[IVA]]/1.22</f>
        <v>3920</v>
      </c>
      <c r="I92" t="str">
        <f t="shared" ca="1" si="1"/>
        <v>DA PAGARE</v>
      </c>
    </row>
    <row r="93" spans="1:9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f>Tabella1_2[[#This Row],[DATA FATTURA]]+"60"</f>
        <v>45000</v>
      </c>
      <c r="G93">
        <f>Tabella1_2[[#This Row],[IMPORTO]]*1.22</f>
        <v>4416.3999999999996</v>
      </c>
      <c r="H93">
        <f>Tabella1_2[[#This Row],[IVA]]/1.22</f>
        <v>3620</v>
      </c>
      <c r="I93" t="str">
        <f t="shared" ca="1" si="1"/>
        <v>DA PAGARE</v>
      </c>
    </row>
    <row r="94" spans="1:9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f>Tabella1_2[[#This Row],[DATA FATTURA]]+"60"</f>
        <v>45000</v>
      </c>
      <c r="G94">
        <f>Tabella1_2[[#This Row],[IMPORTO]]*1.22</f>
        <v>4953.2</v>
      </c>
      <c r="H94">
        <f>Tabella1_2[[#This Row],[IVA]]/1.22</f>
        <v>4060</v>
      </c>
      <c r="I94" t="str">
        <f t="shared" ca="1" si="1"/>
        <v>DA PAGARE</v>
      </c>
    </row>
    <row r="95" spans="1:9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f>Tabella1_2[[#This Row],[DATA FATTURA]]+"60"</f>
        <v>45000</v>
      </c>
      <c r="G95">
        <f>Tabella1_2[[#This Row],[IMPORTO]]*1.22</f>
        <v>6392.8</v>
      </c>
      <c r="H95">
        <f>Tabella1_2[[#This Row],[IVA]]/1.22</f>
        <v>5240</v>
      </c>
      <c r="I95" t="str">
        <f t="shared" ca="1" si="1"/>
        <v>DA PAGARE</v>
      </c>
    </row>
    <row r="96" spans="1:9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f>Tabella1_2[[#This Row],[DATA FATTURA]]+"60"</f>
        <v>45000</v>
      </c>
      <c r="G96">
        <f>Tabella1_2[[#This Row],[IMPORTO]]*1.22</f>
        <v>7246.8</v>
      </c>
      <c r="H96">
        <f>Tabella1_2[[#This Row],[IVA]]/1.22</f>
        <v>5940</v>
      </c>
      <c r="I96" t="str">
        <f t="shared" ca="1" si="1"/>
        <v>DA PAGARE</v>
      </c>
    </row>
    <row r="97" spans="1:9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f>Tabella1_2[[#This Row],[DATA FATTURA]]+"60"</f>
        <v>45000</v>
      </c>
      <c r="G97">
        <f>Tabella1_2[[#This Row],[IMPORTO]]*1.22</f>
        <v>3489.2</v>
      </c>
      <c r="H97">
        <f>Tabella1_2[[#This Row],[IVA]]/1.22</f>
        <v>2860</v>
      </c>
      <c r="I97" t="str">
        <f t="shared" ca="1" si="1"/>
        <v>DA PAGARE</v>
      </c>
    </row>
    <row r="98" spans="1:9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f>Tabella1_2[[#This Row],[DATA FATTURA]]+"60"</f>
        <v>45000</v>
      </c>
      <c r="G98">
        <f>Tabella1_2[[#This Row],[IMPORTO]]*1.22</f>
        <v>1159</v>
      </c>
      <c r="H98">
        <f>Tabella1_2[[#This Row],[IVA]]/1.22</f>
        <v>950</v>
      </c>
      <c r="I98" t="str">
        <f t="shared" ca="1" si="1"/>
        <v>DA PAGARE</v>
      </c>
    </row>
    <row r="99" spans="1:9" x14ac:dyDescent="0.25">
      <c r="A99">
        <v>249</v>
      </c>
      <c r="B99" s="4">
        <v>44940</v>
      </c>
      <c r="C99">
        <v>5060</v>
      </c>
      <c r="D99" t="s">
        <v>22</v>
      </c>
      <c r="E99" t="s">
        <v>13</v>
      </c>
      <c r="F99" s="4">
        <f>Tabella1_2[[#This Row],[DATA FATTURA]]+"60"</f>
        <v>45000</v>
      </c>
      <c r="G99">
        <f>Tabella1_2[[#This Row],[IMPORTO]]*1.22</f>
        <v>6173.2</v>
      </c>
      <c r="H99">
        <f>Tabella1_2[[#This Row],[IVA]]/1.22</f>
        <v>5060</v>
      </c>
      <c r="I99" t="str">
        <f t="shared" ca="1" si="1"/>
        <v>DA PAGARE</v>
      </c>
    </row>
    <row r="100" spans="1:9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f>Tabella1_2[[#This Row],[DATA FATTURA]]+"60"</f>
        <v>45000</v>
      </c>
      <c r="G100">
        <f>Tabella1_2[[#This Row],[IMPORTO]]*1.22</f>
        <v>2562</v>
      </c>
      <c r="H100">
        <f>Tabella1_2[[#This Row],[IVA]]/1.22</f>
        <v>2100</v>
      </c>
      <c r="I100" t="str">
        <f t="shared" ca="1" si="1"/>
        <v>DA PAGARE</v>
      </c>
    </row>
    <row r="101" spans="1:9" x14ac:dyDescent="0.25">
      <c r="A101">
        <v>248</v>
      </c>
      <c r="B101" s="4">
        <v>44940</v>
      </c>
      <c r="C101">
        <v>5040</v>
      </c>
      <c r="D101" t="s">
        <v>22</v>
      </c>
      <c r="E101" t="s">
        <v>13</v>
      </c>
      <c r="F101" s="4">
        <f>Tabella1_2[[#This Row],[DATA FATTURA]]+"60"</f>
        <v>45000</v>
      </c>
      <c r="G101">
        <f>Tabella1_2[[#This Row],[IMPORTO]]*1.22</f>
        <v>6148.8</v>
      </c>
      <c r="H101">
        <f>Tabella1_2[[#This Row],[IVA]]/1.22</f>
        <v>5040</v>
      </c>
      <c r="I101" t="str">
        <f t="shared" ca="1" si="1"/>
        <v>DA PAGARE</v>
      </c>
    </row>
    <row r="102" spans="1:9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f>Tabella1_2[[#This Row],[DATA FATTURA]]+"60"</f>
        <v>45000</v>
      </c>
      <c r="G102">
        <f>Tabella1_2[[#This Row],[IMPORTO]]*1.22</f>
        <v>5099.5999999999995</v>
      </c>
      <c r="H102">
        <f>Tabella1_2[[#This Row],[IVA]]/1.22</f>
        <v>4180</v>
      </c>
      <c r="I102" t="str">
        <f t="shared" ca="1" si="1"/>
        <v>DA PAGARE</v>
      </c>
    </row>
    <row r="103" spans="1:9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f>Tabella1_2[[#This Row],[DATA FATTURA]]+"60"</f>
        <v>45000</v>
      </c>
      <c r="G103">
        <f>Tabella1_2[[#This Row],[IMPORTO]]*1.22</f>
        <v>244</v>
      </c>
      <c r="H103">
        <f>Tabella1_2[[#This Row],[IVA]]/1.22</f>
        <v>200</v>
      </c>
      <c r="I103" t="str">
        <f t="shared" ca="1" si="1"/>
        <v>DA PAGARE</v>
      </c>
    </row>
    <row r="104" spans="1:9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f>Tabella1_2[[#This Row],[DATA FATTURA]]+"60"</f>
        <v>45000</v>
      </c>
      <c r="G104">
        <f>Tabella1_2[[#This Row],[IMPORTO]]*1.22</f>
        <v>5124</v>
      </c>
      <c r="H104">
        <f>Tabella1_2[[#This Row],[IVA]]/1.22</f>
        <v>4200</v>
      </c>
      <c r="I104" t="str">
        <f t="shared" ca="1" si="1"/>
        <v>DA PAGARE</v>
      </c>
    </row>
    <row r="105" spans="1:9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f>Tabella1_2[[#This Row],[DATA FATTURA]]+"60"</f>
        <v>45000</v>
      </c>
      <c r="G105">
        <f>Tabella1_2[[#This Row],[IMPORTO]]*1.22</f>
        <v>793</v>
      </c>
      <c r="H105">
        <f>Tabella1_2[[#This Row],[IVA]]/1.22</f>
        <v>650</v>
      </c>
      <c r="I105" t="str">
        <f t="shared" ca="1" si="1"/>
        <v>DA PAGARE</v>
      </c>
    </row>
    <row r="106" spans="1:9" x14ac:dyDescent="0.25">
      <c r="A106">
        <v>254</v>
      </c>
      <c r="B106" s="4">
        <v>44940</v>
      </c>
      <c r="C106">
        <v>5160</v>
      </c>
      <c r="D106" t="s">
        <v>22</v>
      </c>
      <c r="E106" t="s">
        <v>12</v>
      </c>
      <c r="F106" s="4">
        <f>Tabella1_2[[#This Row],[DATA FATTURA]]+"60"</f>
        <v>45000</v>
      </c>
      <c r="G106">
        <f>Tabella1_2[[#This Row],[IMPORTO]]*1.22</f>
        <v>6295.2</v>
      </c>
      <c r="H106">
        <f>Tabella1_2[[#This Row],[IVA]]/1.22</f>
        <v>5160</v>
      </c>
      <c r="I106" t="str">
        <f t="shared" ca="1" si="1"/>
        <v>DA PAGARE</v>
      </c>
    </row>
    <row r="107" spans="1:9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f>Tabella1_2[[#This Row],[DATA FATTURA]]+"60"</f>
        <v>45000</v>
      </c>
      <c r="G107">
        <f>Tabella1_2[[#This Row],[IMPORTO]]*1.22</f>
        <v>4514</v>
      </c>
      <c r="H107">
        <f>Tabella1_2[[#This Row],[IVA]]/1.22</f>
        <v>3700</v>
      </c>
      <c r="I107" t="str">
        <f t="shared" ca="1" si="1"/>
        <v>DA PAGARE</v>
      </c>
    </row>
    <row r="108" spans="1:9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f>Tabella1_2[[#This Row],[DATA FATTURA]]+"60"</f>
        <v>45000</v>
      </c>
      <c r="G108">
        <f>Tabella1_2[[#This Row],[IMPORTO]]*1.22</f>
        <v>1854.3999999999999</v>
      </c>
      <c r="H108">
        <f>Tabella1_2[[#This Row],[IVA]]/1.22</f>
        <v>1520</v>
      </c>
      <c r="I108" t="str">
        <f t="shared" ca="1" si="1"/>
        <v>DA PAGARE</v>
      </c>
    </row>
    <row r="109" spans="1:9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f>Tabella1_2[[#This Row],[DATA FATTURA]]+"60"</f>
        <v>45000</v>
      </c>
      <c r="G109">
        <f>Tabella1_2[[#This Row],[IMPORTO]]*1.22</f>
        <v>6161</v>
      </c>
      <c r="H109">
        <f>Tabella1_2[[#This Row],[IVA]]/1.22</f>
        <v>5050</v>
      </c>
      <c r="I109" t="str">
        <f t="shared" ca="1" si="1"/>
        <v>DA PAGARE</v>
      </c>
    </row>
    <row r="110" spans="1:9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f>Tabella1_2[[#This Row],[DATA FATTURA]]+"60"</f>
        <v>45000</v>
      </c>
      <c r="G110">
        <f>Tabella1_2[[#This Row],[IMPORTO]]*1.22</f>
        <v>5368</v>
      </c>
      <c r="H110">
        <f>Tabella1_2[[#This Row],[IVA]]/1.22</f>
        <v>4400</v>
      </c>
      <c r="I110" t="str">
        <f t="shared" ca="1" si="1"/>
        <v>DA PAGARE</v>
      </c>
    </row>
    <row r="111" spans="1:9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f>Tabella1_2[[#This Row],[DATA FATTURA]]+"60"</f>
        <v>45000</v>
      </c>
      <c r="G111">
        <f>Tabella1_2[[#This Row],[IMPORTO]]*1.22</f>
        <v>658.8</v>
      </c>
      <c r="H111">
        <f>Tabella1_2[[#This Row],[IVA]]/1.22</f>
        <v>540</v>
      </c>
      <c r="I111" t="str">
        <f t="shared" ca="1" si="1"/>
        <v>DA PAGARE</v>
      </c>
    </row>
    <row r="112" spans="1:9" x14ac:dyDescent="0.25">
      <c r="A112">
        <v>401</v>
      </c>
      <c r="B112" s="4">
        <v>44940</v>
      </c>
      <c r="C112">
        <v>4800</v>
      </c>
      <c r="D112" t="s">
        <v>22</v>
      </c>
      <c r="E112" t="s">
        <v>13</v>
      </c>
      <c r="F112" s="4">
        <f>Tabella1_2[[#This Row],[DATA FATTURA]]+"60"</f>
        <v>45000</v>
      </c>
      <c r="G112">
        <f>Tabella1_2[[#This Row],[IMPORTO]]*1.22</f>
        <v>5856</v>
      </c>
      <c r="H112">
        <f>Tabella1_2[[#This Row],[IVA]]/1.22</f>
        <v>4800</v>
      </c>
      <c r="I112" t="str">
        <f t="shared" ca="1" si="1"/>
        <v>DA PAGARE</v>
      </c>
    </row>
    <row r="113" spans="1:9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f>Tabella1_2[[#This Row],[DATA FATTURA]]+"60"</f>
        <v>45000</v>
      </c>
      <c r="G113">
        <f>Tabella1_2[[#This Row],[IMPORTO]]*1.22</f>
        <v>829.6</v>
      </c>
      <c r="H113">
        <f>Tabella1_2[[#This Row],[IVA]]/1.22</f>
        <v>680</v>
      </c>
      <c r="I113" t="str">
        <f t="shared" ca="1" si="1"/>
        <v>DA PAGARE</v>
      </c>
    </row>
    <row r="114" spans="1:9" x14ac:dyDescent="0.25">
      <c r="A114">
        <v>385</v>
      </c>
      <c r="B114" s="4">
        <v>44940</v>
      </c>
      <c r="C114">
        <v>4000</v>
      </c>
      <c r="D114" t="s">
        <v>22</v>
      </c>
      <c r="E114" t="s">
        <v>14</v>
      </c>
      <c r="F114" s="4">
        <f>Tabella1_2[[#This Row],[DATA FATTURA]]+"60"</f>
        <v>45000</v>
      </c>
      <c r="G114">
        <f>Tabella1_2[[#This Row],[IMPORTO]]*1.22</f>
        <v>4880</v>
      </c>
      <c r="H114">
        <f>Tabella1_2[[#This Row],[IVA]]/1.22</f>
        <v>4000</v>
      </c>
      <c r="I114" t="str">
        <f t="shared" ca="1" si="1"/>
        <v>DA PAGARE</v>
      </c>
    </row>
    <row r="115" spans="1:9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f>Tabella1_2[[#This Row],[DATA FATTURA]]+"60"</f>
        <v>45000</v>
      </c>
      <c r="G115">
        <f>Tabella1_2[[#This Row],[IMPORTO]]*1.22</f>
        <v>1342</v>
      </c>
      <c r="H115">
        <f>Tabella1_2[[#This Row],[IVA]]/1.22</f>
        <v>1100</v>
      </c>
      <c r="I115" t="str">
        <f t="shared" ca="1" si="1"/>
        <v>DA PAGARE</v>
      </c>
    </row>
    <row r="116" spans="1:9" x14ac:dyDescent="0.25">
      <c r="A116">
        <v>95</v>
      </c>
      <c r="B116" s="4">
        <v>44940</v>
      </c>
      <c r="C116">
        <v>1980</v>
      </c>
      <c r="D116" t="s">
        <v>22</v>
      </c>
      <c r="E116" t="s">
        <v>13</v>
      </c>
      <c r="F116" s="4">
        <f>Tabella1_2[[#This Row],[DATA FATTURA]]+"60"</f>
        <v>45000</v>
      </c>
      <c r="G116">
        <f>Tabella1_2[[#This Row],[IMPORTO]]*1.22</f>
        <v>2415.6</v>
      </c>
      <c r="H116">
        <f>Tabella1_2[[#This Row],[IVA]]/1.22</f>
        <v>1980</v>
      </c>
      <c r="I116" t="str">
        <f t="shared" ca="1" si="1"/>
        <v>DA PAGARE</v>
      </c>
    </row>
    <row r="117" spans="1:9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f>Tabella1_2[[#This Row],[DATA FATTURA]]+"60"</f>
        <v>45000</v>
      </c>
      <c r="G117">
        <f>Tabella1_2[[#This Row],[IMPORTO]]*1.22</f>
        <v>5490</v>
      </c>
      <c r="H117">
        <f>Tabella1_2[[#This Row],[IVA]]/1.22</f>
        <v>4500</v>
      </c>
      <c r="I117" t="str">
        <f t="shared" ca="1" si="1"/>
        <v>DA PAGARE</v>
      </c>
    </row>
    <row r="118" spans="1:9" x14ac:dyDescent="0.25">
      <c r="A118">
        <v>101</v>
      </c>
      <c r="B118" s="4">
        <v>44940</v>
      </c>
      <c r="C118">
        <v>2100</v>
      </c>
      <c r="D118" t="s">
        <v>22</v>
      </c>
      <c r="E118" t="s">
        <v>13</v>
      </c>
      <c r="F118" s="4">
        <f>Tabella1_2[[#This Row],[DATA FATTURA]]+"60"</f>
        <v>45000</v>
      </c>
      <c r="G118">
        <f>Tabella1_2[[#This Row],[IMPORTO]]*1.22</f>
        <v>2562</v>
      </c>
      <c r="H118">
        <f>Tabella1_2[[#This Row],[IVA]]/1.22</f>
        <v>2100</v>
      </c>
      <c r="I118" t="str">
        <f t="shared" ca="1" si="1"/>
        <v>DA PAGARE</v>
      </c>
    </row>
    <row r="119" spans="1:9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f>Tabella1_2[[#This Row],[DATA FATTURA]]+"60"</f>
        <v>45000</v>
      </c>
      <c r="G119">
        <f>Tabella1_2[[#This Row],[IMPORTO]]*1.22</f>
        <v>463.59999999999997</v>
      </c>
      <c r="H119">
        <f>Tabella1_2[[#This Row],[IVA]]/1.22</f>
        <v>380</v>
      </c>
      <c r="I119" t="str">
        <f t="shared" ca="1" si="1"/>
        <v>DA PAGARE</v>
      </c>
    </row>
    <row r="120" spans="1:9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f>Tabella1_2[[#This Row],[DATA FATTURA]]+"60"</f>
        <v>45000</v>
      </c>
      <c r="G120">
        <f>Tabella1_2[[#This Row],[IMPORTO]]*1.22</f>
        <v>170.79999999999998</v>
      </c>
      <c r="H120">
        <f>Tabella1_2[[#This Row],[IVA]]/1.22</f>
        <v>140</v>
      </c>
      <c r="I120" t="str">
        <f t="shared" ca="1" si="1"/>
        <v>DA PAGARE</v>
      </c>
    </row>
    <row r="121" spans="1:9" x14ac:dyDescent="0.25">
      <c r="A121">
        <v>424</v>
      </c>
      <c r="B121" s="4">
        <v>44940</v>
      </c>
      <c r="C121">
        <v>5950</v>
      </c>
      <c r="D121" t="s">
        <v>22</v>
      </c>
      <c r="E121" t="s">
        <v>14</v>
      </c>
      <c r="F121" s="4">
        <f>Tabella1_2[[#This Row],[DATA FATTURA]]+"60"</f>
        <v>45000</v>
      </c>
      <c r="G121">
        <f>Tabella1_2[[#This Row],[IMPORTO]]*1.22</f>
        <v>7259</v>
      </c>
      <c r="H121">
        <f>Tabella1_2[[#This Row],[IVA]]/1.22</f>
        <v>5950</v>
      </c>
      <c r="I121" t="str">
        <f t="shared" ca="1" si="1"/>
        <v>DA PAGARE</v>
      </c>
    </row>
    <row r="122" spans="1:9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f>Tabella1_2[[#This Row],[DATA FATTURA]]+"60"</f>
        <v>45000</v>
      </c>
      <c r="G122">
        <f>Tabella1_2[[#This Row],[IMPORTO]]*1.22</f>
        <v>1146.8</v>
      </c>
      <c r="H122">
        <f>Tabella1_2[[#This Row],[IVA]]/1.22</f>
        <v>940</v>
      </c>
      <c r="I122" t="str">
        <f t="shared" ca="1" si="1"/>
        <v>DA PAGARE</v>
      </c>
    </row>
    <row r="123" spans="1:9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f>Tabella1_2[[#This Row],[DATA FATTURA]]+"60"</f>
        <v>45000</v>
      </c>
      <c r="G123">
        <f>Tabella1_2[[#This Row],[IMPORTO]]*1.22</f>
        <v>4331</v>
      </c>
      <c r="H123">
        <f>Tabella1_2[[#This Row],[IVA]]/1.22</f>
        <v>3550</v>
      </c>
      <c r="I123" t="str">
        <f t="shared" ca="1" si="1"/>
        <v>DA PAGARE</v>
      </c>
    </row>
    <row r="124" spans="1:9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f>Tabella1_2[[#This Row],[DATA FATTURA]]+"60"</f>
        <v>44999</v>
      </c>
      <c r="G124">
        <f>Tabella1_2[[#This Row],[IMPORTO]]*1.22</f>
        <v>1464</v>
      </c>
      <c r="H124">
        <f>Tabella1_2[[#This Row],[IVA]]/1.22</f>
        <v>1200</v>
      </c>
      <c r="I124" t="str">
        <f t="shared" ca="1" si="1"/>
        <v>DA PAGARE</v>
      </c>
    </row>
    <row r="125" spans="1:9" x14ac:dyDescent="0.25">
      <c r="A125">
        <v>84</v>
      </c>
      <c r="B125" s="4">
        <v>44939</v>
      </c>
      <c r="C125">
        <v>1760</v>
      </c>
      <c r="D125" t="s">
        <v>22</v>
      </c>
      <c r="E125" t="s">
        <v>12</v>
      </c>
      <c r="F125" s="4">
        <f>Tabella1_2[[#This Row],[DATA FATTURA]]+"60"</f>
        <v>44999</v>
      </c>
      <c r="G125">
        <f>Tabella1_2[[#This Row],[IMPORTO]]*1.22</f>
        <v>2147.1999999999998</v>
      </c>
      <c r="H125">
        <f>Tabella1_2[[#This Row],[IVA]]/1.22</f>
        <v>1760</v>
      </c>
      <c r="I125" t="str">
        <f t="shared" ca="1" si="1"/>
        <v>DA PAGARE</v>
      </c>
    </row>
    <row r="126" spans="1:9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f>Tabella1_2[[#This Row],[DATA FATTURA]]+"60"</f>
        <v>44999</v>
      </c>
      <c r="G126">
        <f>Tabella1_2[[#This Row],[IMPORTO]]*1.22</f>
        <v>1525</v>
      </c>
      <c r="H126">
        <f>Tabella1_2[[#This Row],[IVA]]/1.22</f>
        <v>1250</v>
      </c>
      <c r="I126" t="str">
        <f t="shared" ca="1" si="1"/>
        <v>DA PAGARE</v>
      </c>
    </row>
    <row r="127" spans="1:9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f>Tabella1_2[[#This Row],[DATA FATTURA]]+"60"</f>
        <v>44999</v>
      </c>
      <c r="G127">
        <f>Tabella1_2[[#This Row],[IMPORTO]]*1.22</f>
        <v>3513.6</v>
      </c>
      <c r="H127">
        <f>Tabella1_2[[#This Row],[IVA]]/1.22</f>
        <v>2880</v>
      </c>
      <c r="I127" t="str">
        <f t="shared" ca="1" si="1"/>
        <v>DA PAGARE</v>
      </c>
    </row>
    <row r="128" spans="1:9" x14ac:dyDescent="0.25">
      <c r="A128">
        <v>78</v>
      </c>
      <c r="B128" s="4">
        <v>44939</v>
      </c>
      <c r="C128">
        <v>1640</v>
      </c>
      <c r="D128" t="s">
        <v>22</v>
      </c>
      <c r="E128" t="s">
        <v>11</v>
      </c>
      <c r="F128" s="4">
        <f>Tabella1_2[[#This Row],[DATA FATTURA]]+"60"</f>
        <v>44999</v>
      </c>
      <c r="G128">
        <f>Tabella1_2[[#This Row],[IMPORTO]]*1.22</f>
        <v>2000.8</v>
      </c>
      <c r="H128">
        <f>Tabella1_2[[#This Row],[IVA]]/1.22</f>
        <v>1640</v>
      </c>
      <c r="I128" t="str">
        <f t="shared" ca="1" si="1"/>
        <v>DA PAGARE</v>
      </c>
    </row>
    <row r="129" spans="1:9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f>Tabella1_2[[#This Row],[DATA FATTURA]]+"60"</f>
        <v>44999</v>
      </c>
      <c r="G129">
        <f>Tabella1_2[[#This Row],[IMPORTO]]*1.22</f>
        <v>1586</v>
      </c>
      <c r="H129">
        <f>Tabella1_2[[#This Row],[IVA]]/1.22</f>
        <v>1300</v>
      </c>
      <c r="I129" t="str">
        <f t="shared" ca="1" si="1"/>
        <v>DA PAGARE</v>
      </c>
    </row>
    <row r="130" spans="1:9" x14ac:dyDescent="0.25">
      <c r="A130">
        <v>288</v>
      </c>
      <c r="B130" s="4">
        <v>44939</v>
      </c>
      <c r="C130">
        <v>5840</v>
      </c>
      <c r="D130" t="s">
        <v>22</v>
      </c>
      <c r="E130" t="s">
        <v>11</v>
      </c>
      <c r="F130" s="4">
        <f>Tabella1_2[[#This Row],[DATA FATTURA]]+"60"</f>
        <v>44999</v>
      </c>
      <c r="G130">
        <f>Tabella1_2[[#This Row],[IMPORTO]]*1.22</f>
        <v>7124.8</v>
      </c>
      <c r="H130">
        <f>Tabella1_2[[#This Row],[IVA]]/1.22</f>
        <v>5840</v>
      </c>
      <c r="I130" t="str">
        <f t="shared" ca="1" si="1"/>
        <v>DA PAGARE</v>
      </c>
    </row>
    <row r="131" spans="1:9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f>Tabella1_2[[#This Row],[DATA FATTURA]]+"60"</f>
        <v>44999</v>
      </c>
      <c r="G131">
        <f>Tabella1_2[[#This Row],[IMPORTO]]*1.22</f>
        <v>7100.4</v>
      </c>
      <c r="H131">
        <f>Tabella1_2[[#This Row],[IVA]]/1.22</f>
        <v>5820</v>
      </c>
      <c r="I131" t="str">
        <f t="shared" ref="I131:I194" ca="1" si="2">IF((TODAY()-A131)&gt;60, "DA PAGARE", "PAGATA")</f>
        <v>DA PAGARE</v>
      </c>
    </row>
    <row r="132" spans="1:9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f>Tabella1_2[[#This Row],[DATA FATTURA]]+"60"</f>
        <v>44999</v>
      </c>
      <c r="G132">
        <f>Tabella1_2[[#This Row],[IMPORTO]]*1.22</f>
        <v>1561.6</v>
      </c>
      <c r="H132">
        <f>Tabella1_2[[#This Row],[IVA]]/1.22</f>
        <v>1280</v>
      </c>
      <c r="I132" t="str">
        <f t="shared" ca="1" si="2"/>
        <v>DA PAGARE</v>
      </c>
    </row>
    <row r="133" spans="1:9" x14ac:dyDescent="0.25">
      <c r="A133">
        <v>418</v>
      </c>
      <c r="B133" s="4">
        <v>44939</v>
      </c>
      <c r="C133">
        <v>5650</v>
      </c>
      <c r="D133" t="s">
        <v>22</v>
      </c>
      <c r="E133" t="s">
        <v>11</v>
      </c>
      <c r="F133" s="4">
        <f>Tabella1_2[[#This Row],[DATA FATTURA]]+"60"</f>
        <v>44999</v>
      </c>
      <c r="G133">
        <f>Tabella1_2[[#This Row],[IMPORTO]]*1.22</f>
        <v>6893</v>
      </c>
      <c r="H133">
        <f>Tabella1_2[[#This Row],[IVA]]/1.22</f>
        <v>5650</v>
      </c>
      <c r="I133" t="str">
        <f t="shared" ca="1" si="2"/>
        <v>DA PAGARE</v>
      </c>
    </row>
    <row r="134" spans="1:9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f>Tabella1_2[[#This Row],[DATA FATTURA]]+"60"</f>
        <v>44999</v>
      </c>
      <c r="G134">
        <f>Tabella1_2[[#This Row],[IMPORTO]]*1.22</f>
        <v>8174</v>
      </c>
      <c r="H134">
        <f>Tabella1_2[[#This Row],[IVA]]/1.22</f>
        <v>6700</v>
      </c>
      <c r="I134" t="str">
        <f t="shared" ca="1" si="2"/>
        <v>DA PAGARE</v>
      </c>
    </row>
    <row r="135" spans="1:9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f>Tabella1_2[[#This Row],[DATA FATTURA]]+"60"</f>
        <v>44999</v>
      </c>
      <c r="G135">
        <f>Tabella1_2[[#This Row],[IMPORTO]]*1.22</f>
        <v>6856.4</v>
      </c>
      <c r="H135">
        <f>Tabella1_2[[#This Row],[IVA]]/1.22</f>
        <v>5620</v>
      </c>
      <c r="I135" t="str">
        <f t="shared" ca="1" si="2"/>
        <v>DA PAGARE</v>
      </c>
    </row>
    <row r="136" spans="1:9" x14ac:dyDescent="0.25">
      <c r="A136">
        <v>283</v>
      </c>
      <c r="B136" s="4">
        <v>44939</v>
      </c>
      <c r="C136">
        <v>5740</v>
      </c>
      <c r="D136" t="s">
        <v>22</v>
      </c>
      <c r="E136" t="s">
        <v>13</v>
      </c>
      <c r="F136" s="4">
        <f>Tabella1_2[[#This Row],[DATA FATTURA]]+"60"</f>
        <v>44999</v>
      </c>
      <c r="G136">
        <f>Tabella1_2[[#This Row],[IMPORTO]]*1.22</f>
        <v>7002.8</v>
      </c>
      <c r="H136">
        <f>Tabella1_2[[#This Row],[IVA]]/1.22</f>
        <v>5740</v>
      </c>
      <c r="I136" t="str">
        <f t="shared" ca="1" si="2"/>
        <v>DA PAGARE</v>
      </c>
    </row>
    <row r="137" spans="1:9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f>Tabella1_2[[#This Row],[DATA FATTURA]]+"60"</f>
        <v>44999</v>
      </c>
      <c r="G137">
        <f>Tabella1_2[[#This Row],[IMPORTO]]*1.22</f>
        <v>3782</v>
      </c>
      <c r="H137">
        <f>Tabella1_2[[#This Row],[IVA]]/1.22</f>
        <v>3100</v>
      </c>
      <c r="I137" t="str">
        <f t="shared" ca="1" si="2"/>
        <v>DA PAGARE</v>
      </c>
    </row>
    <row r="138" spans="1:9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f>Tabella1_2[[#This Row],[DATA FATTURA]]+"60"</f>
        <v>44999</v>
      </c>
      <c r="G138">
        <f>Tabella1_2[[#This Row],[IMPORTO]]*1.22</f>
        <v>3098.7999999999997</v>
      </c>
      <c r="H138">
        <f>Tabella1_2[[#This Row],[IVA]]/1.22</f>
        <v>2540</v>
      </c>
      <c r="I138" t="str">
        <f t="shared" ca="1" si="2"/>
        <v>DA PAGARE</v>
      </c>
    </row>
    <row r="139" spans="1:9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f>Tabella1_2[[#This Row],[DATA FATTURA]]+"60"</f>
        <v>44999</v>
      </c>
      <c r="G139">
        <f>Tabella1_2[[#This Row],[IMPORTO]]*1.22</f>
        <v>2244.7999999999997</v>
      </c>
      <c r="H139">
        <f>Tabella1_2[[#This Row],[IVA]]/1.22</f>
        <v>1839.9999999999998</v>
      </c>
      <c r="I139" t="str">
        <f t="shared" ca="1" si="2"/>
        <v>DA PAGARE</v>
      </c>
    </row>
    <row r="140" spans="1:9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f>Tabella1_2[[#This Row],[DATA FATTURA]]+"60"</f>
        <v>44999</v>
      </c>
      <c r="G140">
        <f>Tabella1_2[[#This Row],[IMPORTO]]*1.22</f>
        <v>2684</v>
      </c>
      <c r="H140">
        <f>Tabella1_2[[#This Row],[IVA]]/1.22</f>
        <v>2200</v>
      </c>
      <c r="I140" t="str">
        <f t="shared" ca="1" si="2"/>
        <v>DA PAGARE</v>
      </c>
    </row>
    <row r="141" spans="1:9" x14ac:dyDescent="0.25">
      <c r="A141">
        <v>458</v>
      </c>
      <c r="B141" s="4">
        <v>44939</v>
      </c>
      <c r="C141">
        <v>190</v>
      </c>
      <c r="D141" t="s">
        <v>22</v>
      </c>
      <c r="E141" t="s">
        <v>13</v>
      </c>
      <c r="F141" s="4">
        <f>Tabella1_2[[#This Row],[DATA FATTURA]]+"60"</f>
        <v>44999</v>
      </c>
      <c r="G141">
        <f>Tabella1_2[[#This Row],[IMPORTO]]*1.22</f>
        <v>231.79999999999998</v>
      </c>
      <c r="H141">
        <f>Tabella1_2[[#This Row],[IVA]]/1.22</f>
        <v>190</v>
      </c>
      <c r="I141" t="str">
        <f t="shared" ca="1" si="2"/>
        <v>DA PAGARE</v>
      </c>
    </row>
    <row r="142" spans="1:9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f>Tabella1_2[[#This Row],[DATA FATTURA]]+"60"</f>
        <v>44999</v>
      </c>
      <c r="G142">
        <f>Tabella1_2[[#This Row],[IMPORTO]]*1.22</f>
        <v>439.2</v>
      </c>
      <c r="H142">
        <f>Tabella1_2[[#This Row],[IVA]]/1.22</f>
        <v>360</v>
      </c>
      <c r="I142" t="str">
        <f t="shared" ca="1" si="2"/>
        <v>DA PAGARE</v>
      </c>
    </row>
    <row r="143" spans="1:9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f>Tabella1_2[[#This Row],[DATA FATTURA]]+"60"</f>
        <v>44999</v>
      </c>
      <c r="G143">
        <f>Tabella1_2[[#This Row],[IMPORTO]]*1.22</f>
        <v>3965</v>
      </c>
      <c r="H143">
        <f>Tabella1_2[[#This Row],[IVA]]/1.22</f>
        <v>3250</v>
      </c>
      <c r="I143" t="str">
        <f t="shared" ca="1" si="2"/>
        <v>DA PAGARE</v>
      </c>
    </row>
    <row r="144" spans="1:9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f>Tabella1_2[[#This Row],[DATA FATTURA]]+"60"</f>
        <v>44999</v>
      </c>
      <c r="G144">
        <f>Tabella1_2[[#This Row],[IMPORTO]]*1.22</f>
        <v>4172.3999999999996</v>
      </c>
      <c r="H144">
        <f>Tabella1_2[[#This Row],[IVA]]/1.22</f>
        <v>3420</v>
      </c>
      <c r="I144" t="str">
        <f t="shared" ca="1" si="2"/>
        <v>DA PAGARE</v>
      </c>
    </row>
    <row r="145" spans="1:9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f>Tabella1_2[[#This Row],[DATA FATTURA]]+"60"</f>
        <v>44999</v>
      </c>
      <c r="G145">
        <f>Tabella1_2[[#This Row],[IMPORTO]]*1.22</f>
        <v>2464.4</v>
      </c>
      <c r="H145">
        <f>Tabella1_2[[#This Row],[IVA]]/1.22</f>
        <v>2020.0000000000002</v>
      </c>
      <c r="I145" t="str">
        <f t="shared" ca="1" si="2"/>
        <v>DA PAGARE</v>
      </c>
    </row>
    <row r="146" spans="1:9" x14ac:dyDescent="0.25">
      <c r="A146">
        <v>10</v>
      </c>
      <c r="B146" s="4">
        <v>44939</v>
      </c>
      <c r="C146">
        <v>280</v>
      </c>
      <c r="D146" t="s">
        <v>22</v>
      </c>
      <c r="E146" t="s">
        <v>13</v>
      </c>
      <c r="F146" s="4">
        <f>Tabella1_2[[#This Row],[DATA FATTURA]]+"60"</f>
        <v>44999</v>
      </c>
      <c r="G146">
        <f>Tabella1_2[[#This Row],[IMPORTO]]*1.22</f>
        <v>341.59999999999997</v>
      </c>
      <c r="H146">
        <f>Tabella1_2[[#This Row],[IVA]]/1.22</f>
        <v>280</v>
      </c>
      <c r="I146" t="str">
        <f t="shared" ca="1" si="2"/>
        <v>DA PAGARE</v>
      </c>
    </row>
    <row r="147" spans="1:9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f>Tabella1_2[[#This Row],[DATA FATTURA]]+"60"</f>
        <v>44999</v>
      </c>
      <c r="G147">
        <f>Tabella1_2[[#This Row],[IMPORTO]]*1.22</f>
        <v>4831.2</v>
      </c>
      <c r="H147">
        <f>Tabella1_2[[#This Row],[IVA]]/1.22</f>
        <v>3960</v>
      </c>
      <c r="I147" t="str">
        <f t="shared" ca="1" si="2"/>
        <v>DA PAGARE</v>
      </c>
    </row>
    <row r="148" spans="1:9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f>Tabella1_2[[#This Row],[DATA FATTURA]]+"60"</f>
        <v>44999</v>
      </c>
      <c r="G148">
        <f>Tabella1_2[[#This Row],[IMPORTO]]*1.22</f>
        <v>927.19999999999993</v>
      </c>
      <c r="H148">
        <f>Tabella1_2[[#This Row],[IVA]]/1.22</f>
        <v>760</v>
      </c>
      <c r="I148" t="str">
        <f t="shared" ca="1" si="2"/>
        <v>DA PAGARE</v>
      </c>
    </row>
    <row r="149" spans="1:9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f>Tabella1_2[[#This Row],[DATA FATTURA]]+"60"</f>
        <v>44999</v>
      </c>
      <c r="G149">
        <f>Tabella1_2[[#This Row],[IMPORTO]]*1.22</f>
        <v>976</v>
      </c>
      <c r="H149">
        <f>Tabella1_2[[#This Row],[IVA]]/1.22</f>
        <v>800</v>
      </c>
      <c r="I149" t="str">
        <f t="shared" ca="1" si="2"/>
        <v>DA PAGARE</v>
      </c>
    </row>
    <row r="150" spans="1:9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f>Tabella1_2[[#This Row],[DATA FATTURA]]+"60"</f>
        <v>44999</v>
      </c>
      <c r="G150">
        <f>Tabella1_2[[#This Row],[IMPORTO]]*1.22</f>
        <v>951.6</v>
      </c>
      <c r="H150">
        <f>Tabella1_2[[#This Row],[IVA]]/1.22</f>
        <v>780</v>
      </c>
      <c r="I150" t="str">
        <f t="shared" ca="1" si="2"/>
        <v>DA PAGARE</v>
      </c>
    </row>
    <row r="151" spans="1:9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f>Tabella1_2[[#This Row],[DATA FATTURA]]+"60"</f>
        <v>44999</v>
      </c>
      <c r="G151">
        <f>Tabella1_2[[#This Row],[IMPORTO]]*1.22</f>
        <v>878.4</v>
      </c>
      <c r="H151">
        <f>Tabella1_2[[#This Row],[IVA]]/1.22</f>
        <v>720</v>
      </c>
      <c r="I151" t="str">
        <f t="shared" ca="1" si="2"/>
        <v>DA PAGARE</v>
      </c>
    </row>
    <row r="152" spans="1:9" x14ac:dyDescent="0.25">
      <c r="A152">
        <v>197</v>
      </c>
      <c r="B152" s="4">
        <v>44939</v>
      </c>
      <c r="C152">
        <v>4020</v>
      </c>
      <c r="D152" t="s">
        <v>22</v>
      </c>
      <c r="E152" t="s">
        <v>11</v>
      </c>
      <c r="F152" s="4">
        <f>Tabella1_2[[#This Row],[DATA FATTURA]]+"60"</f>
        <v>44999</v>
      </c>
      <c r="G152">
        <f>Tabella1_2[[#This Row],[IMPORTO]]*1.22</f>
        <v>4904.3999999999996</v>
      </c>
      <c r="H152">
        <f>Tabella1_2[[#This Row],[IVA]]/1.22</f>
        <v>4020</v>
      </c>
      <c r="I152" t="str">
        <f t="shared" ca="1" si="2"/>
        <v>DA PAGARE</v>
      </c>
    </row>
    <row r="153" spans="1:9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f>Tabella1_2[[#This Row],[DATA FATTURA]]+"60"</f>
        <v>44998</v>
      </c>
      <c r="G153">
        <f>Tabella1_2[[#This Row],[IMPORTO]]*1.22</f>
        <v>1439.6</v>
      </c>
      <c r="H153">
        <f>Tabella1_2[[#This Row],[IVA]]/1.22</f>
        <v>1180</v>
      </c>
      <c r="I153" t="str">
        <f t="shared" ca="1" si="2"/>
        <v>DA PAGARE</v>
      </c>
    </row>
    <row r="154" spans="1:9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f>Tabella1_2[[#This Row],[DATA FATTURA]]+"60"</f>
        <v>44998</v>
      </c>
      <c r="G154">
        <f>Tabella1_2[[#This Row],[IMPORTO]]*1.22</f>
        <v>5490</v>
      </c>
      <c r="H154">
        <f>Tabella1_2[[#This Row],[IVA]]/1.22</f>
        <v>4500</v>
      </c>
      <c r="I154" t="str">
        <f t="shared" ca="1" si="2"/>
        <v>DA PAGARE</v>
      </c>
    </row>
    <row r="155" spans="1:9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f>Tabella1_2[[#This Row],[DATA FATTURA]]+"60"</f>
        <v>44998</v>
      </c>
      <c r="G155">
        <f>Tabella1_2[[#This Row],[IMPORTO]]*1.22</f>
        <v>4318.8</v>
      </c>
      <c r="H155">
        <f>Tabella1_2[[#This Row],[IVA]]/1.22</f>
        <v>3540</v>
      </c>
      <c r="I155" t="str">
        <f t="shared" ca="1" si="2"/>
        <v>DA PAGARE</v>
      </c>
    </row>
    <row r="156" spans="1:9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f>Tabella1_2[[#This Row],[DATA FATTURA]]+"60"</f>
        <v>44998</v>
      </c>
      <c r="G156">
        <f>Tabella1_2[[#This Row],[IMPORTO]]*1.22</f>
        <v>6758.8</v>
      </c>
      <c r="H156">
        <f>Tabella1_2[[#This Row],[IVA]]/1.22</f>
        <v>5540</v>
      </c>
      <c r="I156" t="str">
        <f t="shared" ca="1" si="2"/>
        <v>DA PAGARE</v>
      </c>
    </row>
    <row r="157" spans="1:9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f>Tabella1_2[[#This Row],[DATA FATTURA]]+"60"</f>
        <v>44998</v>
      </c>
      <c r="G157">
        <f>Tabella1_2[[#This Row],[IMPORTO]]*1.22</f>
        <v>1220</v>
      </c>
      <c r="H157">
        <f>Tabella1_2[[#This Row],[IVA]]/1.22</f>
        <v>1000</v>
      </c>
      <c r="I157" t="str">
        <f t="shared" ca="1" si="2"/>
        <v>DA PAGARE</v>
      </c>
    </row>
    <row r="158" spans="1:9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f>Tabella1_2[[#This Row],[DATA FATTURA]]+"60"</f>
        <v>44998</v>
      </c>
      <c r="G158">
        <f>Tabella1_2[[#This Row],[IMPORTO]]*1.22</f>
        <v>4270</v>
      </c>
      <c r="H158">
        <f>Tabella1_2[[#This Row],[IVA]]/1.22</f>
        <v>3500</v>
      </c>
      <c r="I158" t="str">
        <f t="shared" ca="1" si="2"/>
        <v>DA PAGARE</v>
      </c>
    </row>
    <row r="159" spans="1:9" x14ac:dyDescent="0.25">
      <c r="A159">
        <v>169</v>
      </c>
      <c r="B159" s="4">
        <v>44938</v>
      </c>
      <c r="C159">
        <v>3460</v>
      </c>
      <c r="D159" t="s">
        <v>22</v>
      </c>
      <c r="E159" t="s">
        <v>11</v>
      </c>
      <c r="F159" s="4">
        <f>Tabella1_2[[#This Row],[DATA FATTURA]]+"60"</f>
        <v>44998</v>
      </c>
      <c r="G159">
        <f>Tabella1_2[[#This Row],[IMPORTO]]*1.22</f>
        <v>4221.2</v>
      </c>
      <c r="H159">
        <f>Tabella1_2[[#This Row],[IVA]]/1.22</f>
        <v>3460</v>
      </c>
      <c r="I159" t="str">
        <f t="shared" ca="1" si="2"/>
        <v>DA PAGARE</v>
      </c>
    </row>
    <row r="160" spans="1:9" x14ac:dyDescent="0.25">
      <c r="A160">
        <v>198</v>
      </c>
      <c r="B160" s="4">
        <v>44938</v>
      </c>
      <c r="C160">
        <v>4040</v>
      </c>
      <c r="D160" t="s">
        <v>22</v>
      </c>
      <c r="E160" t="s">
        <v>12</v>
      </c>
      <c r="F160" s="4">
        <f>Tabella1_2[[#This Row],[DATA FATTURA]]+"60"</f>
        <v>44998</v>
      </c>
      <c r="G160">
        <f>Tabella1_2[[#This Row],[IMPORTO]]*1.22</f>
        <v>4928.8</v>
      </c>
      <c r="H160">
        <f>Tabella1_2[[#This Row],[IVA]]/1.22</f>
        <v>4040.0000000000005</v>
      </c>
      <c r="I160" t="str">
        <f t="shared" ca="1" si="2"/>
        <v>DA PAGARE</v>
      </c>
    </row>
    <row r="161" spans="1:9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f>Tabella1_2[[#This Row],[DATA FATTURA]]+"60"</f>
        <v>44998</v>
      </c>
      <c r="G161">
        <f>Tabella1_2[[#This Row],[IMPORTO]]*1.22</f>
        <v>5221.5999999999995</v>
      </c>
      <c r="H161">
        <f>Tabella1_2[[#This Row],[IVA]]/1.22</f>
        <v>4280</v>
      </c>
      <c r="I161" t="str">
        <f t="shared" ca="1" si="2"/>
        <v>DA PAGARE</v>
      </c>
    </row>
    <row r="162" spans="1:9" x14ac:dyDescent="0.25">
      <c r="A162">
        <v>27</v>
      </c>
      <c r="B162" s="4">
        <v>44938</v>
      </c>
      <c r="C162">
        <v>620</v>
      </c>
      <c r="D162" t="s">
        <v>22</v>
      </c>
      <c r="E162" t="s">
        <v>12</v>
      </c>
      <c r="F162" s="4">
        <f>Tabella1_2[[#This Row],[DATA FATTURA]]+"60"</f>
        <v>44998</v>
      </c>
      <c r="G162">
        <f>Tabella1_2[[#This Row],[IMPORTO]]*1.22</f>
        <v>756.4</v>
      </c>
      <c r="H162">
        <f>Tabella1_2[[#This Row],[IVA]]/1.22</f>
        <v>620</v>
      </c>
      <c r="I162" t="str">
        <f t="shared" ca="1" si="2"/>
        <v>DA PAGARE</v>
      </c>
    </row>
    <row r="163" spans="1:9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f>Tabella1_2[[#This Row],[DATA FATTURA]]+"60"</f>
        <v>44998</v>
      </c>
      <c r="G163">
        <f>Tabella1_2[[#This Row],[IMPORTO]]*1.22</f>
        <v>6490.4</v>
      </c>
      <c r="H163">
        <f>Tabella1_2[[#This Row],[IVA]]/1.22</f>
        <v>5320</v>
      </c>
      <c r="I163" t="str">
        <f t="shared" ca="1" si="2"/>
        <v>DA PAGARE</v>
      </c>
    </row>
    <row r="164" spans="1:9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f>Tabella1_2[[#This Row],[DATA FATTURA]]+"60"</f>
        <v>44998</v>
      </c>
      <c r="G164">
        <f>Tabella1_2[[#This Row],[IMPORTO]]*1.22</f>
        <v>8418</v>
      </c>
      <c r="H164">
        <f>Tabella1_2[[#This Row],[IVA]]/1.22</f>
        <v>6900</v>
      </c>
      <c r="I164" t="str">
        <f t="shared" ca="1" si="2"/>
        <v>DA PAGARE</v>
      </c>
    </row>
    <row r="165" spans="1:9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f>Tabella1_2[[#This Row],[DATA FATTURA]]+"60"</f>
        <v>44998</v>
      </c>
      <c r="G165">
        <f>Tabella1_2[[#This Row],[IMPORTO]]*1.22</f>
        <v>7808</v>
      </c>
      <c r="H165">
        <f>Tabella1_2[[#This Row],[IVA]]/1.22</f>
        <v>6400</v>
      </c>
      <c r="I165" t="str">
        <f t="shared" ca="1" si="2"/>
        <v>DA PAGARE</v>
      </c>
    </row>
    <row r="166" spans="1:9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f>Tabella1_2[[#This Row],[DATA FATTURA]]+"60"</f>
        <v>44998</v>
      </c>
      <c r="G166">
        <f>Tabella1_2[[#This Row],[IMPORTO]]*1.22</f>
        <v>561.19999999999993</v>
      </c>
      <c r="H166">
        <f>Tabella1_2[[#This Row],[IVA]]/1.22</f>
        <v>459.99999999999994</v>
      </c>
      <c r="I166" t="str">
        <f t="shared" ca="1" si="2"/>
        <v>DA PAGARE</v>
      </c>
    </row>
    <row r="167" spans="1:9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f>Tabella1_2[[#This Row],[DATA FATTURA]]+"60"</f>
        <v>44998</v>
      </c>
      <c r="G167">
        <f>Tabella1_2[[#This Row],[IMPORTO]]*1.22</f>
        <v>1390.8</v>
      </c>
      <c r="H167">
        <f>Tabella1_2[[#This Row],[IVA]]/1.22</f>
        <v>1140</v>
      </c>
      <c r="I167" t="str">
        <f t="shared" ca="1" si="2"/>
        <v>DA PAGARE</v>
      </c>
    </row>
    <row r="168" spans="1:9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f>Tabella1_2[[#This Row],[DATA FATTURA]]+"60"</f>
        <v>44998</v>
      </c>
      <c r="G168">
        <f>Tabella1_2[[#This Row],[IMPORTO]]*1.22</f>
        <v>2903.6</v>
      </c>
      <c r="H168">
        <f>Tabella1_2[[#This Row],[IVA]]/1.22</f>
        <v>2380</v>
      </c>
      <c r="I168" t="str">
        <f t="shared" ca="1" si="2"/>
        <v>DA PAGARE</v>
      </c>
    </row>
    <row r="169" spans="1:9" x14ac:dyDescent="0.25">
      <c r="A169">
        <v>147</v>
      </c>
      <c r="B169" s="4">
        <v>44938</v>
      </c>
      <c r="C169">
        <v>3020</v>
      </c>
      <c r="D169" t="s">
        <v>22</v>
      </c>
      <c r="E169" t="s">
        <v>14</v>
      </c>
      <c r="F169" s="4">
        <f>Tabella1_2[[#This Row],[DATA FATTURA]]+"60"</f>
        <v>44998</v>
      </c>
      <c r="G169">
        <f>Tabella1_2[[#This Row],[IMPORTO]]*1.22</f>
        <v>3684.4</v>
      </c>
      <c r="H169">
        <f>Tabella1_2[[#This Row],[IVA]]/1.22</f>
        <v>3020</v>
      </c>
      <c r="I169" t="str">
        <f t="shared" ca="1" si="2"/>
        <v>DA PAGARE</v>
      </c>
    </row>
    <row r="170" spans="1:9" x14ac:dyDescent="0.25">
      <c r="A170">
        <v>351</v>
      </c>
      <c r="B170" s="4">
        <v>44938</v>
      </c>
      <c r="C170">
        <v>2300</v>
      </c>
      <c r="D170" t="s">
        <v>22</v>
      </c>
      <c r="E170" t="s">
        <v>11</v>
      </c>
      <c r="F170" s="4">
        <f>Tabella1_2[[#This Row],[DATA FATTURA]]+"60"</f>
        <v>44998</v>
      </c>
      <c r="G170">
        <f>Tabella1_2[[#This Row],[IMPORTO]]*1.22</f>
        <v>2806</v>
      </c>
      <c r="H170">
        <f>Tabella1_2[[#This Row],[IVA]]/1.22</f>
        <v>2300</v>
      </c>
      <c r="I170" t="str">
        <f t="shared" ca="1" si="2"/>
        <v>DA PAGARE</v>
      </c>
    </row>
    <row r="171" spans="1:9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f>Tabella1_2[[#This Row],[DATA FATTURA]]+"60"</f>
        <v>44998</v>
      </c>
      <c r="G171">
        <f>Tabella1_2[[#This Row],[IMPORTO]]*1.22</f>
        <v>4575</v>
      </c>
      <c r="H171">
        <f>Tabella1_2[[#This Row],[IVA]]/1.22</f>
        <v>3750</v>
      </c>
      <c r="I171" t="str">
        <f t="shared" ca="1" si="2"/>
        <v>DA PAGARE</v>
      </c>
    </row>
    <row r="172" spans="1:9" x14ac:dyDescent="0.25">
      <c r="A172">
        <v>402</v>
      </c>
      <c r="B172" s="4">
        <v>44938</v>
      </c>
      <c r="C172">
        <v>4850</v>
      </c>
      <c r="D172" t="s">
        <v>22</v>
      </c>
      <c r="E172" t="s">
        <v>13</v>
      </c>
      <c r="F172" s="4">
        <f>Tabella1_2[[#This Row],[DATA FATTURA]]+"60"</f>
        <v>44998</v>
      </c>
      <c r="G172">
        <f>Tabella1_2[[#This Row],[IMPORTO]]*1.22</f>
        <v>5917</v>
      </c>
      <c r="H172">
        <f>Tabella1_2[[#This Row],[IVA]]/1.22</f>
        <v>4850</v>
      </c>
      <c r="I172" t="str">
        <f t="shared" ca="1" si="2"/>
        <v>DA PAGARE</v>
      </c>
    </row>
    <row r="173" spans="1:9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f>Tabella1_2[[#This Row],[DATA FATTURA]]+"60"</f>
        <v>44998</v>
      </c>
      <c r="G173">
        <f>Tabella1_2[[#This Row],[IMPORTO]]*1.22</f>
        <v>4758</v>
      </c>
      <c r="H173">
        <f>Tabella1_2[[#This Row],[IVA]]/1.22</f>
        <v>3900</v>
      </c>
      <c r="I173" t="str">
        <f t="shared" ca="1" si="2"/>
        <v>DA PAGARE</v>
      </c>
    </row>
    <row r="174" spans="1:9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f>Tabella1_2[[#This Row],[DATA FATTURA]]+"60"</f>
        <v>44998</v>
      </c>
      <c r="G174">
        <f>Tabella1_2[[#This Row],[IMPORTO]]*1.22</f>
        <v>2257</v>
      </c>
      <c r="H174">
        <f>Tabella1_2[[#This Row],[IVA]]/1.22</f>
        <v>1850</v>
      </c>
      <c r="I174" t="str">
        <f t="shared" ca="1" si="2"/>
        <v>DA PAGARE</v>
      </c>
    </row>
    <row r="175" spans="1:9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f>Tabella1_2[[#This Row],[DATA FATTURA]]+"60"</f>
        <v>44998</v>
      </c>
      <c r="G175">
        <f>Tabella1_2[[#This Row],[IMPORTO]]*1.22</f>
        <v>2379</v>
      </c>
      <c r="H175">
        <f>Tabella1_2[[#This Row],[IVA]]/1.22</f>
        <v>1950</v>
      </c>
      <c r="I175" t="str">
        <f t="shared" ca="1" si="2"/>
        <v>DA PAGARE</v>
      </c>
    </row>
    <row r="176" spans="1:9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f>Tabella1_2[[#This Row],[DATA FATTURA]]+"60"</f>
        <v>44998</v>
      </c>
      <c r="G176">
        <f>Tabella1_2[[#This Row],[IMPORTO]]*1.22</f>
        <v>2196</v>
      </c>
      <c r="H176">
        <f>Tabella1_2[[#This Row],[IVA]]/1.22</f>
        <v>1800</v>
      </c>
      <c r="I176" t="str">
        <f t="shared" ca="1" si="2"/>
        <v>DA PAGARE</v>
      </c>
    </row>
    <row r="177" spans="1:9" x14ac:dyDescent="0.25">
      <c r="A177">
        <v>350</v>
      </c>
      <c r="B177" s="4">
        <v>44938</v>
      </c>
      <c r="C177">
        <v>2250</v>
      </c>
      <c r="D177" t="s">
        <v>22</v>
      </c>
      <c r="E177" t="s">
        <v>12</v>
      </c>
      <c r="F177" s="4">
        <f>Tabella1_2[[#This Row],[DATA FATTURA]]+"60"</f>
        <v>44998</v>
      </c>
      <c r="G177">
        <f>Tabella1_2[[#This Row],[IMPORTO]]*1.22</f>
        <v>2745</v>
      </c>
      <c r="H177">
        <f>Tabella1_2[[#This Row],[IVA]]/1.22</f>
        <v>2250</v>
      </c>
      <c r="I177" t="str">
        <f t="shared" ca="1" si="2"/>
        <v>DA PAGARE</v>
      </c>
    </row>
    <row r="178" spans="1:9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f>Tabella1_2[[#This Row],[DATA FATTURA]]+"60"</f>
        <v>44998</v>
      </c>
      <c r="G178">
        <f>Tabella1_2[[#This Row],[IMPORTO]]*1.22</f>
        <v>2135</v>
      </c>
      <c r="H178">
        <f>Tabella1_2[[#This Row],[IVA]]/1.22</f>
        <v>1750</v>
      </c>
      <c r="I178" t="str">
        <f t="shared" ca="1" si="2"/>
        <v>DA PAGARE</v>
      </c>
    </row>
    <row r="179" spans="1:9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f>Tabella1_2[[#This Row],[DATA FATTURA]]+"60"</f>
        <v>44998</v>
      </c>
      <c r="G179">
        <f>Tabella1_2[[#This Row],[IMPORTO]]*1.22</f>
        <v>3928.4</v>
      </c>
      <c r="H179">
        <f>Tabella1_2[[#This Row],[IVA]]/1.22</f>
        <v>3220</v>
      </c>
      <c r="I179" t="str">
        <f t="shared" ca="1" si="2"/>
        <v>DA PAGARE</v>
      </c>
    </row>
    <row r="180" spans="1:9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f>Tabella1_2[[#This Row],[DATA FATTURA]]+"60"</f>
        <v>44998</v>
      </c>
      <c r="G180">
        <f>Tabella1_2[[#This Row],[IMPORTO]]*1.22</f>
        <v>3599</v>
      </c>
      <c r="H180">
        <f>Tabella1_2[[#This Row],[IVA]]/1.22</f>
        <v>2950</v>
      </c>
      <c r="I180" t="str">
        <f t="shared" ca="1" si="2"/>
        <v>DA PAGARE</v>
      </c>
    </row>
    <row r="181" spans="1:9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f>Tabella1_2[[#This Row],[DATA FATTURA]]+"60"</f>
        <v>44998</v>
      </c>
      <c r="G181">
        <f>Tabella1_2[[#This Row],[IMPORTO]]*1.22</f>
        <v>3538</v>
      </c>
      <c r="H181">
        <f>Tabella1_2[[#This Row],[IVA]]/1.22</f>
        <v>2900</v>
      </c>
      <c r="I181" t="str">
        <f t="shared" ca="1" si="2"/>
        <v>DA PAGARE</v>
      </c>
    </row>
    <row r="182" spans="1:9" x14ac:dyDescent="0.25">
      <c r="A182">
        <v>299</v>
      </c>
      <c r="B182" s="4">
        <v>44938</v>
      </c>
      <c r="C182">
        <v>1100</v>
      </c>
      <c r="D182" t="s">
        <v>22</v>
      </c>
      <c r="E182" t="s">
        <v>12</v>
      </c>
      <c r="F182" s="4">
        <f>Tabella1_2[[#This Row],[DATA FATTURA]]+"60"</f>
        <v>44998</v>
      </c>
      <c r="G182">
        <f>Tabella1_2[[#This Row],[IMPORTO]]*1.22</f>
        <v>1342</v>
      </c>
      <c r="H182">
        <f>Tabella1_2[[#This Row],[IVA]]/1.22</f>
        <v>1100</v>
      </c>
      <c r="I182" t="str">
        <f t="shared" ca="1" si="2"/>
        <v>DA PAGARE</v>
      </c>
    </row>
    <row r="183" spans="1:9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f>Tabella1_2[[#This Row],[DATA FATTURA]]+"60"</f>
        <v>44998</v>
      </c>
      <c r="G183">
        <f>Tabella1_2[[#This Row],[IMPORTO]]*1.22</f>
        <v>2928</v>
      </c>
      <c r="H183">
        <f>Tabella1_2[[#This Row],[IVA]]/1.22</f>
        <v>2400</v>
      </c>
      <c r="I183" t="str">
        <f t="shared" ca="1" si="2"/>
        <v>DA PAGARE</v>
      </c>
    </row>
    <row r="184" spans="1:9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f>Tabella1_2[[#This Row],[DATA FATTURA]]+"60"</f>
        <v>44998</v>
      </c>
      <c r="G184">
        <f>Tabella1_2[[#This Row],[IMPORTO]]*1.22</f>
        <v>2196</v>
      </c>
      <c r="H184">
        <f>Tabella1_2[[#This Row],[IVA]]/1.22</f>
        <v>1800</v>
      </c>
      <c r="I184" t="str">
        <f t="shared" ca="1" si="2"/>
        <v>DA PAGARE</v>
      </c>
    </row>
    <row r="185" spans="1:9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f>Tabella1_2[[#This Row],[DATA FATTURA]]+"60"</f>
        <v>44997</v>
      </c>
      <c r="G185">
        <f>Tabella1_2[[#This Row],[IMPORTO]]*1.22</f>
        <v>2867</v>
      </c>
      <c r="H185">
        <f>Tabella1_2[[#This Row],[IVA]]/1.22</f>
        <v>2350</v>
      </c>
      <c r="I185" t="str">
        <f t="shared" ca="1" si="2"/>
        <v>DA PAGARE</v>
      </c>
    </row>
    <row r="186" spans="1:9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f>Tabella1_2[[#This Row],[DATA FATTURA]]+"60"</f>
        <v>44997</v>
      </c>
      <c r="G186">
        <f>Tabella1_2[[#This Row],[IMPORTO]]*1.22</f>
        <v>5734</v>
      </c>
      <c r="H186">
        <f>Tabella1_2[[#This Row],[IVA]]/1.22</f>
        <v>4700</v>
      </c>
      <c r="I186" t="str">
        <f t="shared" ca="1" si="2"/>
        <v>DA PAGARE</v>
      </c>
    </row>
    <row r="187" spans="1:9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f>Tabella1_2[[#This Row],[DATA FATTURA]]+"60"</f>
        <v>44997</v>
      </c>
      <c r="G187">
        <f>Tabella1_2[[#This Row],[IMPORTO]]*1.22</f>
        <v>219.6</v>
      </c>
      <c r="H187">
        <f>Tabella1_2[[#This Row],[IVA]]/1.22</f>
        <v>180</v>
      </c>
      <c r="I187" t="str">
        <f t="shared" ca="1" si="2"/>
        <v>DA PAGARE</v>
      </c>
    </row>
    <row r="188" spans="1:9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f>Tabella1_2[[#This Row],[DATA FATTURA]]+"60"</f>
        <v>44997</v>
      </c>
      <c r="G188">
        <f>Tabella1_2[[#This Row],[IMPORTO]]*1.22</f>
        <v>6466</v>
      </c>
      <c r="H188">
        <f>Tabella1_2[[#This Row],[IVA]]/1.22</f>
        <v>5300</v>
      </c>
      <c r="I188" t="str">
        <f t="shared" ca="1" si="2"/>
        <v>DA PAGARE</v>
      </c>
    </row>
    <row r="189" spans="1:9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f>Tabella1_2[[#This Row],[DATA FATTURA]]+"60"</f>
        <v>44997</v>
      </c>
      <c r="G189">
        <f>Tabella1_2[[#This Row],[IMPORTO]]*1.22</f>
        <v>6100</v>
      </c>
      <c r="H189">
        <f>Tabella1_2[[#This Row],[IVA]]/1.22</f>
        <v>5000</v>
      </c>
      <c r="I189" t="str">
        <f t="shared" ca="1" si="2"/>
        <v>DA PAGARE</v>
      </c>
    </row>
    <row r="190" spans="1:9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f>Tabella1_2[[#This Row],[DATA FATTURA]]+"60"</f>
        <v>44997</v>
      </c>
      <c r="G190">
        <f>Tabella1_2[[#This Row],[IMPORTO]]*1.22</f>
        <v>4087</v>
      </c>
      <c r="H190">
        <f>Tabella1_2[[#This Row],[IVA]]/1.22</f>
        <v>3350</v>
      </c>
      <c r="I190" t="str">
        <f t="shared" ca="1" si="2"/>
        <v>DA PAGARE</v>
      </c>
    </row>
    <row r="191" spans="1:9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f>Tabella1_2[[#This Row],[DATA FATTURA]]+"60"</f>
        <v>44997</v>
      </c>
      <c r="G191">
        <f>Tabella1_2[[#This Row],[IMPORTO]]*1.22</f>
        <v>2708.4</v>
      </c>
      <c r="H191">
        <f>Tabella1_2[[#This Row],[IVA]]/1.22</f>
        <v>2220</v>
      </c>
      <c r="I191" t="str">
        <f t="shared" ca="1" si="2"/>
        <v>DA PAGARE</v>
      </c>
    </row>
    <row r="192" spans="1:9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f>Tabella1_2[[#This Row],[DATA FATTURA]]+"60"</f>
        <v>44997</v>
      </c>
      <c r="G192">
        <f>Tabella1_2[[#This Row],[IMPORTO]]*1.22</f>
        <v>2318</v>
      </c>
      <c r="H192">
        <f>Tabella1_2[[#This Row],[IVA]]/1.22</f>
        <v>1900</v>
      </c>
      <c r="I192" t="str">
        <f t="shared" ca="1" si="2"/>
        <v>DA PAGARE</v>
      </c>
    </row>
    <row r="193" spans="1:9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f>Tabella1_2[[#This Row],[DATA FATTURA]]+"60"</f>
        <v>44997</v>
      </c>
      <c r="G193">
        <f>Tabella1_2[[#This Row],[IMPORTO]]*1.22</f>
        <v>7198</v>
      </c>
      <c r="H193">
        <f>Tabella1_2[[#This Row],[IVA]]/1.22</f>
        <v>5900</v>
      </c>
      <c r="I193" t="str">
        <f t="shared" ca="1" si="2"/>
        <v>DA PAGARE</v>
      </c>
    </row>
    <row r="194" spans="1:9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f>Tabella1_2[[#This Row],[DATA FATTURA]]+"60"</f>
        <v>44997</v>
      </c>
      <c r="G194">
        <f>Tabella1_2[[#This Row],[IMPORTO]]*1.22</f>
        <v>5441.2</v>
      </c>
      <c r="H194">
        <f>Tabella1_2[[#This Row],[IVA]]/1.22</f>
        <v>4460</v>
      </c>
      <c r="I194" t="str">
        <f t="shared" ca="1" si="2"/>
        <v>DA PAGARE</v>
      </c>
    </row>
    <row r="195" spans="1:9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f>Tabella1_2[[#This Row],[DATA FATTURA]]+"60"</f>
        <v>44997</v>
      </c>
      <c r="G195">
        <f>Tabella1_2[[#This Row],[IMPORTO]]*1.22</f>
        <v>5416.8</v>
      </c>
      <c r="H195">
        <f>Tabella1_2[[#This Row],[IVA]]/1.22</f>
        <v>4440</v>
      </c>
      <c r="I195" t="str">
        <f t="shared" ref="I195:I258" ca="1" si="3">IF((TODAY()-A195)&gt;60, "DA PAGARE", "PAGATA")</f>
        <v>DA PAGARE</v>
      </c>
    </row>
    <row r="196" spans="1:9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f>Tabella1_2[[#This Row],[DATA FATTURA]]+"60"</f>
        <v>44997</v>
      </c>
      <c r="G196">
        <f>Tabella1_2[[#This Row],[IMPORTO]]*1.22</f>
        <v>7442</v>
      </c>
      <c r="H196">
        <f>Tabella1_2[[#This Row],[IVA]]/1.22</f>
        <v>6100</v>
      </c>
      <c r="I196" t="str">
        <f t="shared" ca="1" si="3"/>
        <v>DA PAGARE</v>
      </c>
    </row>
    <row r="197" spans="1:9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f>Tabella1_2[[#This Row],[DATA FATTURA]]+"60"</f>
        <v>44997</v>
      </c>
      <c r="G197">
        <f>Tabella1_2[[#This Row],[IMPORTO]]*1.22</f>
        <v>9394</v>
      </c>
      <c r="H197">
        <f>Tabella1_2[[#This Row],[IVA]]/1.22</f>
        <v>7700</v>
      </c>
      <c r="I197" t="str">
        <f t="shared" ca="1" si="3"/>
        <v>DA PAGARE</v>
      </c>
    </row>
    <row r="198" spans="1:9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f>Tabella1_2[[#This Row],[DATA FATTURA]]+"60"</f>
        <v>44997</v>
      </c>
      <c r="G198">
        <f>Tabella1_2[[#This Row],[IMPORTO]]*1.22</f>
        <v>2860.9</v>
      </c>
      <c r="H198">
        <f>Tabella1_2[[#This Row],[IVA]]/1.22</f>
        <v>2345</v>
      </c>
      <c r="I198" t="str">
        <f t="shared" ca="1" si="3"/>
        <v>DA PAGARE</v>
      </c>
    </row>
    <row r="199" spans="1:9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f>Tabella1_2[[#This Row],[DATA FATTURA]]+"60"</f>
        <v>44997</v>
      </c>
      <c r="G199">
        <f>Tabella1_2[[#This Row],[IMPORTO]]*1.22</f>
        <v>414.8</v>
      </c>
      <c r="H199">
        <f>Tabella1_2[[#This Row],[IVA]]/1.22</f>
        <v>340</v>
      </c>
      <c r="I199" t="str">
        <f t="shared" ca="1" si="3"/>
        <v>DA PAGARE</v>
      </c>
    </row>
    <row r="200" spans="1:9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f>Tabella1_2[[#This Row],[DATA FATTURA]]+"60"</f>
        <v>44997</v>
      </c>
      <c r="G200">
        <f>Tabella1_2[[#This Row],[IMPORTO]]*1.22</f>
        <v>5172.8</v>
      </c>
      <c r="H200">
        <f>Tabella1_2[[#This Row],[IVA]]/1.22</f>
        <v>4240</v>
      </c>
      <c r="I200" t="str">
        <f t="shared" ca="1" si="3"/>
        <v>DA PAGARE</v>
      </c>
    </row>
    <row r="201" spans="1:9" x14ac:dyDescent="0.25">
      <c r="A201">
        <v>129</v>
      </c>
      <c r="B201" s="4">
        <v>44937</v>
      </c>
      <c r="C201">
        <v>2660</v>
      </c>
      <c r="D201" t="s">
        <v>22</v>
      </c>
      <c r="E201" t="s">
        <v>13</v>
      </c>
      <c r="F201" s="4">
        <f>Tabella1_2[[#This Row],[DATA FATTURA]]+"60"</f>
        <v>44997</v>
      </c>
      <c r="G201">
        <f>Tabella1_2[[#This Row],[IMPORTO]]*1.22</f>
        <v>3245.2</v>
      </c>
      <c r="H201">
        <f>Tabella1_2[[#This Row],[IVA]]/1.22</f>
        <v>2660</v>
      </c>
      <c r="I201" t="str">
        <f t="shared" ca="1" si="3"/>
        <v>DA PAGARE</v>
      </c>
    </row>
    <row r="202" spans="1:9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f>Tabella1_2[[#This Row],[DATA FATTURA]]+"60"</f>
        <v>44997</v>
      </c>
      <c r="G202">
        <f>Tabella1_2[[#This Row],[IMPORTO]]*1.22</f>
        <v>1878.8</v>
      </c>
      <c r="H202">
        <f>Tabella1_2[[#This Row],[IVA]]/1.22</f>
        <v>1540</v>
      </c>
      <c r="I202" t="str">
        <f t="shared" ca="1" si="3"/>
        <v>DA PAGARE</v>
      </c>
    </row>
    <row r="203" spans="1:9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f>Tabella1_2[[#This Row],[DATA FATTURA]]+"60"</f>
        <v>44997</v>
      </c>
      <c r="G203">
        <f>Tabella1_2[[#This Row],[IMPORTO]]*1.22</f>
        <v>5978</v>
      </c>
      <c r="H203">
        <f>Tabella1_2[[#This Row],[IVA]]/1.22</f>
        <v>4900</v>
      </c>
      <c r="I203" t="str">
        <f t="shared" ca="1" si="3"/>
        <v>DA PAGARE</v>
      </c>
    </row>
    <row r="204" spans="1:9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f>Tabella1_2[[#This Row],[DATA FATTURA]]+"60"</f>
        <v>44997</v>
      </c>
      <c r="G204">
        <f>Tabella1_2[[#This Row],[IMPORTO]]*1.22</f>
        <v>1756.8</v>
      </c>
      <c r="H204">
        <f>Tabella1_2[[#This Row],[IVA]]/1.22</f>
        <v>1440</v>
      </c>
      <c r="I204" t="str">
        <f t="shared" ca="1" si="3"/>
        <v>DA PAGARE</v>
      </c>
    </row>
    <row r="205" spans="1:9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f>Tabella1_2[[#This Row],[DATA FATTURA]]+"60"</f>
        <v>44997</v>
      </c>
      <c r="G205">
        <f>Tabella1_2[[#This Row],[IMPORTO]]*1.22</f>
        <v>3733.2</v>
      </c>
      <c r="H205">
        <f>Tabella1_2[[#This Row],[IVA]]/1.22</f>
        <v>3060</v>
      </c>
      <c r="I205" t="str">
        <f t="shared" ca="1" si="3"/>
        <v>DA PAGARE</v>
      </c>
    </row>
    <row r="206" spans="1:9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f>Tabella1_2[[#This Row],[DATA FATTURA]]+"60"</f>
        <v>44997</v>
      </c>
      <c r="G206">
        <f>Tabella1_2[[#This Row],[IMPORTO]]*1.22</f>
        <v>4562.8</v>
      </c>
      <c r="H206">
        <f>Tabella1_2[[#This Row],[IVA]]/1.22</f>
        <v>3740.0000000000005</v>
      </c>
      <c r="I206" t="str">
        <f t="shared" ca="1" si="3"/>
        <v>DA PAGARE</v>
      </c>
    </row>
    <row r="207" spans="1:9" x14ac:dyDescent="0.25">
      <c r="A207">
        <v>181</v>
      </c>
      <c r="B207" s="4">
        <v>44937</v>
      </c>
      <c r="C207">
        <v>3700</v>
      </c>
      <c r="D207" t="s">
        <v>22</v>
      </c>
      <c r="E207" t="s">
        <v>12</v>
      </c>
      <c r="F207" s="4">
        <f>Tabella1_2[[#This Row],[DATA FATTURA]]+"60"</f>
        <v>44997</v>
      </c>
      <c r="G207">
        <f>Tabella1_2[[#This Row],[IMPORTO]]*1.22</f>
        <v>4514</v>
      </c>
      <c r="H207">
        <f>Tabella1_2[[#This Row],[IVA]]/1.22</f>
        <v>3700</v>
      </c>
      <c r="I207" t="str">
        <f t="shared" ca="1" si="3"/>
        <v>DA PAGARE</v>
      </c>
    </row>
    <row r="208" spans="1:9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f>Tabella1_2[[#This Row],[DATA FATTURA]]+"60"</f>
        <v>44997</v>
      </c>
      <c r="G208">
        <f>Tabella1_2[[#This Row],[IMPORTO]]*1.22</f>
        <v>6710</v>
      </c>
      <c r="H208">
        <f>Tabella1_2[[#This Row],[IVA]]/1.22</f>
        <v>5500</v>
      </c>
      <c r="I208" t="str">
        <f t="shared" ca="1" si="3"/>
        <v>DA PAGARE</v>
      </c>
    </row>
    <row r="209" spans="1:9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f>Tabella1_2[[#This Row],[DATA FATTURA]]+"60"</f>
        <v>44997</v>
      </c>
      <c r="G209">
        <f>Tabella1_2[[#This Row],[IMPORTO]]*1.22</f>
        <v>1464</v>
      </c>
      <c r="H209">
        <f>Tabella1_2[[#This Row],[IVA]]/1.22</f>
        <v>1200</v>
      </c>
      <c r="I209" t="str">
        <f t="shared" ca="1" si="3"/>
        <v>DA PAGARE</v>
      </c>
    </row>
    <row r="210" spans="1:9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f>Tabella1_2[[#This Row],[DATA FATTURA]]+"60"</f>
        <v>44997</v>
      </c>
      <c r="G210">
        <f>Tabella1_2[[#This Row],[IMPORTO]]*1.22</f>
        <v>1098</v>
      </c>
      <c r="H210">
        <f>Tabella1_2[[#This Row],[IVA]]/1.22</f>
        <v>900</v>
      </c>
      <c r="I210" t="str">
        <f t="shared" ca="1" si="3"/>
        <v>DA PAGARE</v>
      </c>
    </row>
    <row r="211" spans="1:9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f>Tabella1_2[[#This Row],[DATA FATTURA]]+"60"</f>
        <v>44997</v>
      </c>
      <c r="G211">
        <f>Tabella1_2[[#This Row],[IMPORTO]]*1.22</f>
        <v>6527</v>
      </c>
      <c r="H211">
        <f>Tabella1_2[[#This Row],[IVA]]/1.22</f>
        <v>5350</v>
      </c>
      <c r="I211" t="str">
        <f t="shared" ca="1" si="3"/>
        <v>DA PAGARE</v>
      </c>
    </row>
    <row r="212" spans="1:9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f>Tabella1_2[[#This Row],[DATA FATTURA]]+"60"</f>
        <v>44997</v>
      </c>
      <c r="G212">
        <f>Tabella1_2[[#This Row],[IMPORTO]]*1.22</f>
        <v>7198</v>
      </c>
      <c r="H212">
        <f>Tabella1_2[[#This Row],[IVA]]/1.22</f>
        <v>5900</v>
      </c>
      <c r="I212" t="str">
        <f t="shared" ca="1" si="3"/>
        <v>DA PAGARE</v>
      </c>
    </row>
    <row r="213" spans="1:9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f>Tabella1_2[[#This Row],[DATA FATTURA]]+"60"</f>
        <v>44997</v>
      </c>
      <c r="G213">
        <f>Tabella1_2[[#This Row],[IMPORTO]]*1.22</f>
        <v>1683.6</v>
      </c>
      <c r="H213">
        <f>Tabella1_2[[#This Row],[IVA]]/1.22</f>
        <v>1380</v>
      </c>
      <c r="I213" t="str">
        <f t="shared" ca="1" si="3"/>
        <v>DA PAGARE</v>
      </c>
    </row>
    <row r="214" spans="1:9" x14ac:dyDescent="0.25">
      <c r="A214">
        <v>441</v>
      </c>
      <c r="B214" s="4">
        <v>44937</v>
      </c>
      <c r="C214">
        <v>6800</v>
      </c>
      <c r="D214" t="s">
        <v>22</v>
      </c>
      <c r="E214" t="s">
        <v>14</v>
      </c>
      <c r="F214" s="4">
        <f>Tabella1_2[[#This Row],[DATA FATTURA]]+"60"</f>
        <v>44997</v>
      </c>
      <c r="G214">
        <f>Tabella1_2[[#This Row],[IMPORTO]]*1.22</f>
        <v>8296</v>
      </c>
      <c r="H214">
        <f>Tabella1_2[[#This Row],[IVA]]/1.22</f>
        <v>6800</v>
      </c>
      <c r="I214" t="str">
        <f t="shared" ca="1" si="3"/>
        <v>DA PAGARE</v>
      </c>
    </row>
    <row r="215" spans="1:9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f>Tabella1_2[[#This Row],[DATA FATTURA]]+"60"</f>
        <v>44997</v>
      </c>
      <c r="G215">
        <f>Tabella1_2[[#This Row],[IMPORTO]]*1.22</f>
        <v>6514.8</v>
      </c>
      <c r="H215">
        <f>Tabella1_2[[#This Row],[IVA]]/1.22</f>
        <v>5340</v>
      </c>
      <c r="I215" t="str">
        <f t="shared" ca="1" si="3"/>
        <v>DA PAGARE</v>
      </c>
    </row>
    <row r="216" spans="1:9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f>Tabella1_2[[#This Row],[DATA FATTURA]]+"60"</f>
        <v>44997</v>
      </c>
      <c r="G216">
        <f>Tabella1_2[[#This Row],[IMPORTO]]*1.22</f>
        <v>1098</v>
      </c>
      <c r="H216">
        <f>Tabella1_2[[#This Row],[IVA]]/1.22</f>
        <v>900</v>
      </c>
      <c r="I216" t="str">
        <f t="shared" ca="1" si="3"/>
        <v>DA PAGARE</v>
      </c>
    </row>
    <row r="217" spans="1:9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f>Tabella1_2[[#This Row],[DATA FATTURA]]+"60"</f>
        <v>44997</v>
      </c>
      <c r="G217">
        <f>Tabella1_2[[#This Row],[IMPORTO]]*1.22</f>
        <v>1049.2</v>
      </c>
      <c r="H217">
        <f>Tabella1_2[[#This Row],[IVA]]/1.22</f>
        <v>860</v>
      </c>
      <c r="I217" t="str">
        <f t="shared" ca="1" si="3"/>
        <v>DA PAGARE</v>
      </c>
    </row>
    <row r="218" spans="1:9" x14ac:dyDescent="0.25">
      <c r="A218">
        <v>79</v>
      </c>
      <c r="B218" s="4">
        <v>44937</v>
      </c>
      <c r="C218">
        <v>1660</v>
      </c>
      <c r="D218" t="s">
        <v>22</v>
      </c>
      <c r="E218" t="s">
        <v>13</v>
      </c>
      <c r="F218" s="4">
        <f>Tabella1_2[[#This Row],[DATA FATTURA]]+"60"</f>
        <v>44997</v>
      </c>
      <c r="G218">
        <f>Tabella1_2[[#This Row],[IMPORTO]]*1.22</f>
        <v>2025.2</v>
      </c>
      <c r="H218">
        <f>Tabella1_2[[#This Row],[IVA]]/1.22</f>
        <v>1660</v>
      </c>
      <c r="I218" t="str">
        <f t="shared" ca="1" si="3"/>
        <v>DA PAGARE</v>
      </c>
    </row>
    <row r="219" spans="1:9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f>Tabella1_2[[#This Row],[DATA FATTURA]]+"60"</f>
        <v>44997</v>
      </c>
      <c r="G219">
        <f>Tabella1_2[[#This Row],[IMPORTO]]*1.22</f>
        <v>2098.4</v>
      </c>
      <c r="H219">
        <f>Tabella1_2[[#This Row],[IVA]]/1.22</f>
        <v>1720</v>
      </c>
      <c r="I219" t="str">
        <f t="shared" ca="1" si="3"/>
        <v>DA PAGARE</v>
      </c>
    </row>
    <row r="220" spans="1:9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f>Tabella1_2[[#This Row],[DATA FATTURA]]+"60"</f>
        <v>44997</v>
      </c>
      <c r="G220">
        <f>Tabella1_2[[#This Row],[IMPORTO]]*1.22</f>
        <v>2684</v>
      </c>
      <c r="H220">
        <f>Tabella1_2[[#This Row],[IVA]]/1.22</f>
        <v>2200</v>
      </c>
      <c r="I220" t="str">
        <f t="shared" ca="1" si="3"/>
        <v>DA PAGARE</v>
      </c>
    </row>
    <row r="221" spans="1:9" x14ac:dyDescent="0.25">
      <c r="A221">
        <v>237</v>
      </c>
      <c r="B221" s="4">
        <v>44936</v>
      </c>
      <c r="C221">
        <v>4820</v>
      </c>
      <c r="D221" t="s">
        <v>22</v>
      </c>
      <c r="E221" t="s">
        <v>12</v>
      </c>
      <c r="F221" s="4">
        <f>Tabella1_2[[#This Row],[DATA FATTURA]]+"60"</f>
        <v>44996</v>
      </c>
      <c r="G221">
        <f>Tabella1_2[[#This Row],[IMPORTO]]*1.22</f>
        <v>5880.4</v>
      </c>
      <c r="H221">
        <f>Tabella1_2[[#This Row],[IVA]]/1.22</f>
        <v>4820</v>
      </c>
      <c r="I221" t="str">
        <f t="shared" ca="1" si="3"/>
        <v>DA PAGARE</v>
      </c>
    </row>
    <row r="222" spans="1:9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f>Tabella1_2[[#This Row],[DATA FATTURA]]+"60"</f>
        <v>44996</v>
      </c>
      <c r="G222">
        <f>Tabella1_2[[#This Row],[IMPORTO]]*1.22</f>
        <v>2623</v>
      </c>
      <c r="H222">
        <f>Tabella1_2[[#This Row],[IVA]]/1.22</f>
        <v>2150</v>
      </c>
      <c r="I222" t="str">
        <f t="shared" ca="1" si="3"/>
        <v>DA PAGARE</v>
      </c>
    </row>
    <row r="223" spans="1:9" x14ac:dyDescent="0.25">
      <c r="A223">
        <v>419</v>
      </c>
      <c r="B223" s="4">
        <v>44936</v>
      </c>
      <c r="C223">
        <v>5700</v>
      </c>
      <c r="D223" t="s">
        <v>22</v>
      </c>
      <c r="E223" t="s">
        <v>12</v>
      </c>
      <c r="F223" s="4">
        <f>Tabella1_2[[#This Row],[DATA FATTURA]]+"60"</f>
        <v>44996</v>
      </c>
      <c r="G223">
        <f>Tabella1_2[[#This Row],[IMPORTO]]*1.22</f>
        <v>6954</v>
      </c>
      <c r="H223">
        <f>Tabella1_2[[#This Row],[IVA]]/1.22</f>
        <v>5700</v>
      </c>
      <c r="I223" t="str">
        <f t="shared" ca="1" si="3"/>
        <v>DA PAGARE</v>
      </c>
    </row>
    <row r="224" spans="1:9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f>Tabella1_2[[#This Row],[DATA FATTURA]]+"60"</f>
        <v>44996</v>
      </c>
      <c r="G224">
        <f>Tabella1_2[[#This Row],[IMPORTO]]*1.22</f>
        <v>4453</v>
      </c>
      <c r="H224">
        <f>Tabella1_2[[#This Row],[IVA]]/1.22</f>
        <v>3650</v>
      </c>
      <c r="I224" t="str">
        <f t="shared" ca="1" si="3"/>
        <v>DA PAGARE</v>
      </c>
    </row>
    <row r="225" spans="1:9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f>Tabella1_2[[#This Row],[DATA FATTURA]]+"60"</f>
        <v>44996</v>
      </c>
      <c r="G225">
        <f>Tabella1_2[[#This Row],[IMPORTO]]*1.22</f>
        <v>3172</v>
      </c>
      <c r="H225">
        <f>Tabella1_2[[#This Row],[IVA]]/1.22</f>
        <v>2600</v>
      </c>
      <c r="I225" t="str">
        <f t="shared" ca="1" si="3"/>
        <v>DA PAGARE</v>
      </c>
    </row>
    <row r="226" spans="1:9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f>Tabella1_2[[#This Row],[DATA FATTURA]]+"60"</f>
        <v>44996</v>
      </c>
      <c r="G226">
        <f>Tabella1_2[[#This Row],[IMPORTO]]*1.22</f>
        <v>5490</v>
      </c>
      <c r="H226">
        <f>Tabella1_2[[#This Row],[IVA]]/1.22</f>
        <v>4500</v>
      </c>
      <c r="I226" t="str">
        <f t="shared" ca="1" si="3"/>
        <v>DA PAGARE</v>
      </c>
    </row>
    <row r="227" spans="1:9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f>Tabella1_2[[#This Row],[DATA FATTURA]]+"60"</f>
        <v>44996</v>
      </c>
      <c r="G227">
        <f>Tabella1_2[[#This Row],[IMPORTO]]*1.22</f>
        <v>9272</v>
      </c>
      <c r="H227">
        <f>Tabella1_2[[#This Row],[IVA]]/1.22</f>
        <v>7600</v>
      </c>
      <c r="I227" t="str">
        <f t="shared" ca="1" si="3"/>
        <v>DA PAGARE</v>
      </c>
    </row>
    <row r="228" spans="1:9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f>Tabella1_2[[#This Row],[DATA FATTURA]]+"60"</f>
        <v>44996</v>
      </c>
      <c r="G228">
        <f>Tabella1_2[[#This Row],[IMPORTO]]*1.22</f>
        <v>7173.5999999999995</v>
      </c>
      <c r="H228">
        <f>Tabella1_2[[#This Row],[IVA]]/1.22</f>
        <v>5880</v>
      </c>
      <c r="I228" t="str">
        <f t="shared" ca="1" si="3"/>
        <v>DA PAGARE</v>
      </c>
    </row>
    <row r="229" spans="1:9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f>Tabella1_2[[#This Row],[DATA FATTURA]]+"60"</f>
        <v>44996</v>
      </c>
      <c r="G229">
        <f>Tabella1_2[[#This Row],[IMPORTO]]*1.22</f>
        <v>6197.5999999999995</v>
      </c>
      <c r="H229">
        <f>Tabella1_2[[#This Row],[IVA]]/1.22</f>
        <v>5080</v>
      </c>
      <c r="I229" t="str">
        <f t="shared" ca="1" si="3"/>
        <v>DA PAGARE</v>
      </c>
    </row>
    <row r="230" spans="1:9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f>Tabella1_2[[#This Row],[DATA FATTURA]]+"60"</f>
        <v>44996</v>
      </c>
      <c r="G230">
        <f>Tabella1_2[[#This Row],[IMPORTO]]*1.22</f>
        <v>976</v>
      </c>
      <c r="H230">
        <f>Tabella1_2[[#This Row],[IVA]]/1.22</f>
        <v>800</v>
      </c>
      <c r="I230" t="str">
        <f t="shared" ca="1" si="3"/>
        <v>DA PAGARE</v>
      </c>
    </row>
    <row r="231" spans="1:9" x14ac:dyDescent="0.25">
      <c r="A231">
        <v>62</v>
      </c>
      <c r="B231" s="4">
        <v>44936</v>
      </c>
      <c r="C231">
        <v>1320</v>
      </c>
      <c r="D231" t="s">
        <v>22</v>
      </c>
      <c r="E231" t="s">
        <v>12</v>
      </c>
      <c r="F231" s="4">
        <f>Tabella1_2[[#This Row],[DATA FATTURA]]+"60"</f>
        <v>44996</v>
      </c>
      <c r="G231">
        <f>Tabella1_2[[#This Row],[IMPORTO]]*1.22</f>
        <v>1610.3999999999999</v>
      </c>
      <c r="H231">
        <f>Tabella1_2[[#This Row],[IVA]]/1.22</f>
        <v>1320</v>
      </c>
      <c r="I231" t="str">
        <f t="shared" ca="1" si="3"/>
        <v>DA PAGARE</v>
      </c>
    </row>
    <row r="232" spans="1:9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f>Tabella1_2[[#This Row],[DATA FATTURA]]+"60"</f>
        <v>44996</v>
      </c>
      <c r="G232">
        <f>Tabella1_2[[#This Row],[IMPORTO]]*1.22</f>
        <v>5368</v>
      </c>
      <c r="H232">
        <f>Tabella1_2[[#This Row],[IVA]]/1.22</f>
        <v>4400</v>
      </c>
      <c r="I232" t="str">
        <f t="shared" ca="1" si="3"/>
        <v>DA PAGARE</v>
      </c>
    </row>
    <row r="233" spans="1:9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f>Tabella1_2[[#This Row],[DATA FATTURA]]+"60"</f>
        <v>44996</v>
      </c>
      <c r="G233">
        <f>Tabella1_2[[#This Row],[IMPORTO]]*1.22</f>
        <v>3611.2</v>
      </c>
      <c r="H233">
        <f>Tabella1_2[[#This Row],[IVA]]/1.22</f>
        <v>2960</v>
      </c>
      <c r="I233" t="str">
        <f t="shared" ca="1" si="3"/>
        <v>DA PAGARE</v>
      </c>
    </row>
    <row r="234" spans="1:9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f>Tabella1_2[[#This Row],[DATA FATTURA]]+"60"</f>
        <v>44996</v>
      </c>
      <c r="G234">
        <f>Tabella1_2[[#This Row],[IMPORTO]]*1.22</f>
        <v>854</v>
      </c>
      <c r="H234">
        <f>Tabella1_2[[#This Row],[IVA]]/1.22</f>
        <v>700</v>
      </c>
      <c r="I234" t="str">
        <f t="shared" ca="1" si="3"/>
        <v>DA PAGARE</v>
      </c>
    </row>
    <row r="235" spans="1:9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f>Tabella1_2[[#This Row],[DATA FATTURA]]+"60"</f>
        <v>44996</v>
      </c>
      <c r="G235">
        <f>Tabella1_2[[#This Row],[IMPORTO]]*1.22</f>
        <v>1634.8</v>
      </c>
      <c r="H235">
        <f>Tabella1_2[[#This Row],[IVA]]/1.22</f>
        <v>1340</v>
      </c>
      <c r="I235" t="str">
        <f t="shared" ca="1" si="3"/>
        <v>DA PAGARE</v>
      </c>
    </row>
    <row r="236" spans="1:9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f>Tabella1_2[[#This Row],[DATA FATTURA]]+"60"</f>
        <v>44996</v>
      </c>
      <c r="G236">
        <f>Tabella1_2[[#This Row],[IMPORTO]]*1.22</f>
        <v>5075.2</v>
      </c>
      <c r="H236">
        <f>Tabella1_2[[#This Row],[IVA]]/1.22</f>
        <v>4160</v>
      </c>
      <c r="I236" t="str">
        <f t="shared" ca="1" si="3"/>
        <v>DA PAGARE</v>
      </c>
    </row>
    <row r="237" spans="1:9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f>Tabella1_2[[#This Row],[DATA FATTURA]]+"60"</f>
        <v>44996</v>
      </c>
      <c r="G237">
        <f>Tabella1_2[[#This Row],[IMPORTO]]*1.22</f>
        <v>2074</v>
      </c>
      <c r="H237">
        <f>Tabella1_2[[#This Row],[IVA]]/1.22</f>
        <v>1700</v>
      </c>
      <c r="I237" t="str">
        <f t="shared" ca="1" si="3"/>
        <v>DA PAGARE</v>
      </c>
    </row>
    <row r="238" spans="1:9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f>Tabella1_2[[#This Row],[DATA FATTURA]]+"60"</f>
        <v>44996</v>
      </c>
      <c r="G238">
        <f>Tabella1_2[[#This Row],[IMPORTO]]*1.22</f>
        <v>3367.2</v>
      </c>
      <c r="H238">
        <f>Tabella1_2[[#This Row],[IVA]]/1.22</f>
        <v>2760</v>
      </c>
      <c r="I238" t="str">
        <f t="shared" ca="1" si="3"/>
        <v>DA PAGARE</v>
      </c>
    </row>
    <row r="239" spans="1:9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f>Tabella1_2[[#This Row],[DATA FATTURA]]+"60"</f>
        <v>44996</v>
      </c>
      <c r="G239">
        <f>Tabella1_2[[#This Row],[IMPORTO]]*1.22</f>
        <v>707.6</v>
      </c>
      <c r="H239">
        <f>Tabella1_2[[#This Row],[IVA]]/1.22</f>
        <v>580</v>
      </c>
      <c r="I239" t="str">
        <f t="shared" ca="1" si="3"/>
        <v>DA PAGARE</v>
      </c>
    </row>
    <row r="240" spans="1:9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f>Tabella1_2[[#This Row],[DATA FATTURA]]+"60"</f>
        <v>44996</v>
      </c>
      <c r="G240">
        <f>Tabella1_2[[#This Row],[IMPORTO]]*1.22</f>
        <v>5002</v>
      </c>
      <c r="H240">
        <f>Tabella1_2[[#This Row],[IVA]]/1.22</f>
        <v>4100</v>
      </c>
      <c r="I240" t="str">
        <f t="shared" ca="1" si="3"/>
        <v>DA PAGARE</v>
      </c>
    </row>
    <row r="241" spans="1:9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f>Tabella1_2[[#This Row],[DATA FATTURA]]+"60"</f>
        <v>44996</v>
      </c>
      <c r="G241">
        <f>Tabella1_2[[#This Row],[IMPORTO]]*1.22</f>
        <v>1244.3999999999999</v>
      </c>
      <c r="H241">
        <f>Tabella1_2[[#This Row],[IVA]]/1.22</f>
        <v>1019.9999999999999</v>
      </c>
      <c r="I241" t="str">
        <f t="shared" ca="1" si="3"/>
        <v>DA PAGARE</v>
      </c>
    </row>
    <row r="242" spans="1:9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f>Tabella1_2[[#This Row],[DATA FATTURA]]+"60"</f>
        <v>44996</v>
      </c>
      <c r="G242">
        <f>Tabella1_2[[#This Row],[IMPORTO]]*1.22</f>
        <v>4196.8</v>
      </c>
      <c r="H242">
        <f>Tabella1_2[[#This Row],[IVA]]/1.22</f>
        <v>3440</v>
      </c>
      <c r="I242" t="str">
        <f t="shared" ca="1" si="3"/>
        <v>DA PAGARE</v>
      </c>
    </row>
    <row r="243" spans="1:9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f>Tabella1_2[[#This Row],[DATA FATTURA]]+"60"</f>
        <v>44996</v>
      </c>
      <c r="G243">
        <f>Tabella1_2[[#This Row],[IMPORTO]]*1.22</f>
        <v>3879.6</v>
      </c>
      <c r="H243">
        <f>Tabella1_2[[#This Row],[IVA]]/1.22</f>
        <v>3180</v>
      </c>
      <c r="I243" t="str">
        <f t="shared" ca="1" si="3"/>
        <v>DA PAGARE</v>
      </c>
    </row>
    <row r="244" spans="1:9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f>Tabella1_2[[#This Row],[DATA FATTURA]]+"60"</f>
        <v>44995</v>
      </c>
      <c r="G244">
        <f>Tabella1_2[[#This Row],[IMPORTO]]*1.22</f>
        <v>6636.8</v>
      </c>
      <c r="H244">
        <f>Tabella1_2[[#This Row],[IVA]]/1.22</f>
        <v>5440</v>
      </c>
      <c r="I244" t="str">
        <f t="shared" ca="1" si="3"/>
        <v>DA PAGARE</v>
      </c>
    </row>
    <row r="245" spans="1:9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f>Tabella1_2[[#This Row],[DATA FATTURA]]+"60"</f>
        <v>44995</v>
      </c>
      <c r="G245">
        <f>Tabella1_2[[#This Row],[IMPORTO]]*1.22</f>
        <v>3074.4</v>
      </c>
      <c r="H245">
        <f>Tabella1_2[[#This Row],[IVA]]/1.22</f>
        <v>2520</v>
      </c>
      <c r="I245" t="str">
        <f t="shared" ca="1" si="3"/>
        <v>DA PAGARE</v>
      </c>
    </row>
    <row r="246" spans="1:9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f>Tabella1_2[[#This Row],[DATA FATTURA]]+"60"</f>
        <v>44995</v>
      </c>
      <c r="G246">
        <f>Tabella1_2[[#This Row],[IMPORTO]]*1.22</f>
        <v>3233</v>
      </c>
      <c r="H246">
        <f>Tabella1_2[[#This Row],[IVA]]/1.22</f>
        <v>2650</v>
      </c>
      <c r="I246" t="str">
        <f t="shared" ca="1" si="3"/>
        <v>DA PAGARE</v>
      </c>
    </row>
    <row r="247" spans="1:9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f>Tabella1_2[[#This Row],[DATA FATTURA]]+"60"</f>
        <v>44995</v>
      </c>
      <c r="G247">
        <f>Tabella1_2[[#This Row],[IMPORTO]]*1.22</f>
        <v>8601</v>
      </c>
      <c r="H247">
        <f>Tabella1_2[[#This Row],[IVA]]/1.22</f>
        <v>7050</v>
      </c>
      <c r="I247" t="str">
        <f t="shared" ca="1" si="3"/>
        <v>DA PAGARE</v>
      </c>
    </row>
    <row r="248" spans="1:9" x14ac:dyDescent="0.25">
      <c r="A248">
        <v>317</v>
      </c>
      <c r="B248" s="4">
        <v>44935</v>
      </c>
      <c r="C248">
        <v>600</v>
      </c>
      <c r="D248" t="s">
        <v>22</v>
      </c>
      <c r="E248" t="s">
        <v>13</v>
      </c>
      <c r="F248" s="4">
        <f>Tabella1_2[[#This Row],[DATA FATTURA]]+"60"</f>
        <v>44995</v>
      </c>
      <c r="G248">
        <f>Tabella1_2[[#This Row],[IMPORTO]]*1.22</f>
        <v>732</v>
      </c>
      <c r="H248">
        <f>Tabella1_2[[#This Row],[IVA]]/1.22</f>
        <v>600</v>
      </c>
      <c r="I248" t="str">
        <f t="shared" ca="1" si="3"/>
        <v>DA PAGARE</v>
      </c>
    </row>
    <row r="249" spans="1:9" x14ac:dyDescent="0.25">
      <c r="A249">
        <v>266</v>
      </c>
      <c r="B249" s="4">
        <v>44935</v>
      </c>
      <c r="C249">
        <v>5400</v>
      </c>
      <c r="D249" t="s">
        <v>22</v>
      </c>
      <c r="E249" t="s">
        <v>12</v>
      </c>
      <c r="F249" s="4">
        <f>Tabella1_2[[#This Row],[DATA FATTURA]]+"60"</f>
        <v>44995</v>
      </c>
      <c r="G249">
        <f>Tabella1_2[[#This Row],[IMPORTO]]*1.22</f>
        <v>6588</v>
      </c>
      <c r="H249">
        <f>Tabella1_2[[#This Row],[IVA]]/1.22</f>
        <v>5400</v>
      </c>
      <c r="I249" t="str">
        <f t="shared" ca="1" si="3"/>
        <v>DA PAGARE</v>
      </c>
    </row>
    <row r="250" spans="1:9" x14ac:dyDescent="0.25">
      <c r="A250">
        <v>469</v>
      </c>
      <c r="B250" s="4">
        <v>44935</v>
      </c>
      <c r="C250">
        <v>7100</v>
      </c>
      <c r="D250" t="s">
        <v>22</v>
      </c>
      <c r="E250" t="s">
        <v>14</v>
      </c>
      <c r="F250" s="4">
        <f>Tabella1_2[[#This Row],[DATA FATTURA]]+"60"</f>
        <v>44995</v>
      </c>
      <c r="G250">
        <f>Tabella1_2[[#This Row],[IMPORTO]]*1.22</f>
        <v>8662</v>
      </c>
      <c r="H250">
        <f>Tabella1_2[[#This Row],[IVA]]/1.22</f>
        <v>7100</v>
      </c>
      <c r="I250" t="str">
        <f t="shared" ca="1" si="3"/>
        <v>DA PAGARE</v>
      </c>
    </row>
    <row r="251" spans="1:9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f>Tabella1_2[[#This Row],[DATA FATTURA]]+"60"</f>
        <v>44995</v>
      </c>
      <c r="G251">
        <f>Tabella1_2[[#This Row],[IMPORTO]]*1.22</f>
        <v>4148</v>
      </c>
      <c r="H251">
        <f>Tabella1_2[[#This Row],[IVA]]/1.22</f>
        <v>3400</v>
      </c>
      <c r="I251" t="str">
        <f t="shared" ca="1" si="3"/>
        <v>DA PAGARE</v>
      </c>
    </row>
    <row r="252" spans="1:9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f>Tabella1_2[[#This Row],[DATA FATTURA]]+"60"</f>
        <v>44995</v>
      </c>
      <c r="G252">
        <f>Tabella1_2[[#This Row],[IMPORTO]]*1.22</f>
        <v>512.4</v>
      </c>
      <c r="H252">
        <f>Tabella1_2[[#This Row],[IVA]]/1.22</f>
        <v>420</v>
      </c>
      <c r="I252" t="str">
        <f t="shared" ca="1" si="3"/>
        <v>DA PAGARE</v>
      </c>
    </row>
    <row r="253" spans="1:9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f>Tabella1_2[[#This Row],[DATA FATTURA]]+"60"</f>
        <v>44995</v>
      </c>
      <c r="G253">
        <f>Tabella1_2[[#This Row],[IMPORTO]]*1.22</f>
        <v>3977.2</v>
      </c>
      <c r="H253">
        <f>Tabella1_2[[#This Row],[IVA]]/1.22</f>
        <v>3260</v>
      </c>
      <c r="I253" t="str">
        <f t="shared" ca="1" si="3"/>
        <v>DA PAGARE</v>
      </c>
    </row>
    <row r="254" spans="1:9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f>Tabella1_2[[#This Row],[DATA FATTURA]]+"60"</f>
        <v>44995</v>
      </c>
      <c r="G254">
        <f>Tabella1_2[[#This Row],[IMPORTO]]*1.22</f>
        <v>3586.7999999999997</v>
      </c>
      <c r="H254">
        <f>Tabella1_2[[#This Row],[IVA]]/1.22</f>
        <v>2940</v>
      </c>
      <c r="I254" t="str">
        <f t="shared" ca="1" si="3"/>
        <v>DA PAGARE</v>
      </c>
    </row>
    <row r="255" spans="1:9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f>Tabella1_2[[#This Row],[DATA FATTURA]]+"60"</f>
        <v>44995</v>
      </c>
      <c r="G255">
        <f>Tabella1_2[[#This Row],[IMPORTO]]*1.22</f>
        <v>6929.5999999999995</v>
      </c>
      <c r="H255">
        <f>Tabella1_2[[#This Row],[IVA]]/1.22</f>
        <v>5680</v>
      </c>
      <c r="I255" t="str">
        <f t="shared" ca="1" si="3"/>
        <v>DA PAGARE</v>
      </c>
    </row>
    <row r="256" spans="1:9" x14ac:dyDescent="0.25">
      <c r="A256">
        <v>333</v>
      </c>
      <c r="B256" s="4">
        <v>44935</v>
      </c>
      <c r="C256">
        <v>1400</v>
      </c>
      <c r="D256" t="s">
        <v>22</v>
      </c>
      <c r="E256" t="s">
        <v>13</v>
      </c>
      <c r="F256" s="4">
        <f>Tabella1_2[[#This Row],[DATA FATTURA]]+"60"</f>
        <v>44995</v>
      </c>
      <c r="G256">
        <f>Tabella1_2[[#This Row],[IMPORTO]]*1.22</f>
        <v>1708</v>
      </c>
      <c r="H256">
        <f>Tabella1_2[[#This Row],[IVA]]/1.22</f>
        <v>1400</v>
      </c>
      <c r="I256" t="str">
        <f t="shared" ca="1" si="3"/>
        <v>DA PAGARE</v>
      </c>
    </row>
    <row r="257" spans="1:9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f>Tabella1_2[[#This Row],[DATA FATTURA]]+"60"</f>
        <v>44995</v>
      </c>
      <c r="G257">
        <f>Tabella1_2[[#This Row],[IMPORTO]]*1.22</f>
        <v>8052</v>
      </c>
      <c r="H257">
        <f>Tabella1_2[[#This Row],[IVA]]/1.22</f>
        <v>6600</v>
      </c>
      <c r="I257" t="str">
        <f t="shared" ca="1" si="3"/>
        <v>DA PAGARE</v>
      </c>
    </row>
    <row r="258" spans="1:9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f>Tabella1_2[[#This Row],[DATA FATTURA]]+"60"</f>
        <v>44995</v>
      </c>
      <c r="G258">
        <f>Tabella1_2[[#This Row],[IMPORTO]]*1.22</f>
        <v>3172</v>
      </c>
      <c r="H258">
        <f>Tabella1_2[[#This Row],[IVA]]/1.22</f>
        <v>2600</v>
      </c>
      <c r="I258" t="str">
        <f t="shared" ca="1" si="3"/>
        <v>DA PAGARE</v>
      </c>
    </row>
    <row r="259" spans="1:9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f>Tabella1_2[[#This Row],[DATA FATTURA]]+"60"</f>
        <v>44995</v>
      </c>
      <c r="G259">
        <f>Tabella1_2[[#This Row],[IMPORTO]]*1.22</f>
        <v>4026</v>
      </c>
      <c r="H259">
        <f>Tabella1_2[[#This Row],[IVA]]/1.22</f>
        <v>3300</v>
      </c>
      <c r="I259" t="str">
        <f t="shared" ref="I259:I322" ca="1" si="4">IF((TODAY()-A259)&gt;60, "DA PAGARE", "PAGATA")</f>
        <v>DA PAGARE</v>
      </c>
    </row>
    <row r="260" spans="1:9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f>Tabella1_2[[#This Row],[DATA FATTURA]]+"60"</f>
        <v>44995</v>
      </c>
      <c r="G260">
        <f>Tabella1_2[[#This Row],[IMPORTO]]*1.22</f>
        <v>6880.8</v>
      </c>
      <c r="H260">
        <f>Tabella1_2[[#This Row],[IVA]]/1.22</f>
        <v>5640</v>
      </c>
      <c r="I260" t="str">
        <f t="shared" ca="1" si="4"/>
        <v>DA PAGARE</v>
      </c>
    </row>
    <row r="261" spans="1:9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f>Tabella1_2[[#This Row],[DATA FATTURA]]+"60"</f>
        <v>44995</v>
      </c>
      <c r="G261">
        <f>Tabella1_2[[#This Row],[IMPORTO]]*1.22</f>
        <v>2391.1999999999998</v>
      </c>
      <c r="H261">
        <f>Tabella1_2[[#This Row],[IVA]]/1.22</f>
        <v>1960</v>
      </c>
      <c r="I261" t="str">
        <f t="shared" ca="1" si="4"/>
        <v>DA PAGARE</v>
      </c>
    </row>
    <row r="262" spans="1:9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f>Tabella1_2[[#This Row],[DATA FATTURA]]+"60"</f>
        <v>44995</v>
      </c>
      <c r="G262">
        <f>Tabella1_2[[#This Row],[IMPORTO]]*1.22</f>
        <v>5392.4</v>
      </c>
      <c r="H262">
        <f>Tabella1_2[[#This Row],[IVA]]/1.22</f>
        <v>4420</v>
      </c>
      <c r="I262" t="str">
        <f t="shared" ca="1" si="4"/>
        <v>DA PAGARE</v>
      </c>
    </row>
    <row r="263" spans="1:9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f>Tabella1_2[[#This Row],[DATA FATTURA]]+"60"</f>
        <v>44995</v>
      </c>
      <c r="G263">
        <f>Tabella1_2[[#This Row],[IMPORTO]]*1.22</f>
        <v>6039</v>
      </c>
      <c r="H263">
        <f>Tabella1_2[[#This Row],[IVA]]/1.22</f>
        <v>4950</v>
      </c>
      <c r="I263" t="str">
        <f t="shared" ca="1" si="4"/>
        <v>DA PAGARE</v>
      </c>
    </row>
    <row r="264" spans="1:9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f>Tabella1_2[[#This Row],[DATA FATTURA]]+"60"</f>
        <v>44995</v>
      </c>
      <c r="G264">
        <f>Tabella1_2[[#This Row],[IMPORTO]]*1.22</f>
        <v>5124</v>
      </c>
      <c r="H264">
        <f>Tabella1_2[[#This Row],[IVA]]/1.22</f>
        <v>4200</v>
      </c>
      <c r="I264" t="str">
        <f t="shared" ca="1" si="4"/>
        <v>DA PAGARE</v>
      </c>
    </row>
    <row r="265" spans="1:9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f>Tabella1_2[[#This Row],[DATA FATTURA]]+"60"</f>
        <v>44995</v>
      </c>
      <c r="G265">
        <f>Tabella1_2[[#This Row],[IMPORTO]]*1.22</f>
        <v>9760</v>
      </c>
      <c r="H265">
        <f>Tabella1_2[[#This Row],[IVA]]/1.22</f>
        <v>8000</v>
      </c>
      <c r="I265" t="str">
        <f t="shared" ca="1" si="4"/>
        <v>DA PAGARE</v>
      </c>
    </row>
    <row r="266" spans="1:9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f>Tabella1_2[[#This Row],[DATA FATTURA]]+"60"</f>
        <v>44995</v>
      </c>
      <c r="G266">
        <f>Tabella1_2[[#This Row],[IMPORTO]]*1.22</f>
        <v>6075.5999999999995</v>
      </c>
      <c r="H266">
        <f>Tabella1_2[[#This Row],[IVA]]/1.22</f>
        <v>4980</v>
      </c>
      <c r="I266" t="str">
        <f t="shared" ca="1" si="4"/>
        <v>DA PAGARE</v>
      </c>
    </row>
    <row r="267" spans="1:9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f>Tabella1_2[[#This Row],[DATA FATTURA]]+"60"</f>
        <v>44995</v>
      </c>
      <c r="G267">
        <f>Tabella1_2[[#This Row],[IMPORTO]]*1.22</f>
        <v>732</v>
      </c>
      <c r="H267">
        <f>Tabella1_2[[#This Row],[IVA]]/1.22</f>
        <v>600</v>
      </c>
      <c r="I267" t="str">
        <f t="shared" ca="1" si="4"/>
        <v>DA PAGARE</v>
      </c>
    </row>
    <row r="268" spans="1:9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f>Tabella1_2[[#This Row],[DATA FATTURA]]+"60"</f>
        <v>44995</v>
      </c>
      <c r="G268">
        <f>Tabella1_2[[#This Row],[IMPORTO]]*1.22</f>
        <v>6405</v>
      </c>
      <c r="H268">
        <f>Tabella1_2[[#This Row],[IVA]]/1.22</f>
        <v>5250</v>
      </c>
      <c r="I268" t="str">
        <f t="shared" ca="1" si="4"/>
        <v>DA PAGARE</v>
      </c>
    </row>
    <row r="269" spans="1:9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f>Tabella1_2[[#This Row],[DATA FATTURA]]+"60"</f>
        <v>44995</v>
      </c>
      <c r="G269">
        <f>Tabella1_2[[#This Row],[IMPORTO]]*1.22</f>
        <v>6771</v>
      </c>
      <c r="H269">
        <f>Tabella1_2[[#This Row],[IVA]]/1.22</f>
        <v>5550</v>
      </c>
      <c r="I269" t="str">
        <f t="shared" ca="1" si="4"/>
        <v>DA PAGARE</v>
      </c>
    </row>
    <row r="270" spans="1:9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f>Tabella1_2[[#This Row],[DATA FATTURA]]+"60"</f>
        <v>44995</v>
      </c>
      <c r="G270">
        <f>Tabella1_2[[#This Row],[IMPORTO]]*1.22</f>
        <v>8845</v>
      </c>
      <c r="H270">
        <f>Tabella1_2[[#This Row],[IVA]]/1.22</f>
        <v>7250</v>
      </c>
      <c r="I270" t="str">
        <f t="shared" ca="1" si="4"/>
        <v>DA PAGARE</v>
      </c>
    </row>
    <row r="271" spans="1:9" x14ac:dyDescent="0.25">
      <c r="A271">
        <v>50</v>
      </c>
      <c r="B271" s="4">
        <v>44935</v>
      </c>
      <c r="C271">
        <v>1080</v>
      </c>
      <c r="D271" t="s">
        <v>22</v>
      </c>
      <c r="E271" t="s">
        <v>11</v>
      </c>
      <c r="F271" s="4">
        <f>Tabella1_2[[#This Row],[DATA FATTURA]]+"60"</f>
        <v>44995</v>
      </c>
      <c r="G271">
        <f>Tabella1_2[[#This Row],[IMPORTO]]*1.22</f>
        <v>1317.6</v>
      </c>
      <c r="H271">
        <f>Tabella1_2[[#This Row],[IVA]]/1.22</f>
        <v>1080</v>
      </c>
      <c r="I271" t="str">
        <f t="shared" ca="1" si="4"/>
        <v>DA PAGARE</v>
      </c>
    </row>
    <row r="272" spans="1:9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f>Tabella1_2[[#This Row],[DATA FATTURA]]+"60"</f>
        <v>44994</v>
      </c>
      <c r="G272">
        <f>Tabella1_2[[#This Row],[IMPORTO]]*1.22</f>
        <v>7198</v>
      </c>
      <c r="H272">
        <f>Tabella1_2[[#This Row],[IVA]]/1.22</f>
        <v>5900</v>
      </c>
      <c r="I272" t="str">
        <f t="shared" ca="1" si="4"/>
        <v>DA PAGARE</v>
      </c>
    </row>
    <row r="273" spans="1:9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f>Tabella1_2[[#This Row],[DATA FATTURA]]+"60"</f>
        <v>44994</v>
      </c>
      <c r="G273">
        <f>Tabella1_2[[#This Row],[IMPORTO]]*1.22</f>
        <v>8479</v>
      </c>
      <c r="H273">
        <f>Tabella1_2[[#This Row],[IVA]]/1.22</f>
        <v>6950</v>
      </c>
      <c r="I273" t="str">
        <f t="shared" ca="1" si="4"/>
        <v>DA PAGARE</v>
      </c>
    </row>
    <row r="274" spans="1:9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f>Tabella1_2[[#This Row],[DATA FATTURA]]+"60"</f>
        <v>44994</v>
      </c>
      <c r="G274">
        <f>Tabella1_2[[#This Row],[IMPORTO]]*1.22</f>
        <v>3952.7999999999997</v>
      </c>
      <c r="H274">
        <f>Tabella1_2[[#This Row],[IVA]]/1.22</f>
        <v>3240</v>
      </c>
      <c r="I274" t="str">
        <f t="shared" ca="1" si="4"/>
        <v>DA PAGARE</v>
      </c>
    </row>
    <row r="275" spans="1:9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f>Tabella1_2[[#This Row],[DATA FATTURA]]+"60"</f>
        <v>44994</v>
      </c>
      <c r="G275">
        <f>Tabella1_2[[#This Row],[IMPORTO]]*1.22</f>
        <v>7808</v>
      </c>
      <c r="H275">
        <f>Tabella1_2[[#This Row],[IVA]]/1.22</f>
        <v>6400</v>
      </c>
      <c r="I275" t="str">
        <f t="shared" ca="1" si="4"/>
        <v>DA PAGARE</v>
      </c>
    </row>
    <row r="276" spans="1:9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f>Tabella1_2[[#This Row],[DATA FATTURA]]+"60"</f>
        <v>44994</v>
      </c>
      <c r="G276">
        <f>Tabella1_2[[#This Row],[IMPORTO]]*1.22</f>
        <v>7503</v>
      </c>
      <c r="H276">
        <f>Tabella1_2[[#This Row],[IVA]]/1.22</f>
        <v>6150</v>
      </c>
      <c r="I276" t="str">
        <f t="shared" ca="1" si="4"/>
        <v>DA PAGARE</v>
      </c>
    </row>
    <row r="277" spans="1:9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f>Tabella1_2[[#This Row],[DATA FATTURA]]+"60"</f>
        <v>44994</v>
      </c>
      <c r="G277">
        <f>Tabella1_2[[#This Row],[IMPORTO]]*1.22</f>
        <v>7320</v>
      </c>
      <c r="H277">
        <f>Tabella1_2[[#This Row],[IVA]]/1.22</f>
        <v>6000</v>
      </c>
      <c r="I277" t="str">
        <f t="shared" ca="1" si="4"/>
        <v>DA PAGARE</v>
      </c>
    </row>
    <row r="278" spans="1:9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f>Tabella1_2[[#This Row],[DATA FATTURA]]+"60"</f>
        <v>44994</v>
      </c>
      <c r="G278">
        <f>Tabella1_2[[#This Row],[IMPORTO]]*1.22</f>
        <v>8906</v>
      </c>
      <c r="H278">
        <f>Tabella1_2[[#This Row],[IVA]]/1.22</f>
        <v>7300</v>
      </c>
      <c r="I278" t="str">
        <f t="shared" ca="1" si="4"/>
        <v>DA PAGARE</v>
      </c>
    </row>
    <row r="279" spans="1:9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f>Tabella1_2[[#This Row],[DATA FATTURA]]+"60"</f>
        <v>44994</v>
      </c>
      <c r="G279">
        <f>Tabella1_2[[#This Row],[IMPORTO]]*1.22</f>
        <v>7320</v>
      </c>
      <c r="H279">
        <f>Tabella1_2[[#This Row],[IVA]]/1.22</f>
        <v>6000</v>
      </c>
      <c r="I279" t="str">
        <f t="shared" ca="1" si="4"/>
        <v>DA PAGARE</v>
      </c>
    </row>
    <row r="280" spans="1:9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f>Tabella1_2[[#This Row],[DATA FATTURA]]+"60"</f>
        <v>44994</v>
      </c>
      <c r="G280">
        <f>Tabella1_2[[#This Row],[IMPORTO]]*1.22</f>
        <v>7381</v>
      </c>
      <c r="H280">
        <f>Tabella1_2[[#This Row],[IVA]]/1.22</f>
        <v>6050</v>
      </c>
      <c r="I280" t="str">
        <f t="shared" ca="1" si="4"/>
        <v>DA PAGARE</v>
      </c>
    </row>
    <row r="281" spans="1:9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f>Tabella1_2[[#This Row],[DATA FATTURA]]+"60"</f>
        <v>44994</v>
      </c>
      <c r="G281">
        <f>Tabella1_2[[#This Row],[IMPORTO]]*1.22</f>
        <v>585.6</v>
      </c>
      <c r="H281">
        <f>Tabella1_2[[#This Row],[IVA]]/1.22</f>
        <v>480.00000000000006</v>
      </c>
      <c r="I281" t="str">
        <f t="shared" ca="1" si="4"/>
        <v>DA PAGARE</v>
      </c>
    </row>
    <row r="282" spans="1:9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f>Tabella1_2[[#This Row],[DATA FATTURA]]+"60"</f>
        <v>44994</v>
      </c>
      <c r="G282">
        <f>Tabella1_2[[#This Row],[IMPORTO]]*1.22</f>
        <v>3660</v>
      </c>
      <c r="H282">
        <f>Tabella1_2[[#This Row],[IVA]]/1.22</f>
        <v>3000</v>
      </c>
      <c r="I282" t="str">
        <f t="shared" ca="1" si="4"/>
        <v>DA PAGARE</v>
      </c>
    </row>
    <row r="283" spans="1:9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f>Tabella1_2[[#This Row],[DATA FATTURA]]+"60"</f>
        <v>44994</v>
      </c>
      <c r="G283">
        <f>Tabella1_2[[#This Row],[IMPORTO]]*1.22</f>
        <v>1952</v>
      </c>
      <c r="H283">
        <f>Tabella1_2[[#This Row],[IVA]]/1.22</f>
        <v>1600</v>
      </c>
      <c r="I283" t="str">
        <f t="shared" ca="1" si="4"/>
        <v>DA PAGARE</v>
      </c>
    </row>
    <row r="284" spans="1:9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f>Tabella1_2[[#This Row],[DATA FATTURA]]+"60"</f>
        <v>44994</v>
      </c>
      <c r="G284">
        <f>Tabella1_2[[#This Row],[IMPORTO]]*1.22</f>
        <v>5734</v>
      </c>
      <c r="H284">
        <f>Tabella1_2[[#This Row],[IVA]]/1.22</f>
        <v>4700</v>
      </c>
      <c r="I284" t="str">
        <f t="shared" ca="1" si="4"/>
        <v>DA PAGARE</v>
      </c>
    </row>
    <row r="285" spans="1:9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f>Tabella1_2[[#This Row],[DATA FATTURA]]+"60"</f>
        <v>44994</v>
      </c>
      <c r="G285">
        <f>Tabella1_2[[#This Row],[IMPORTO]]*1.22</f>
        <v>4026</v>
      </c>
      <c r="H285">
        <f>Tabella1_2[[#This Row],[IVA]]/1.22</f>
        <v>3300</v>
      </c>
      <c r="I285" t="str">
        <f t="shared" ca="1" si="4"/>
        <v>DA PAGARE</v>
      </c>
    </row>
    <row r="286" spans="1:9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f>Tabella1_2[[#This Row],[DATA FATTURA]]+"60"</f>
        <v>44994</v>
      </c>
      <c r="G286">
        <f>Tabella1_2[[#This Row],[IMPORTO]]*1.22</f>
        <v>9150</v>
      </c>
      <c r="H286">
        <f>Tabella1_2[[#This Row],[IVA]]/1.22</f>
        <v>7500</v>
      </c>
      <c r="I286" t="str">
        <f t="shared" ca="1" si="4"/>
        <v>DA PAGARE</v>
      </c>
    </row>
    <row r="287" spans="1:9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f>Tabella1_2[[#This Row],[DATA FATTURA]]+"60"</f>
        <v>44994</v>
      </c>
      <c r="G287">
        <f>Tabella1_2[[#This Row],[IMPORTO]]*1.22</f>
        <v>9028</v>
      </c>
      <c r="H287">
        <f>Tabella1_2[[#This Row],[IVA]]/1.22</f>
        <v>7400</v>
      </c>
      <c r="I287" t="str">
        <f t="shared" ca="1" si="4"/>
        <v>DA PAGARE</v>
      </c>
    </row>
    <row r="288" spans="1:9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f>Tabella1_2[[#This Row],[DATA FATTURA]]+"60"</f>
        <v>44994</v>
      </c>
      <c r="G288">
        <f>Tabella1_2[[#This Row],[IMPORTO]]*1.22</f>
        <v>5795</v>
      </c>
      <c r="H288">
        <f>Tabella1_2[[#This Row],[IVA]]/1.22</f>
        <v>4750</v>
      </c>
      <c r="I288" t="str">
        <f t="shared" ca="1" si="4"/>
        <v>DA PAGARE</v>
      </c>
    </row>
    <row r="289" spans="1:9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f>Tabella1_2[[#This Row],[DATA FATTURA]]+"60"</f>
        <v>44994</v>
      </c>
      <c r="G289">
        <f>Tabella1_2[[#This Row],[IMPORTO]]*1.22</f>
        <v>2318</v>
      </c>
      <c r="H289">
        <f>Tabella1_2[[#This Row],[IVA]]/1.22</f>
        <v>1900</v>
      </c>
      <c r="I289" t="str">
        <f t="shared" ca="1" si="4"/>
        <v>DA PAGARE</v>
      </c>
    </row>
    <row r="290" spans="1:9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f>Tabella1_2[[#This Row],[DATA FATTURA]]+"60"</f>
        <v>44994</v>
      </c>
      <c r="G290">
        <f>Tabella1_2[[#This Row],[IMPORTO]]*1.22</f>
        <v>3464.7999999999997</v>
      </c>
      <c r="H290">
        <f>Tabella1_2[[#This Row],[IVA]]/1.22</f>
        <v>2840</v>
      </c>
      <c r="I290" t="str">
        <f t="shared" ca="1" si="4"/>
        <v>DA PAGARE</v>
      </c>
    </row>
    <row r="291" spans="1:9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f>Tabella1_2[[#This Row],[DATA FATTURA]]+"60"</f>
        <v>44994</v>
      </c>
      <c r="G291">
        <f>Tabella1_2[[#This Row],[IMPORTO]]*1.22</f>
        <v>683.19999999999993</v>
      </c>
      <c r="H291">
        <f>Tabella1_2[[#This Row],[IVA]]/1.22</f>
        <v>560</v>
      </c>
      <c r="I291" t="str">
        <f t="shared" ca="1" si="4"/>
        <v>DA PAGARE</v>
      </c>
    </row>
    <row r="292" spans="1:9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f>Tabella1_2[[#This Row],[DATA FATTURA]]+"60"</f>
        <v>44994</v>
      </c>
      <c r="G292">
        <f>Tabella1_2[[#This Row],[IMPORTO]]*1.22</f>
        <v>6100</v>
      </c>
      <c r="H292">
        <f>Tabella1_2[[#This Row],[IVA]]/1.22</f>
        <v>5000</v>
      </c>
      <c r="I292" t="str">
        <f t="shared" ca="1" si="4"/>
        <v>DA PAGARE</v>
      </c>
    </row>
    <row r="293" spans="1:9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f>Tabella1_2[[#This Row],[DATA FATTURA]]+"60"</f>
        <v>44994</v>
      </c>
      <c r="G293">
        <f>Tabella1_2[[#This Row],[IMPORTO]]*1.22</f>
        <v>3147.6</v>
      </c>
      <c r="H293">
        <f>Tabella1_2[[#This Row],[IVA]]/1.22</f>
        <v>2580</v>
      </c>
      <c r="I293" t="str">
        <f t="shared" ca="1" si="4"/>
        <v>DA PAGARE</v>
      </c>
    </row>
    <row r="294" spans="1:9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f>Tabella1_2[[#This Row],[DATA FATTURA]]+"60"</f>
        <v>44994</v>
      </c>
      <c r="G294">
        <f>Tabella1_2[[#This Row],[IMPORTO]]*1.22</f>
        <v>3342.7999999999997</v>
      </c>
      <c r="H294">
        <f>Tabella1_2[[#This Row],[IVA]]/1.22</f>
        <v>2740</v>
      </c>
      <c r="I294" t="str">
        <f t="shared" ca="1" si="4"/>
        <v>DA PAGARE</v>
      </c>
    </row>
    <row r="295" spans="1:9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f>Tabella1_2[[#This Row],[DATA FATTURA]]+"60"</f>
        <v>44994</v>
      </c>
      <c r="G295">
        <f>Tabella1_2[[#This Row],[IMPORTO]]*1.22</f>
        <v>5612</v>
      </c>
      <c r="H295">
        <f>Tabella1_2[[#This Row],[IVA]]/1.22</f>
        <v>4600</v>
      </c>
      <c r="I295" t="str">
        <f t="shared" ca="1" si="4"/>
        <v>DA PAGARE</v>
      </c>
    </row>
    <row r="296" spans="1:9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f>Tabella1_2[[#This Row],[DATA FATTURA]]+"60"</f>
        <v>44994</v>
      </c>
      <c r="G296">
        <f>Tabella1_2[[#This Row],[IMPORTO]]*1.22</f>
        <v>7149.2</v>
      </c>
      <c r="H296">
        <f>Tabella1_2[[#This Row],[IVA]]/1.22</f>
        <v>5860</v>
      </c>
      <c r="I296" t="str">
        <f t="shared" ca="1" si="4"/>
        <v>DA PAGARE</v>
      </c>
    </row>
    <row r="297" spans="1:9" x14ac:dyDescent="0.25">
      <c r="A297">
        <v>232</v>
      </c>
      <c r="B297" s="4">
        <v>44934</v>
      </c>
      <c r="C297">
        <v>4720</v>
      </c>
      <c r="D297" t="s">
        <v>22</v>
      </c>
      <c r="E297" t="s">
        <v>11</v>
      </c>
      <c r="F297" s="4">
        <f>Tabella1_2[[#This Row],[DATA FATTURA]]+"60"</f>
        <v>44994</v>
      </c>
      <c r="G297">
        <f>Tabella1_2[[#This Row],[IMPORTO]]*1.22</f>
        <v>5758.4</v>
      </c>
      <c r="H297">
        <f>Tabella1_2[[#This Row],[IVA]]/1.22</f>
        <v>4720</v>
      </c>
      <c r="I297" t="str">
        <f t="shared" ca="1" si="4"/>
        <v>DA PAGARE</v>
      </c>
    </row>
    <row r="298" spans="1:9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f>Tabella1_2[[#This Row],[DATA FATTURA]]+"60"</f>
        <v>44994</v>
      </c>
      <c r="G298">
        <f>Tabella1_2[[#This Row],[IMPORTO]]*1.22</f>
        <v>7076</v>
      </c>
      <c r="H298">
        <f>Tabella1_2[[#This Row],[IVA]]/1.22</f>
        <v>5800</v>
      </c>
      <c r="I298" t="str">
        <f t="shared" ca="1" si="4"/>
        <v>DA PAGARE</v>
      </c>
    </row>
    <row r="299" spans="1:9" x14ac:dyDescent="0.25">
      <c r="A299">
        <v>203</v>
      </c>
      <c r="B299" s="4">
        <v>44934</v>
      </c>
      <c r="C299">
        <v>4140</v>
      </c>
      <c r="D299" t="s">
        <v>22</v>
      </c>
      <c r="E299" t="s">
        <v>14</v>
      </c>
      <c r="F299" s="4">
        <f>Tabella1_2[[#This Row],[DATA FATTURA]]+"60"</f>
        <v>44994</v>
      </c>
      <c r="G299">
        <f>Tabella1_2[[#This Row],[IMPORTO]]*1.22</f>
        <v>5050.8</v>
      </c>
      <c r="H299">
        <f>Tabella1_2[[#This Row],[IVA]]/1.22</f>
        <v>4140</v>
      </c>
      <c r="I299" t="str">
        <f t="shared" ca="1" si="4"/>
        <v>DA PAGARE</v>
      </c>
    </row>
    <row r="300" spans="1:9" x14ac:dyDescent="0.25">
      <c r="A300">
        <v>112</v>
      </c>
      <c r="B300" s="4">
        <v>44934</v>
      </c>
      <c r="C300">
        <v>2320</v>
      </c>
      <c r="D300" t="s">
        <v>22</v>
      </c>
      <c r="E300" t="s">
        <v>12</v>
      </c>
      <c r="F300" s="4">
        <f>Tabella1_2[[#This Row],[DATA FATTURA]]+"60"</f>
        <v>44994</v>
      </c>
      <c r="G300">
        <f>Tabella1_2[[#This Row],[IMPORTO]]*1.22</f>
        <v>2830.4</v>
      </c>
      <c r="H300">
        <f>Tabella1_2[[#This Row],[IVA]]/1.22</f>
        <v>2320</v>
      </c>
      <c r="I300" t="str">
        <f t="shared" ca="1" si="4"/>
        <v>DA PAGARE</v>
      </c>
    </row>
    <row r="301" spans="1:9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f>Tabella1_2[[#This Row],[DATA FATTURA]]+"60"</f>
        <v>44994</v>
      </c>
      <c r="G301">
        <f>Tabella1_2[[#This Row],[IMPORTO]]*1.22</f>
        <v>5270.4</v>
      </c>
      <c r="H301">
        <f>Tabella1_2[[#This Row],[IVA]]/1.22</f>
        <v>4320</v>
      </c>
      <c r="I301" t="str">
        <f t="shared" ca="1" si="4"/>
        <v>DA PAGARE</v>
      </c>
    </row>
    <row r="302" spans="1:9" x14ac:dyDescent="0.25">
      <c r="A302">
        <v>373</v>
      </c>
      <c r="B302" s="4">
        <v>44933</v>
      </c>
      <c r="C302">
        <v>3400</v>
      </c>
      <c r="D302" t="s">
        <v>22</v>
      </c>
      <c r="E302" t="s">
        <v>13</v>
      </c>
      <c r="F302" s="4">
        <f>Tabella1_2[[#This Row],[DATA FATTURA]]+"60"</f>
        <v>44993</v>
      </c>
      <c r="G302">
        <f>Tabella1_2[[#This Row],[IMPORTO]]*1.22</f>
        <v>4148</v>
      </c>
      <c r="H302">
        <f>Tabella1_2[[#This Row],[IVA]]/1.22</f>
        <v>3400</v>
      </c>
      <c r="I302" t="str">
        <f t="shared" ca="1" si="4"/>
        <v>DA PAGARE</v>
      </c>
    </row>
    <row r="303" spans="1:9" x14ac:dyDescent="0.25">
      <c r="A303">
        <v>470</v>
      </c>
      <c r="B303" s="4">
        <v>44933</v>
      </c>
      <c r="C303">
        <v>7000</v>
      </c>
      <c r="D303" t="s">
        <v>22</v>
      </c>
      <c r="E303" t="s">
        <v>11</v>
      </c>
      <c r="F303" s="4">
        <f>Tabella1_2[[#This Row],[DATA FATTURA]]+"60"</f>
        <v>44993</v>
      </c>
      <c r="G303">
        <f>Tabella1_2[[#This Row],[IMPORTO]]*1.22</f>
        <v>8540</v>
      </c>
      <c r="H303">
        <f>Tabella1_2[[#This Row],[IVA]]/1.22</f>
        <v>7000</v>
      </c>
      <c r="I303" t="str">
        <f t="shared" ca="1" si="4"/>
        <v>DA PAGARE</v>
      </c>
    </row>
    <row r="304" spans="1:9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f>Tabella1_2[[#This Row],[DATA FATTURA]]+"60"</f>
        <v>44993</v>
      </c>
      <c r="G304">
        <f>Tabella1_2[[#This Row],[IMPORTO]]*1.22</f>
        <v>2610.7999999999997</v>
      </c>
      <c r="H304">
        <f>Tabella1_2[[#This Row],[IVA]]/1.22</f>
        <v>2140</v>
      </c>
      <c r="I304" t="str">
        <f t="shared" ca="1" si="4"/>
        <v>DA PAGARE</v>
      </c>
    </row>
    <row r="305" spans="1:9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f>Tabella1_2[[#This Row],[DATA FATTURA]]+"60"</f>
        <v>44993</v>
      </c>
      <c r="G305">
        <f>Tabella1_2[[#This Row],[IMPORTO]]*1.22</f>
        <v>6661.2</v>
      </c>
      <c r="H305">
        <f>Tabella1_2[[#This Row],[IVA]]/1.22</f>
        <v>5460</v>
      </c>
      <c r="I305" t="str">
        <f t="shared" ca="1" si="4"/>
        <v>DA PAGARE</v>
      </c>
    </row>
    <row r="306" spans="1:9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f>Tabella1_2[[#This Row],[DATA FATTURA]]+"60"</f>
        <v>44993</v>
      </c>
      <c r="G306">
        <f>Tabella1_2[[#This Row],[IMPORTO]]*1.22</f>
        <v>4758</v>
      </c>
      <c r="H306">
        <f>Tabella1_2[[#This Row],[IVA]]/1.22</f>
        <v>3900</v>
      </c>
      <c r="I306" t="str">
        <f t="shared" ca="1" si="4"/>
        <v>DA PAGARE</v>
      </c>
    </row>
    <row r="307" spans="1:9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f>Tabella1_2[[#This Row],[DATA FATTURA]]+"60"</f>
        <v>44993</v>
      </c>
      <c r="G307">
        <f>Tabella1_2[[#This Row],[IMPORTO]]*1.22</f>
        <v>6832</v>
      </c>
      <c r="H307">
        <f>Tabella1_2[[#This Row],[IVA]]/1.22</f>
        <v>5600</v>
      </c>
      <c r="I307" t="str">
        <f t="shared" ca="1" si="4"/>
        <v>DA PAGARE</v>
      </c>
    </row>
    <row r="308" spans="1:9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f>Tabella1_2[[#This Row],[DATA FATTURA]]+"60"</f>
        <v>44993</v>
      </c>
      <c r="G308">
        <f>Tabella1_2[[#This Row],[IMPORTO]]*1.22</f>
        <v>1891</v>
      </c>
      <c r="H308">
        <f>Tabella1_2[[#This Row],[IVA]]/1.22</f>
        <v>1550</v>
      </c>
      <c r="I308" t="str">
        <f t="shared" ca="1" si="4"/>
        <v>DA PAGARE</v>
      </c>
    </row>
    <row r="309" spans="1:9" x14ac:dyDescent="0.25">
      <c r="A309">
        <v>180</v>
      </c>
      <c r="B309" s="4">
        <v>44933</v>
      </c>
      <c r="C309">
        <v>3680</v>
      </c>
      <c r="D309" t="s">
        <v>22</v>
      </c>
      <c r="E309" t="s">
        <v>11</v>
      </c>
      <c r="F309" s="4">
        <f>Tabella1_2[[#This Row],[DATA FATTURA]]+"60"</f>
        <v>44993</v>
      </c>
      <c r="G309">
        <f>Tabella1_2[[#This Row],[IMPORTO]]*1.22</f>
        <v>4489.5999999999995</v>
      </c>
      <c r="H309">
        <f>Tabella1_2[[#This Row],[IVA]]/1.22</f>
        <v>3679.9999999999995</v>
      </c>
      <c r="I309" t="str">
        <f t="shared" ca="1" si="4"/>
        <v>DA PAGARE</v>
      </c>
    </row>
    <row r="310" spans="1:9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f>Tabella1_2[[#This Row],[DATA FATTURA]]+"60"</f>
        <v>44993</v>
      </c>
      <c r="G310">
        <f>Tabella1_2[[#This Row],[IMPORTO]]*1.22</f>
        <v>8418</v>
      </c>
      <c r="H310">
        <f>Tabella1_2[[#This Row],[IVA]]/1.22</f>
        <v>6900</v>
      </c>
      <c r="I310" t="str">
        <f t="shared" ca="1" si="4"/>
        <v>DA PAGARE</v>
      </c>
    </row>
    <row r="311" spans="1:9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f>Tabella1_2[[#This Row],[DATA FATTURA]]+"60"</f>
        <v>44993</v>
      </c>
      <c r="G311">
        <f>Tabella1_2[[#This Row],[IMPORTO]]*1.22</f>
        <v>1122.3999999999999</v>
      </c>
      <c r="H311">
        <f>Tabella1_2[[#This Row],[IVA]]/1.22</f>
        <v>919.99999999999989</v>
      </c>
      <c r="I311" t="str">
        <f t="shared" ca="1" si="4"/>
        <v>DA PAGARE</v>
      </c>
    </row>
    <row r="312" spans="1:9" x14ac:dyDescent="0.25">
      <c r="A312">
        <v>135</v>
      </c>
      <c r="B312" s="4">
        <v>44933</v>
      </c>
      <c r="C312">
        <v>2780</v>
      </c>
      <c r="D312" t="s">
        <v>22</v>
      </c>
      <c r="E312" t="s">
        <v>13</v>
      </c>
      <c r="F312" s="4">
        <f>Tabella1_2[[#This Row],[DATA FATTURA]]+"60"</f>
        <v>44993</v>
      </c>
      <c r="G312">
        <f>Tabella1_2[[#This Row],[IMPORTO]]*1.22</f>
        <v>3391.6</v>
      </c>
      <c r="H312">
        <f>Tabella1_2[[#This Row],[IVA]]/1.22</f>
        <v>2780</v>
      </c>
      <c r="I312" t="str">
        <f t="shared" ca="1" si="4"/>
        <v>DA PAGARE</v>
      </c>
    </row>
    <row r="313" spans="1:9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f>Tabella1_2[[#This Row],[DATA FATTURA]]+"60"</f>
        <v>44993</v>
      </c>
      <c r="G313">
        <f>Tabella1_2[[#This Row],[IMPORTO]]*1.22</f>
        <v>1659.2</v>
      </c>
      <c r="H313">
        <f>Tabella1_2[[#This Row],[IVA]]/1.22</f>
        <v>1360</v>
      </c>
      <c r="I313" t="str">
        <f t="shared" ca="1" si="4"/>
        <v>DA PAGARE</v>
      </c>
    </row>
    <row r="314" spans="1:9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f>Tabella1_2[[#This Row],[DATA FATTURA]]+"60"</f>
        <v>44993</v>
      </c>
      <c r="G314">
        <f>Tabella1_2[[#This Row],[IMPORTO]]*1.22</f>
        <v>1488.3999999999999</v>
      </c>
      <c r="H314">
        <f>Tabella1_2[[#This Row],[IVA]]/1.22</f>
        <v>1220</v>
      </c>
      <c r="I314" t="str">
        <f t="shared" ca="1" si="4"/>
        <v>DA PAGARE</v>
      </c>
    </row>
    <row r="315" spans="1:9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f>Tabella1_2[[#This Row],[DATA FATTURA]]+"60"</f>
        <v>44993</v>
      </c>
      <c r="G315">
        <f>Tabella1_2[[#This Row],[IMPORTO]]*1.22</f>
        <v>6344</v>
      </c>
      <c r="H315">
        <f>Tabella1_2[[#This Row],[IVA]]/1.22</f>
        <v>5200</v>
      </c>
      <c r="I315" t="str">
        <f t="shared" ca="1" si="4"/>
        <v>DA PAGARE</v>
      </c>
    </row>
    <row r="316" spans="1:9" x14ac:dyDescent="0.25">
      <c r="A316">
        <v>220</v>
      </c>
      <c r="B316" s="4">
        <v>44933</v>
      </c>
      <c r="C316">
        <v>4480</v>
      </c>
      <c r="D316" t="s">
        <v>22</v>
      </c>
      <c r="E316" t="s">
        <v>13</v>
      </c>
      <c r="F316" s="4">
        <f>Tabella1_2[[#This Row],[DATA FATTURA]]+"60"</f>
        <v>44993</v>
      </c>
      <c r="G316">
        <f>Tabella1_2[[#This Row],[IMPORTO]]*1.22</f>
        <v>5465.5999999999995</v>
      </c>
      <c r="H316">
        <f>Tabella1_2[[#This Row],[IVA]]/1.22</f>
        <v>4480</v>
      </c>
      <c r="I316" t="str">
        <f t="shared" ca="1" si="4"/>
        <v>DA PAGARE</v>
      </c>
    </row>
    <row r="317" spans="1:9" x14ac:dyDescent="0.25">
      <c r="A317">
        <v>33</v>
      </c>
      <c r="B317" s="4">
        <v>44933</v>
      </c>
      <c r="C317">
        <v>740</v>
      </c>
      <c r="D317" t="s">
        <v>22</v>
      </c>
      <c r="E317" t="s">
        <v>12</v>
      </c>
      <c r="F317" s="4">
        <f>Tabella1_2[[#This Row],[DATA FATTURA]]+"60"</f>
        <v>44993</v>
      </c>
      <c r="G317">
        <f>Tabella1_2[[#This Row],[IMPORTO]]*1.22</f>
        <v>902.8</v>
      </c>
      <c r="H317">
        <f>Tabella1_2[[#This Row],[IVA]]/1.22</f>
        <v>740</v>
      </c>
      <c r="I317" t="str">
        <f t="shared" ca="1" si="4"/>
        <v>DA PAGARE</v>
      </c>
    </row>
    <row r="318" spans="1:9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f>Tabella1_2[[#This Row],[DATA FATTURA]]+"60"</f>
        <v>44993</v>
      </c>
      <c r="G318">
        <f>Tabella1_2[[#This Row],[IMPORTO]]*1.22</f>
        <v>7686</v>
      </c>
      <c r="H318">
        <f>Tabella1_2[[#This Row],[IVA]]/1.22</f>
        <v>6300</v>
      </c>
      <c r="I318" t="str">
        <f t="shared" ca="1" si="4"/>
        <v>DA PAGARE</v>
      </c>
    </row>
    <row r="319" spans="1:9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f>Tabella1_2[[#This Row],[DATA FATTURA]]+"60"</f>
        <v>44993</v>
      </c>
      <c r="G319">
        <f>Tabella1_2[[#This Row],[IMPORTO]]*1.22</f>
        <v>6319.5999999999995</v>
      </c>
      <c r="H319">
        <f>Tabella1_2[[#This Row],[IVA]]/1.22</f>
        <v>5180</v>
      </c>
      <c r="I319" t="str">
        <f t="shared" ca="1" si="4"/>
        <v>DA PAGARE</v>
      </c>
    </row>
    <row r="320" spans="1:9" x14ac:dyDescent="0.25">
      <c r="A320">
        <v>384</v>
      </c>
      <c r="B320" s="4">
        <v>44933</v>
      </c>
      <c r="C320">
        <v>3950</v>
      </c>
      <c r="D320" t="s">
        <v>22</v>
      </c>
      <c r="E320" t="s">
        <v>12</v>
      </c>
      <c r="F320" s="4">
        <f>Tabella1_2[[#This Row],[DATA FATTURA]]+"60"</f>
        <v>44993</v>
      </c>
      <c r="G320">
        <f>Tabella1_2[[#This Row],[IMPORTO]]*1.22</f>
        <v>4819</v>
      </c>
      <c r="H320">
        <f>Tabella1_2[[#This Row],[IVA]]/1.22</f>
        <v>3950</v>
      </c>
      <c r="I320" t="str">
        <f t="shared" ca="1" si="4"/>
        <v>DA PAGARE</v>
      </c>
    </row>
    <row r="321" spans="1:9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f>Tabella1_2[[#This Row],[DATA FATTURA]]+"60"</f>
        <v>44993</v>
      </c>
      <c r="G321">
        <f>Tabella1_2[[#This Row],[IMPORTO]]*1.22</f>
        <v>2293.6</v>
      </c>
      <c r="H321">
        <f>Tabella1_2[[#This Row],[IVA]]/1.22</f>
        <v>1880</v>
      </c>
      <c r="I321" t="str">
        <f t="shared" ca="1" si="4"/>
        <v>DA PAGARE</v>
      </c>
    </row>
    <row r="322" spans="1:9" x14ac:dyDescent="0.25">
      <c r="A322">
        <v>452</v>
      </c>
      <c r="B322" s="4">
        <v>44933</v>
      </c>
      <c r="C322">
        <v>7350</v>
      </c>
      <c r="D322" t="s">
        <v>22</v>
      </c>
      <c r="E322" t="s">
        <v>14</v>
      </c>
      <c r="F322" s="4">
        <f>Tabella1_2[[#This Row],[DATA FATTURA]]+"60"</f>
        <v>44993</v>
      </c>
      <c r="G322">
        <f>Tabella1_2[[#This Row],[IMPORTO]]*1.22</f>
        <v>8967</v>
      </c>
      <c r="H322">
        <f>Tabella1_2[[#This Row],[IVA]]/1.22</f>
        <v>7350</v>
      </c>
      <c r="I322" t="str">
        <f t="shared" ca="1" si="4"/>
        <v>DA PAGARE</v>
      </c>
    </row>
    <row r="323" spans="1:9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f>Tabella1_2[[#This Row],[DATA FATTURA]]+"60"</f>
        <v>44993</v>
      </c>
      <c r="G323">
        <f>Tabella1_2[[#This Row],[IMPORTO]]*1.22</f>
        <v>5673</v>
      </c>
      <c r="H323">
        <f>Tabella1_2[[#This Row],[IVA]]/1.22</f>
        <v>4650</v>
      </c>
      <c r="I323" t="str">
        <f t="shared" ref="I323:I386" ca="1" si="5">IF((TODAY()-A323)&gt;60, "DA PAGARE", "PAGATA")</f>
        <v>DA PAGARE</v>
      </c>
    </row>
    <row r="324" spans="1:9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f>Tabella1_2[[#This Row],[DATA FATTURA]]+"60"</f>
        <v>44993</v>
      </c>
      <c r="G324">
        <f>Tabella1_2[[#This Row],[IMPORTO]]*1.22</f>
        <v>5124</v>
      </c>
      <c r="H324">
        <f>Tabella1_2[[#This Row],[IVA]]/1.22</f>
        <v>4200</v>
      </c>
      <c r="I324" t="str">
        <f t="shared" ca="1" si="5"/>
        <v>DA PAGARE</v>
      </c>
    </row>
    <row r="325" spans="1:9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f>Tabella1_2[[#This Row],[DATA FATTURA]]+"60"</f>
        <v>44993</v>
      </c>
      <c r="G325">
        <f>Tabella1_2[[#This Row],[IMPORTO]]*1.22</f>
        <v>4941</v>
      </c>
      <c r="H325">
        <f>Tabella1_2[[#This Row],[IVA]]/1.22</f>
        <v>4050</v>
      </c>
      <c r="I325" t="str">
        <f t="shared" ca="1" si="5"/>
        <v>DA PAGARE</v>
      </c>
    </row>
    <row r="326" spans="1:9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f>Tabella1_2[[#This Row],[DATA FATTURA]]+"60"</f>
        <v>44993</v>
      </c>
      <c r="G326">
        <f>Tabella1_2[[#This Row],[IMPORTO]]*1.22</f>
        <v>4465.2</v>
      </c>
      <c r="H326">
        <f>Tabella1_2[[#This Row],[IVA]]/1.22</f>
        <v>3660</v>
      </c>
      <c r="I326" t="str">
        <f t="shared" ca="1" si="5"/>
        <v>DA PAGARE</v>
      </c>
    </row>
    <row r="327" spans="1:9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f>Tabella1_2[[#This Row],[DATA FATTURA]]+"60"</f>
        <v>44993</v>
      </c>
      <c r="G327">
        <f>Tabella1_2[[#This Row],[IMPORTO]]*1.22</f>
        <v>3294</v>
      </c>
      <c r="H327">
        <f>Tabella1_2[[#This Row],[IVA]]/1.22</f>
        <v>2700</v>
      </c>
      <c r="I327" t="str">
        <f t="shared" ca="1" si="5"/>
        <v>DA PAGARE</v>
      </c>
    </row>
    <row r="328" spans="1:9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f>Tabella1_2[[#This Row],[DATA FATTURA]]+"60"</f>
        <v>44993</v>
      </c>
      <c r="G328">
        <f>Tabella1_2[[#This Row],[IMPORTO]]*1.22</f>
        <v>854</v>
      </c>
      <c r="H328">
        <f>Tabella1_2[[#This Row],[IVA]]/1.22</f>
        <v>700</v>
      </c>
      <c r="I328" t="str">
        <f t="shared" ca="1" si="5"/>
        <v>DA PAGARE</v>
      </c>
    </row>
    <row r="329" spans="1:9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f>Tabella1_2[[#This Row],[DATA FATTURA]]+"60"</f>
        <v>44993</v>
      </c>
      <c r="G329">
        <f>Tabella1_2[[#This Row],[IMPORTO]]*1.22</f>
        <v>4343.2</v>
      </c>
      <c r="H329">
        <f>Tabella1_2[[#This Row],[IVA]]/1.22</f>
        <v>3560</v>
      </c>
      <c r="I329" t="str">
        <f t="shared" ca="1" si="5"/>
        <v>DA PAGARE</v>
      </c>
    </row>
    <row r="330" spans="1:9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f>Tabella1_2[[#This Row],[DATA FATTURA]]+"60"</f>
        <v>44993</v>
      </c>
      <c r="G330">
        <f>Tabella1_2[[#This Row],[IMPORTO]]*1.22</f>
        <v>2318</v>
      </c>
      <c r="H330">
        <f>Tabella1_2[[#This Row],[IVA]]/1.22</f>
        <v>1900</v>
      </c>
      <c r="I330" t="str">
        <f t="shared" ca="1" si="5"/>
        <v>DA PAGARE</v>
      </c>
    </row>
    <row r="331" spans="1:9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f>Tabella1_2[[#This Row],[DATA FATTURA]]+"60"</f>
        <v>44993</v>
      </c>
      <c r="G331">
        <f>Tabella1_2[[#This Row],[IMPORTO]]*1.22</f>
        <v>1073.5999999999999</v>
      </c>
      <c r="H331">
        <f>Tabella1_2[[#This Row],[IVA]]/1.22</f>
        <v>880</v>
      </c>
      <c r="I331" t="str">
        <f t="shared" ca="1" si="5"/>
        <v>DA PAGARE</v>
      </c>
    </row>
    <row r="332" spans="1:9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f>Tabella1_2[[#This Row],[DATA FATTURA]]+"60"</f>
        <v>44993</v>
      </c>
      <c r="G332">
        <f>Tabella1_2[[#This Row],[IMPORTO]]*1.22</f>
        <v>8784</v>
      </c>
      <c r="H332">
        <f>Tabella1_2[[#This Row],[IVA]]/1.22</f>
        <v>7200</v>
      </c>
      <c r="I332" t="str">
        <f t="shared" ca="1" si="5"/>
        <v>DA PAGARE</v>
      </c>
    </row>
    <row r="333" spans="1:9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f>Tabella1_2[[#This Row],[DATA FATTURA]]+"60"</f>
        <v>44992</v>
      </c>
      <c r="G333">
        <f>Tabella1_2[[#This Row],[IMPORTO]]*1.22</f>
        <v>3538</v>
      </c>
      <c r="H333">
        <f>Tabella1_2[[#This Row],[IVA]]/1.22</f>
        <v>2900</v>
      </c>
      <c r="I333" t="str">
        <f t="shared" ca="1" si="5"/>
        <v>DA PAGARE</v>
      </c>
    </row>
    <row r="334" spans="1:9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f>Tabella1_2[[#This Row],[DATA FATTURA]]+"60"</f>
        <v>44992</v>
      </c>
      <c r="G334">
        <f>Tabella1_2[[#This Row],[IMPORTO]]*1.22</f>
        <v>3050</v>
      </c>
      <c r="H334">
        <f>Tabella1_2[[#This Row],[IVA]]/1.22</f>
        <v>2500</v>
      </c>
      <c r="I334" t="str">
        <f t="shared" ca="1" si="5"/>
        <v>DA PAGARE</v>
      </c>
    </row>
    <row r="335" spans="1:9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f>Tabella1_2[[#This Row],[DATA FATTURA]]+"60"</f>
        <v>44992</v>
      </c>
      <c r="G335">
        <f>Tabella1_2[[#This Row],[IMPORTO]]*1.22</f>
        <v>6222</v>
      </c>
      <c r="H335">
        <f>Tabella1_2[[#This Row],[IVA]]/1.22</f>
        <v>5100</v>
      </c>
      <c r="I335" t="str">
        <f t="shared" ca="1" si="5"/>
        <v>DA PAGARE</v>
      </c>
    </row>
    <row r="336" spans="1:9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f>Tabella1_2[[#This Row],[DATA FATTURA]]+"60"</f>
        <v>44992</v>
      </c>
      <c r="G336">
        <f>Tabella1_2[[#This Row],[IMPORTO]]*1.22</f>
        <v>2513.1999999999998</v>
      </c>
      <c r="H336">
        <f>Tabella1_2[[#This Row],[IVA]]/1.22</f>
        <v>2060</v>
      </c>
      <c r="I336" t="str">
        <f t="shared" ca="1" si="5"/>
        <v>DA PAGARE</v>
      </c>
    </row>
    <row r="337" spans="1:9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f>Tabella1_2[[#This Row],[DATA FATTURA]]+"60"</f>
        <v>44992</v>
      </c>
      <c r="G337">
        <f>Tabella1_2[[#This Row],[IMPORTO]]*1.22</f>
        <v>5307</v>
      </c>
      <c r="H337">
        <f>Tabella1_2[[#This Row],[IVA]]/1.22</f>
        <v>4350</v>
      </c>
      <c r="I337" t="str">
        <f t="shared" ca="1" si="5"/>
        <v>DA PAGARE</v>
      </c>
    </row>
    <row r="338" spans="1:9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f>Tabella1_2[[#This Row],[DATA FATTURA]]+"60"</f>
        <v>44992</v>
      </c>
      <c r="G338">
        <f>Tabella1_2[[#This Row],[IMPORTO]]*1.22</f>
        <v>3123.2</v>
      </c>
      <c r="H338">
        <f>Tabella1_2[[#This Row],[IVA]]/1.22</f>
        <v>2560</v>
      </c>
      <c r="I338" t="str">
        <f t="shared" ca="1" si="5"/>
        <v>DA PAGARE</v>
      </c>
    </row>
    <row r="339" spans="1:9" x14ac:dyDescent="0.25">
      <c r="A339">
        <v>118</v>
      </c>
      <c r="B339" s="4">
        <v>44932</v>
      </c>
      <c r="C339">
        <v>2440</v>
      </c>
      <c r="D339" t="s">
        <v>22</v>
      </c>
      <c r="E339" t="s">
        <v>12</v>
      </c>
      <c r="F339" s="4">
        <f>Tabella1_2[[#This Row],[DATA FATTURA]]+"60"</f>
        <v>44992</v>
      </c>
      <c r="G339">
        <f>Tabella1_2[[#This Row],[IMPORTO]]*1.22</f>
        <v>2976.7999999999997</v>
      </c>
      <c r="H339">
        <f>Tabella1_2[[#This Row],[IVA]]/1.22</f>
        <v>2440</v>
      </c>
      <c r="I339" t="str">
        <f t="shared" ca="1" si="5"/>
        <v>DA PAGARE</v>
      </c>
    </row>
    <row r="340" spans="1:9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f>Tabella1_2[[#This Row],[DATA FATTURA]]+"60"</f>
        <v>44992</v>
      </c>
      <c r="G340">
        <f>Tabella1_2[[#This Row],[IMPORTO]]*1.22</f>
        <v>3904</v>
      </c>
      <c r="H340">
        <f>Tabella1_2[[#This Row],[IVA]]/1.22</f>
        <v>3200</v>
      </c>
      <c r="I340" t="str">
        <f t="shared" ca="1" si="5"/>
        <v>DA PAGARE</v>
      </c>
    </row>
    <row r="341" spans="1:9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f>Tabella1_2[[#This Row],[DATA FATTURA]]+"60"</f>
        <v>44992</v>
      </c>
      <c r="G341">
        <f>Tabella1_2[[#This Row],[IMPORTO]]*1.22</f>
        <v>4806.8</v>
      </c>
      <c r="H341">
        <f>Tabella1_2[[#This Row],[IVA]]/1.22</f>
        <v>3940.0000000000005</v>
      </c>
      <c r="I341" t="str">
        <f t="shared" ca="1" si="5"/>
        <v>DA PAGARE</v>
      </c>
    </row>
    <row r="342" spans="1:9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f>Tabella1_2[[#This Row],[DATA FATTURA]]+"60"</f>
        <v>44992</v>
      </c>
      <c r="G342">
        <f>Tabella1_2[[#This Row],[IMPORTO]]*1.22</f>
        <v>2586.4</v>
      </c>
      <c r="H342">
        <f>Tabella1_2[[#This Row],[IVA]]/1.22</f>
        <v>2120</v>
      </c>
      <c r="I342" t="str">
        <f t="shared" ca="1" si="5"/>
        <v>DA PAGARE</v>
      </c>
    </row>
    <row r="343" spans="1:9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f>Tabella1_2[[#This Row],[DATA FATTURA]]+"60"</f>
        <v>44992</v>
      </c>
      <c r="G343">
        <f>Tabella1_2[[#This Row],[IMPORTO]]*1.22</f>
        <v>6441.5999999999995</v>
      </c>
      <c r="H343">
        <f>Tabella1_2[[#This Row],[IVA]]/1.22</f>
        <v>5280</v>
      </c>
      <c r="I343" t="str">
        <f t="shared" ca="1" si="5"/>
        <v>DA PAGARE</v>
      </c>
    </row>
    <row r="344" spans="1:9" x14ac:dyDescent="0.25">
      <c r="A344">
        <v>367</v>
      </c>
      <c r="B344" s="4">
        <v>44932</v>
      </c>
      <c r="C344">
        <v>3100</v>
      </c>
      <c r="D344" t="s">
        <v>22</v>
      </c>
      <c r="E344" t="s">
        <v>13</v>
      </c>
      <c r="F344" s="4">
        <f>Tabella1_2[[#This Row],[DATA FATTURA]]+"60"</f>
        <v>44992</v>
      </c>
      <c r="G344">
        <f>Tabella1_2[[#This Row],[IMPORTO]]*1.22</f>
        <v>3782</v>
      </c>
      <c r="H344">
        <f>Tabella1_2[[#This Row],[IVA]]/1.22</f>
        <v>3100</v>
      </c>
      <c r="I344" t="str">
        <f t="shared" ca="1" si="5"/>
        <v>DA PAGARE</v>
      </c>
    </row>
    <row r="345" spans="1:9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f>Tabella1_2[[#This Row],[DATA FATTURA]]+"60"</f>
        <v>44992</v>
      </c>
      <c r="G345">
        <f>Tabella1_2[[#This Row],[IMPORTO]]*1.22</f>
        <v>8784</v>
      </c>
      <c r="H345">
        <f>Tabella1_2[[#This Row],[IVA]]/1.22</f>
        <v>7200</v>
      </c>
      <c r="I345" t="str">
        <f t="shared" ca="1" si="5"/>
        <v>DA PAGARE</v>
      </c>
    </row>
    <row r="346" spans="1:9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f>Tabella1_2[[#This Row],[DATA FATTURA]]+"60"</f>
        <v>44992</v>
      </c>
      <c r="G346">
        <f>Tabella1_2[[#This Row],[IMPORTO]]*1.22</f>
        <v>6612.4</v>
      </c>
      <c r="H346">
        <f>Tabella1_2[[#This Row],[IVA]]/1.22</f>
        <v>5420</v>
      </c>
      <c r="I346" t="str">
        <f t="shared" ca="1" si="5"/>
        <v>DA PAGARE</v>
      </c>
    </row>
    <row r="347" spans="1:9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f>Tabella1_2[[#This Row],[DATA FATTURA]]+"60"</f>
        <v>44992</v>
      </c>
      <c r="G347">
        <f>Tabella1_2[[#This Row],[IMPORTO]]*1.22</f>
        <v>6539.2</v>
      </c>
      <c r="H347">
        <f>Tabella1_2[[#This Row],[IVA]]/1.22</f>
        <v>5360</v>
      </c>
      <c r="I347" t="str">
        <f t="shared" ca="1" si="5"/>
        <v>DA PAGARE</v>
      </c>
    </row>
    <row r="348" spans="1:9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f>Tabella1_2[[#This Row],[DATA FATTURA]]+"60"</f>
        <v>44992</v>
      </c>
      <c r="G348">
        <f>Tabella1_2[[#This Row],[IMPORTO]]*1.22</f>
        <v>8052</v>
      </c>
      <c r="H348">
        <f>Tabella1_2[[#This Row],[IVA]]/1.22</f>
        <v>6600</v>
      </c>
      <c r="I348" t="str">
        <f t="shared" ca="1" si="5"/>
        <v>DA PAGARE</v>
      </c>
    </row>
    <row r="349" spans="1:9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f>Tabella1_2[[#This Row],[DATA FATTURA]]+"60"</f>
        <v>44992</v>
      </c>
      <c r="G349">
        <f>Tabella1_2[[#This Row],[IMPORTO]]*1.22</f>
        <v>3220.7999999999997</v>
      </c>
      <c r="H349">
        <f>Tabella1_2[[#This Row],[IVA]]/1.22</f>
        <v>2640</v>
      </c>
      <c r="I349" t="str">
        <f t="shared" ca="1" si="5"/>
        <v>DA PAGARE</v>
      </c>
    </row>
    <row r="350" spans="1:9" x14ac:dyDescent="0.25">
      <c r="A350">
        <v>322</v>
      </c>
      <c r="B350" s="4">
        <v>44932</v>
      </c>
      <c r="C350">
        <v>850</v>
      </c>
      <c r="D350" t="s">
        <v>22</v>
      </c>
      <c r="E350" t="s">
        <v>12</v>
      </c>
      <c r="F350" s="4">
        <f>Tabella1_2[[#This Row],[DATA FATTURA]]+"60"</f>
        <v>44992</v>
      </c>
      <c r="G350">
        <f>Tabella1_2[[#This Row],[IMPORTO]]*1.22</f>
        <v>1037</v>
      </c>
      <c r="H350">
        <f>Tabella1_2[[#This Row],[IVA]]/1.22</f>
        <v>850</v>
      </c>
      <c r="I350" t="str">
        <f t="shared" ca="1" si="5"/>
        <v>DA PAGARE</v>
      </c>
    </row>
    <row r="351" spans="1:9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f>Tabella1_2[[#This Row],[DATA FATTURA]]+"60"</f>
        <v>44992</v>
      </c>
      <c r="G351">
        <f>Tabella1_2[[#This Row],[IMPORTO]]*1.22</f>
        <v>268.39999999999998</v>
      </c>
      <c r="H351">
        <f>Tabella1_2[[#This Row],[IVA]]/1.22</f>
        <v>220</v>
      </c>
      <c r="I351" t="str">
        <f t="shared" ca="1" si="5"/>
        <v>DA PAGARE</v>
      </c>
    </row>
    <row r="352" spans="1:9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f>Tabella1_2[[#This Row],[DATA FATTURA]]+"60"</f>
        <v>44992</v>
      </c>
      <c r="G352">
        <f>Tabella1_2[[#This Row],[IMPORTO]]*1.22</f>
        <v>3635.6</v>
      </c>
      <c r="H352">
        <f>Tabella1_2[[#This Row],[IVA]]/1.22</f>
        <v>2980</v>
      </c>
      <c r="I352" t="str">
        <f t="shared" ca="1" si="5"/>
        <v>DA PAGARE</v>
      </c>
    </row>
    <row r="353" spans="1:9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f>Tabella1_2[[#This Row],[DATA FATTURA]]+"60"</f>
        <v>44992</v>
      </c>
      <c r="G353">
        <f>Tabella1_2[[#This Row],[IMPORTO]]*1.22</f>
        <v>366</v>
      </c>
      <c r="H353">
        <f>Tabella1_2[[#This Row],[IVA]]/1.22</f>
        <v>300</v>
      </c>
      <c r="I353" t="str">
        <f t="shared" ca="1" si="5"/>
        <v>DA PAGARE</v>
      </c>
    </row>
    <row r="354" spans="1:9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f>Tabella1_2[[#This Row],[DATA FATTURA]]+"60"</f>
        <v>44992</v>
      </c>
      <c r="G354">
        <f>Tabella1_2[[#This Row],[IMPORTO]]*1.22</f>
        <v>195.2</v>
      </c>
      <c r="H354">
        <f>Tabella1_2[[#This Row],[IVA]]/1.22</f>
        <v>160</v>
      </c>
      <c r="I354" t="str">
        <f t="shared" ca="1" si="5"/>
        <v>DA PAGARE</v>
      </c>
    </row>
    <row r="355" spans="1:9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f>Tabella1_2[[#This Row],[DATA FATTURA]]+"60"</f>
        <v>44992</v>
      </c>
      <c r="G355">
        <f>Tabella1_2[[#This Row],[IMPORTO]]*1.22</f>
        <v>6026.8</v>
      </c>
      <c r="H355">
        <f>Tabella1_2[[#This Row],[IVA]]/1.22</f>
        <v>4940</v>
      </c>
      <c r="I355" t="str">
        <f t="shared" ca="1" si="5"/>
        <v>DA PAGARE</v>
      </c>
    </row>
    <row r="356" spans="1:9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f>Tabella1_2[[#This Row],[DATA FATTURA]]+"60"</f>
        <v>44992</v>
      </c>
      <c r="G356">
        <f>Tabella1_2[[#This Row],[IMPORTO]]*1.22</f>
        <v>6246.4</v>
      </c>
      <c r="H356">
        <f>Tabella1_2[[#This Row],[IVA]]/1.22</f>
        <v>5120</v>
      </c>
      <c r="I356" t="str">
        <f t="shared" ca="1" si="5"/>
        <v>DA PAGARE</v>
      </c>
    </row>
    <row r="357" spans="1:9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f>Tabella1_2[[#This Row],[DATA FATTURA]]+"60"</f>
        <v>44992</v>
      </c>
      <c r="G357">
        <f>Tabella1_2[[#This Row],[IMPORTO]]*1.22</f>
        <v>1952</v>
      </c>
      <c r="H357">
        <f>Tabella1_2[[#This Row],[IVA]]/1.22</f>
        <v>1600</v>
      </c>
      <c r="I357" t="str">
        <f t="shared" ca="1" si="5"/>
        <v>DA PAGARE</v>
      </c>
    </row>
    <row r="358" spans="1:9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f>Tabella1_2[[#This Row],[DATA FATTURA]]+"60"</f>
        <v>44992</v>
      </c>
      <c r="G358">
        <f>Tabella1_2[[#This Row],[IMPORTO]]*1.22</f>
        <v>2440</v>
      </c>
      <c r="H358">
        <f>Tabella1_2[[#This Row],[IVA]]/1.22</f>
        <v>2000</v>
      </c>
      <c r="I358" t="str">
        <f t="shared" ca="1" si="5"/>
        <v>DA PAGARE</v>
      </c>
    </row>
    <row r="359" spans="1:9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f>Tabella1_2[[#This Row],[DATA FATTURA]]+"60"</f>
        <v>44992</v>
      </c>
      <c r="G359">
        <f>Tabella1_2[[#This Row],[IMPORTO]]*1.22</f>
        <v>2562</v>
      </c>
      <c r="H359">
        <f>Tabella1_2[[#This Row],[IVA]]/1.22</f>
        <v>2100</v>
      </c>
      <c r="I359" t="str">
        <f t="shared" ca="1" si="5"/>
        <v>DA PAGARE</v>
      </c>
    </row>
    <row r="360" spans="1:9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f>Tabella1_2[[#This Row],[DATA FATTURA]]+"60"</f>
        <v>44992</v>
      </c>
      <c r="G360">
        <f>Tabella1_2[[#This Row],[IMPORTO]]*1.22</f>
        <v>5148.3999999999996</v>
      </c>
      <c r="H360">
        <f>Tabella1_2[[#This Row],[IVA]]/1.22</f>
        <v>4220</v>
      </c>
      <c r="I360" t="str">
        <f t="shared" ca="1" si="5"/>
        <v>DA PAGARE</v>
      </c>
    </row>
    <row r="361" spans="1:9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f>Tabella1_2[[#This Row],[DATA FATTURA]]+"60"</f>
        <v>44992</v>
      </c>
      <c r="G361">
        <f>Tabella1_2[[#This Row],[IMPORTO]]*1.22</f>
        <v>4270</v>
      </c>
      <c r="H361">
        <f>Tabella1_2[[#This Row],[IVA]]/1.22</f>
        <v>3500</v>
      </c>
      <c r="I361" t="str">
        <f t="shared" ca="1" si="5"/>
        <v>DA PAGARE</v>
      </c>
    </row>
    <row r="362" spans="1:9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f>Tabella1_2[[#This Row],[DATA FATTURA]]+"60"</f>
        <v>44991</v>
      </c>
      <c r="G362">
        <f>Tabella1_2[[#This Row],[IMPORTO]]*1.22</f>
        <v>366</v>
      </c>
      <c r="H362">
        <f>Tabella1_2[[#This Row],[IVA]]/1.22</f>
        <v>300</v>
      </c>
      <c r="I362" t="str">
        <f t="shared" ca="1" si="5"/>
        <v>DA PAGARE</v>
      </c>
    </row>
    <row r="363" spans="1:9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f>Tabella1_2[[#This Row],[DATA FATTURA]]+"60"</f>
        <v>44991</v>
      </c>
      <c r="G363">
        <f>Tabella1_2[[#This Row],[IMPORTO]]*1.22</f>
        <v>7625</v>
      </c>
      <c r="H363">
        <f>Tabella1_2[[#This Row],[IVA]]/1.22</f>
        <v>6250</v>
      </c>
      <c r="I363" t="str">
        <f t="shared" ca="1" si="5"/>
        <v>DA PAGARE</v>
      </c>
    </row>
    <row r="364" spans="1:9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f>Tabella1_2[[#This Row],[DATA FATTURA]]+"60"</f>
        <v>44991</v>
      </c>
      <c r="G364">
        <f>Tabella1_2[[#This Row],[IMPORTO]]*1.22</f>
        <v>7076</v>
      </c>
      <c r="H364">
        <f>Tabella1_2[[#This Row],[IVA]]/1.22</f>
        <v>5800</v>
      </c>
      <c r="I364" t="str">
        <f t="shared" ca="1" si="5"/>
        <v>DA PAGARE</v>
      </c>
    </row>
    <row r="365" spans="1:9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f>Tabella1_2[[#This Row],[DATA FATTURA]]+"60"</f>
        <v>44991</v>
      </c>
      <c r="G365">
        <f>Tabella1_2[[#This Row],[IMPORTO]]*1.22</f>
        <v>3050</v>
      </c>
      <c r="H365">
        <f>Tabella1_2[[#This Row],[IVA]]/1.22</f>
        <v>2500</v>
      </c>
      <c r="I365" t="str">
        <f t="shared" ca="1" si="5"/>
        <v>DA PAGARE</v>
      </c>
    </row>
    <row r="366" spans="1:9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f>Tabella1_2[[#This Row],[DATA FATTURA]]+"60"</f>
        <v>44991</v>
      </c>
      <c r="G366">
        <f>Tabella1_2[[#This Row],[IMPORTO]]*1.22</f>
        <v>536.79999999999995</v>
      </c>
      <c r="H366">
        <f>Tabella1_2[[#This Row],[IVA]]/1.22</f>
        <v>440</v>
      </c>
      <c r="I366" t="str">
        <f t="shared" ca="1" si="5"/>
        <v>DA PAGARE</v>
      </c>
    </row>
    <row r="367" spans="1:9" x14ac:dyDescent="0.25">
      <c r="A367">
        <v>390</v>
      </c>
      <c r="B367" s="4">
        <v>44931</v>
      </c>
      <c r="C367">
        <v>4250</v>
      </c>
      <c r="D367" t="s">
        <v>22</v>
      </c>
      <c r="E367" t="s">
        <v>11</v>
      </c>
      <c r="F367" s="4">
        <f>Tabella1_2[[#This Row],[DATA FATTURA]]+"60"</f>
        <v>44991</v>
      </c>
      <c r="G367">
        <f>Tabella1_2[[#This Row],[IMPORTO]]*1.22</f>
        <v>5185</v>
      </c>
      <c r="H367">
        <f>Tabella1_2[[#This Row],[IVA]]/1.22</f>
        <v>4250</v>
      </c>
      <c r="I367" t="str">
        <f t="shared" ca="1" si="5"/>
        <v>DA PAGARE</v>
      </c>
    </row>
    <row r="368" spans="1:9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f>Tabella1_2[[#This Row],[DATA FATTURA]]+"60"</f>
        <v>44991</v>
      </c>
      <c r="G368">
        <f>Tabella1_2[[#This Row],[IMPORTO]]*1.22</f>
        <v>1903.2</v>
      </c>
      <c r="H368">
        <f>Tabella1_2[[#This Row],[IVA]]/1.22</f>
        <v>1560</v>
      </c>
      <c r="I368" t="str">
        <f t="shared" ca="1" si="5"/>
        <v>DA PAGARE</v>
      </c>
    </row>
    <row r="369" spans="1:9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f>Tabella1_2[[#This Row],[DATA FATTURA]]+"60"</f>
        <v>44991</v>
      </c>
      <c r="G369">
        <f>Tabella1_2[[#This Row],[IMPORTO]]*1.22</f>
        <v>1927.6</v>
      </c>
      <c r="H369">
        <f>Tabella1_2[[#This Row],[IVA]]/1.22</f>
        <v>1580</v>
      </c>
      <c r="I369" t="str">
        <f t="shared" ca="1" si="5"/>
        <v>DA PAGARE</v>
      </c>
    </row>
    <row r="370" spans="1:9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f>Tabella1_2[[#This Row],[DATA FATTURA]]+"60"</f>
        <v>44991</v>
      </c>
      <c r="G370">
        <f>Tabella1_2[[#This Row],[IMPORTO]]*1.22</f>
        <v>5429</v>
      </c>
      <c r="H370">
        <f>Tabella1_2[[#This Row],[IVA]]/1.22</f>
        <v>4450</v>
      </c>
      <c r="I370" t="str">
        <f t="shared" ca="1" si="5"/>
        <v>DA PAGARE</v>
      </c>
    </row>
    <row r="371" spans="1:9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f>Tabella1_2[[#This Row],[DATA FATTURA]]+"60"</f>
        <v>44991</v>
      </c>
      <c r="G371">
        <f>Tabella1_2[[#This Row],[IMPORTO]]*1.22</f>
        <v>1976.3999999999999</v>
      </c>
      <c r="H371">
        <f>Tabella1_2[[#This Row],[IVA]]/1.22</f>
        <v>1620</v>
      </c>
      <c r="I371" t="str">
        <f t="shared" ca="1" si="5"/>
        <v>DA PAGARE</v>
      </c>
    </row>
    <row r="372" spans="1:9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f>Tabella1_2[[#This Row],[DATA FATTURA]]+"60"</f>
        <v>44991</v>
      </c>
      <c r="G372">
        <f>Tabella1_2[[#This Row],[IMPORTO]]*1.22</f>
        <v>1781.2</v>
      </c>
      <c r="H372">
        <f>Tabella1_2[[#This Row],[IVA]]/1.22</f>
        <v>1460</v>
      </c>
      <c r="I372" t="str">
        <f t="shared" ca="1" si="5"/>
        <v>DA PAGARE</v>
      </c>
    </row>
    <row r="373" spans="1:9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f>Tabella1_2[[#This Row],[DATA FATTURA]]+"60"</f>
        <v>44991</v>
      </c>
      <c r="G373">
        <f>Tabella1_2[[#This Row],[IMPORTO]]*1.22</f>
        <v>4697</v>
      </c>
      <c r="H373">
        <f>Tabella1_2[[#This Row],[IVA]]/1.22</f>
        <v>3850</v>
      </c>
      <c r="I373" t="str">
        <f t="shared" ca="1" si="5"/>
        <v>DA PAGARE</v>
      </c>
    </row>
    <row r="374" spans="1:9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f>Tabella1_2[[#This Row],[DATA FATTURA]]+"60"</f>
        <v>44991</v>
      </c>
      <c r="G374">
        <f>Tabella1_2[[#This Row],[IMPORTO]]*1.22</f>
        <v>1220</v>
      </c>
      <c r="H374">
        <f>Tabella1_2[[#This Row],[IVA]]/1.22</f>
        <v>1000</v>
      </c>
      <c r="I374" t="str">
        <f t="shared" ca="1" si="5"/>
        <v>DA PAGARE</v>
      </c>
    </row>
    <row r="375" spans="1:9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f>Tabella1_2[[#This Row],[DATA FATTURA]]+"60"</f>
        <v>44991</v>
      </c>
      <c r="G375">
        <f>Tabella1_2[[#This Row],[IMPORTO]]*1.22</f>
        <v>5002</v>
      </c>
      <c r="H375">
        <f>Tabella1_2[[#This Row],[IVA]]/1.22</f>
        <v>4100</v>
      </c>
      <c r="I375" t="str">
        <f t="shared" ca="1" si="5"/>
        <v>DA PAGARE</v>
      </c>
    </row>
    <row r="376" spans="1:9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f>Tabella1_2[[#This Row],[DATA FATTURA]]+"60"</f>
        <v>44991</v>
      </c>
      <c r="G376">
        <f>Tabella1_2[[#This Row],[IMPORTO]]*1.22</f>
        <v>6270.8</v>
      </c>
      <c r="H376">
        <f>Tabella1_2[[#This Row],[IVA]]/1.22</f>
        <v>5140</v>
      </c>
      <c r="I376" t="str">
        <f t="shared" ca="1" si="5"/>
        <v>DA PAGARE</v>
      </c>
    </row>
    <row r="377" spans="1:9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f>Tabella1_2[[#This Row],[DATA FATTURA]]+"60"</f>
        <v>44991</v>
      </c>
      <c r="G377">
        <f>Tabella1_2[[#This Row],[IMPORTO]]*1.22</f>
        <v>610</v>
      </c>
      <c r="H377">
        <f>Tabella1_2[[#This Row],[IVA]]/1.22</f>
        <v>500</v>
      </c>
      <c r="I377" t="str">
        <f t="shared" ca="1" si="5"/>
        <v>DA PAGARE</v>
      </c>
    </row>
    <row r="378" spans="1:9" x14ac:dyDescent="0.25">
      <c r="A378">
        <v>44</v>
      </c>
      <c r="B378" s="4">
        <v>44931</v>
      </c>
      <c r="C378">
        <v>960</v>
      </c>
      <c r="D378" t="s">
        <v>22</v>
      </c>
      <c r="E378" t="s">
        <v>12</v>
      </c>
      <c r="F378" s="4">
        <f>Tabella1_2[[#This Row],[DATA FATTURA]]+"60"</f>
        <v>44991</v>
      </c>
      <c r="G378">
        <f>Tabella1_2[[#This Row],[IMPORTO]]*1.22</f>
        <v>1171.2</v>
      </c>
      <c r="H378">
        <f>Tabella1_2[[#This Row],[IVA]]/1.22</f>
        <v>960.00000000000011</v>
      </c>
      <c r="I378" t="str">
        <f t="shared" ca="1" si="5"/>
        <v>DA PAGARE</v>
      </c>
    </row>
    <row r="379" spans="1:9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f>Tabella1_2[[#This Row],[DATA FATTURA]]+"60"</f>
        <v>44991</v>
      </c>
      <c r="G379">
        <f>Tabella1_2[[#This Row],[IMPORTO]]*1.22</f>
        <v>1647</v>
      </c>
      <c r="H379">
        <f>Tabella1_2[[#This Row],[IVA]]/1.22</f>
        <v>1350</v>
      </c>
      <c r="I379" t="str">
        <f t="shared" ca="1" si="5"/>
        <v>DA PAGARE</v>
      </c>
    </row>
    <row r="380" spans="1:9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f>Tabella1_2[[#This Row],[DATA FATTURA]]+"60"</f>
        <v>44991</v>
      </c>
      <c r="G380">
        <f>Tabella1_2[[#This Row],[IMPORTO]]*1.22</f>
        <v>4611.5999999999995</v>
      </c>
      <c r="H380">
        <f>Tabella1_2[[#This Row],[IVA]]/1.22</f>
        <v>3779.9999999999995</v>
      </c>
      <c r="I380" t="str">
        <f t="shared" ca="1" si="5"/>
        <v>DA PAGARE</v>
      </c>
    </row>
    <row r="381" spans="1:9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f>Tabella1_2[[#This Row],[DATA FATTURA]]+"60"</f>
        <v>44991</v>
      </c>
      <c r="G381">
        <f>Tabella1_2[[#This Row],[IMPORTO]]*1.22</f>
        <v>915</v>
      </c>
      <c r="H381">
        <f>Tabella1_2[[#This Row],[IVA]]/1.22</f>
        <v>750</v>
      </c>
      <c r="I381" t="str">
        <f t="shared" ca="1" si="5"/>
        <v>DA PAGARE</v>
      </c>
    </row>
    <row r="382" spans="1:9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f>Tabella1_2[[#This Row],[DATA FATTURA]]+"60"</f>
        <v>44991</v>
      </c>
      <c r="G382">
        <f>Tabella1_2[[#This Row],[IMPORTO]]*1.22</f>
        <v>5685.2</v>
      </c>
      <c r="H382">
        <f>Tabella1_2[[#This Row],[IVA]]/1.22</f>
        <v>4660</v>
      </c>
      <c r="I382" t="str">
        <f t="shared" ca="1" si="5"/>
        <v>DA PAGARE</v>
      </c>
    </row>
    <row r="383" spans="1:9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f>Tabella1_2[[#This Row],[DATA FATTURA]]+"60"</f>
        <v>44991</v>
      </c>
      <c r="G383">
        <f>Tabella1_2[[#This Row],[IMPORTO]]*1.22</f>
        <v>6734.4</v>
      </c>
      <c r="H383">
        <f>Tabella1_2[[#This Row],[IVA]]/1.22</f>
        <v>5520</v>
      </c>
      <c r="I383" t="str">
        <f t="shared" ca="1" si="5"/>
        <v>DA PAGARE</v>
      </c>
    </row>
    <row r="384" spans="1:9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f>Tabella1_2[[#This Row],[DATA FATTURA]]+"60"</f>
        <v>44991</v>
      </c>
      <c r="G384">
        <f>Tabella1_2[[#This Row],[IMPORTO]]*1.22</f>
        <v>3196.4</v>
      </c>
      <c r="H384">
        <f>Tabella1_2[[#This Row],[IVA]]/1.22</f>
        <v>2620</v>
      </c>
      <c r="I384" t="str">
        <f t="shared" ca="1" si="5"/>
        <v>DA PAGARE</v>
      </c>
    </row>
    <row r="385" spans="1:9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f>Tabella1_2[[#This Row],[DATA FATTURA]]+"60"</f>
        <v>44991</v>
      </c>
      <c r="G385">
        <f>Tabella1_2[[#This Row],[IMPORTO]]*1.22</f>
        <v>5807.2</v>
      </c>
      <c r="H385">
        <f>Tabella1_2[[#This Row],[IVA]]/1.22</f>
        <v>4760</v>
      </c>
      <c r="I385" t="str">
        <f t="shared" ca="1" si="5"/>
        <v>DA PAGARE</v>
      </c>
    </row>
    <row r="386" spans="1:9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f>Tabella1_2[[#This Row],[DATA FATTURA]]+"60"</f>
        <v>44991</v>
      </c>
      <c r="G386">
        <f>Tabella1_2[[#This Row],[IMPORTO]]*1.22</f>
        <v>1098</v>
      </c>
      <c r="H386">
        <f>Tabella1_2[[#This Row],[IVA]]/1.22</f>
        <v>900</v>
      </c>
      <c r="I386" t="str">
        <f t="shared" ca="1" si="5"/>
        <v>DA PAGARE</v>
      </c>
    </row>
    <row r="387" spans="1:9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f>Tabella1_2[[#This Row],[DATA FATTURA]]+"60"</f>
        <v>44991</v>
      </c>
      <c r="G387">
        <f>Tabella1_2[[#This Row],[IMPORTO]]*1.22</f>
        <v>1342</v>
      </c>
      <c r="H387">
        <f>Tabella1_2[[#This Row],[IVA]]/1.22</f>
        <v>1100</v>
      </c>
      <c r="I387" t="str">
        <f t="shared" ref="I387:I450" ca="1" si="6">IF((TODAY()-A387)&gt;60, "DA PAGARE", "PAGATA")</f>
        <v>DA PAGARE</v>
      </c>
    </row>
    <row r="388" spans="1:9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f>Tabella1_2[[#This Row],[DATA FATTURA]]+"60"</f>
        <v>44991</v>
      </c>
      <c r="G388">
        <f>Tabella1_2[[#This Row],[IMPORTO]]*1.22</f>
        <v>427</v>
      </c>
      <c r="H388">
        <f>Tabella1_2[[#This Row],[IVA]]/1.22</f>
        <v>350</v>
      </c>
      <c r="I388" t="str">
        <f t="shared" ca="1" si="6"/>
        <v>DA PAGARE</v>
      </c>
    </row>
    <row r="389" spans="1:9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f>Tabella1_2[[#This Row],[DATA FATTURA]]+"60"</f>
        <v>44991</v>
      </c>
      <c r="G389">
        <f>Tabella1_2[[#This Row],[IMPORTO]]*1.22</f>
        <v>1220</v>
      </c>
      <c r="H389">
        <f>Tabella1_2[[#This Row],[IVA]]/1.22</f>
        <v>1000</v>
      </c>
      <c r="I389" t="str">
        <f t="shared" ca="1" si="6"/>
        <v>DA PAGARE</v>
      </c>
    </row>
    <row r="390" spans="1:9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f>Tabella1_2[[#This Row],[DATA FATTURA]]+"60"</f>
        <v>44990</v>
      </c>
      <c r="G390">
        <f>Tabella1_2[[#This Row],[IMPORTO]]*1.22</f>
        <v>1512.8</v>
      </c>
      <c r="H390">
        <f>Tabella1_2[[#This Row],[IVA]]/1.22</f>
        <v>1240</v>
      </c>
      <c r="I390" t="str">
        <f t="shared" ca="1" si="6"/>
        <v>DA PAGARE</v>
      </c>
    </row>
    <row r="391" spans="1:9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f>Tabella1_2[[#This Row],[DATA FATTURA]]+"60"</f>
        <v>44990</v>
      </c>
      <c r="G391">
        <f>Tabella1_2[[#This Row],[IMPORTO]]*1.22</f>
        <v>2196</v>
      </c>
      <c r="H391">
        <f>Tabella1_2[[#This Row],[IVA]]/1.22</f>
        <v>1800</v>
      </c>
      <c r="I391" t="str">
        <f t="shared" ca="1" si="6"/>
        <v>DA PAGARE</v>
      </c>
    </row>
    <row r="392" spans="1:9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f>Tabella1_2[[#This Row],[DATA FATTURA]]+"60"</f>
        <v>44990</v>
      </c>
      <c r="G392">
        <f>Tabella1_2[[#This Row],[IMPORTO]]*1.22</f>
        <v>292.8</v>
      </c>
      <c r="H392">
        <f>Tabella1_2[[#This Row],[IVA]]/1.22</f>
        <v>240.00000000000003</v>
      </c>
      <c r="I392" t="str">
        <f t="shared" ca="1" si="6"/>
        <v>DA PAGARE</v>
      </c>
    </row>
    <row r="393" spans="1:9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f>Tabella1_2[[#This Row],[DATA FATTURA]]+"60"</f>
        <v>44990</v>
      </c>
      <c r="G393">
        <f>Tabella1_2[[#This Row],[IMPORTO]]*1.22</f>
        <v>6710</v>
      </c>
      <c r="H393">
        <f>Tabella1_2[[#This Row],[IVA]]/1.22</f>
        <v>5500</v>
      </c>
      <c r="I393" t="str">
        <f t="shared" ca="1" si="6"/>
        <v>DA PAGARE</v>
      </c>
    </row>
    <row r="394" spans="1:9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f>Tabella1_2[[#This Row],[DATA FATTURA]]+"60"</f>
        <v>44990</v>
      </c>
      <c r="G394">
        <f>Tabella1_2[[#This Row],[IMPORTO]]*1.22</f>
        <v>244</v>
      </c>
      <c r="H394">
        <f>Tabella1_2[[#This Row],[IVA]]/1.22</f>
        <v>200</v>
      </c>
      <c r="I394" t="str">
        <f t="shared" ca="1" si="6"/>
        <v>DA PAGARE</v>
      </c>
    </row>
    <row r="395" spans="1:9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f>Tabella1_2[[#This Row],[DATA FATTURA]]+"60"</f>
        <v>44990</v>
      </c>
      <c r="G395">
        <f>Tabella1_2[[#This Row],[IMPORTO]]*1.22</f>
        <v>7869</v>
      </c>
      <c r="H395">
        <f>Tabella1_2[[#This Row],[IVA]]/1.22</f>
        <v>6450</v>
      </c>
      <c r="I395" t="str">
        <f t="shared" ca="1" si="6"/>
        <v>DA PAGARE</v>
      </c>
    </row>
    <row r="396" spans="1:9" x14ac:dyDescent="0.25">
      <c r="A396">
        <v>475</v>
      </c>
      <c r="B396" s="4">
        <v>44930</v>
      </c>
      <c r="C396">
        <v>6500</v>
      </c>
      <c r="D396" t="s">
        <v>22</v>
      </c>
      <c r="E396" t="s">
        <v>12</v>
      </c>
      <c r="F396" s="4">
        <f>Tabella1_2[[#This Row],[DATA FATTURA]]+"60"</f>
        <v>44990</v>
      </c>
      <c r="G396">
        <f>Tabella1_2[[#This Row],[IMPORTO]]*1.22</f>
        <v>7930</v>
      </c>
      <c r="H396">
        <f>Tabella1_2[[#This Row],[IVA]]/1.22</f>
        <v>6500</v>
      </c>
      <c r="I396" t="str">
        <f t="shared" ca="1" si="6"/>
        <v>DA PAGARE</v>
      </c>
    </row>
    <row r="397" spans="1:9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f>Tabella1_2[[#This Row],[DATA FATTURA]]+"60"</f>
        <v>44990</v>
      </c>
      <c r="G397">
        <f>Tabella1_2[[#This Row],[IMPORTO]]*1.22</f>
        <v>1708</v>
      </c>
      <c r="H397">
        <f>Tabella1_2[[#This Row],[IVA]]/1.22</f>
        <v>1400</v>
      </c>
      <c r="I397" t="str">
        <f t="shared" ca="1" si="6"/>
        <v>DA PAGARE</v>
      </c>
    </row>
    <row r="398" spans="1:9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f>Tabella1_2[[#This Row],[DATA FATTURA]]+"60"</f>
        <v>44990</v>
      </c>
      <c r="G398">
        <f>Tabella1_2[[#This Row],[IMPORTO]]*1.22</f>
        <v>610</v>
      </c>
      <c r="H398">
        <f>Tabella1_2[[#This Row],[IVA]]/1.22</f>
        <v>500</v>
      </c>
      <c r="I398" t="str">
        <f t="shared" ca="1" si="6"/>
        <v>DA PAGARE</v>
      </c>
    </row>
    <row r="399" spans="1:9" x14ac:dyDescent="0.25">
      <c r="A399">
        <v>282</v>
      </c>
      <c r="B399" s="4">
        <v>44930</v>
      </c>
      <c r="C399">
        <v>5720</v>
      </c>
      <c r="D399" t="s">
        <v>22</v>
      </c>
      <c r="E399" t="s">
        <v>12</v>
      </c>
      <c r="F399" s="4">
        <f>Tabella1_2[[#This Row],[DATA FATTURA]]+"60"</f>
        <v>44990</v>
      </c>
      <c r="G399">
        <f>Tabella1_2[[#This Row],[IMPORTO]]*1.22</f>
        <v>6978.4</v>
      </c>
      <c r="H399">
        <f>Tabella1_2[[#This Row],[IVA]]/1.22</f>
        <v>5720</v>
      </c>
      <c r="I399" t="str">
        <f t="shared" ca="1" si="6"/>
        <v>DA PAGARE</v>
      </c>
    </row>
    <row r="400" spans="1:9" x14ac:dyDescent="0.25">
      <c r="A400">
        <v>300</v>
      </c>
      <c r="B400" s="4">
        <v>44930</v>
      </c>
      <c r="C400">
        <v>1300</v>
      </c>
      <c r="D400" t="s">
        <v>22</v>
      </c>
      <c r="E400" t="s">
        <v>12</v>
      </c>
      <c r="F400" s="4">
        <f>Tabella1_2[[#This Row],[DATA FATTURA]]+"60"</f>
        <v>44990</v>
      </c>
      <c r="G400">
        <f>Tabella1_2[[#This Row],[IMPORTO]]*1.22</f>
        <v>1586</v>
      </c>
      <c r="H400">
        <f>Tabella1_2[[#This Row],[IVA]]/1.22</f>
        <v>1300</v>
      </c>
      <c r="I400" t="str">
        <f t="shared" ca="1" si="6"/>
        <v>DA PAGARE</v>
      </c>
    </row>
    <row r="401" spans="1:9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f>Tabella1_2[[#This Row],[DATA FATTURA]]+"60"</f>
        <v>44990</v>
      </c>
      <c r="G401">
        <f>Tabella1_2[[#This Row],[IMPORTO]]*1.22</f>
        <v>4392</v>
      </c>
      <c r="H401">
        <f>Tabella1_2[[#This Row],[IVA]]/1.22</f>
        <v>3600</v>
      </c>
      <c r="I401" t="str">
        <f t="shared" ca="1" si="6"/>
        <v>DA PAGARE</v>
      </c>
    </row>
    <row r="402" spans="1:9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f>Tabella1_2[[#This Row],[DATA FATTURA]]+"60"</f>
        <v>44990</v>
      </c>
      <c r="G402">
        <f>Tabella1_2[[#This Row],[IMPORTO]]*1.22</f>
        <v>6588</v>
      </c>
      <c r="H402">
        <f>Tabella1_2[[#This Row],[IVA]]/1.22</f>
        <v>5400</v>
      </c>
      <c r="I402" t="str">
        <f t="shared" ca="1" si="6"/>
        <v>DA PAGARE</v>
      </c>
    </row>
    <row r="403" spans="1:9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f>Tabella1_2[[#This Row],[DATA FATTURA]]+"60"</f>
        <v>44990</v>
      </c>
      <c r="G403">
        <f>Tabella1_2[[#This Row],[IMPORTO]]*1.22</f>
        <v>7686</v>
      </c>
      <c r="H403">
        <f>Tabella1_2[[#This Row],[IVA]]/1.22</f>
        <v>6300</v>
      </c>
      <c r="I403" t="str">
        <f t="shared" ca="1" si="6"/>
        <v>DA PAGARE</v>
      </c>
    </row>
    <row r="404" spans="1:9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f>Tabella1_2[[#This Row],[DATA FATTURA]]+"60"</f>
        <v>44990</v>
      </c>
      <c r="G404">
        <f>Tabella1_2[[#This Row],[IMPORTO]]*1.22</f>
        <v>3757.6</v>
      </c>
      <c r="H404">
        <f>Tabella1_2[[#This Row],[IVA]]/1.22</f>
        <v>3080</v>
      </c>
      <c r="I404" t="str">
        <f t="shared" ca="1" si="6"/>
        <v>DA PAGARE</v>
      </c>
    </row>
    <row r="405" spans="1:9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f>Tabella1_2[[#This Row],[DATA FATTURA]]+"60"</f>
        <v>44990</v>
      </c>
      <c r="G405">
        <f>Tabella1_2[[#This Row],[IMPORTO]]*1.22</f>
        <v>1293.2</v>
      </c>
      <c r="H405">
        <f>Tabella1_2[[#This Row],[IVA]]/1.22</f>
        <v>1060</v>
      </c>
      <c r="I405" t="str">
        <f t="shared" ca="1" si="6"/>
        <v>DA PAGARE</v>
      </c>
    </row>
    <row r="406" spans="1:9" x14ac:dyDescent="0.25">
      <c r="A406">
        <v>356</v>
      </c>
      <c r="B406" s="4">
        <v>44930</v>
      </c>
      <c r="C406">
        <v>2550</v>
      </c>
      <c r="D406" t="s">
        <v>22</v>
      </c>
      <c r="E406" t="s">
        <v>12</v>
      </c>
      <c r="F406" s="4">
        <f>Tabella1_2[[#This Row],[DATA FATTURA]]+"60"</f>
        <v>44990</v>
      </c>
      <c r="G406">
        <f>Tabella1_2[[#This Row],[IMPORTO]]*1.22</f>
        <v>3111</v>
      </c>
      <c r="H406">
        <f>Tabella1_2[[#This Row],[IVA]]/1.22</f>
        <v>2550</v>
      </c>
      <c r="I406" t="str">
        <f t="shared" ca="1" si="6"/>
        <v>DA PAGARE</v>
      </c>
    </row>
    <row r="407" spans="1:9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f>Tabella1_2[[#This Row],[DATA FATTURA]]+"60"</f>
        <v>44990</v>
      </c>
      <c r="G407">
        <f>Tabella1_2[[#This Row],[IMPORTO]]*1.22</f>
        <v>6417.2</v>
      </c>
      <c r="H407">
        <f>Tabella1_2[[#This Row],[IVA]]/1.22</f>
        <v>5260</v>
      </c>
      <c r="I407" t="str">
        <f t="shared" ca="1" si="6"/>
        <v>DA PAGARE</v>
      </c>
    </row>
    <row r="408" spans="1:9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f>Tabella1_2[[#This Row],[DATA FATTURA]]+"60"</f>
        <v>44990</v>
      </c>
      <c r="G408">
        <f>Tabella1_2[[#This Row],[IMPORTO]]*1.22</f>
        <v>2171.6</v>
      </c>
      <c r="H408">
        <f>Tabella1_2[[#This Row],[IVA]]/1.22</f>
        <v>1780</v>
      </c>
      <c r="I408" t="str">
        <f t="shared" ca="1" si="6"/>
        <v>DA PAGARE</v>
      </c>
    </row>
    <row r="409" spans="1:9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f>Tabella1_2[[#This Row],[DATA FATTURA]]+"60"</f>
        <v>44990</v>
      </c>
      <c r="G409">
        <f>Tabella1_2[[#This Row],[IMPORTO]]*1.22</f>
        <v>2635.2</v>
      </c>
      <c r="H409">
        <f>Tabella1_2[[#This Row],[IVA]]/1.22</f>
        <v>2160</v>
      </c>
      <c r="I409" t="str">
        <f t="shared" ca="1" si="6"/>
        <v>DA PAGARE</v>
      </c>
    </row>
    <row r="410" spans="1:9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f>Tabella1_2[[#This Row],[DATA FATTURA]]+"60"</f>
        <v>44990</v>
      </c>
      <c r="G410">
        <f>Tabella1_2[[#This Row],[IMPORTO]]*1.22</f>
        <v>2342.4</v>
      </c>
      <c r="H410">
        <f>Tabella1_2[[#This Row],[IVA]]/1.22</f>
        <v>1920.0000000000002</v>
      </c>
      <c r="I410" t="str">
        <f t="shared" ca="1" si="6"/>
        <v>DA PAGARE</v>
      </c>
    </row>
    <row r="411" spans="1:9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f>Tabella1_2[[#This Row],[DATA FATTURA]]+"60"</f>
        <v>44990</v>
      </c>
      <c r="G411">
        <f>Tabella1_2[[#This Row],[IMPORTO]]*1.22</f>
        <v>3904</v>
      </c>
      <c r="H411">
        <f>Tabella1_2[[#This Row],[IVA]]/1.22</f>
        <v>3200</v>
      </c>
      <c r="I411" t="str">
        <f t="shared" ca="1" si="6"/>
        <v>DA PAGARE</v>
      </c>
    </row>
    <row r="412" spans="1:9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f>Tabella1_2[[#This Row],[DATA FATTURA]]+"60"</f>
        <v>44990</v>
      </c>
      <c r="G412">
        <f>Tabella1_2[[#This Row],[IMPORTO]]*1.22</f>
        <v>634.4</v>
      </c>
      <c r="H412">
        <f>Tabella1_2[[#This Row],[IVA]]/1.22</f>
        <v>520</v>
      </c>
      <c r="I412" t="str">
        <f t="shared" ca="1" si="6"/>
        <v>DA PAGARE</v>
      </c>
    </row>
    <row r="413" spans="1:9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f>Tabella1_2[[#This Row],[DATA FATTURA]]+"60"</f>
        <v>44990</v>
      </c>
      <c r="G413">
        <f>Tabella1_2[[#This Row],[IMPORTO]]*1.22</f>
        <v>5026.3999999999996</v>
      </c>
      <c r="H413">
        <f>Tabella1_2[[#This Row],[IVA]]/1.22</f>
        <v>4120</v>
      </c>
      <c r="I413" t="str">
        <f t="shared" ca="1" si="6"/>
        <v>DA PAGARE</v>
      </c>
    </row>
    <row r="414" spans="1:9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f>Tabella1_2[[#This Row],[DATA FATTURA]]+"60"</f>
        <v>44990</v>
      </c>
      <c r="G414">
        <f>Tabella1_2[[#This Row],[IMPORTO]]*1.22</f>
        <v>5636.4</v>
      </c>
      <c r="H414">
        <f>Tabella1_2[[#This Row],[IVA]]/1.22</f>
        <v>4620</v>
      </c>
      <c r="I414" t="str">
        <f t="shared" ca="1" si="6"/>
        <v>DA PAGARE</v>
      </c>
    </row>
    <row r="415" spans="1:9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f>Tabella1_2[[#This Row],[DATA FATTURA]]+"60"</f>
        <v>44990</v>
      </c>
      <c r="G415">
        <f>Tabella1_2[[#This Row],[IMPORTO]]*1.22</f>
        <v>7027.2</v>
      </c>
      <c r="H415">
        <f>Tabella1_2[[#This Row],[IVA]]/1.22</f>
        <v>5760</v>
      </c>
      <c r="I415" t="str">
        <f t="shared" ca="1" si="6"/>
        <v>DA PAGARE</v>
      </c>
    </row>
    <row r="416" spans="1:9" x14ac:dyDescent="0.25">
      <c r="A416">
        <v>487</v>
      </c>
      <c r="B416" s="4">
        <v>44930</v>
      </c>
      <c r="C416">
        <v>5300</v>
      </c>
      <c r="D416" t="s">
        <v>22</v>
      </c>
      <c r="E416" t="s">
        <v>13</v>
      </c>
      <c r="F416" s="4">
        <f>Tabella1_2[[#This Row],[DATA FATTURA]]+"60"</f>
        <v>44990</v>
      </c>
      <c r="G416">
        <f>Tabella1_2[[#This Row],[IMPORTO]]*1.22</f>
        <v>6466</v>
      </c>
      <c r="H416">
        <f>Tabella1_2[[#This Row],[IVA]]/1.22</f>
        <v>5300</v>
      </c>
      <c r="I416" t="str">
        <f t="shared" ca="1" si="6"/>
        <v>DA PAGARE</v>
      </c>
    </row>
    <row r="417" spans="1:9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f>Tabella1_2[[#This Row],[DATA FATTURA]]+"60"</f>
        <v>44990</v>
      </c>
      <c r="G417">
        <f>Tabella1_2[[#This Row],[IMPORTO]]*1.22</f>
        <v>3708.7999999999997</v>
      </c>
      <c r="H417">
        <f>Tabella1_2[[#This Row],[IVA]]/1.22</f>
        <v>3040</v>
      </c>
      <c r="I417" t="str">
        <f t="shared" ca="1" si="6"/>
        <v>DA PAGARE</v>
      </c>
    </row>
    <row r="418" spans="1:9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f>Tabella1_2[[#This Row],[DATA FATTURA]]+"60"</f>
        <v>44990</v>
      </c>
      <c r="G418">
        <f>Tabella1_2[[#This Row],[IMPORTO]]*1.22</f>
        <v>7564</v>
      </c>
      <c r="H418">
        <f>Tabella1_2[[#This Row],[IVA]]/1.22</f>
        <v>6200</v>
      </c>
      <c r="I418" t="str">
        <f t="shared" ca="1" si="6"/>
        <v>DA PAGARE</v>
      </c>
    </row>
    <row r="419" spans="1:9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f>Tabella1_2[[#This Row],[DATA FATTURA]]+"60"</f>
        <v>44990</v>
      </c>
      <c r="G419">
        <f>Tabella1_2[[#This Row],[IMPORTO]]*1.22</f>
        <v>2989</v>
      </c>
      <c r="H419">
        <f>Tabella1_2[[#This Row],[IVA]]/1.22</f>
        <v>2450</v>
      </c>
      <c r="I419" t="str">
        <f t="shared" ca="1" si="6"/>
        <v>DA PAGARE</v>
      </c>
    </row>
    <row r="420" spans="1:9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f>Tabella1_2[[#This Row],[DATA FATTURA]]+"60"</f>
        <v>44990</v>
      </c>
      <c r="G420">
        <f>Tabella1_2[[#This Row],[IMPORTO]]*1.22</f>
        <v>3050</v>
      </c>
      <c r="H420">
        <f>Tabella1_2[[#This Row],[IVA]]/1.22</f>
        <v>2500</v>
      </c>
      <c r="I420" t="str">
        <f t="shared" ca="1" si="6"/>
        <v>DA PAGARE</v>
      </c>
    </row>
    <row r="421" spans="1:9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f>Tabella1_2[[#This Row],[DATA FATTURA]]+"60"</f>
        <v>44990</v>
      </c>
      <c r="G421">
        <f>Tabella1_2[[#This Row],[IMPORTO]]*1.22</f>
        <v>5551</v>
      </c>
      <c r="H421">
        <f>Tabella1_2[[#This Row],[IVA]]/1.22</f>
        <v>4550</v>
      </c>
      <c r="I421" t="str">
        <f t="shared" ca="1" si="6"/>
        <v>DA PAGARE</v>
      </c>
    </row>
    <row r="422" spans="1:9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f>Tabella1_2[[#This Row],[DATA FATTURA]]+"60"</f>
        <v>44989</v>
      </c>
      <c r="G422">
        <f>Tabella1_2[[#This Row],[IMPORTO]]*1.22</f>
        <v>5831.5999999999995</v>
      </c>
      <c r="H422">
        <f>Tabella1_2[[#This Row],[IVA]]/1.22</f>
        <v>4780</v>
      </c>
      <c r="I422" t="str">
        <f t="shared" ca="1" si="6"/>
        <v>DA PAGARE</v>
      </c>
    </row>
    <row r="423" spans="1:9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f>Tabella1_2[[#This Row],[DATA FATTURA]]+"60"</f>
        <v>44989</v>
      </c>
      <c r="G423">
        <f>Tabella1_2[[#This Row],[IMPORTO]]*1.22</f>
        <v>5587.5999999999995</v>
      </c>
      <c r="H423">
        <f>Tabella1_2[[#This Row],[IVA]]/1.22</f>
        <v>4580</v>
      </c>
      <c r="I423" t="str">
        <f t="shared" ca="1" si="6"/>
        <v>DA PAGARE</v>
      </c>
    </row>
    <row r="424" spans="1:9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f>Tabella1_2[[#This Row],[DATA FATTURA]]+"60"</f>
        <v>44989</v>
      </c>
      <c r="G424">
        <f>Tabella1_2[[#This Row],[IMPORTO]]*1.22</f>
        <v>7271.2</v>
      </c>
      <c r="H424">
        <f>Tabella1_2[[#This Row],[IVA]]/1.22</f>
        <v>5960</v>
      </c>
      <c r="I424" t="str">
        <f t="shared" ca="1" si="6"/>
        <v>DA PAGARE</v>
      </c>
    </row>
    <row r="425" spans="1:9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f>Tabella1_2[[#This Row],[DATA FATTURA]]+"60"</f>
        <v>44989</v>
      </c>
      <c r="G425">
        <f>Tabella1_2[[#This Row],[IMPORTO]]*1.22</f>
        <v>9089</v>
      </c>
      <c r="H425">
        <f>Tabella1_2[[#This Row],[IVA]]/1.22</f>
        <v>7450</v>
      </c>
      <c r="I425" t="str">
        <f t="shared" ca="1" si="6"/>
        <v>DA PAGARE</v>
      </c>
    </row>
    <row r="426" spans="1:9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f>Tabella1_2[[#This Row],[DATA FATTURA]]+"60"</f>
        <v>44989</v>
      </c>
      <c r="G426">
        <f>Tabella1_2[[#This Row],[IMPORTO]]*1.22</f>
        <v>5612</v>
      </c>
      <c r="H426">
        <f>Tabella1_2[[#This Row],[IVA]]/1.22</f>
        <v>4600</v>
      </c>
      <c r="I426" t="str">
        <f t="shared" ca="1" si="6"/>
        <v>DA PAGARE</v>
      </c>
    </row>
    <row r="427" spans="1:9" x14ac:dyDescent="0.25">
      <c r="A427">
        <v>265</v>
      </c>
      <c r="B427" s="4">
        <v>44929</v>
      </c>
      <c r="C427">
        <v>5380</v>
      </c>
      <c r="D427" t="s">
        <v>22</v>
      </c>
      <c r="E427" t="s">
        <v>12</v>
      </c>
      <c r="F427" s="4">
        <f>Tabella1_2[[#This Row],[DATA FATTURA]]+"60"</f>
        <v>44989</v>
      </c>
      <c r="G427">
        <f>Tabella1_2[[#This Row],[IMPORTO]]*1.22</f>
        <v>6563.5999999999995</v>
      </c>
      <c r="H427">
        <f>Tabella1_2[[#This Row],[IVA]]/1.22</f>
        <v>5380</v>
      </c>
      <c r="I427" t="str">
        <f t="shared" ca="1" si="6"/>
        <v>DA PAGARE</v>
      </c>
    </row>
    <row r="428" spans="1:9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f>Tabella1_2[[#This Row],[DATA FATTURA]]+"60"</f>
        <v>44989</v>
      </c>
      <c r="G428">
        <f>Tabella1_2[[#This Row],[IMPORTO]]*1.22</f>
        <v>3025.6</v>
      </c>
      <c r="H428">
        <f>Tabella1_2[[#This Row],[IVA]]/1.22</f>
        <v>2480</v>
      </c>
      <c r="I428" t="str">
        <f t="shared" ca="1" si="6"/>
        <v>DA PAGARE</v>
      </c>
    </row>
    <row r="429" spans="1:9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f>Tabella1_2[[#This Row],[DATA FATTURA]]+"60"</f>
        <v>44989</v>
      </c>
      <c r="G429">
        <f>Tabella1_2[[#This Row],[IMPORTO]]*1.22</f>
        <v>5978</v>
      </c>
      <c r="H429">
        <f>Tabella1_2[[#This Row],[IVA]]/1.22</f>
        <v>4900</v>
      </c>
      <c r="I429" t="str">
        <f t="shared" ca="1" si="6"/>
        <v>DA PAGARE</v>
      </c>
    </row>
    <row r="430" spans="1:9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f>Tabella1_2[[#This Row],[DATA FATTURA]]+"60"</f>
        <v>44989</v>
      </c>
      <c r="G430">
        <f>Tabella1_2[[#This Row],[IMPORTO]]*1.22</f>
        <v>4636</v>
      </c>
      <c r="H430">
        <f>Tabella1_2[[#This Row],[IVA]]/1.22</f>
        <v>3800</v>
      </c>
      <c r="I430" t="str">
        <f t="shared" ca="1" si="6"/>
        <v>DA PAGARE</v>
      </c>
    </row>
    <row r="431" spans="1:9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f>Tabella1_2[[#This Row],[DATA FATTURA]]+"60"</f>
        <v>44989</v>
      </c>
      <c r="G431">
        <f>Tabella1_2[[#This Row],[IMPORTO]]*1.22</f>
        <v>2488.7999999999997</v>
      </c>
      <c r="H431">
        <f>Tabella1_2[[#This Row],[IVA]]/1.22</f>
        <v>2039.9999999999998</v>
      </c>
      <c r="I431" t="str">
        <f t="shared" ca="1" si="6"/>
        <v>DA PAGARE</v>
      </c>
    </row>
    <row r="432" spans="1:9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f>Tabella1_2[[#This Row],[DATA FATTURA]]+"60"</f>
        <v>44989</v>
      </c>
      <c r="G432">
        <f>Tabella1_2[[#This Row],[IMPORTO]]*1.22</f>
        <v>6344</v>
      </c>
      <c r="H432">
        <f>Tabella1_2[[#This Row],[IVA]]/1.22</f>
        <v>5200</v>
      </c>
      <c r="I432" t="str">
        <f t="shared" ca="1" si="6"/>
        <v>DA PAGARE</v>
      </c>
    </row>
    <row r="433" spans="1:9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f>Tabella1_2[[#This Row],[DATA FATTURA]]+"60"</f>
        <v>44989</v>
      </c>
      <c r="G433">
        <f>Tabella1_2[[#This Row],[IMPORTO]]*1.22</f>
        <v>488</v>
      </c>
      <c r="H433">
        <f>Tabella1_2[[#This Row],[IVA]]/1.22</f>
        <v>400</v>
      </c>
      <c r="I433" t="str">
        <f t="shared" ca="1" si="6"/>
        <v>DA PAGARE</v>
      </c>
    </row>
    <row r="434" spans="1:9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f>Tabella1_2[[#This Row],[DATA FATTURA]]+"60"</f>
        <v>44989</v>
      </c>
      <c r="G434">
        <f>Tabella1_2[[#This Row],[IMPORTO]]*1.22</f>
        <v>2074</v>
      </c>
      <c r="H434">
        <f>Tabella1_2[[#This Row],[IVA]]/1.22</f>
        <v>1700</v>
      </c>
      <c r="I434" t="str">
        <f t="shared" ca="1" si="6"/>
        <v>DA PAGARE</v>
      </c>
    </row>
    <row r="435" spans="1:9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f>Tabella1_2[[#This Row],[DATA FATTURA]]+"60"</f>
        <v>44989</v>
      </c>
      <c r="G435">
        <f>Tabella1_2[[#This Row],[IMPORTO]]*1.22</f>
        <v>1281</v>
      </c>
      <c r="H435">
        <f>Tabella1_2[[#This Row],[IVA]]/1.22</f>
        <v>1050</v>
      </c>
      <c r="I435" t="str">
        <f t="shared" ca="1" si="6"/>
        <v>DA PAGARE</v>
      </c>
    </row>
    <row r="436" spans="1:9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f>Tabella1_2[[#This Row],[DATA FATTURA]]+"60"</f>
        <v>44989</v>
      </c>
      <c r="G436">
        <f>Tabella1_2[[#This Row],[IMPORTO]]*1.22</f>
        <v>1830</v>
      </c>
      <c r="H436">
        <f>Tabella1_2[[#This Row],[IVA]]/1.22</f>
        <v>1500</v>
      </c>
      <c r="I436" t="str">
        <f t="shared" ca="1" si="6"/>
        <v>DA PAGARE</v>
      </c>
    </row>
    <row r="437" spans="1:9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f>Tabella1_2[[#This Row],[DATA FATTURA]]+"60"</f>
        <v>44989</v>
      </c>
      <c r="G437">
        <f>Tabella1_2[[#This Row],[IMPORTO]]*1.22</f>
        <v>1403</v>
      </c>
      <c r="H437">
        <f>Tabella1_2[[#This Row],[IVA]]/1.22</f>
        <v>1150</v>
      </c>
      <c r="I437" t="str">
        <f t="shared" ca="1" si="6"/>
        <v>DA PAGARE</v>
      </c>
    </row>
    <row r="438" spans="1:9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f>Tabella1_2[[#This Row],[DATA FATTURA]]+"60"</f>
        <v>44989</v>
      </c>
      <c r="G438">
        <f>Tabella1_2[[#This Row],[IMPORTO]]*1.22</f>
        <v>5368</v>
      </c>
      <c r="H438">
        <f>Tabella1_2[[#This Row],[IVA]]/1.22</f>
        <v>4400</v>
      </c>
      <c r="I438" t="str">
        <f t="shared" ca="1" si="6"/>
        <v>DA PAGARE</v>
      </c>
    </row>
    <row r="439" spans="1:9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f>Tabella1_2[[#This Row],[DATA FATTURA]]+"60"</f>
        <v>44989</v>
      </c>
      <c r="G439">
        <f>Tabella1_2[[#This Row],[IMPORTO]]*1.22</f>
        <v>6124.4</v>
      </c>
      <c r="H439">
        <f>Tabella1_2[[#This Row],[IVA]]/1.22</f>
        <v>5020</v>
      </c>
      <c r="I439" t="str">
        <f t="shared" ca="1" si="6"/>
        <v>DA PAGARE</v>
      </c>
    </row>
    <row r="440" spans="1:9" x14ac:dyDescent="0.25">
      <c r="A440">
        <v>61</v>
      </c>
      <c r="B440" s="4">
        <v>44929</v>
      </c>
      <c r="C440">
        <v>1300</v>
      </c>
      <c r="D440" t="s">
        <v>22</v>
      </c>
      <c r="E440" t="s">
        <v>12</v>
      </c>
      <c r="F440" s="4">
        <f>Tabella1_2[[#This Row],[DATA FATTURA]]+"60"</f>
        <v>44989</v>
      </c>
      <c r="G440">
        <f>Tabella1_2[[#This Row],[IMPORTO]]*1.22</f>
        <v>1586</v>
      </c>
      <c r="H440">
        <f>Tabella1_2[[#This Row],[IVA]]/1.22</f>
        <v>1300</v>
      </c>
      <c r="I440" t="str">
        <f t="shared" ca="1" si="6"/>
        <v>DA PAGARE</v>
      </c>
    </row>
    <row r="441" spans="1:9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f>Tabella1_2[[#This Row],[DATA FATTURA]]+"60"</f>
        <v>44989</v>
      </c>
      <c r="G441">
        <f>Tabella1_2[[#This Row],[IMPORTO]]*1.22</f>
        <v>5929.2</v>
      </c>
      <c r="H441">
        <f>Tabella1_2[[#This Row],[IVA]]/1.22</f>
        <v>4860</v>
      </c>
      <c r="I441" t="str">
        <f t="shared" ca="1" si="6"/>
        <v>DA PAGARE</v>
      </c>
    </row>
    <row r="442" spans="1:9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f>Tabella1_2[[#This Row],[DATA FATTURA]]+"60"</f>
        <v>44989</v>
      </c>
      <c r="G442">
        <f>Tabella1_2[[#This Row],[IMPORTO]]*1.22</f>
        <v>7137</v>
      </c>
      <c r="H442">
        <f>Tabella1_2[[#This Row],[IVA]]/1.22</f>
        <v>5850</v>
      </c>
      <c r="I442" t="str">
        <f t="shared" ca="1" si="6"/>
        <v>DA PAGARE</v>
      </c>
    </row>
    <row r="443" spans="1:9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f>Tabella1_2[[#This Row],[DATA FATTURA]]+"60"</f>
        <v>44989</v>
      </c>
      <c r="G443">
        <f>Tabella1_2[[#This Row],[IMPORTO]]*1.22</f>
        <v>2220.4</v>
      </c>
      <c r="H443">
        <f>Tabella1_2[[#This Row],[IVA]]/1.22</f>
        <v>1820.0000000000002</v>
      </c>
      <c r="I443" t="str">
        <f t="shared" ca="1" si="6"/>
        <v>DA PAGARE</v>
      </c>
    </row>
    <row r="444" spans="1:9" x14ac:dyDescent="0.25">
      <c r="A444">
        <v>407</v>
      </c>
      <c r="B444" s="4">
        <v>44929</v>
      </c>
      <c r="C444">
        <v>5100</v>
      </c>
      <c r="D444" t="s">
        <v>22</v>
      </c>
      <c r="E444" t="s">
        <v>11</v>
      </c>
      <c r="F444" s="4">
        <f>Tabella1_2[[#This Row],[DATA FATTURA]]+"60"</f>
        <v>44989</v>
      </c>
      <c r="G444">
        <f>Tabella1_2[[#This Row],[IMPORTO]]*1.22</f>
        <v>6222</v>
      </c>
      <c r="H444">
        <f>Tabella1_2[[#This Row],[IVA]]/1.22</f>
        <v>5100</v>
      </c>
      <c r="I444" t="str">
        <f t="shared" ca="1" si="6"/>
        <v>DA PAGARE</v>
      </c>
    </row>
    <row r="445" spans="1:9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f>Tabella1_2[[#This Row],[DATA FATTURA]]+"60"</f>
        <v>44989</v>
      </c>
      <c r="G445">
        <f>Tabella1_2[[#This Row],[IMPORTO]]*1.22</f>
        <v>5612</v>
      </c>
      <c r="H445">
        <f>Tabella1_2[[#This Row],[IVA]]/1.22</f>
        <v>4600</v>
      </c>
      <c r="I445" t="str">
        <f t="shared" ca="1" si="6"/>
        <v>DA PAGARE</v>
      </c>
    </row>
    <row r="446" spans="1:9" x14ac:dyDescent="0.25">
      <c r="A446">
        <v>67</v>
      </c>
      <c r="B446" s="4">
        <v>44929</v>
      </c>
      <c r="C446">
        <v>1420</v>
      </c>
      <c r="D446" t="s">
        <v>22</v>
      </c>
      <c r="E446" t="s">
        <v>13</v>
      </c>
      <c r="F446" s="4">
        <f>Tabella1_2[[#This Row],[DATA FATTURA]]+"60"</f>
        <v>44989</v>
      </c>
      <c r="G446">
        <f>Tabella1_2[[#This Row],[IMPORTO]]*1.22</f>
        <v>1732.3999999999999</v>
      </c>
      <c r="H446">
        <f>Tabella1_2[[#This Row],[IVA]]/1.22</f>
        <v>1420</v>
      </c>
      <c r="I446" t="str">
        <f t="shared" ca="1" si="6"/>
        <v>DA PAGARE</v>
      </c>
    </row>
    <row r="447" spans="1:9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f>Tabella1_2[[#This Row],[DATA FATTURA]]+"60"</f>
        <v>44989</v>
      </c>
      <c r="G447">
        <f>Tabella1_2[[#This Row],[IMPORTO]]*1.22</f>
        <v>6283</v>
      </c>
      <c r="H447">
        <f>Tabella1_2[[#This Row],[IVA]]/1.22</f>
        <v>5150</v>
      </c>
      <c r="I447" t="str">
        <f t="shared" ca="1" si="6"/>
        <v>DA PAGARE</v>
      </c>
    </row>
    <row r="448" spans="1:9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f>Tabella1_2[[#This Row],[DATA FATTURA]]+"60"</f>
        <v>44988</v>
      </c>
      <c r="G448">
        <f>Tabella1_2[[#This Row],[IMPORTO]]*1.22</f>
        <v>8296</v>
      </c>
      <c r="H448">
        <f>Tabella1_2[[#This Row],[IVA]]/1.22</f>
        <v>6800</v>
      </c>
      <c r="I448" t="str">
        <f t="shared" ca="1" si="6"/>
        <v>DA PAGARE</v>
      </c>
    </row>
    <row r="449" spans="1:9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f>Tabella1_2[[#This Row],[DATA FATTURA]]+"60"</f>
        <v>44988</v>
      </c>
      <c r="G449">
        <f>Tabella1_2[[#This Row],[IMPORTO]]*1.22</f>
        <v>5246</v>
      </c>
      <c r="H449">
        <f>Tabella1_2[[#This Row],[IVA]]/1.22</f>
        <v>4300</v>
      </c>
      <c r="I449" t="str">
        <f t="shared" ca="1" si="6"/>
        <v>DA PAGARE</v>
      </c>
    </row>
    <row r="450" spans="1:9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f>Tabella1_2[[#This Row],[DATA FATTURA]]+"60"</f>
        <v>44988</v>
      </c>
      <c r="G450">
        <f>Tabella1_2[[#This Row],[IMPORTO]]*1.22</f>
        <v>8174</v>
      </c>
      <c r="H450">
        <f>Tabella1_2[[#This Row],[IVA]]/1.22</f>
        <v>6700</v>
      </c>
      <c r="I450" t="str">
        <f t="shared" ca="1" si="6"/>
        <v>DA PAGARE</v>
      </c>
    </row>
    <row r="451" spans="1:9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f>Tabella1_2[[#This Row],[DATA FATTURA]]+"60"</f>
        <v>44988</v>
      </c>
      <c r="G451">
        <f>Tabella1_2[[#This Row],[IMPORTO]]*1.22</f>
        <v>3562.4</v>
      </c>
      <c r="H451">
        <f>Tabella1_2[[#This Row],[IVA]]/1.22</f>
        <v>2920</v>
      </c>
      <c r="I451" t="str">
        <f t="shared" ref="I451:I500" ca="1" si="7">IF((TODAY()-A451)&gt;60, "DA PAGARE", "PAGATA")</f>
        <v>DA PAGARE</v>
      </c>
    </row>
    <row r="452" spans="1:9" x14ac:dyDescent="0.25">
      <c r="A452">
        <v>334</v>
      </c>
      <c r="B452" s="4">
        <v>44928</v>
      </c>
      <c r="C452">
        <v>1450</v>
      </c>
      <c r="D452" t="s">
        <v>22</v>
      </c>
      <c r="E452" t="s">
        <v>11</v>
      </c>
      <c r="F452" s="4">
        <f>Tabella1_2[[#This Row],[DATA FATTURA]]+"60"</f>
        <v>44988</v>
      </c>
      <c r="G452">
        <f>Tabella1_2[[#This Row],[IMPORTO]]*1.22</f>
        <v>1769</v>
      </c>
      <c r="H452">
        <f>Tabella1_2[[#This Row],[IVA]]/1.22</f>
        <v>1450</v>
      </c>
      <c r="I452" t="str">
        <f t="shared" ca="1" si="7"/>
        <v>DA PAGARE</v>
      </c>
    </row>
    <row r="453" spans="1:9" x14ac:dyDescent="0.25">
      <c r="A453">
        <v>163</v>
      </c>
      <c r="B453" s="4">
        <v>44928</v>
      </c>
      <c r="C453">
        <v>3340</v>
      </c>
      <c r="D453" t="s">
        <v>22</v>
      </c>
      <c r="E453" t="s">
        <v>13</v>
      </c>
      <c r="F453" s="4">
        <f>Tabella1_2[[#This Row],[DATA FATTURA]]+"60"</f>
        <v>44988</v>
      </c>
      <c r="G453">
        <f>Tabella1_2[[#This Row],[IMPORTO]]*1.22</f>
        <v>4074.7999999999997</v>
      </c>
      <c r="H453">
        <f>Tabella1_2[[#This Row],[IVA]]/1.22</f>
        <v>3340</v>
      </c>
      <c r="I453" t="str">
        <f t="shared" ca="1" si="7"/>
        <v>DA PAGARE</v>
      </c>
    </row>
    <row r="454" spans="1:9" x14ac:dyDescent="0.25">
      <c r="A454">
        <v>146</v>
      </c>
      <c r="B454" s="4">
        <v>44928</v>
      </c>
      <c r="C454">
        <v>3000</v>
      </c>
      <c r="D454" t="s">
        <v>22</v>
      </c>
      <c r="E454" t="s">
        <v>12</v>
      </c>
      <c r="F454" s="4">
        <f>Tabella1_2[[#This Row],[DATA FATTURA]]+"60"</f>
        <v>44988</v>
      </c>
      <c r="G454">
        <f>Tabella1_2[[#This Row],[IMPORTO]]*1.22</f>
        <v>3660</v>
      </c>
      <c r="H454">
        <f>Tabella1_2[[#This Row],[IVA]]/1.22</f>
        <v>3000</v>
      </c>
      <c r="I454" t="str">
        <f t="shared" ca="1" si="7"/>
        <v>DA PAGARE</v>
      </c>
    </row>
    <row r="455" spans="1:9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f>Tabella1_2[[#This Row],[DATA FATTURA]]+"60"</f>
        <v>44988</v>
      </c>
      <c r="G455">
        <f>Tabella1_2[[#This Row],[IMPORTO]]*1.22</f>
        <v>2879.2</v>
      </c>
      <c r="H455">
        <f>Tabella1_2[[#This Row],[IVA]]/1.22</f>
        <v>2360</v>
      </c>
      <c r="I455" t="str">
        <f t="shared" ca="1" si="7"/>
        <v>DA PAGARE</v>
      </c>
    </row>
    <row r="456" spans="1:9" x14ac:dyDescent="0.25">
      <c r="A456">
        <v>113</v>
      </c>
      <c r="B456" s="4">
        <v>44928</v>
      </c>
      <c r="C456">
        <v>2340</v>
      </c>
      <c r="D456" t="s">
        <v>22</v>
      </c>
      <c r="E456" t="s">
        <v>11</v>
      </c>
      <c r="F456" s="4">
        <f>Tabella1_2[[#This Row],[DATA FATTURA]]+"60"</f>
        <v>44988</v>
      </c>
      <c r="G456">
        <f>Tabella1_2[[#This Row],[IMPORTO]]*1.22</f>
        <v>2854.7999999999997</v>
      </c>
      <c r="H456">
        <f>Tabella1_2[[#This Row],[IVA]]/1.22</f>
        <v>2340</v>
      </c>
      <c r="I456" t="str">
        <f t="shared" ca="1" si="7"/>
        <v>DA PAGARE</v>
      </c>
    </row>
    <row r="457" spans="1:9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f>Tabella1_2[[#This Row],[DATA FATTURA]]+"60"</f>
        <v>44988</v>
      </c>
      <c r="G457">
        <f>Tabella1_2[[#This Row],[IMPORTO]]*1.22</f>
        <v>2013</v>
      </c>
      <c r="H457">
        <f>Tabella1_2[[#This Row],[IVA]]/1.22</f>
        <v>1650</v>
      </c>
      <c r="I457" t="str">
        <f t="shared" ca="1" si="7"/>
        <v>DA PAGARE</v>
      </c>
    </row>
    <row r="458" spans="1:9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f>Tabella1_2[[#This Row],[DATA FATTURA]]+"60"</f>
        <v>44988</v>
      </c>
      <c r="G458">
        <f>Tabella1_2[[#This Row],[IMPORTO]]*1.22</f>
        <v>2501</v>
      </c>
      <c r="H458">
        <f>Tabella1_2[[#This Row],[IVA]]/1.22</f>
        <v>2050</v>
      </c>
      <c r="I458" t="str">
        <f t="shared" ca="1" si="7"/>
        <v>DA PAGARE</v>
      </c>
    </row>
    <row r="459" spans="1:9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f>Tabella1_2[[#This Row],[DATA FATTURA]]+"60"</f>
        <v>44988</v>
      </c>
      <c r="G459">
        <f>Tabella1_2[[#This Row],[IMPORTO]]*1.22</f>
        <v>4123.6000000000004</v>
      </c>
      <c r="H459">
        <f>Tabella1_2[[#This Row],[IVA]]/1.22</f>
        <v>3380.0000000000005</v>
      </c>
      <c r="I459" t="str">
        <f t="shared" ca="1" si="7"/>
        <v>DA PAGARE</v>
      </c>
    </row>
    <row r="460" spans="1:9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f>Tabella1_2[[#This Row],[DATA FATTURA]]+"60"</f>
        <v>44988</v>
      </c>
      <c r="G460">
        <f>Tabella1_2[[#This Row],[IMPORTO]]*1.22</f>
        <v>4709.2</v>
      </c>
      <c r="H460">
        <f>Tabella1_2[[#This Row],[IVA]]/1.22</f>
        <v>3860</v>
      </c>
      <c r="I460" t="str">
        <f t="shared" ca="1" si="7"/>
        <v>DA PAGARE</v>
      </c>
    </row>
    <row r="461" spans="1:9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f>Tabella1_2[[#This Row],[DATA FATTURA]]+"60"</f>
        <v>44988</v>
      </c>
      <c r="G461">
        <f>Tabella1_2[[#This Row],[IMPORTO]]*1.22</f>
        <v>6783.2</v>
      </c>
      <c r="H461">
        <f>Tabella1_2[[#This Row],[IVA]]/1.22</f>
        <v>5560</v>
      </c>
      <c r="I461" t="str">
        <f t="shared" ca="1" si="7"/>
        <v>DA PAGARE</v>
      </c>
    </row>
    <row r="462" spans="1:9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f>Tabella1_2[[#This Row],[DATA FATTURA]]+"60"</f>
        <v>44988</v>
      </c>
      <c r="G462">
        <f>Tabella1_2[[#This Row],[IMPORTO]]*1.22</f>
        <v>5978</v>
      </c>
      <c r="H462">
        <f>Tabella1_2[[#This Row],[IVA]]/1.22</f>
        <v>4900</v>
      </c>
      <c r="I462" t="str">
        <f t="shared" ca="1" si="7"/>
        <v>DA PAGARE</v>
      </c>
    </row>
    <row r="463" spans="1:9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f>Tabella1_2[[#This Row],[DATA FATTURA]]+"60"</f>
        <v>44988</v>
      </c>
      <c r="G463">
        <f>Tabella1_2[[#This Row],[IMPORTO]]*1.22</f>
        <v>5294.8</v>
      </c>
      <c r="H463">
        <f>Tabella1_2[[#This Row],[IVA]]/1.22</f>
        <v>4340</v>
      </c>
      <c r="I463" t="str">
        <f t="shared" ca="1" si="7"/>
        <v>DA PAGARE</v>
      </c>
    </row>
    <row r="464" spans="1:9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f>Tabella1_2[[#This Row],[DATA FATTURA]]+"60"</f>
        <v>44988</v>
      </c>
      <c r="G464">
        <f>Tabella1_2[[#This Row],[IMPORTO]]*1.22</f>
        <v>4440.8</v>
      </c>
      <c r="H464">
        <f>Tabella1_2[[#This Row],[IVA]]/1.22</f>
        <v>3640.0000000000005</v>
      </c>
      <c r="I464" t="str">
        <f t="shared" ca="1" si="7"/>
        <v>DA PAGARE</v>
      </c>
    </row>
    <row r="465" spans="1:9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f>Tabella1_2[[#This Row],[DATA FATTURA]]+"60"</f>
        <v>44988</v>
      </c>
      <c r="G465">
        <f>Tabella1_2[[#This Row],[IMPORTO]]*1.22</f>
        <v>4367.5999999999995</v>
      </c>
      <c r="H465">
        <f>Tabella1_2[[#This Row],[IVA]]/1.22</f>
        <v>3579.9999999999995</v>
      </c>
      <c r="I465" t="str">
        <f t="shared" ca="1" si="7"/>
        <v>DA PAGARE</v>
      </c>
    </row>
    <row r="466" spans="1:9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f>Tabella1_2[[#This Row],[DATA FATTURA]]+"60"</f>
        <v>44988</v>
      </c>
      <c r="G466">
        <f>Tabella1_2[[#This Row],[IMPORTO]]*1.22</f>
        <v>6807.5999999999995</v>
      </c>
      <c r="H466">
        <f>Tabella1_2[[#This Row],[IVA]]/1.22</f>
        <v>5580</v>
      </c>
      <c r="I466" t="str">
        <f t="shared" ca="1" si="7"/>
        <v>DA PAGARE</v>
      </c>
    </row>
    <row r="467" spans="1:9" x14ac:dyDescent="0.25">
      <c r="A467">
        <v>186</v>
      </c>
      <c r="B467" s="4">
        <v>44928</v>
      </c>
      <c r="C467">
        <v>3800</v>
      </c>
      <c r="D467" t="s">
        <v>22</v>
      </c>
      <c r="E467" t="s">
        <v>14</v>
      </c>
      <c r="F467" s="4">
        <f>Tabella1_2[[#This Row],[DATA FATTURA]]+"60"</f>
        <v>44988</v>
      </c>
      <c r="G467">
        <f>Tabella1_2[[#This Row],[IMPORTO]]*1.22</f>
        <v>4636</v>
      </c>
      <c r="H467">
        <f>Tabella1_2[[#This Row],[IVA]]/1.22</f>
        <v>3800</v>
      </c>
      <c r="I467" t="str">
        <f t="shared" ca="1" si="7"/>
        <v>DA PAGARE</v>
      </c>
    </row>
    <row r="468" spans="1:9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f>Tabella1_2[[#This Row],[DATA FATTURA]]+"60"</f>
        <v>44988</v>
      </c>
      <c r="G468">
        <f>Tabella1_2[[#This Row],[IMPORTO]]*1.22</f>
        <v>5709.5999999999995</v>
      </c>
      <c r="H468">
        <f>Tabella1_2[[#This Row],[IVA]]/1.22</f>
        <v>4680</v>
      </c>
      <c r="I468" t="str">
        <f t="shared" ca="1" si="7"/>
        <v>DA PAGARE</v>
      </c>
    </row>
    <row r="469" spans="1:9" x14ac:dyDescent="0.25">
      <c r="A469">
        <v>436</v>
      </c>
      <c r="B469" s="4">
        <v>44928</v>
      </c>
      <c r="C469">
        <v>6550</v>
      </c>
      <c r="D469" t="s">
        <v>22</v>
      </c>
      <c r="E469" t="s">
        <v>12</v>
      </c>
      <c r="F469" s="4">
        <f>Tabella1_2[[#This Row],[DATA FATTURA]]+"60"</f>
        <v>44988</v>
      </c>
      <c r="G469">
        <f>Tabella1_2[[#This Row],[IMPORTO]]*1.22</f>
        <v>7991</v>
      </c>
      <c r="H469">
        <f>Tabella1_2[[#This Row],[IVA]]/1.22</f>
        <v>6550</v>
      </c>
      <c r="I469" t="str">
        <f t="shared" ca="1" si="7"/>
        <v>DA PAGARE</v>
      </c>
    </row>
    <row r="470" spans="1:9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f>Tabella1_2[[#This Row],[DATA FATTURA]]+"60"</f>
        <v>44988</v>
      </c>
      <c r="G470">
        <f>Tabella1_2[[#This Row],[IMPORTO]]*1.22</f>
        <v>8357</v>
      </c>
      <c r="H470">
        <f>Tabella1_2[[#This Row],[IVA]]/1.22</f>
        <v>6850</v>
      </c>
      <c r="I470" t="str">
        <f t="shared" ca="1" si="7"/>
        <v>DA PAGARE</v>
      </c>
    </row>
    <row r="471" spans="1:9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f>Tabella1_2[[#This Row],[DATA FATTURA]]+"60"</f>
        <v>44988</v>
      </c>
      <c r="G471">
        <f>Tabella1_2[[#This Row],[IMPORTO]]*1.22</f>
        <v>7564</v>
      </c>
      <c r="H471">
        <f>Tabella1_2[[#This Row],[IVA]]/1.22</f>
        <v>6200</v>
      </c>
      <c r="I471" t="str">
        <f t="shared" ca="1" si="7"/>
        <v>DA PAGARE</v>
      </c>
    </row>
    <row r="472" spans="1:9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f>Tabella1_2[[#This Row],[DATA FATTURA]]+"60"</f>
        <v>44988</v>
      </c>
      <c r="G472">
        <f>Tabella1_2[[#This Row],[IMPORTO]]*1.22</f>
        <v>6832</v>
      </c>
      <c r="H472">
        <f>Tabella1_2[[#This Row],[IVA]]/1.22</f>
        <v>5600</v>
      </c>
      <c r="I472" t="str">
        <f t="shared" ca="1" si="7"/>
        <v>DA PAGARE</v>
      </c>
    </row>
    <row r="473" spans="1:9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f>Tabella1_2[[#This Row],[DATA FATTURA]]+"60"</f>
        <v>44988</v>
      </c>
      <c r="G473">
        <f>Tabella1_2[[#This Row],[IMPORTO]]*1.22</f>
        <v>2049.6</v>
      </c>
      <c r="H473">
        <f>Tabella1_2[[#This Row],[IVA]]/1.22</f>
        <v>1680</v>
      </c>
      <c r="I473" t="str">
        <f t="shared" ca="1" si="7"/>
        <v>DA PAGARE</v>
      </c>
    </row>
    <row r="474" spans="1:9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f>Tabella1_2[[#This Row],[DATA FATTURA]]+"60"</f>
        <v>44988</v>
      </c>
      <c r="G474">
        <f>Tabella1_2[[#This Row],[IMPORTO]]*1.22</f>
        <v>1415.2</v>
      </c>
      <c r="H474">
        <f>Tabella1_2[[#This Row],[IVA]]/1.22</f>
        <v>1160</v>
      </c>
      <c r="I474" t="str">
        <f t="shared" ca="1" si="7"/>
        <v>DA PAGARE</v>
      </c>
    </row>
    <row r="475" spans="1:9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f>Tabella1_2[[#This Row],[DATA FATTURA]]+"60"</f>
        <v>44988</v>
      </c>
      <c r="G475">
        <f>Tabella1_2[[#This Row],[IMPORTO]]*1.22</f>
        <v>2659.6</v>
      </c>
      <c r="H475">
        <f>Tabella1_2[[#This Row],[IVA]]/1.22</f>
        <v>2180</v>
      </c>
      <c r="I475" t="str">
        <f t="shared" ca="1" si="7"/>
        <v>DA PAGARE</v>
      </c>
    </row>
    <row r="476" spans="1:9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f>Tabella1_2[[#This Row],[DATA FATTURA]]+"60"</f>
        <v>44987</v>
      </c>
      <c r="G476">
        <f>Tabella1_2[[#This Row],[IMPORTO]]*1.22</f>
        <v>5246</v>
      </c>
      <c r="H476">
        <f>Tabella1_2[[#This Row],[IVA]]/1.22</f>
        <v>4300</v>
      </c>
      <c r="I476" t="str">
        <f t="shared" ca="1" si="7"/>
        <v>DA PAGARE</v>
      </c>
    </row>
    <row r="477" spans="1:9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f>Tabella1_2[[#This Row],[DATA FATTURA]]+"60"</f>
        <v>44987</v>
      </c>
      <c r="G477">
        <f>Tabella1_2[[#This Row],[IMPORTO]]*1.22</f>
        <v>6100</v>
      </c>
      <c r="H477">
        <f>Tabella1_2[[#This Row],[IVA]]/1.22</f>
        <v>5000</v>
      </c>
      <c r="I477" t="str">
        <f t="shared" ca="1" si="7"/>
        <v>DA PAGARE</v>
      </c>
    </row>
    <row r="478" spans="1:9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f>Tabella1_2[[#This Row],[DATA FATTURA]]+"60"</f>
        <v>44987</v>
      </c>
      <c r="G478">
        <f>Tabella1_2[[#This Row],[IMPORTO]]*1.22</f>
        <v>1024.8</v>
      </c>
      <c r="H478">
        <f>Tabella1_2[[#This Row],[IVA]]/1.22</f>
        <v>840</v>
      </c>
      <c r="I478" t="str">
        <f t="shared" ca="1" si="7"/>
        <v>DA PAGARE</v>
      </c>
    </row>
    <row r="479" spans="1:9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f>Tabella1_2[[#This Row],[DATA FATTURA]]+"60"</f>
        <v>44987</v>
      </c>
      <c r="G479">
        <f>Tabella1_2[[#This Row],[IMPORTO]]*1.22</f>
        <v>1366.3999999999999</v>
      </c>
      <c r="H479">
        <f>Tabella1_2[[#This Row],[IVA]]/1.22</f>
        <v>1120</v>
      </c>
      <c r="I479" t="str">
        <f t="shared" ca="1" si="7"/>
        <v>DA PAGARE</v>
      </c>
    </row>
    <row r="480" spans="1:9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f>Tabella1_2[[#This Row],[DATA FATTURA]]+"60"</f>
        <v>44987</v>
      </c>
      <c r="G480">
        <f>Tabella1_2[[#This Row],[IMPORTO]]*1.22</f>
        <v>4733.5999999999995</v>
      </c>
      <c r="H480">
        <f>Tabella1_2[[#This Row],[IVA]]/1.22</f>
        <v>3879.9999999999995</v>
      </c>
      <c r="I480" t="str">
        <f t="shared" ca="1" si="7"/>
        <v>DA PAGARE</v>
      </c>
    </row>
    <row r="481" spans="1:9" x14ac:dyDescent="0.25">
      <c r="A481">
        <v>214</v>
      </c>
      <c r="B481" s="4">
        <v>44927</v>
      </c>
      <c r="C481">
        <v>4360</v>
      </c>
      <c r="D481" t="s">
        <v>22</v>
      </c>
      <c r="E481" t="s">
        <v>14</v>
      </c>
      <c r="F481" s="4">
        <f>Tabella1_2[[#This Row],[DATA FATTURA]]+"60"</f>
        <v>44987</v>
      </c>
      <c r="G481">
        <f>Tabella1_2[[#This Row],[IMPORTO]]*1.22</f>
        <v>5319.2</v>
      </c>
      <c r="H481">
        <f>Tabella1_2[[#This Row],[IVA]]/1.22</f>
        <v>4360</v>
      </c>
      <c r="I481" t="str">
        <f t="shared" ca="1" si="7"/>
        <v>DA PAGARE</v>
      </c>
    </row>
    <row r="482" spans="1:9" x14ac:dyDescent="0.25">
      <c r="A482">
        <v>215</v>
      </c>
      <c r="B482" s="4">
        <v>44927</v>
      </c>
      <c r="C482">
        <v>4380</v>
      </c>
      <c r="D482" t="s">
        <v>22</v>
      </c>
      <c r="E482" t="s">
        <v>12</v>
      </c>
      <c r="F482" s="4">
        <f>Tabella1_2[[#This Row],[DATA FATTURA]]+"60"</f>
        <v>44987</v>
      </c>
      <c r="G482">
        <f>Tabella1_2[[#This Row],[IMPORTO]]*1.22</f>
        <v>5343.5999999999995</v>
      </c>
      <c r="H482">
        <f>Tabella1_2[[#This Row],[IVA]]/1.22</f>
        <v>4380</v>
      </c>
      <c r="I482" t="str">
        <f t="shared" ca="1" si="7"/>
        <v>DA PAGARE</v>
      </c>
    </row>
    <row r="483" spans="1:9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f>Tabella1_2[[#This Row],[DATA FATTURA]]+"60"</f>
        <v>44987</v>
      </c>
      <c r="G483">
        <f>Tabella1_2[[#This Row],[IMPORTO]]*1.22</f>
        <v>5856</v>
      </c>
      <c r="H483">
        <f>Tabella1_2[[#This Row],[IVA]]/1.22</f>
        <v>4800</v>
      </c>
      <c r="I483" t="str">
        <f t="shared" ca="1" si="7"/>
        <v>DA PAGARE</v>
      </c>
    </row>
    <row r="484" spans="1:9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f>Tabella1_2[[#This Row],[DATA FATTURA]]+"60"</f>
        <v>44987</v>
      </c>
      <c r="G484">
        <f>Tabella1_2[[#This Row],[IMPORTO]]*1.22</f>
        <v>8235</v>
      </c>
      <c r="H484">
        <f>Tabella1_2[[#This Row],[IVA]]/1.22</f>
        <v>6750</v>
      </c>
      <c r="I484" t="str">
        <f t="shared" ca="1" si="7"/>
        <v>DA PAGARE</v>
      </c>
    </row>
    <row r="485" spans="1:9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f>Tabella1_2[[#This Row],[DATA FATTURA]]+"60"</f>
        <v>44987</v>
      </c>
      <c r="G485">
        <f>Tabella1_2[[#This Row],[IMPORTO]]*1.22</f>
        <v>4977.5999999999995</v>
      </c>
      <c r="H485">
        <f>Tabella1_2[[#This Row],[IVA]]/1.22</f>
        <v>4079.9999999999995</v>
      </c>
      <c r="I485" t="str">
        <f t="shared" ca="1" si="7"/>
        <v>DA PAGARE</v>
      </c>
    </row>
    <row r="486" spans="1:9" x14ac:dyDescent="0.25">
      <c r="A486">
        <v>492</v>
      </c>
      <c r="B486" s="4">
        <v>44927</v>
      </c>
      <c r="C486">
        <v>4800</v>
      </c>
      <c r="D486" t="s">
        <v>22</v>
      </c>
      <c r="E486" t="s">
        <v>12</v>
      </c>
      <c r="F486" s="4">
        <f>Tabella1_2[[#This Row],[DATA FATTURA]]+"60"</f>
        <v>44987</v>
      </c>
      <c r="G486">
        <f>Tabella1_2[[#This Row],[IMPORTO]]*1.22</f>
        <v>5856</v>
      </c>
      <c r="H486">
        <f>Tabella1_2[[#This Row],[IVA]]/1.22</f>
        <v>4800</v>
      </c>
      <c r="I486" t="str">
        <f t="shared" ca="1" si="7"/>
        <v>DA PAGARE</v>
      </c>
    </row>
    <row r="487" spans="1:9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f>Tabella1_2[[#This Row],[DATA FATTURA]]+"60"</f>
        <v>44987</v>
      </c>
      <c r="G487">
        <f>Tabella1_2[[#This Row],[IMPORTO]]*1.22</f>
        <v>122</v>
      </c>
      <c r="H487">
        <f>Tabella1_2[[#This Row],[IVA]]/1.22</f>
        <v>100</v>
      </c>
      <c r="I487" t="str">
        <f t="shared" ca="1" si="7"/>
        <v>DA PAGARE</v>
      </c>
    </row>
    <row r="488" spans="1:9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f>Tabella1_2[[#This Row],[DATA FATTURA]]+"60"</f>
        <v>44987</v>
      </c>
      <c r="G488">
        <f>Tabella1_2[[#This Row],[IMPORTO]]*1.22</f>
        <v>1830</v>
      </c>
      <c r="H488">
        <f>Tabella1_2[[#This Row],[IVA]]/1.22</f>
        <v>1500</v>
      </c>
      <c r="I488" t="str">
        <f t="shared" ca="1" si="7"/>
        <v>DA PAGARE</v>
      </c>
    </row>
    <row r="489" spans="1:9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f>Tabella1_2[[#This Row],[DATA FATTURA]]+"60"</f>
        <v>44987</v>
      </c>
      <c r="G489">
        <f>Tabella1_2[[#This Row],[IMPORTO]]*1.22</f>
        <v>9516</v>
      </c>
      <c r="H489">
        <f>Tabella1_2[[#This Row],[IVA]]/1.22</f>
        <v>7800</v>
      </c>
      <c r="I489" t="str">
        <f t="shared" ca="1" si="7"/>
        <v>DA PAGARE</v>
      </c>
    </row>
    <row r="490" spans="1:9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f>Tabella1_2[[#This Row],[DATA FATTURA]]+"60"</f>
        <v>44987</v>
      </c>
      <c r="G490">
        <f>Tabella1_2[[#This Row],[IMPORTO]]*1.22</f>
        <v>9638</v>
      </c>
      <c r="H490">
        <f>Tabella1_2[[#This Row],[IVA]]/1.22</f>
        <v>7900</v>
      </c>
      <c r="I490" t="str">
        <f t="shared" ca="1" si="7"/>
        <v>DA PAGARE</v>
      </c>
    </row>
    <row r="491" spans="1:9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f>Tabella1_2[[#This Row],[DATA FATTURA]]+"60"</f>
        <v>44987</v>
      </c>
      <c r="G491">
        <f>Tabella1_2[[#This Row],[IMPORTO]]*1.22</f>
        <v>3294</v>
      </c>
      <c r="H491">
        <f>Tabella1_2[[#This Row],[IVA]]/1.22</f>
        <v>2700</v>
      </c>
      <c r="I491" t="str">
        <f t="shared" ca="1" si="7"/>
        <v>DA PAGARE</v>
      </c>
    </row>
    <row r="492" spans="1:9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f>Tabella1_2[[#This Row],[DATA FATTURA]]+"60"</f>
        <v>44987</v>
      </c>
      <c r="G492">
        <f>Tabella1_2[[#This Row],[IMPORTO]]*1.22</f>
        <v>3318.4</v>
      </c>
      <c r="H492">
        <f>Tabella1_2[[#This Row],[IVA]]/1.22</f>
        <v>2720</v>
      </c>
      <c r="I492" t="str">
        <f t="shared" ca="1" si="7"/>
        <v>DA PAGARE</v>
      </c>
    </row>
    <row r="493" spans="1:9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f>Tabella1_2[[#This Row],[DATA FATTURA]]+"60"</f>
        <v>44987</v>
      </c>
      <c r="G493">
        <f>Tabella1_2[[#This Row],[IMPORTO]]*1.22</f>
        <v>3416</v>
      </c>
      <c r="H493">
        <f>Tabella1_2[[#This Row],[IVA]]/1.22</f>
        <v>2800</v>
      </c>
      <c r="I493" t="str">
        <f t="shared" ca="1" si="7"/>
        <v>DA PAGARE</v>
      </c>
    </row>
    <row r="494" spans="1:9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f>Tabella1_2[[#This Row],[DATA FATTURA]]+"60"</f>
        <v>44987</v>
      </c>
      <c r="G494">
        <f>Tabella1_2[[#This Row],[IMPORTO]]*1.22</f>
        <v>1805.6</v>
      </c>
      <c r="H494">
        <f>Tabella1_2[[#This Row],[IVA]]/1.22</f>
        <v>1480</v>
      </c>
      <c r="I494" t="str">
        <f t="shared" ca="1" si="7"/>
        <v>DA PAGARE</v>
      </c>
    </row>
    <row r="495" spans="1:9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f>Tabella1_2[[#This Row],[DATA FATTURA]]+"60"</f>
        <v>44987</v>
      </c>
      <c r="G495">
        <f>Tabella1_2[[#This Row],[IMPORTO]]*1.22</f>
        <v>3721</v>
      </c>
      <c r="H495">
        <f>Tabella1_2[[#This Row],[IVA]]/1.22</f>
        <v>3050</v>
      </c>
      <c r="I495" t="str">
        <f t="shared" ca="1" si="7"/>
        <v>DA PAGARE</v>
      </c>
    </row>
    <row r="496" spans="1:9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f>Tabella1_2[[#This Row],[DATA FATTURA]]+"60"</f>
        <v>44987</v>
      </c>
      <c r="G496">
        <f>Tabella1_2[[#This Row],[IMPORTO]]*1.22</f>
        <v>6954</v>
      </c>
      <c r="H496">
        <f>Tabella1_2[[#This Row],[IVA]]/1.22</f>
        <v>5700</v>
      </c>
      <c r="I496" t="str">
        <f t="shared" ca="1" si="7"/>
        <v>DA PAGARE</v>
      </c>
    </row>
    <row r="497" spans="1:9" x14ac:dyDescent="0.25">
      <c r="A497">
        <v>435</v>
      </c>
      <c r="B497" s="4">
        <v>44927</v>
      </c>
      <c r="C497">
        <v>6500</v>
      </c>
      <c r="D497" t="s">
        <v>22</v>
      </c>
      <c r="E497" t="s">
        <v>11</v>
      </c>
      <c r="F497" s="4">
        <f>Tabella1_2[[#This Row],[DATA FATTURA]]+"60"</f>
        <v>44987</v>
      </c>
      <c r="G497">
        <f>Tabella1_2[[#This Row],[IMPORTO]]*1.22</f>
        <v>7930</v>
      </c>
      <c r="H497">
        <f>Tabella1_2[[#This Row],[IVA]]/1.22</f>
        <v>6500</v>
      </c>
      <c r="I497" t="str">
        <f t="shared" ca="1" si="7"/>
        <v>DA PAGARE</v>
      </c>
    </row>
    <row r="498" spans="1:9" x14ac:dyDescent="0.25">
      <c r="A498">
        <v>316</v>
      </c>
      <c r="B498" s="4">
        <v>44927</v>
      </c>
      <c r="C498">
        <v>550</v>
      </c>
      <c r="D498" t="s">
        <v>22</v>
      </c>
      <c r="E498" t="s">
        <v>11</v>
      </c>
      <c r="F498" s="4">
        <f>Tabella1_2[[#This Row],[DATA FATTURA]]+"60"</f>
        <v>44987</v>
      </c>
      <c r="G498">
        <f>Tabella1_2[[#This Row],[IMPORTO]]*1.22</f>
        <v>671</v>
      </c>
      <c r="H498">
        <f>Tabella1_2[[#This Row],[IVA]]/1.22</f>
        <v>550</v>
      </c>
      <c r="I498" t="str">
        <f t="shared" ca="1" si="7"/>
        <v>DA PAGARE</v>
      </c>
    </row>
    <row r="499" spans="1:9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f>Tabella1_2[[#This Row],[DATA FATTURA]]+"60"</f>
        <v>44987</v>
      </c>
      <c r="G499">
        <f>Tabella1_2[[#This Row],[IMPORTO]]*1.22</f>
        <v>610</v>
      </c>
      <c r="H499">
        <f>Tabella1_2[[#This Row],[IVA]]/1.22</f>
        <v>500</v>
      </c>
      <c r="I499" t="str">
        <f t="shared" ca="1" si="7"/>
        <v>DA PAGARE</v>
      </c>
    </row>
    <row r="500" spans="1:9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f>Tabella1_2[[#This Row],[DATA FATTURA]]+"60"</f>
        <v>44987</v>
      </c>
      <c r="G500">
        <f>Tabella1_2[[#This Row],[IMPORTO]]*1.22</f>
        <v>1537.2</v>
      </c>
      <c r="H500">
        <f>Tabella1_2[[#This Row],[IVA]]/1.22</f>
        <v>1260</v>
      </c>
      <c r="I500" t="str">
        <f t="shared" ca="1" si="7"/>
        <v>DA PAGARE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< / s t r i n g > < / k e y > < v a l u e > < i n t > 7 0 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7 c 2 c 4 a a 1 - e 3 6 e - 4 1 a 8 - a 3 8 6 - c 4 1 3 8 2 2 0 5 b 8 7 "   x m l n s = " h t t p : / / s c h e m a s . m i c r o s o f t . c o m / D a t a M a s h u p " > A A A A A O g J A A B Q S w M E F A A C A A g A F a Q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B W k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D F Y A T K e S e E G A A A B M w A A E w A c A E Z v c m 1 1 b G F z L 1 N l Y 3 R p b 2 4 x L m 0 g o h g A K K A U A A A A A A A A A A A A A A A A A A A A A A A A A A A A 7 V n r T u N G F P 6 P x D u M v D / q d E 0 W O 3 R X 6 o p K V h K 2 V i F B i Z e t C A j N J r M w Y u K J 7 A n l I t 6 p z 9 A n 6 / h + m f E F S L q 0 D Y q E P P a c 8 5 3 r n D n H Q 1 O G q Q P G 4 X / 9 4 / b W 9 p Z 3 B V 0 0 A z b 8 i g i B O t g H B L H t L c D / h i 6 + x A 7 i S / 3 b K S L t 7 t J 1 k c O + U P f 6 K 6 X X a u t h M o B z t K / E m 5 X z x 0 m X O o x / d K 6 F N N 4 o R 3 S G v + E p Z B Q w v K A K J 8 e / J 6 h t u 9 D x v l F 3 3 q V k O X f s u w X y 1 I i n 9 v C g D P 7 6 E x y Y t v 1 5 Z C o a s B z 2 f q / t f / S o g Q e l Z 9 p m 5 i 3 j 6 2 A G W f j S O j o e j u w h X w 8 h T + / S j d 1 D q z + w + / E e h m 5 Z s D 7 8 9 K l v B 3 v y 6 w G j c d f s 9 Q e n e U 6 P r U T G Y + R O u d B L S B D A j o d c z G A q q D m b h S K q o j Y 0 k N 3 M H x G c X o F J J M E 5 + B E Y B n g H 9 N 3 d i L W z n H 9 F b q t M v X q N f k u w + v r O 4 8 h r L i P r C D t 0 j h 2 u A T C l h D o O S l m O k M M d I u T n i d L q E j 6 K d W I q W f r m 5 S V e O g x G 1 C F Y I N e j D i T 4 / h 6 W q V U C i p M + H I 5 6 Q 0 G n b y e c 5 X m p B o 1 a D d Y h 9 I W M W Z e q c e j O Q r z c 4 a 8 y K h x T l 4 m a M w K i R V / k N J D b 7 i G P 6 5 N T u 8 z S 7 0 b Y p p S / u s c + P A R g h F y u x A I k r s C x b d q J A v E 3 M M m G 3 T n 4 B b z x I 0 E 1 d o 2 O B v j P 0 F u A X S E H c K j g 2 P x k j v o K Q M R D Q A F K i m 1 M P Y b Z E n P h b i C h b s 6 D F g R O 0 Q k k S 6 T W S a E p 1 t D m i l B G w / H Y U r R o s x t T s X k Q a 2 n I P 7 a 2 t 7 B T D i K b D w / o J c G 0 M h 0 m e f A A c + B R 3 v N U p f v z 2 W c e V t 7 Z D D o Y n Q 0 d 1 H P x D T r j d r p m d H H W H / d H X e v U G o L + 7 9 3 + I d A / X O x 2 L o z O 2 Z R g T g G 3 b 4 l 3 y 7 X F Q 5 0 Q H v X u E s W q i 1 B d j K 8 Q Y h x I B O l h Y j E 0 3 1 e i 1 4 r 2 G 3 Z m + 0 r w l Z + T e 9 w r 0 4 T M M y n y G P S 1 i Q E k 9 7 7 F Z x g Q j p G Q T H 4 + d u m c M v Q r g t z L P D X H W w O T 6 L V J y H g K C X S 9 f R 9 p e V z V h l U N L j 8 A w g 2 6 L E l b w m L 4 c S d e h 8 5 d Z n m v 5 P O f c u u 5 t D e n H n f k h Y v n Y t B e 4 4 U s u e u t h l r X S 9 U u 5 / w M / d e f D H U Q A w u U H J 8 h J a O p E a x B z x p Z p 6 f i e d s / M q 3 D c i O 8 8 O x J Y S p d y 7 b N H x S Z j S W 0 5 / Q m Q 1 t 2 3 K S y 5 i h y a 4 G b J Q 2 y a k A 9 4 z W I 8 E p s R P / I W j k 9 v o K k 6 1 A G D r H H 2 p b X n y / Y n R o 8 h H i O I J t e 8 b T v B 7 + n j t C U u r P 2 A U Z k F q R P T 7 1 o + R p V w k z y 2 G q l u D 4 T l j i T C C w k f w g 9 N l D l M m i d 5 2 R z K d c 1 J v E 3 c U Y E q t F S N r l 8 k 8 t X k 8 u f F j 2 S 7 N 1 Z x b k g j 6 b / 6 8 H Q M H N L T g V 5 3 m 5 + 0 A i Z u / a c a Z 4 x Z Q f N O v N l f J O / M G p T Z m 0 3 4 M J 4 f f 2 A w q 7 V N Q M C N i f J W n h L D 1 b j m 2 D i 5 i t w W 9 9 r g 3 v z i 6 / N x a I j E k L o Q u h t w 8 j i p v F d U Q K d + t f S F H v 9 d b l g 2 q I x M / b L W C x j J M E u k R S J 7 q O L 7 O M L c q B E Z N 8 p Q 0 a l t / z m k S 4 m p j j A o 3 i v j f O E K a 9 h m J v c 4 / W S g l O E F p k 9 W 6 T U W k + X O 1 Y R Q t j m S v f R 1 M d O z P N 3 R e / K e a V e H h a 1 4 L Q 4 / l a T 2 5 M G V l 6 S m M d j V Y T o F S E i v 0 / 8 Y 1 G R P S F k w E t q 6 s 4 L a + o 5 d C F J a + k j Y 2 d v R 9 9 U z v / l y n n T B f k f F L u F R N i 8 A y L p 4 a + z C R L K g g F y X e r i o h p 9 V F 8 w u + r 7 b 7 2 y P o h v 3 F B m k e 5 s u S C + 9 j O k e x w 4 d q Z M F b h n y 1 E J r f A r 4 S i U g C z y L i H 8 l D t I H o K m 3 P p / / H 9 5 U V J U i c B N L 2 U n q U u U O n 5 h u F R 7 X e M 6 S F + z 2 w k M j Q r V S 8 Q I 1 F G p / Q b W 7 j T X v 1 H P M U 1 k 1 T Y w m t q g s x 4 b 5 A s d C T z 5 b f j l d + H X d x P e T M Y 3 k / H N Z H w z G X / 6 Z D y U 8 d Q a D v o v 7 A + + h g a h 3 0 N f b Z M w s k x y P 0 u q / f r 2 Y G Y 9 d r B V z 0 H j i j 2 G W A i d F Y 5 D C 4 R X 3 6 q U d 5 T 4 N T / Y 2 Y N 3 n p o P S w 2 8 3 2 1 V a V E v V 2 O T 1 C Y 2 h q q U + 4 Q W q g z p v 7 p t W t 1 I L y 1 h y p 2 z o k k o u w U L T c H n t T n F 9 m B 5 n z N 3 x u 4 k z 6 U S G e U S N W l 7 F s Y D T + 1 H F q C s w 9 n E a B H c r Y C j U 5 W C R P k 0 I S K b G 9 x o Z P B O 6 c R k B 6 j p w z u g 6 u A t 2 P W 7 3 K 3 1 l V d G k 4 l E D Y 1 O o + L c e H Y N 2 X m p k J 1 m R a T o D 0 a F v w s g v 0 t y L T j X 3 l O 8 P Q h R g e I z S l 0 B R G l K q 6 x 6 9 z S g 8 9 + H 0 q r X f + J g q 0 5 j o / w 0 r q l + p W d x p J 3 i u E P k m q 1 2 Q 9 t a 3 2 X O k R T K g Q 7 E Q U f S X I g m H c F n 4 q T j a f V 0 n m m h W J Q W u t J 2 t / 9 C N n T w 1 6 V T B / / F a s c O m Y n i M 4 c 9 r 2 b q s B k 6 N B o 6 V A e 2 8 v F v U E s B A i 0 A F A A C A A g A F a Q x W C 1 b F v C l A A A A 9 g A A A B I A A A A A A A A A A A A A A A A A A A A A A E N v b m Z p Z y 9 Q Y W N r Y W d l L n h t b F B L A Q I t A B Q A A g A I A B W k M V g P y u m r p A A A A O k A A A A T A A A A A A A A A A A A A A A A A P E A A A B b Q 2 9 u d G V u d F 9 U e X B l c 1 0 u e G 1 s U E s B A i 0 A F A A C A A g A F a Q x W A E y n k n h B g A A A T M A A B M A A A A A A A A A A A A A A A A A 4 g E A A E Z v c m 1 1 b G F z L 1 N l Y 3 R p b 2 4 x L m 1 Q S w U G A A A A A A M A A w D C A A A A E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o M A A A A A A A B o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O T o y M z o y O S 4 2 M D k 0 N j E 3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1 d h a X R p b m d G b 3 J F e G N l b F J l Z n J l c 2 g i I C 8 + P E V u d H J 5 I F R 5 c G U 9 I l F 1 Z X J 5 S U Q i I F Z h b H V l P S J z M T R l Y m U z Z G M t Z T g 5 O C 0 0 N D A 4 L W I 4 M 2 Q t Z T R k Z j V h Z T c 1 Y W Y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V Q x O D o z N z o 1 N y 4 w N D M 2 N j I w W i I g L z 4 8 R W 5 0 c n k g V H l w Z T 0 i R m l s b F N 0 Y X R 1 c y I g V m F s d W U 9 I n N D b 2 1 w b G V 0 Z S I g L z 4 8 R W 5 0 c n k g V H l w Z T 0 i U X V l c n l J R C I g V m F s d W U 9 I n N h Z m Y x M T A y M C 1 l Y W Q w L T Q y Z W Q t Y W M 1 M y 1 l M j B h M j h h N z Y 0 Z W I i I C 8 + P E V u d H J 5 I F R 5 c G U 9 I k 5 h d m l n Y X R p b 2 5 T d G V w T m F t Z S I g V m F s d W U 9 I n N O Y X Z p Z 2 F 6 a W 9 u Z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V y c m 9 y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S 0 x N 1 Q x O D o 0 N j o 0 N y 4 5 N j Q 5 O T Y 5 W i I g L z 4 8 R W 5 0 c n k g V H l w Z T 0 i R m l s b E V y c m 9 y T W V z c 2 F n Z S I g V m F s d W U 9 I n N O b 2 4 g w 6 g g c 3 R h d G 8 g c G 9 z c 2 l i a W x l I G F n Z 2 l v c m 5 h c m U g b G E g d G F i Z W x s Y S B k Z W w g b W 9 k Z W x s b y B k a S B k Y X R p O i Y j e E Q 7 J i N 4 Q T t O b 2 4 g w 6 g g c G 9 z c 2 l i a W x l I G F n Z 2 l v c m 5 h c m U g b G E g Y 2 9 u b m V z c 2 l v b m U g J 1 F 1 Z X J 5 I C 0 g R m 9 n b G l v M S A o M i k n L i B N Z X N z Y W d n a W 8 g Z G k g Z X J y b 3 J l I H J l c 3 R p d H V p d G 8 6 J i N 4 Q T s m I 3 h B O 1 t E Y X R h U 2 9 1 c m N l L k V y c m 9 y X S B J b X B v c 3 N p Y m l s Z S B 0 c m 9 2 Y X J l I H V u Y S B w Y X J 0 Z S B k Z W w g c G V y Y 2 9 y c 2 8 g J 0 M 6 X F V z Z X J z X G R h b m l l X E 9 u Z U R y a X Z l X E R l c 2 t 0 b 3 B c R V N F U k N J W k l P I E V Y Q 0 V M I D E 3 X z A z X z I z X G N s a W V u d G k u e G x z e C c u I i A v P j x F b n R y e S B U e X B l P S J G a W x s R X J y b 3 J D b 2 R l I i B W Y W x 1 Z T 0 i c 1 J l Z n J l c 2 h U Y W J s Z U 9 i a m V j d E Z h a W x l Z C I g L z 4 8 R W 5 0 c n k g V H l w Z T 0 i Q W R k Z W R U b 0 R h d G F N b 2 R l b C I g V m F s d W U 9 I m w x I i A v P j x F b n R y e S B U e X B l P S J R d W V y e U l E I i B W Y W x 1 Z T 0 i c z E 1 Y z g 1 Y 2 N j L T E 0 M T U t N D V k N i 1 h M m V l L T U 2 N T Q z M G R m Z W U 4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3 V u d C I g V m F s d W U 9 I m w 0 O T k i I C 8 + P E V u d H J 5 I F R 5 c G U 9 I l F 1 Z X J 5 S U Q i I F Z h b H V l P S J z O W E z M j E 0 N z I t Z G F m O S 0 0 M m E 2 L W J i Z G Q t Y j Y y N D Q 5 Y j I 2 Z D k 2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T F f M l 9 f M i I g L z 4 8 R W 5 0 c n k g V H l w Z T 0 i R m l s b G V k Q 2 9 t c G x l d G V S Z X N 1 b H R U b 1 d v c m t z a G V l d C I g V m F s d W U 9 I m w x I i A v P j x F b n R y e S B U e X B l P S J G a W x s Q 2 9 s d W 1 u V H l w Z X M i I F Z h b H V l P S J z Q X d r R E J n W U p F U U F B I i A v P j x F b n R y e S B U e X B l P S J G a W x s T G F z d F V w Z G F 0 Z W Q i I F Z h b H V l P S J k M j A y N C 0 w M S 0 x N 1 Q x O T o y M z o 1 M i 4 x N D g 2 N D c 5 W i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F f M i A o M i k v Q X V 0 b 1 J l b W 9 2 Z W R D b 2 x 1 b W 5 z M S 5 7 T s K w I E Z B V F R V U k E s M H 0 m c X V v d D s s J n F 1 b 3 Q 7 U 2 V j d G l v b j E v V G F i Z W x s Y T F f M i A o M i k v Q X V 0 b 1 J l b W 9 2 Z W R D b 2 x 1 b W 5 z M S 5 7 R E F U Q S B G Q V R U V V J B L D F 9 J n F 1 b 3 Q 7 L C Z x d W 9 0 O 1 N l Y 3 R p b 2 4 x L 1 R h Y m V s b G E x X z I g K D I p L 0 F 1 d G 9 S Z W 1 v d m V k Q 2 9 s d W 1 u c z E u e 0 l N U E 9 S V E 8 s M n 0 m c X V v d D s s J n F 1 b 3 Q 7 U 2 V j d G l v b j E v V G F i Z W x s Y T F f M i A o M i k v Q X V 0 b 1 J l b W 9 2 Z W R D b 2 x 1 b W 5 z M S 5 7 Q 0 x J R U 5 U R S w z f S Z x d W 9 0 O y w m c X V v d D t T Z W N 0 a W 9 u M S 9 U Y W J l b G x h M V 8 y I C g y K S 9 B d X R v U m V t b 3 Z l Z E N v b H V t b n M x L n t P R 0 d F V F R P L D R 9 J n F 1 b 3 Q 7 L C Z x d W 9 0 O 1 N l Y 3 R p b 2 4 x L 1 R h Y m V s b G E x X z I g K D I p L 0 F 1 d G 9 S Z W 1 v d m V k Q 2 9 s d W 1 u c z E u e 0 R B V E E g U 0 N B R E V O W k E s N X 0 m c X V v d D s s J n F 1 b 3 Q 7 U 2 V j d G l v b j E v V G F i Z W x s Y T F f M i A o M i k v Q X V 0 b 1 J l b W 9 2 Z W R D b 2 x 1 b W 5 z M S 5 7 S V Z B L D Z 9 J n F 1 b 3 Q 7 L C Z x d W 9 0 O 1 N l Y 3 R p b 2 4 x L 1 R h Y m V s b G E x X z I g K D I p L 0 F 1 d G 9 S Z W 1 v d m V k Q 2 9 s d W 1 u c z E u e 0 x P U k R P L D d 9 J n F 1 b 3 Q 7 L C Z x d W 9 0 O 1 N l Y 3 R p b 2 4 x L 1 R h Y m V s b G E x X z I g K D I p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X z I g K D I p L 0 F 1 d G 9 S Z W 1 v d m V k Q 2 9 s d W 1 u c z E u e 0 7 C s C B G Q V R U V V J B L D B 9 J n F 1 b 3 Q 7 L C Z x d W 9 0 O 1 N l Y 3 R p b 2 4 x L 1 R h Y m V s b G E x X z I g K D I p L 0 F 1 d G 9 S Z W 1 v d m V k Q 2 9 s d W 1 u c z E u e 0 R B V E E g R k F U V F V S Q S w x f S Z x d W 9 0 O y w m c X V v d D t T Z W N 0 a W 9 u M S 9 U Y W J l b G x h M V 8 y I C g y K S 9 B d X R v U m V t b 3 Z l Z E N v b H V t b n M x L n t J T V B P U l R P L D J 9 J n F 1 b 3 Q 7 L C Z x d W 9 0 O 1 N l Y 3 R p b 2 4 x L 1 R h Y m V s b G E x X z I g K D I p L 0 F 1 d G 9 S Z W 1 v d m V k Q 2 9 s d W 1 u c z E u e 0 N M S U V O V E U s M 3 0 m c X V v d D s s J n F 1 b 3 Q 7 U 2 V j d G l v b j E v V G F i Z W x s Y T F f M i A o M i k v Q X V 0 b 1 J l b W 9 2 Z W R D b 2 x 1 b W 5 z M S 5 7 T 0 d H R V R U T y w 0 f S Z x d W 9 0 O y w m c X V v d D t T Z W N 0 a W 9 u M S 9 U Y W J l b G x h M V 8 y I C g y K S 9 B d X R v U m V t b 3 Z l Z E N v b H V t b n M x L n t E Q V R B I F N D Q U R F T l p B L D V 9 J n F 1 b 3 Q 7 L C Z x d W 9 0 O 1 N l Y 3 R p b 2 4 x L 1 R h Y m V s b G E x X z I g K D I p L 0 F 1 d G 9 S Z W 1 v d m V k Q 2 9 s d W 1 u c z E u e 0 l W Q S w 2 f S Z x d W 9 0 O y w m c X V v d D t T Z W N 0 a W 9 u M S 9 U Y W J l b G x h M V 8 y I C g y K S 9 B d X R v U m V t b 3 Z l Z E N v b H V t b n M x L n t M T 1 J E T y w 3 f S Z x d W 9 0 O y w m c X V v d D t T Z W N 0 a W 9 u M S 9 U Y W J l b G x h M V 8 y I C g y K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F f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l M j A o M i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U y M C g y K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g 4 Z W R j Y i 0 w Y 2 E 0 L T Q 1 N j E t O D k w Y S 1 m N z k 3 Y T N k O T A z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M S U V O V E U m c X V v d D s s J n F 1 b 3 Q 7 Q 0 l U V E E m c X V v d D s s J n F 1 b 3 Q 7 S U 5 E S V J J W l p P J n F 1 b 3 Q 7 L C Z x d W 9 0 O 0 V N Q U l M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S 0 x N 1 Q x O T o y M z o y O S 4 z M D A x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p J T I w Z X J y b 3 J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Z 2 h l J T I w d n V v d G U l M j B y a W 1 v c 3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d o Z S U y M H Z 1 b 3 R l J T I w c m l t b 3 N z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5 O j I z O j I 5 L j U x O D g z N z J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l F 1 Z X J 5 S U Q i I F Z h b H V l P S J z Z D E 5 Z D d k Z j Q t Y j J i O C 0 0 M T k 0 L T g y Z G Y t N W J j Z j g 0 Z G U 5 Z T B l I i A v P j x F b n R y e S B U e X B l P S J B Z G R l Z F R v R G F 0 Y U 1 v Z G V s I i B W Y W x 1 Z T 0 i b D A i I C 8 + P E V u d H J 5 I F R 5 c G U 9 I k Z p b G x U Y X J n Z X Q i I F Z h b H V l P S J z V G F i Z W x s Y T F f M j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d j N z Y 1 M T E t Y m U 2 O S 0 0 M W U 3 L T l i Y 2 Y t M m U 2 Y T M w Z W Y x N j J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k F U V F V S Q V p J T 0 5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B V F R V U k F a S U 9 O R S 9 B d X R v U m V t b 3 Z l Z E N v b H V t b n M x L n t O w r A g R k F U V F V S Q S w w f S Z x d W 9 0 O y w m c X V v d D t T Z W N 0 a W 9 u M S 9 G Q V R U V V J B W k l P T k U v Q X V 0 b 1 J l b W 9 2 Z W R D b 2 x 1 b W 5 z M S 5 7 R E F U Q S B G Q V R U V V J B L D F 9 J n F 1 b 3 Q 7 L C Z x d W 9 0 O 1 N l Y 3 R p b 2 4 x L 0 Z B V F R V U k F a S U 9 O R S 9 B d X R v U m V t b 3 Z l Z E N v b H V t b n M x L n t J T V B P U l R P L D J 9 J n F 1 b 3 Q 7 L C Z x d W 9 0 O 1 N l Y 3 R p b 2 4 x L 0 Z B V F R V U k F a S U 9 O R S 9 B d X R v U m V t b 3 Z l Z E N v b H V t b n M x L n t D T E l F T l R F L D N 9 J n F 1 b 3 Q 7 L C Z x d W 9 0 O 1 N l Y 3 R p b 2 4 x L 0 Z B V F R V U k F a S U 9 O R S 9 B d X R v U m V t b 3 Z l Z E N v b H V t b n M x L n t P R 0 d F V F R P L D R 9 J n F 1 b 3 Q 7 L C Z x d W 9 0 O 1 N l Y 3 R p b 2 4 x L 0 Z B V F R V U k F a S U 9 O R S 9 B d X R v U m V t b 3 Z l Z E N v b H V t b n M x L n t E Q V R B I F N D Q U R F T l p B L D V 9 J n F 1 b 3 Q 7 L C Z x d W 9 0 O 1 N l Y 3 R p b 2 4 x L 0 Z B V F R V U k F a S U 9 O R S 9 B d X R v U m V t b 3 Z l Z E N v b H V t b n M x L n t J V k E s N n 0 m c X V v d D s s J n F 1 b 3 Q 7 U 2 V j d G l v b j E v R k F U V F V S Q V p J T 0 5 F L 0 F 1 d G 9 S Z W 1 v d m V k Q 2 9 s d W 1 u c z E u e 0 x P U k R P L D d 9 J n F 1 b 3 Q 7 L C Z x d W 9 0 O 1 N l Y 3 R p b 2 4 x L 0 Z B V F R V U k F a S U 9 O R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Q V R U V V J B W k l P T k U v Q X V 0 b 1 J l b W 9 2 Z W R D b 2 x 1 b W 5 z M S 5 7 T s K w I E Z B V F R V U k E s M H 0 m c X V v d D s s J n F 1 b 3 Q 7 U 2 V j d G l v b j E v R k F U V F V S Q V p J T 0 5 F L 0 F 1 d G 9 S Z W 1 v d m V k Q 2 9 s d W 1 u c z E u e 0 R B V E E g R k F U V F V S Q S w x f S Z x d W 9 0 O y w m c X V v d D t T Z W N 0 a W 9 u M S 9 G Q V R U V V J B W k l P T k U v Q X V 0 b 1 J l b W 9 2 Z W R D b 2 x 1 b W 5 z M S 5 7 S U 1 Q T 1 J U T y w y f S Z x d W 9 0 O y w m c X V v d D t T Z W N 0 a W 9 u M S 9 G Q V R U V V J B W k l P T k U v Q X V 0 b 1 J l b W 9 2 Z W R D b 2 x 1 b W 5 z M S 5 7 Q 0 x J R U 5 U R S w z f S Z x d W 9 0 O y w m c X V v d D t T Z W N 0 a W 9 u M S 9 G Q V R U V V J B W k l P T k U v Q X V 0 b 1 J l b W 9 2 Z W R D b 2 x 1 b W 5 z M S 5 7 T 0 d H R V R U T y w 0 f S Z x d W 9 0 O y w m c X V v d D t T Z W N 0 a W 9 u M S 9 G Q V R U V V J B W k l P T k U v Q X V 0 b 1 J l b W 9 2 Z W R D b 2 x 1 b W 5 z M S 5 7 R E F U Q S B T Q 0 F E R U 5 a Q S w 1 f S Z x d W 9 0 O y w m c X V v d D t T Z W N 0 a W 9 u M S 9 G Q V R U V V J B W k l P T k U v Q X V 0 b 1 J l b W 9 2 Z W R D b 2 x 1 b W 5 z M S 5 7 S V Z B L D Z 9 J n F 1 b 3 Q 7 L C Z x d W 9 0 O 1 N l Y 3 R p b 2 4 x L 0 Z B V F R V U k F a S U 9 O R S 9 B d X R v U m V t b 3 Z l Z E N v b H V t b n M x L n t M T 1 J E T y w 3 f S Z x d W 9 0 O y w m c X V v d D t T Z W N 0 a W 9 u M S 9 G Q V R U V V J B W k l P T k U v Q X V 0 b 1 J l b W 9 2 Z W R D b 2 x 1 b W 5 z M S 5 7 U 1 R B V E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D b 2 x 1 b W 5 U e X B l c y I g V m F s d W U 9 I n N B d 2 t E Q m d Z S k V S R U E i I C 8 + P E V u d H J 5 I F R 5 c G U 9 I k Z p b G x M Y X N 0 V X B k Y X R l Z C I g V m F s d W U 9 I m Q y M D I 0 L T A x L T E 3 V D E 5 O j I z O j U y L j E 2 M z k z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Q V R U V V J B W k l P T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S a W 1 v c 3 N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M 3 N G Z i N C 1 l M T k 4 L T Q z Z G M t O D J h M i 0 1 M W Y w Z T V h N 2 F h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k 6 M z I 6 M z c u M T E x M T M y M F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R B L D F 9 J n F 1 b 3 Q 7 L C Z x d W 9 0 O 1 N l Y 3 R p b 2 4 x L 0 N M S U V O V E k v Q X V 0 b 1 J l b W 9 2 Z W R D b 2 x 1 b W 5 z M S 5 7 S U 5 E S V J J W l p P L D J 9 J n F 1 b 3 Q 7 L C Z x d W 9 0 O 1 N l Y 3 R p b 2 4 x L 0 N M S U V O V E k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0 l U V E E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U Y W J l b G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j j x m 3 7 M e R O k W U 4 9 u J b g J w A A A A A A g A A A A A A A 2 Y A A M A A A A A Q A A A A l P E U e E m F 9 C M C f R y f A g j W l A A A A A A E g A A A o A A A A B A A A A B G 3 x i T 6 P 3 c N p 4 b u 4 p p H 6 f I U A A A A P + z 0 0 7 f 4 z j 7 N A + P q 1 8 M X 5 a o U b V E L N G O Q g w x D p H y H M T v 7 X w 8 S a X Y r t o E 1 l S k A u n R X F Z 3 Z H o p G 0 q b W Z M 1 n c 4 N O B L 8 l w / a B k k F m q A z g r s k l S 5 K F A A A A H g A H l T 2 f G + B p 0 J Q k 9 + 1 g w y X 4 W P K < / D a t a M a s h u p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 I V A   2 < / K e y > < / D i a g r a m O b j e c t K e y > < D i a g r a m O b j e c t K e y > < K e y > M e a s u r e s \ S o m m a   d i   I V A   2 \ T a g I n f o \ F o r m u l a < / K e y > < / D i a g r a m O b j e c t K e y > < D i a g r a m O b j e c t K e y > < K e y > M e a s u r e s \ S o m m a   d i   I V A   2 \ T a g I n f o \ V a l o r e < / K e y > < / D i a g r a m O b j e c t K e y > < D i a g r a m O b j e c t K e y > < K e y > M e a s u r e s \ S o m m a   d i   L O R D O   2 < / K e y > < / D i a g r a m O b j e c t K e y > < D i a g r a m O b j e c t K e y > < K e y > M e a s u r e s \ S o m m a   d i   L O R D O   2 \ T a g I n f o \ F o r m u l a < / K e y > < / D i a g r a m O b j e c t K e y > < D i a g r a m O b j e c t K e y > < K e y > M e a s u r e s \ S o m m a   d i   L O R D O   2 \ T a g I n f o \ V a l o r e 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 I V A   2 & g t ; - & l t ; M e a s u r e s \ I V A & g t ; < / K e y > < / D i a g r a m O b j e c t K e y > < D i a g r a m O b j e c t K e y > < K e y > L i n k s \ & l t ; C o l u m n s \ S o m m a   d i   I V A   2 & g t ; - & l t ; M e a s u r e s \ I V A & g t ; \ C O L U M N < / K e y > < / D i a g r a m O b j e c t K e y > < D i a g r a m O b j e c t K e y > < K e y > L i n k s \ & l t ; C o l u m n s \ S o m m a   d i   I V A   2 & g t ; - & l t ; M e a s u r e s \ I V A & g t ; \ M E A S U R E < / K e y > < / D i a g r a m O b j e c t K e y > < D i a g r a m O b j e c t K e y > < K e y > L i n k s \ & l t ; C o l u m n s \ S o m m a   d i   L O R D O   2 & g t ; - & l t ; M e a s u r e s \ L O R D O & g t ; < / K e y > < / D i a g r a m O b j e c t K e y > < D i a g r a m O b j e c t K e y > < K e y > L i n k s \ & l t ; C o l u m n s \ S o m m a   d i   L O R D O   2 & g t ; - & l t ; M e a s u r e s \ L O R D O & g t ; \ C O L U M N < / K e y > < / D i a g r a m O b j e c t K e y > < D i a g r a m O b j e c t K e y > < K e y > L i n k s \ & l t ; C o l u m n s \ S o m m a   d i   L O R D O   2 & g t ; - & l t ; M e a s u r e s \ L O R D O & g t ; \ M E A S U R E 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 I V A 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 I V A   2 & g t ; - & l t ; M e a s u r e s \ I V A & g t ; 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  2 & g t ; - & l t ; M e a s u r e s \ I V A & g t ; \ C O L U M N 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  2 & g t ; - & l t ; M e a s u r e s \ I V A & g t ; \ M E A S U R E 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  2 & g t ; - & l t ; M e a s u r e s \ L O R D O & g t ; 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  2 & g t ; - & l t ; M e a s u r e s \ L O R D O & g t ; \ C O L U M N 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  2 & g t ; - & l t ; M e a s u r e s \ L O R D O & g t ; \ M E A S U R E 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 T a b e l l a 1 _ 2 _ _ 2 < / K e y > < / D i a g r a m O b j e c t K e y > < D i a g r a m O b j e c t K e y > < K e y > A c t i o n s \ A d d   t o   h i e r a r c h y   F o r   & l t ; T a b l e s \ T a b e l l a 1 _ 2 _ _ 2 \ H i e r a r c h i e s \ G e r a r c h i a 1 & g t ; < / K e y > < / D i a g r a m O b j e c t K e y > < D i a g r a m O b j e c t K e y > < K e y > A c t i o n s \ A d d   t o   h i e r a r c h y   F o r   & l t ; T a b l e s \ T a b e l l a 1 _ 2 _ _ 2 \ H i e r a r c h i e s \ G e r a r c h i a 2 & g t ; < / K e y > < / D i a g r a m O b j e c t K e y > < D i a g r a m O b j e c t K e y > < K e y > A c t i o n s \ M o v e   t o   a   H i e r a r c h y   i n   T a b l e   T a b e l l a 1 _ 2 _ _ 2 < / K e y > < / D i a g r a m O b j e c t K e y > < D i a g r a m O b j e c t K e y > < K e y > A c t i o n s \ M o v e   i n t o   h i e r a r c h y   F o r   & l t ; T a b l e s \ T a b e l l a 1 _ 2 _ _ 2 \ H i e r a r c h i e s \ G e r a r c h i a 1 & g t ; < / K e y > < / D i a g r a m O b j e c t K e y > < D i a g r a m O b j e c t K e y > < K e y > A c t i o n s \ M o v e   i n t o   h i e r a r c h y   F o r   & l t ; T a b l e s \ T a b e l l a 1 _ 2 _ _ 2 \ H i e r a r c h i e s \ G e r a r c h i a 2 & g t ; 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 T a g s \ T a b l e s \ & l t ; T a b l e s \ T a b e l l a 1 _ 2 _ _ 2 & g t ; < / K e y > < / D i a g r a m O b j e c t K e y > < D i a g r a m O b j e c t K e y > < K e y > D y n a m i c   T a g s \ H i e r a r c h i e s \ & l t ; T a b l e s \ T a b e l l a 1 _ 2 _ _ 2 \ H i e r a r c h i e s \ G e r a r c h i a 1 & g t ; < / K e y > < / D i a g r a m O b j e c t K e y > < D i a g r a m O b j e c t K e y > < K e y > D y n a m i c   T a g s \ H i e r a r c h i e s \ & l t ; T a b l e s \ T a b e l l a 1 _ 2 _ _ 2 \ H i e r a r c h i e s \ G e r a r c h i a 2 & g t ; 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 T a b l e s \ T a b e l l a 1 _ 2 _ _ 2 < / K e y > < / D i a g r a m O b j e c t K e y > < D i a g r a m O b j e c t K e y > < K e y > T a b l e s \ T a b e l l a 1 _ 2 _ _ 2 \ C o l u m n s \ N �   F A T T U R A < / K e y > < / D i a g r a m O b j e c t K e y > < D i a g r a m O b j e c t K e y > < K e y > T a b l e s \ T a b e l l a 1 _ 2 _ _ 2 \ C o l u m n s \ D A T A   F A T T U R A < / K e y > < / D i a g r a m O b j e c t K e y > < D i a g r a m O b j e c t K e y > < K e y > T a b l e s \ T a b e l l a 1 _ 2 _ _ 2 \ C o l u m n s \ I M P O R T O < / K e y > < / D i a g r a m O b j e c t K e y > < D i a g r a m O b j e c t K e y > < K e y > T a b l e s \ T a b e l l a 1 _ 2 _ _ 2 \ C o l u m n s \ C L I E N T E < / K e y > < / D i a g r a m O b j e c t K e y > < D i a g r a m O b j e c t K e y > < K e y > T a b l e s \ T a b e l l a 1 _ 2 _ _ 2 \ C o l u m n s \ O G G E T T O < / K e y > < / D i a g r a m O b j e c t K e y > < D i a g r a m O b j e c t K e y > < K e y > T a b l e s \ T a b e l l a 1 _ 2 _ _ 2 \ C o l u m n s \ D A T A   S C A D E N Z A < / K e y > < / D i a g r a m O b j e c t K e y > < D i a g r a m O b j e c t K e y > < K e y > T a b l e s \ T a b e l l a 1 _ 2 _ _ 2 \ C o l u m n s \ I V A < / K e y > < / D i a g r a m O b j e c t K e y > < D i a g r a m O b j e c t K e y > < K e y > T a b l e s \ T a b e l l a 1 _ 2 _ _ 2 \ C o l u m n s \ L O R D O < / K e y > < / D i a g r a m O b j e c t K e y > < D i a g r a m O b j e c t K e y > < K e y > T a b l e s \ T a b e l l a 1 _ 2 _ _ 2 \ C o l u m n s \ S T A T O < / K e y > < / D i a g r a m O b j e c t K e y > < D i a g r a m O b j e c t K e y > < K e y > T a b l e s \ T a b e l l a 1 _ 2 _ _ 2 \ M e a s u r e s \ S o m m a   d i   I V A   2 < / K e y > < / D i a g r a m O b j e c t K e y > < D i a g r a m O b j e c t K e y > < K e y > T a b l e s \ T a b e l l a 1 _ 2 _ _ 2 \ S o m m a   d i   I V A   2 \ A d d i t i o n a l   I n f o \ M i s u r a   i m p l i c i t a < / K e y > < / D i a g r a m O b j e c t K e y > < D i a g r a m O b j e c t K e y > < K e y > T a b l e s \ T a b e l l a 1 _ 2 _ _ 2 \ M e a s u r e s \ S o m m a   d i   L O R D O   2 < / K e y > < / D i a g r a m O b j e c t K e y > < D i a g r a m O b j e c t K e y > < K e y > T a b l e s \ T a b e l l a 1 _ 2 _ _ 2 \ S o m m a   d i   L O R D O   2 \ A d d i t i o n a l   I n f o \ M i s u r a   i m p l i c i t a < / K e y > < / D i a g r a m O b j e c t K e y > < D i a g r a m O b j e c t K e y > < K e y > T a b l e s \ T a b e l l a 1 _ 2 _ _ 2 \ M e a s u r e s \ S o m m a   d i   I M P O R T O   2 < / K e y > < / D i a g r a m O b j e c t K e y > < D i a g r a m O b j e c t K e y > < K e y > T a b l e s \ T a b e l l a 1 _ 2 _ _ 2 \ S o m m a   d i   I M P O R T O   2 \ A d d i t i o n a l   I n f o \ M i s u r a   i m p l i c i t a < / K e y > < / D i a g r a m O b j e c t K e y > < D i a g r a m O b j e c t K e y > < K e y > T a b l e s \ T a b e l l a 1 _ 2 _ _ 2 \ H i e r a r c h i e s \ G e r a r c h i a 1 < / K e y > < / D i a g r a m O b j e c t K e y > < D i a g r a m O b j e c t K e y > < K e y > T a b l e s \ T a b e l l a 1 _ 2 _ _ 2 \ G e r a r c h i a 1 \ A d d i t i o n a l   I n f o \ T e s t o   h i n t < / K e y > < / D i a g r a m O b j e c t K e y > < D i a g r a m O b j e c t K e y > < K e y > T a b l e s \ T a b e l l a 1 _ 2 _ _ 2 \ H i e r a r c h i e s \ G e r a r c h i a 2 < / K e y > < / D i a g r a m O b j e c t K e y > < D i a g r a m O b j e c t K e y > < K e y > T a b l e s \ T a b e l l a 1 _ 2 _ _ 2 \ G e r a r c h i a 2 \ A d d i t i o n a l   I n f o \ T e s t o   h i n t 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 T a b l e s \ F A T T U R A Z I O N E \ M e a s u r e s \ S o m m a   d i   I M P O R T O < / K e y > < / D i a g r a m O b j e c t K e y > < D i a g r a m O b j e c t K e y > < K e y > T a b l e s \ F A T T U R A Z I O N E \ S o m m a   d i   I M P O R T O \ A d d i t i o n a l   I n f o \ M i s u r a   i m p l i c i t a 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 R e l a t i o n s h i p s \ & l t ; T a b l e s \ T a b e l l a 1 _ 2 _ _ 2 \ C o l u m n s \ C L I E N T E & g t ; - & l t ; T a b l e s \ F o g l i o 1 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 R e l a t i o n s h i p s \ & l t ; T a b l e s \ T a b e l l a 1 _ 2 _ _ 2 \ C o l u m n s \ C L I E N T E & g t ; - & l t ; T a b l e s \ F o g l i o 1 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 R e l a t i o n s h i p s \ & l t ; T a b l e s \ T a b e l l a 1 _ 2 _ _ 2 \ C o l u m n s \ C L I E N T E & g t ; - & l t ; T a b l e s \ F o g l i o 1 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 R e l a t i o n s h i p s \ & l t ; T a b l e s \ T a b e l l a 1 _ 2 _ _ 2 \ C o l u m n s \ C L I E N T E & g t ; - & l t ; T a b l e s \ F o g l i o 1 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 T a b e l l a 1 _ 2 _ _ 2 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 & l t ; T a b l e s \ T a b e l l a 1 _ 2 _ _ 2 \ H i e r a r c h i e s \ G e r a r c h i a 1 & g t ; 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 & l t ; T a b l e s \ T a b e l l a 1 _ 2 _ _ 2 \ H i e r a r c h i e s \ G e r a r c h i a 2 & g t ; 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 T a b e l l a 1 _ 2 _ _ 2 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 & l t ; T a b l e s \ T a b e l l a 1 _ 2 _ _ 2 \ H i e r a r c h i e s \ G e r a r c h i a 1 & g t ; 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 & l t ; T a b l e s \ T a b e l l a 1 _ 2 _ _ 2 \ H i e r a r c h i e s \ G e r a r c h i a 2 & g t ; 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 T a g s \ H i e r a r c h i e s \ & l t ; T a b l e s \ T a b e l l a 1 _ 2 _ _ 2 \ H i e r a r c h i e s \ G e r a r c h i a 1 & g t ; 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 T a g s \ H i e r a r c h i e s \ & l t ; T a b l e s \ T a b e l l a 1 _ 2 _ _ 2 \ H i e r a r c h i e s \ G e r a r c h i a 2 & g t ; 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I s F o c u s e d > t r u e < / I s F o c u s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 2 0 4 . 9 9 9 9 9 9 9 9 9 9 9 9 9 4 < / L e f t > < S c r o l l V e r t i c a l O f f s e t > 1 4 7 . 8 4 0 0 0 0 0 0 0 0 0 0 0 6 < / S c r o l l V e r t i c a l O f f s e t > < T a b I n d e x > 3 < / T a b I n d e x > < T o p > 3 7 6 . 7 0 9 0 9 0 9 0 9 0 9 0 9 5 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 T a b l e s \ T a b e l l a 1 _ 2 _ _ 2 \ M e a s u r e s \ S o m m a   d i   I V A 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 T a b l e s \ T a b e l l a 1 _ 2 _ _ 2 \ S o m m a   d i   I V A 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 T a b l e s \ T a b e l l a 1 _ 2 _ _ 2 \ M e a s u r e s \ S o m m a   d i   L O R D O 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 T a b l e s \ T a b e l l a 1 _ 2 _ _ 2 \ S o m m a   d i   L O R D O 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 T a b l e s \ T a b e l l a 1 _ 2 _ _ 2 \ M e a s u r e s \ S o m m a 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 T a b l e s \ T a b e l l a 1 _ 2 _ _ 2 \ H i e r a r c h i e s \ G e r a r c h i a 1 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 T a b l e s \ T a b e l l a 1 _ 2 _ _ 2 \ G e r a r c h i a 1 \ A d d i t i o n a l   I n f o \ T e s t o   h i n t 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 T a b l e s \ T a b e l l a 1 _ 2 _ _ 2 \ H i e r a r c h i e s \ G e r a r c h i a 2 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 T a b l e s \ T a b e l l a 1 _ 2 _ _ 2 \ G e r a r c h i a 2 \ A d d i t i o n a l   I n f o \ T e s t o   h i n t 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 4 4 4 . 9 9 9 9 9 9 9 9 9 9 9 9 9 4 < / L e f t > < T a b I n d e x > 1 < / T a b I n d e x > < T o p > 1 8 8 . 3 5 4 5 4 5 4 5 4 5 4 5 4 7 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 6 8 5 < / L e f t > < T a b I n d e x > 2 < / T a b I n d e x > < T o p > 1 8 8 . 3 5 4 5 4 5 4 5 4 5 4 5 4 7 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 ( 1 8 9 , 4 5 1 , 7 0 9 0 9 1 ) .   E n d p o i n t   2 :   ( 1 0 0 , 0 0 0 0 0 0 4 3 2 3 3 4 , 2 8 5 , 5 6 3 6 3 6 3 6 3 6 3 6 ) 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 1 8 8 . 9 9 9 9 9 9 9 9 9 9 9 9 9 4 < / b : _ x > < b : _ y > 4 5 1 . 7 0 9 0 9 1 < / b : _ y > < / b : P o i n t > < b : P o i n t > < b : _ x > 1 0 2 . 0 0 0 0 0 0 4 3 2 3 3 4 1 6 < / b : _ x > < b : _ y > 4 5 1 . 7 0 9 0 9 1 < / b : _ y > < / b : P o i n t > < b : P o i n t > < b : _ x > 1 0 0 . 0 0 0 0 0 0 4 3 2 3 3 4 1 6 < / b : _ x > < b : _ y > 4 4 9 . 7 0 9 0 9 1 < / b : _ y > < / b : P o i n t > < b : P o i n t > < b : _ x > 1 0 0 . 0 0 0 0 0 0 4 3 2 3 3 4 1 6 < / b : _ x > < b : _ y > 2 8 5 . 5 6 3 6 3 6 3 6 3 6 3 6 4 2 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 1 8 8 . 9 9 9 9 9 9 9 9 9 9 9 9 9 4 < / b : _ x > < b : _ y > 4 4 3 . 7 0 9 0 9 1 < / b : _ y > < / L a b e l L o c a t i o n > < L o c a t i o n   x m l n s : b = " h t t p : / / s c h e m a s . d a t a c o n t r a c t . o r g / 2 0 0 4 / 0 7 / S y s t e m . W i n d o w s " > < b : _ x > 2 0 4 . 9 9 9 9 9 9 9 9 9 9 9 9 9 4 < / b : _ x > < b : _ y > 4 5 1 . 7 0 9 0 9 1 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 9 2 . 0 0 0 0 0 0 4 3 2 3 3 4 1 6 1 < / b : _ x > < b : _ y > 2 6 9 . 5 6 3 6 3 6 3 6 3 6 3 6 4 2 < / b : _ y > < / L a b e l L o c a t i o n > < L o c a t i o n   x m l n s : b = " h t t p : / / s c h e m a s . d a t a c o n t r a c t . o r g / 2 0 0 4 / 0 7 / S y s t e m . W i n d o w s " > < b : _ x > 1 0 0 . 0 0 0 0 0 0 4 3 2 3 3 4 1 6 < / b : _ x > < b : _ y > 2 6 9 . 5 6 3 6 3 6 3 6 3 6 3 6 4 2 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 R e l a t i o n s h i p s \ & l t ; T a b l e s \ T a b e l l a 1 _ 2 _ _ 2 \ C o l u m n s \ C L I E N T E & g t ; - & l t ; T a b l e s \ F o g l i o 1 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 1 8 8 . 9 9 9 9 9 9 9 9 9 9 9 9 9 4 < / b : _ x > < b : _ y > 4 5 1 . 7 0 9 0 9 1 < / b : _ y > < / b : P o i n t > < b : P o i n t > < b : _ x > 1 0 2 . 0 0 0 0 0 0 4 3 2 3 3 4 1 6 < / b : _ x > < b : _ y > 4 5 1 . 7 0 9 0 9 1 < / b : _ y > < / b : P o i n t > < b : P o i n t > < b : _ x > 1 0 0 . 0 0 0 0 0 0 4 3 2 3 3 4 1 6 < / b : _ x > < b : _ y > 4 4 9 . 7 0 9 0 9 1 < / b : _ y > < / b : P o i n t > < b : P o i n t > < b : _ x > 1 0 0 . 0 0 0 0 0 0 4 3 2 3 3 4 1 6 < / b : _ x > < b : _ y > 2 8 5 . 5 6 3 6 3 6 3 6 3 6 3 6 4 2 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_ 2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o g l i o 1     2 _ 7 1 1 9 c 4 5 b - d 1 2 8 - 4 a f 4 - 8 8 f 4 - 5 6 4 8 5 2 e a 6 9 0 1 , T a b e l l a 1 _ 2 _ _ 2 , F A T T U R A Z I O N E , C L I E N T I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 T a b e l l a 1 _ 2 _ _ 2 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 2 0 2 4 - 0 1 - 1 7 T 2 0 : 4 3 : 0 4 . 0 3 5 5 4 2 + 0 1 : 0 0 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CFA1590-5468-4945-82F3-45DBCB180F74}">
  <ds:schemaRefs/>
</ds:datastoreItem>
</file>

<file path=customXml/itemProps10.xml><?xml version="1.0" encoding="utf-8"?>
<ds:datastoreItem xmlns:ds="http://schemas.openxmlformats.org/officeDocument/2006/customXml" ds:itemID="{22A5BFAF-B957-4C4A-9BFF-26739687BAA7}">
  <ds:schemaRefs/>
</ds:datastoreItem>
</file>

<file path=customXml/itemProps11.xml><?xml version="1.0" encoding="utf-8"?>
<ds:datastoreItem xmlns:ds="http://schemas.openxmlformats.org/officeDocument/2006/customXml" ds:itemID="{70F75622-AD79-4208-B7B8-48E51ABCD577}">
  <ds:schemaRefs/>
</ds:datastoreItem>
</file>

<file path=customXml/itemProps12.xml><?xml version="1.0" encoding="utf-8"?>
<ds:datastoreItem xmlns:ds="http://schemas.openxmlformats.org/officeDocument/2006/customXml" ds:itemID="{C4D56730-7EA9-4306-8D61-D971B80966D1}">
  <ds:schemaRefs/>
</ds:datastoreItem>
</file>

<file path=customXml/itemProps13.xml><?xml version="1.0" encoding="utf-8"?>
<ds:datastoreItem xmlns:ds="http://schemas.openxmlformats.org/officeDocument/2006/customXml" ds:itemID="{ED074231-5267-419B-AC27-EA815E36C111}">
  <ds:schemaRefs/>
</ds:datastoreItem>
</file>

<file path=customXml/itemProps14.xml><?xml version="1.0" encoding="utf-8"?>
<ds:datastoreItem xmlns:ds="http://schemas.openxmlformats.org/officeDocument/2006/customXml" ds:itemID="{35B11C97-34EB-4075-A2FF-FE61E51ED7AC}">
  <ds:schemaRefs/>
</ds:datastoreItem>
</file>

<file path=customXml/itemProps15.xml><?xml version="1.0" encoding="utf-8"?>
<ds:datastoreItem xmlns:ds="http://schemas.openxmlformats.org/officeDocument/2006/customXml" ds:itemID="{91FC4036-0F98-4F48-8E90-12C31D84FBA4}">
  <ds:schemaRefs/>
</ds:datastoreItem>
</file>

<file path=customXml/itemProps16.xml><?xml version="1.0" encoding="utf-8"?>
<ds:datastoreItem xmlns:ds="http://schemas.openxmlformats.org/officeDocument/2006/customXml" ds:itemID="{88E88B13-6529-4CEA-A3B5-26288DE776C7}">
  <ds:schemaRefs/>
</ds:datastoreItem>
</file>

<file path=customXml/itemProps17.xml><?xml version="1.0" encoding="utf-8"?>
<ds:datastoreItem xmlns:ds="http://schemas.openxmlformats.org/officeDocument/2006/customXml" ds:itemID="{CDA983B5-5CDF-4644-9209-E1D3C25A85F8}">
  <ds:schemaRefs/>
</ds:datastoreItem>
</file>

<file path=customXml/itemProps18.xml><?xml version="1.0" encoding="utf-8"?>
<ds:datastoreItem xmlns:ds="http://schemas.openxmlformats.org/officeDocument/2006/customXml" ds:itemID="{B3D669EE-B8C9-4EB1-AA7F-473C63CA2CA9}">
  <ds:schemaRefs/>
</ds:datastoreItem>
</file>

<file path=customXml/itemProps19.xml><?xml version="1.0" encoding="utf-8"?>
<ds:datastoreItem xmlns:ds="http://schemas.openxmlformats.org/officeDocument/2006/customXml" ds:itemID="{2817B972-BBD5-4AF3-80D0-09803ECD10BE}">
  <ds:schemaRefs/>
</ds:datastoreItem>
</file>

<file path=customXml/itemProps2.xml><?xml version="1.0" encoding="utf-8"?>
<ds:datastoreItem xmlns:ds="http://schemas.openxmlformats.org/officeDocument/2006/customXml" ds:itemID="{F7FD2FAD-39A7-4341-ACCA-6AD760CB3407}">
  <ds:schemaRefs/>
</ds:datastoreItem>
</file>

<file path=customXml/itemProps20.xml><?xml version="1.0" encoding="utf-8"?>
<ds:datastoreItem xmlns:ds="http://schemas.openxmlformats.org/officeDocument/2006/customXml" ds:itemID="{D61AB3BC-34F9-4145-A9F4-C7A916C0DEFF}">
  <ds:schemaRefs/>
</ds:datastoreItem>
</file>

<file path=customXml/itemProps2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1CDDD281-BA57-43C8-A24B-38D223C524CE}">
  <ds:schemaRefs/>
</ds:datastoreItem>
</file>

<file path=customXml/itemProps23.xml><?xml version="1.0" encoding="utf-8"?>
<ds:datastoreItem xmlns:ds="http://schemas.openxmlformats.org/officeDocument/2006/customXml" ds:itemID="{8BC3D406-1822-4AFB-A185-B1228CDD66BF}">
  <ds:schemaRefs/>
</ds:datastoreItem>
</file>

<file path=customXml/itemProps24.xml><?xml version="1.0" encoding="utf-8"?>
<ds:datastoreItem xmlns:ds="http://schemas.openxmlformats.org/officeDocument/2006/customXml" ds:itemID="{23B02C05-D827-433D-8560-BC5BD1CF109A}">
  <ds:schemaRefs/>
</ds:datastoreItem>
</file>

<file path=customXml/itemProps25.xml><?xml version="1.0" encoding="utf-8"?>
<ds:datastoreItem xmlns:ds="http://schemas.openxmlformats.org/officeDocument/2006/customXml" ds:itemID="{10C80D18-D105-47A7-9871-0868BB12B9BD}">
  <ds:schemaRefs/>
</ds:datastoreItem>
</file>

<file path=customXml/itemProps26.xml><?xml version="1.0" encoding="utf-8"?>
<ds:datastoreItem xmlns:ds="http://schemas.openxmlformats.org/officeDocument/2006/customXml" ds:itemID="{AA18333F-CE51-4B81-8A14-82E9FE51E156}">
  <ds:schemaRefs/>
</ds:datastoreItem>
</file>

<file path=customXml/itemProps27.xml><?xml version="1.0" encoding="utf-8"?>
<ds:datastoreItem xmlns:ds="http://schemas.openxmlformats.org/officeDocument/2006/customXml" ds:itemID="{EFF2B6D1-8732-4845-8B68-2F0AE5A1BAE1}">
  <ds:schemaRefs/>
</ds:datastoreItem>
</file>

<file path=customXml/itemProps28.xml><?xml version="1.0" encoding="utf-8"?>
<ds:datastoreItem xmlns:ds="http://schemas.openxmlformats.org/officeDocument/2006/customXml" ds:itemID="{7B3679E0-1903-4D5F-9F37-C2C0615C85C0}">
  <ds:schemaRefs/>
</ds:datastoreItem>
</file>

<file path=customXml/itemProps3.xml><?xml version="1.0" encoding="utf-8"?>
<ds:datastoreItem xmlns:ds="http://schemas.openxmlformats.org/officeDocument/2006/customXml" ds:itemID="{649AB8AC-BC91-49B4-9575-24444C2B19C1}">
  <ds:schemaRefs/>
</ds:datastoreItem>
</file>

<file path=customXml/itemProps4.xml><?xml version="1.0" encoding="utf-8"?>
<ds:datastoreItem xmlns:ds="http://schemas.openxmlformats.org/officeDocument/2006/customXml" ds:itemID="{E1ADBF29-EC2E-4253-A3FE-99D042FDE526}">
  <ds:schemaRefs/>
</ds:datastoreItem>
</file>

<file path=customXml/itemProps5.xml><?xml version="1.0" encoding="utf-8"?>
<ds:datastoreItem xmlns:ds="http://schemas.openxmlformats.org/officeDocument/2006/customXml" ds:itemID="{F01060D2-A5CE-485B-99DA-52AFCE8E394C}">
  <ds:schemaRefs/>
</ds:datastoreItem>
</file>

<file path=customXml/itemProps6.xml><?xml version="1.0" encoding="utf-8"?>
<ds:datastoreItem xmlns:ds="http://schemas.openxmlformats.org/officeDocument/2006/customXml" ds:itemID="{D1C97E4B-FAAD-4550-9BFE-B6DDB8256CEE}">
  <ds:schemaRefs/>
</ds:datastoreItem>
</file>

<file path=customXml/itemProps7.xml><?xml version="1.0" encoding="utf-8"?>
<ds:datastoreItem xmlns:ds="http://schemas.openxmlformats.org/officeDocument/2006/customXml" ds:itemID="{F2DBBF7A-F300-4CDD-AA89-2B2469F540CB}">
  <ds:schemaRefs/>
</ds:datastoreItem>
</file>

<file path=customXml/itemProps8.xml><?xml version="1.0" encoding="utf-8"?>
<ds:datastoreItem xmlns:ds="http://schemas.openxmlformats.org/officeDocument/2006/customXml" ds:itemID="{31B04019-A185-4755-BDE4-5588EF7D1EA5}">
  <ds:schemaRefs/>
</ds:datastoreItem>
</file>

<file path=customXml/itemProps9.xml><?xml version="1.0" encoding="utf-8"?>
<ds:datastoreItem xmlns:ds="http://schemas.openxmlformats.org/officeDocument/2006/customXml" ds:itemID="{BCBCFD9B-432F-4B08-BC81-3CFDF9D4F8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MASCHERA</vt:lpstr>
      <vt:lpstr>FATTURAZIONE</vt:lpstr>
      <vt:lpstr>CLIENTI (2)</vt:lpstr>
      <vt:lpstr>FATTURAZIONE (2)</vt:lpstr>
      <vt:lpstr>ORIGINE </vt:lpstr>
      <vt:lpstr>Tabella1</vt:lpstr>
      <vt:lpstr>FATTURA</vt:lpstr>
      <vt:lpstr>ORIGINE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Marchina</cp:lastModifiedBy>
  <dcterms:created xsi:type="dcterms:W3CDTF">2023-03-17T16:06:54Z</dcterms:created>
  <dcterms:modified xsi:type="dcterms:W3CDTF">2024-01-18T16:03:57Z</dcterms:modified>
</cp:coreProperties>
</file>