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varo\Documents\Productividad\Cursos y Programas\Programacion\BBDD\Modulo 1\UF2\Disco Duro\Codigo Hamming\"/>
    </mc:Choice>
  </mc:AlternateContent>
  <xr:revisionPtr revIDLastSave="0" documentId="13_ncr:1_{54E67DF6-FA5D-4C3E-BE49-E5CF9E48D60E}" xr6:coauthVersionLast="47" xr6:coauthVersionMax="47" xr10:uidLastSave="{00000000-0000-0000-0000-000000000000}"/>
  <bookViews>
    <workbookView xWindow="22932" yWindow="768" windowWidth="23256" windowHeight="13176" activeTab="2" xr2:uid="{00000000-000D-0000-FFFF-FFFF00000000}"/>
  </bookViews>
  <sheets>
    <sheet name="Ejercicio 58" sheetId="1" r:id="rId1"/>
    <sheet name="Ejercicio 59" sheetId="2" r:id="rId2"/>
    <sheet name="Z en Hamm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Q3" i="3" s="1"/>
  <c r="R3" i="3" s="1"/>
  <c r="P4" i="3"/>
  <c r="Q4" i="3" s="1"/>
  <c r="R4" i="3" s="1"/>
  <c r="P5" i="3"/>
  <c r="Q5" i="3" s="1"/>
  <c r="R5" i="3" s="1"/>
  <c r="P2" i="3"/>
  <c r="Q2" i="3" s="1"/>
  <c r="R2" i="3" s="1"/>
  <c r="B6" i="3"/>
  <c r="B7" i="3" s="1"/>
  <c r="B3" i="3"/>
  <c r="J10" i="3" s="1"/>
  <c r="B2" i="3"/>
  <c r="E4" i="2"/>
  <c r="F4" i="2" s="1"/>
  <c r="G5" i="2" s="1"/>
  <c r="E5" i="2" s="1"/>
  <c r="D5" i="2" s="1"/>
  <c r="D4" i="2"/>
  <c r="C4" i="2"/>
  <c r="F3" i="2"/>
  <c r="G4" i="2" s="1"/>
  <c r="E3" i="2"/>
  <c r="G6" i="1"/>
  <c r="C6" i="1"/>
  <c r="D6" i="1" s="1"/>
  <c r="E6" i="1" s="1"/>
  <c r="E3" i="1"/>
  <c r="S2" i="3" l="1"/>
  <c r="J14" i="3"/>
  <c r="J11" i="3"/>
  <c r="F18" i="3"/>
  <c r="D18" i="3"/>
  <c r="D19" i="3" s="1"/>
  <c r="K18" i="3"/>
  <c r="G18" i="3"/>
  <c r="J18" i="3"/>
  <c r="H18" i="3"/>
  <c r="L10" i="3"/>
  <c r="D10" i="3"/>
  <c r="D11" i="3" s="1"/>
  <c r="K10" i="3"/>
  <c r="F10" i="3"/>
  <c r="G10" i="3"/>
  <c r="H10" i="3"/>
  <c r="J22" i="3" l="1"/>
  <c r="J19" i="3"/>
  <c r="G21" i="3"/>
  <c r="G20" i="3"/>
  <c r="K22" i="3"/>
  <c r="K20" i="3"/>
  <c r="L14" i="3"/>
  <c r="L11" i="3"/>
  <c r="L12" i="3"/>
  <c r="D20" i="3"/>
  <c r="F11" i="3"/>
  <c r="B11" i="3" s="1"/>
  <c r="F13" i="3"/>
  <c r="F19" i="3"/>
  <c r="F21" i="3"/>
  <c r="D12" i="3"/>
  <c r="H12" i="3"/>
  <c r="H13" i="3"/>
  <c r="H11" i="3"/>
  <c r="K14" i="3"/>
  <c r="I14" i="3" s="1"/>
  <c r="N5" i="3" s="1"/>
  <c r="K12" i="3"/>
  <c r="H21" i="3"/>
  <c r="H19" i="3"/>
  <c r="H20" i="3"/>
  <c r="G12" i="3"/>
  <c r="G13" i="3"/>
  <c r="N2" i="3" l="1"/>
  <c r="L18" i="3"/>
  <c r="E21" i="3"/>
  <c r="O4" i="3" s="1"/>
  <c r="C12" i="3"/>
  <c r="N3" i="3" s="1"/>
  <c r="E13" i="3"/>
  <c r="N4" i="3" s="1"/>
  <c r="L22" i="3" l="1"/>
  <c r="I22" i="3" s="1"/>
  <c r="O5" i="3" s="1"/>
  <c r="L19" i="3"/>
  <c r="B19" i="3" s="1"/>
  <c r="O2" i="3" s="1"/>
  <c r="L20" i="3"/>
  <c r="C20" i="3" s="1"/>
  <c r="O3" i="3" s="1"/>
</calcChain>
</file>

<file path=xl/sharedStrings.xml><?xml version="1.0" encoding="utf-8"?>
<sst xmlns="http://schemas.openxmlformats.org/spreadsheetml/2006/main" count="65" uniqueCount="39">
  <si>
    <t>GB</t>
  </si>
  <si>
    <t>MB</t>
  </si>
  <si>
    <t>KB</t>
  </si>
  <si>
    <t>Bytes</t>
  </si>
  <si>
    <t>bit</t>
  </si>
  <si>
    <t>FAT</t>
  </si>
  <si>
    <t>Tamaño Bloque</t>
  </si>
  <si>
    <t>Direcciones/bloque</t>
  </si>
  <si>
    <t>Tamaño Particion</t>
  </si>
  <si>
    <t>Tamaño Bloque Necesario</t>
  </si>
  <si>
    <t>bits</t>
  </si>
  <si>
    <t>Tamaño Fichero</t>
  </si>
  <si>
    <t>dato rubrica</t>
  </si>
  <si>
    <t>L</t>
  </si>
  <si>
    <t>paridad recibida</t>
  </si>
  <si>
    <t>paridad calculada</t>
  </si>
  <si>
    <t>Error</t>
  </si>
  <si>
    <t>Numero Paridad</t>
  </si>
  <si>
    <t>Grupos de bits</t>
  </si>
  <si>
    <t>bit exacto</t>
  </si>
  <si>
    <t>dato en ASCII</t>
  </si>
  <si>
    <t>dato en binario</t>
  </si>
  <si>
    <t>dato introducido</t>
  </si>
  <si>
    <t>J</t>
  </si>
  <si>
    <t>p1</t>
  </si>
  <si>
    <t>p2</t>
  </si>
  <si>
    <t>d1</t>
  </si>
  <si>
    <t>p3</t>
  </si>
  <si>
    <t>d2</t>
  </si>
  <si>
    <t>d3</t>
  </si>
  <si>
    <t>d4</t>
  </si>
  <si>
    <t>p4</t>
  </si>
  <si>
    <t>d5</t>
  </si>
  <si>
    <t>d6</t>
  </si>
  <si>
    <t>d7</t>
  </si>
  <si>
    <t>paridad1</t>
  </si>
  <si>
    <t>paridad2</t>
  </si>
  <si>
    <t>paridad3</t>
  </si>
  <si>
    <t>paridad4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</si>
</sst>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9"/>
      <color rgb="FF000000"/>
      <name val="&quot;Google Sans Mono&quot;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activeCell="G6" sqref="G6"/>
    </sheetView>
  </sheetViews>
  <sheetFormatPr baseColWidth="10" defaultColWidth="12.6640625" defaultRowHeight="15.75" customHeight="1"/>
  <cols>
    <col min="1" max="1" width="15.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1" t="s">
        <v>5</v>
      </c>
      <c r="F2" s="1">
        <v>16</v>
      </c>
    </row>
    <row r="3" spans="1:7">
      <c r="A3" s="1" t="s">
        <v>6</v>
      </c>
      <c r="D3" s="1">
        <v>1</v>
      </c>
      <c r="E3" s="1">
        <f>D3*1024</f>
        <v>1024</v>
      </c>
    </row>
    <row r="4" spans="1:7">
      <c r="A4" s="1" t="s">
        <v>7</v>
      </c>
    </row>
    <row r="6" spans="1:7">
      <c r="A6" s="1" t="s">
        <v>8</v>
      </c>
      <c r="B6" s="1">
        <v>2</v>
      </c>
      <c r="C6" s="1">
        <f t="shared" ref="C6:E6" si="0">B6*1024</f>
        <v>2048</v>
      </c>
      <c r="D6" s="1">
        <f t="shared" si="0"/>
        <v>2097152</v>
      </c>
      <c r="E6" s="1">
        <f t="shared" si="0"/>
        <v>2147483648</v>
      </c>
      <c r="G6" s="1">
        <f>(1/32)*1024^2</f>
        <v>32768</v>
      </c>
    </row>
    <row r="7" spans="1:7">
      <c r="A7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>
      <selection activeCell="G5" sqref="G5"/>
    </sheetView>
  </sheetViews>
  <sheetFormatPr baseColWidth="10" defaultColWidth="12.6640625" defaultRowHeight="15.75" customHeight="1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</row>
    <row r="2" spans="1:7">
      <c r="A2" s="1" t="s">
        <v>5</v>
      </c>
      <c r="F2" s="1">
        <v>16</v>
      </c>
    </row>
    <row r="3" spans="1:7">
      <c r="A3" s="1" t="s">
        <v>6</v>
      </c>
      <c r="D3" s="1">
        <v>4</v>
      </c>
      <c r="E3" s="1">
        <f>D3*1024</f>
        <v>4096</v>
      </c>
      <c r="F3" s="1">
        <f t="shared" ref="F3:F4" si="0">E3*8</f>
        <v>32768</v>
      </c>
    </row>
    <row r="4" spans="1:7">
      <c r="A4" s="1" t="s">
        <v>11</v>
      </c>
      <c r="B4" s="1">
        <v>8</v>
      </c>
      <c r="C4" s="1">
        <f t="shared" ref="C4:E4" si="1">B4*1024</f>
        <v>8192</v>
      </c>
      <c r="D4" s="1">
        <f t="shared" si="1"/>
        <v>8388608</v>
      </c>
      <c r="E4" s="1">
        <f t="shared" si="1"/>
        <v>8589934592</v>
      </c>
      <c r="F4" s="1">
        <f t="shared" si="0"/>
        <v>68719476736</v>
      </c>
      <c r="G4" s="1">
        <f t="shared" ref="G4:G5" si="2">F3/F2</f>
        <v>2048</v>
      </c>
    </row>
    <row r="5" spans="1:7">
      <c r="D5" s="1">
        <f>E5/1024</f>
        <v>256</v>
      </c>
      <c r="E5" s="1">
        <f>G5/8</f>
        <v>262144</v>
      </c>
      <c r="G5" s="1">
        <f t="shared" si="2"/>
        <v>2097152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27"/>
  <sheetViews>
    <sheetView tabSelected="1" workbookViewId="0">
      <selection activeCell="P12" sqref="P12"/>
    </sheetView>
  </sheetViews>
  <sheetFormatPr baseColWidth="10" defaultColWidth="12.6640625" defaultRowHeight="15.75" customHeight="1"/>
  <cols>
    <col min="1" max="1" width="13.33203125" customWidth="1"/>
    <col min="2" max="2" width="7.44140625" customWidth="1"/>
    <col min="3" max="12" width="2.88671875" customWidth="1"/>
    <col min="14" max="14" width="12.88671875" customWidth="1"/>
    <col min="15" max="15" width="14" customWidth="1"/>
    <col min="16" max="16" width="12.33203125" bestFit="1" customWidth="1"/>
    <col min="17" max="17" width="13.109375" customWidth="1"/>
  </cols>
  <sheetData>
    <row r="1" spans="1:19" ht="15.75" customHeight="1">
      <c r="A1" s="2" t="s">
        <v>12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 t="s">
        <v>14</v>
      </c>
      <c r="O1" s="3" t="s">
        <v>15</v>
      </c>
      <c r="P1" s="3" t="s">
        <v>16</v>
      </c>
      <c r="Q1" s="3" t="s">
        <v>17</v>
      </c>
      <c r="R1" s="1" t="s">
        <v>18</v>
      </c>
      <c r="S1" s="1" t="s">
        <v>19</v>
      </c>
    </row>
    <row r="2" spans="1:19" ht="15.75" customHeight="1">
      <c r="A2" s="2" t="s">
        <v>20</v>
      </c>
      <c r="B2" s="2">
        <f>CODE(B1)</f>
        <v>76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>
        <f>B11</f>
        <v>1</v>
      </c>
      <c r="O2" s="3">
        <f>B19</f>
        <v>0</v>
      </c>
      <c r="P2" s="3" t="b">
        <f>_xlfn.XOR(N2,O2)</f>
        <v>1</v>
      </c>
      <c r="Q2" s="3">
        <f t="shared" ref="Q2:Q5" si="0">IF(P2,1,0)</f>
        <v>1</v>
      </c>
      <c r="R2" s="1">
        <f>1*Q2</f>
        <v>1</v>
      </c>
      <c r="S2" s="1">
        <f>SUM(R2:R5)</f>
        <v>3</v>
      </c>
    </row>
    <row r="3" spans="1:19" ht="15.75" customHeight="1">
      <c r="A3" s="2" t="s">
        <v>21</v>
      </c>
      <c r="B3" s="2" t="str">
        <f>DEC2BIN(B2)</f>
        <v>1001100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>
        <f>C12</f>
        <v>0</v>
      </c>
      <c r="O3" s="3">
        <f>C20</f>
        <v>1</v>
      </c>
      <c r="P3" s="3" t="b">
        <f t="shared" ref="P3:P5" si="1">_xlfn.XOR(N3,O3)</f>
        <v>1</v>
      </c>
      <c r="Q3" s="3">
        <f t="shared" si="0"/>
        <v>1</v>
      </c>
      <c r="R3" s="1">
        <f>2*Q3</f>
        <v>2</v>
      </c>
    </row>
    <row r="4" spans="1:19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>
        <f>E13</f>
        <v>1</v>
      </c>
      <c r="O4" s="3">
        <f>E21</f>
        <v>1</v>
      </c>
      <c r="P4" s="3" t="b">
        <f t="shared" si="1"/>
        <v>0</v>
      </c>
      <c r="Q4" s="3">
        <f t="shared" si="0"/>
        <v>0</v>
      </c>
      <c r="R4" s="1">
        <f>4*Q4</f>
        <v>0</v>
      </c>
    </row>
    <row r="5" spans="1:19">
      <c r="A5" s="3" t="s">
        <v>22</v>
      </c>
      <c r="B5" s="3" t="s">
        <v>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f>I14</f>
        <v>1</v>
      </c>
      <c r="O5" s="3">
        <f>I22</f>
        <v>1</v>
      </c>
      <c r="P5" s="3" t="b">
        <f t="shared" si="1"/>
        <v>0</v>
      </c>
      <c r="Q5" s="3">
        <f t="shared" si="0"/>
        <v>0</v>
      </c>
      <c r="R5" s="1">
        <f>8*Q5</f>
        <v>0</v>
      </c>
    </row>
    <row r="6" spans="1:19">
      <c r="A6" s="3" t="s">
        <v>20</v>
      </c>
      <c r="B6" s="4">
        <f>CODE(B5)</f>
        <v>74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Q6" s="3"/>
    </row>
    <row r="7" spans="1:19">
      <c r="A7" s="3" t="s">
        <v>21</v>
      </c>
      <c r="B7" s="4" t="str">
        <f>DEC2BIN(B6)</f>
        <v>1001010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Q7" s="3"/>
    </row>
    <row r="8" spans="1:1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9" ht="15.75" customHeight="1">
      <c r="A9" s="5"/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34</v>
      </c>
      <c r="M9" s="3"/>
      <c r="N9" s="3"/>
      <c r="O9" s="3"/>
      <c r="P9" s="3"/>
      <c r="Q9" s="3"/>
    </row>
    <row r="10" spans="1:19" ht="15.75" customHeight="1">
      <c r="A10" s="5" t="s">
        <v>12</v>
      </c>
      <c r="B10" s="5"/>
      <c r="C10" s="5"/>
      <c r="D10" s="5">
        <f>VALUE(MID(B3,LEN(B3)-6,1))</f>
        <v>1</v>
      </c>
      <c r="E10" s="5"/>
      <c r="F10" s="5">
        <f>VALUE(MID(B3,LEN(B3)-5,1))</f>
        <v>0</v>
      </c>
      <c r="G10" s="5">
        <f>VALUE(MID(B3,LEN(B3)-4,1))</f>
        <v>0</v>
      </c>
      <c r="H10" s="5">
        <f>VALUE(MID(B3,LEN(B3)-3,1))</f>
        <v>1</v>
      </c>
      <c r="I10" s="5"/>
      <c r="J10" s="5">
        <f>VALUE(MID(B3,LEN(B3)-2,1))</f>
        <v>1</v>
      </c>
      <c r="K10" s="6">
        <f>VALUE(MID(B3,LEN(B3)-1,1))</f>
        <v>0</v>
      </c>
      <c r="L10" s="5" t="str">
        <f>RIGHT(B3)</f>
        <v>0</v>
      </c>
      <c r="M10" s="3"/>
      <c r="N10" s="3"/>
      <c r="O10" s="3"/>
      <c r="P10" s="3"/>
      <c r="Q10" s="3"/>
    </row>
    <row r="11" spans="1:19" ht="15.75" customHeight="1">
      <c r="A11" s="5" t="s">
        <v>35</v>
      </c>
      <c r="B11" s="4">
        <f>MOD(SUM(C11:L11),2)</f>
        <v>1</v>
      </c>
      <c r="C11" s="5"/>
      <c r="D11" s="5">
        <f t="shared" ref="D11:D12" si="2">D10</f>
        <v>1</v>
      </c>
      <c r="E11" s="5"/>
      <c r="F11" s="5">
        <f>F10</f>
        <v>0</v>
      </c>
      <c r="G11" s="5"/>
      <c r="H11" s="5">
        <f>H10</f>
        <v>1</v>
      </c>
      <c r="I11" s="5"/>
      <c r="J11" s="5">
        <f>J10</f>
        <v>1</v>
      </c>
      <c r="K11" s="5"/>
      <c r="L11" s="5" t="str">
        <f>L10</f>
        <v>0</v>
      </c>
      <c r="M11" s="3"/>
      <c r="N11" s="3"/>
      <c r="O11" s="3"/>
      <c r="P11" s="3"/>
      <c r="Q11" s="3"/>
    </row>
    <row r="12" spans="1:19" ht="15.75" customHeight="1">
      <c r="A12" s="5" t="s">
        <v>36</v>
      </c>
      <c r="B12" s="5"/>
      <c r="C12" s="4">
        <f>MOD(SUM(D12:L12),2)</f>
        <v>0</v>
      </c>
      <c r="D12" s="5">
        <f t="shared" si="2"/>
        <v>1</v>
      </c>
      <c r="E12" s="5"/>
      <c r="F12" s="5"/>
      <c r="G12" s="5">
        <f t="shared" ref="G12:H12" si="3">G10</f>
        <v>0</v>
      </c>
      <c r="H12" s="5">
        <f t="shared" si="3"/>
        <v>1</v>
      </c>
      <c r="I12" s="5"/>
      <c r="J12" s="5"/>
      <c r="K12" s="5">
        <f t="shared" ref="K12:L12" si="4">K10</f>
        <v>0</v>
      </c>
      <c r="L12" s="5" t="str">
        <f t="shared" si="4"/>
        <v>0</v>
      </c>
      <c r="M12" s="3"/>
      <c r="N12" s="3"/>
      <c r="O12" s="3"/>
      <c r="P12" s="3"/>
      <c r="Q12" s="3"/>
    </row>
    <row r="13" spans="1:19" ht="15.75" customHeight="1">
      <c r="A13" s="5" t="s">
        <v>37</v>
      </c>
      <c r="B13" s="5"/>
      <c r="C13" s="5"/>
      <c r="D13" s="5"/>
      <c r="E13" s="5">
        <f>MOD(SUM(F13:L13),2)</f>
        <v>1</v>
      </c>
      <c r="F13" s="5">
        <f t="shared" ref="F13:H13" si="5">F10</f>
        <v>0</v>
      </c>
      <c r="G13" s="5">
        <f t="shared" si="5"/>
        <v>0</v>
      </c>
      <c r="H13" s="5">
        <f t="shared" si="5"/>
        <v>1</v>
      </c>
      <c r="I13" s="5"/>
      <c r="J13" s="5"/>
      <c r="K13" s="5"/>
      <c r="L13" s="5"/>
      <c r="M13" s="3"/>
      <c r="N13" s="3"/>
      <c r="O13" s="3"/>
      <c r="P13" s="3"/>
      <c r="Q13" s="3"/>
    </row>
    <row r="14" spans="1:19" ht="15.75" customHeight="1">
      <c r="A14" s="5" t="s">
        <v>38</v>
      </c>
      <c r="B14" s="5"/>
      <c r="C14" s="5"/>
      <c r="D14" s="5"/>
      <c r="E14" s="5"/>
      <c r="F14" s="5"/>
      <c r="G14" s="5"/>
      <c r="H14" s="5"/>
      <c r="I14" s="5">
        <f>MOD(SUM(J14:L14),2)</f>
        <v>1</v>
      </c>
      <c r="J14" s="5">
        <f t="shared" ref="J14:L14" si="6">J10</f>
        <v>1</v>
      </c>
      <c r="K14" s="5">
        <f t="shared" si="6"/>
        <v>0</v>
      </c>
      <c r="L14" s="5" t="str">
        <f t="shared" si="6"/>
        <v>0</v>
      </c>
      <c r="M14" s="3"/>
      <c r="N14" s="3"/>
      <c r="O14" s="3"/>
      <c r="P14" s="3"/>
      <c r="Q14" s="3"/>
    </row>
    <row r="15" spans="1:1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3"/>
      <c r="Q15" s="3"/>
    </row>
    <row r="16" spans="1:1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>
      <c r="A17" s="5"/>
      <c r="B17" s="5" t="s">
        <v>24</v>
      </c>
      <c r="C17" s="5" t="s">
        <v>25</v>
      </c>
      <c r="D17" s="5" t="s">
        <v>26</v>
      </c>
      <c r="E17" s="5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5" t="s">
        <v>32</v>
      </c>
      <c r="K17" s="5" t="s">
        <v>33</v>
      </c>
      <c r="L17" s="5" t="s">
        <v>34</v>
      </c>
      <c r="M17" s="3"/>
      <c r="N17" s="3"/>
      <c r="O17" s="3"/>
      <c r="P17" s="3"/>
      <c r="Q17" s="3"/>
    </row>
    <row r="18" spans="1:17" ht="15.75" customHeight="1">
      <c r="A18" s="5" t="s">
        <v>22</v>
      </c>
      <c r="B18" s="5"/>
      <c r="C18" s="5"/>
      <c r="D18" s="5">
        <f>VALUE(MID(B7,LEN(B7)-6,1))</f>
        <v>1</v>
      </c>
      <c r="E18" s="5"/>
      <c r="F18" s="5">
        <f>VALUE(MID(B7,LEN(B7)-5,1))</f>
        <v>0</v>
      </c>
      <c r="G18" s="5">
        <f>VALUE(MID(B7,LEN(B7)-4,1))</f>
        <v>0</v>
      </c>
      <c r="H18" s="5">
        <f>VALUE(MID(B7,LEN(B7)-3,1))</f>
        <v>1</v>
      </c>
      <c r="I18" s="5"/>
      <c r="J18" s="5">
        <f>VALUE(MID(B7,LEN(B7)-2,1))</f>
        <v>0</v>
      </c>
      <c r="K18" s="6">
        <f>VALUE(MID(B7,LEN(B7)-1,1))</f>
        <v>1</v>
      </c>
      <c r="L18" s="5" t="str">
        <f>RIGHT(B11)</f>
        <v>1</v>
      </c>
      <c r="M18" s="3"/>
      <c r="N18" s="3"/>
      <c r="O18" s="3"/>
      <c r="P18" s="3"/>
      <c r="Q18" s="3"/>
    </row>
    <row r="19" spans="1:17" ht="15.75" customHeight="1">
      <c r="A19" s="5" t="s">
        <v>35</v>
      </c>
      <c r="B19" s="4">
        <f>MOD(SUM(C19:L19),2)</f>
        <v>0</v>
      </c>
      <c r="C19" s="5"/>
      <c r="D19" s="5">
        <f t="shared" ref="D19:D20" si="7">D18</f>
        <v>1</v>
      </c>
      <c r="E19" s="5"/>
      <c r="F19" s="5">
        <f>F18</f>
        <v>0</v>
      </c>
      <c r="G19" s="5"/>
      <c r="H19" s="5">
        <f>H18</f>
        <v>1</v>
      </c>
      <c r="I19" s="5"/>
      <c r="J19" s="5">
        <f>J18</f>
        <v>0</v>
      </c>
      <c r="K19" s="5"/>
      <c r="L19" s="5" t="str">
        <f>L18</f>
        <v>1</v>
      </c>
      <c r="M19" s="3"/>
      <c r="N19" s="3"/>
      <c r="O19" s="3"/>
      <c r="P19" s="3"/>
      <c r="Q19" s="3"/>
    </row>
    <row r="20" spans="1:17" ht="15.75" customHeight="1">
      <c r="A20" s="5" t="s">
        <v>36</v>
      </c>
      <c r="B20" s="5"/>
      <c r="C20" s="4">
        <f>MOD(SUM(D20:L20),2)</f>
        <v>1</v>
      </c>
      <c r="D20" s="5">
        <f t="shared" si="7"/>
        <v>1</v>
      </c>
      <c r="E20" s="5"/>
      <c r="F20" s="5"/>
      <c r="G20" s="5">
        <f t="shared" ref="G20:H20" si="8">G18</f>
        <v>0</v>
      </c>
      <c r="H20" s="5">
        <f t="shared" si="8"/>
        <v>1</v>
      </c>
      <c r="I20" s="5"/>
      <c r="J20" s="5"/>
      <c r="K20" s="5">
        <f t="shared" ref="K20:L20" si="9">K18</f>
        <v>1</v>
      </c>
      <c r="L20" s="5" t="str">
        <f t="shared" si="9"/>
        <v>1</v>
      </c>
      <c r="M20" s="3"/>
      <c r="N20" s="3"/>
      <c r="O20" s="3"/>
      <c r="P20" s="3"/>
      <c r="Q20" s="3"/>
    </row>
    <row r="21" spans="1:17" ht="15.75" customHeight="1">
      <c r="A21" s="5" t="s">
        <v>37</v>
      </c>
      <c r="B21" s="5"/>
      <c r="C21" s="5"/>
      <c r="D21" s="5"/>
      <c r="E21" s="5">
        <f>MOD(SUM(F21:L21),2)</f>
        <v>1</v>
      </c>
      <c r="F21" s="5">
        <f t="shared" ref="F21:H21" si="10">F18</f>
        <v>0</v>
      </c>
      <c r="G21" s="5">
        <f t="shared" si="10"/>
        <v>0</v>
      </c>
      <c r="H21" s="5">
        <f t="shared" si="10"/>
        <v>1</v>
      </c>
      <c r="I21" s="5"/>
      <c r="J21" s="5"/>
      <c r="K21" s="5"/>
      <c r="L21" s="5"/>
      <c r="M21" s="3"/>
      <c r="N21" s="3"/>
      <c r="O21" s="3"/>
      <c r="P21" s="3"/>
      <c r="Q21" s="3"/>
    </row>
    <row r="22" spans="1:17" ht="15.75" customHeight="1">
      <c r="A22" s="5" t="s">
        <v>38</v>
      </c>
      <c r="B22" s="5"/>
      <c r="C22" s="5"/>
      <c r="D22" s="5"/>
      <c r="E22" s="5"/>
      <c r="F22" s="5"/>
      <c r="G22" s="5"/>
      <c r="H22" s="5"/>
      <c r="I22" s="5">
        <f>MOD(SUM(J22:L22),2)</f>
        <v>1</v>
      </c>
      <c r="J22" s="5">
        <f t="shared" ref="J22:L22" si="11">J18</f>
        <v>0</v>
      </c>
      <c r="K22" s="5">
        <f t="shared" si="11"/>
        <v>1</v>
      </c>
      <c r="L22" s="5" t="str">
        <f t="shared" si="11"/>
        <v>1</v>
      </c>
      <c r="M22" s="3"/>
      <c r="N22" s="3"/>
      <c r="O22" s="3"/>
      <c r="P22" s="3"/>
      <c r="Q22" s="3"/>
    </row>
    <row r="23" spans="1:17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58</vt:lpstr>
      <vt:lpstr>Ejercicio 59</vt:lpstr>
      <vt:lpstr>Z en Hamming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López Herranz</cp:lastModifiedBy>
  <dcterms:modified xsi:type="dcterms:W3CDTF">2024-06-04T14:52:24Z</dcterms:modified>
</cp:coreProperties>
</file>