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F:\repo\portofolio_data\excel\"/>
    </mc:Choice>
  </mc:AlternateContent>
  <xr:revisionPtr revIDLastSave="0" documentId="13_ncr:1_{AD3581A5-2F09-4023-8001-C557F2C0C3C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ungsi VLOOKU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F9" i="1"/>
  <c r="F10" i="1"/>
  <c r="F11" i="1"/>
  <c r="F12" i="1"/>
  <c r="F13" i="1"/>
  <c r="F14" i="1"/>
  <c r="F15" i="1"/>
  <c r="F16" i="1"/>
  <c r="F17" i="1"/>
  <c r="F18" i="1"/>
  <c r="F19" i="1"/>
  <c r="N7" i="1"/>
  <c r="I14" i="1"/>
  <c r="J14" i="1" s="1"/>
  <c r="I15" i="1"/>
  <c r="J15" i="1" s="1"/>
  <c r="I16" i="1"/>
  <c r="J16" i="1" s="1"/>
  <c r="I10" i="1"/>
  <c r="I11" i="1"/>
  <c r="I12" i="1"/>
  <c r="I13" i="1"/>
  <c r="J13" i="1" s="1"/>
  <c r="K10" i="1"/>
  <c r="L10" i="1" s="1"/>
  <c r="J12" i="1"/>
  <c r="I9" i="1"/>
  <c r="K9" i="1" s="1"/>
  <c r="L9" i="1" s="1"/>
  <c r="K11" i="1"/>
  <c r="L11" i="1" s="1"/>
  <c r="K12" i="1"/>
  <c r="L12" i="1" s="1"/>
  <c r="J11" i="1"/>
  <c r="P10" i="1" l="1"/>
  <c r="N10" i="1"/>
  <c r="O10" i="1"/>
  <c r="K16" i="1"/>
  <c r="L16" i="1" s="1"/>
  <c r="K15" i="1"/>
  <c r="L15" i="1" s="1"/>
  <c r="K14" i="1"/>
  <c r="L14" i="1" s="1"/>
  <c r="K13" i="1"/>
  <c r="L13" i="1" s="1"/>
  <c r="J10" i="1"/>
  <c r="J9" i="1"/>
</calcChain>
</file>

<file path=xl/sharedStrings.xml><?xml version="1.0" encoding="utf-8"?>
<sst xmlns="http://schemas.openxmlformats.org/spreadsheetml/2006/main" count="47" uniqueCount="34">
  <si>
    <t>Data Kategori</t>
  </si>
  <si>
    <t>Kode</t>
  </si>
  <si>
    <t>Kategori</t>
  </si>
  <si>
    <t>Diskon</t>
  </si>
  <si>
    <t>K01</t>
  </si>
  <si>
    <t>Buku</t>
  </si>
  <si>
    <t>K02</t>
  </si>
  <si>
    <t>Novel</t>
  </si>
  <si>
    <t>K03</t>
  </si>
  <si>
    <t>Majalah</t>
  </si>
  <si>
    <t>Data Penjualan</t>
  </si>
  <si>
    <t>Tanggal</t>
  </si>
  <si>
    <t>Nama Barang</t>
  </si>
  <si>
    <t>Majalah AutoBild</t>
  </si>
  <si>
    <t>Majalah Sedap</t>
  </si>
  <si>
    <t>k03</t>
  </si>
  <si>
    <t>Majalah Tempo</t>
  </si>
  <si>
    <t>Inferno</t>
  </si>
  <si>
    <t>99 Cahaya di Langit Eropa</t>
  </si>
  <si>
    <t>Divergent</t>
  </si>
  <si>
    <t>k02</t>
  </si>
  <si>
    <t>Negeri 5 Menara</t>
  </si>
  <si>
    <t>Rumus Excel</t>
  </si>
  <si>
    <t>Belajar Microsoft Excel</t>
  </si>
  <si>
    <t>Wordpress untuk Toko Online</t>
  </si>
  <si>
    <t>DVD Player</t>
  </si>
  <si>
    <t>k04</t>
  </si>
  <si>
    <t>vlookup</t>
  </si>
  <si>
    <t>if</t>
  </si>
  <si>
    <t>keterangan</t>
  </si>
  <si>
    <t>upper</t>
  </si>
  <si>
    <t>countif</t>
  </si>
  <si>
    <t>counta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</si>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</sst>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0" applyNumberFormat="1"/>
    <xf numFmtId="164" fontId="0" fillId="0" borderId="0" xfId="0" applyNumberFormat="1"/>
    <xf numFmtId="9" fontId="0" fillId="0" borderId="0" xfId="1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6" xfId="0" applyFill="1" applyBorder="1"/>
    <xf numFmtId="9" fontId="0" fillId="0" borderId="1" xfId="0" applyNumberFormat="1" applyBorder="1"/>
    <xf numFmtId="0" fontId="0" fillId="0" borderId="1" xfId="0" applyFill="1" applyBorder="1"/>
    <xf numFmtId="0" fontId="0" fillId="2" borderId="1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workbookViewId="0">
      <selection activeCell="N17" sqref="N17"/>
    </sheetView>
  </sheetViews>
  <sheetFormatPr defaultRowHeight="15" x14ac:dyDescent="0.25"/>
  <cols>
    <col min="2" max="2" width="9.140625" customWidth="1"/>
    <col min="9" max="9" width="23.42578125" bestFit="1" customWidth="1"/>
    <col min="12" max="12" width="11" bestFit="1" customWidth="1"/>
  </cols>
  <sheetData>
    <row r="1" spans="1:16" x14ac:dyDescent="0.25">
      <c r="A1" t="s">
        <v>0</v>
      </c>
    </row>
    <row r="2" spans="1:16" x14ac:dyDescent="0.25">
      <c r="A2" t="s">
        <v>1</v>
      </c>
      <c r="B2" t="s">
        <v>2</v>
      </c>
      <c r="C2" t="s">
        <v>3</v>
      </c>
    </row>
    <row r="3" spans="1:16" x14ac:dyDescent="0.25">
      <c r="A3" t="s">
        <v>4</v>
      </c>
      <c r="B3" t="s">
        <v>5</v>
      </c>
      <c r="C3" s="1">
        <v>0.15</v>
      </c>
    </row>
    <row r="4" spans="1:16" x14ac:dyDescent="0.25">
      <c r="A4" t="s">
        <v>6</v>
      </c>
      <c r="B4" t="s">
        <v>7</v>
      </c>
      <c r="C4" s="1">
        <v>0.1</v>
      </c>
    </row>
    <row r="5" spans="1:16" x14ac:dyDescent="0.25">
      <c r="A5" t="s">
        <v>8</v>
      </c>
      <c r="B5" t="s">
        <v>9</v>
      </c>
      <c r="C5" s="1">
        <v>0.06</v>
      </c>
    </row>
    <row r="7" spans="1:16" x14ac:dyDescent="0.25">
      <c r="A7" t="s">
        <v>10</v>
      </c>
      <c r="I7" s="4" t="s">
        <v>30</v>
      </c>
      <c r="J7" s="5" t="s">
        <v>27</v>
      </c>
      <c r="K7" s="5"/>
      <c r="L7" s="4" t="s">
        <v>28</v>
      </c>
      <c r="M7" s="4" t="s">
        <v>32</v>
      </c>
      <c r="N7">
        <f>COUNTA(F9:F19)</f>
        <v>11</v>
      </c>
    </row>
    <row r="8" spans="1:16" x14ac:dyDescent="0.25">
      <c r="A8" t="s">
        <v>11</v>
      </c>
      <c r="B8" t="s">
        <v>12</v>
      </c>
      <c r="E8" t="s">
        <v>2</v>
      </c>
      <c r="F8" t="s">
        <v>3</v>
      </c>
      <c r="I8" s="6" t="s">
        <v>12</v>
      </c>
      <c r="J8" s="6" t="s">
        <v>2</v>
      </c>
      <c r="K8" s="6" t="s">
        <v>3</v>
      </c>
      <c r="L8" s="6" t="s">
        <v>29</v>
      </c>
      <c r="M8" s="16" t="s">
        <v>33</v>
      </c>
      <c r="N8">
        <f>COUNT(F9:F19)</f>
        <v>10</v>
      </c>
    </row>
    <row r="9" spans="1:16" x14ac:dyDescent="0.25">
      <c r="A9" s="2">
        <v>42126</v>
      </c>
      <c r="B9" t="s">
        <v>13</v>
      </c>
      <c r="E9" t="s">
        <v>8</v>
      </c>
      <c r="F9" s="3">
        <f t="shared" ref="F9:F18" si="0">IFERROR(VLOOKUP(E9,$A$3:$C$5,3,FALSE),"")</f>
        <v>0.06</v>
      </c>
      <c r="I9" s="7" t="str">
        <f>UPPER(B9)</f>
        <v>MAJALAH AUTOBILD</v>
      </c>
      <c r="J9" s="8" t="str">
        <f>VLOOKUP(I9,$B$9:$F$19,4,0)</f>
        <v>K03</v>
      </c>
      <c r="K9" s="8">
        <f>VLOOKUP(I9,$B$9:$F$19,5,0)</f>
        <v>0.06</v>
      </c>
      <c r="L9" s="9" t="str">
        <f>IF(K9&lt;=0.06,"bawah",IF(K9&lt;=0.1,"tengah",IF(K9&lt;=0.15,"tinggi","skip")))</f>
        <v>bawah</v>
      </c>
      <c r="M9" s="19" t="s">
        <v>31</v>
      </c>
      <c r="N9" s="17">
        <v>0.06</v>
      </c>
      <c r="O9" s="17">
        <v>0.1</v>
      </c>
      <c r="P9" s="17">
        <v>0.15</v>
      </c>
    </row>
    <row r="10" spans="1:16" x14ac:dyDescent="0.25">
      <c r="A10" s="2">
        <v>42126</v>
      </c>
      <c r="B10" t="s">
        <v>14</v>
      </c>
      <c r="E10" t="s">
        <v>15</v>
      </c>
      <c r="F10" s="3">
        <f t="shared" si="0"/>
        <v>0.06</v>
      </c>
      <c r="I10" s="10" t="str">
        <f t="shared" ref="I10:I13" si="1">UPPER(B10)</f>
        <v>MAJALAH SEDAP</v>
      </c>
      <c r="J10" s="11" t="str">
        <f t="shared" ref="J10:J16" si="2">VLOOKUP(I10,$B$9:$F$19,4,0)</f>
        <v>k03</v>
      </c>
      <c r="K10" s="11">
        <f t="shared" ref="K10:K13" si="3">VLOOKUP(I10,$B$9:$F$19,5,0)</f>
        <v>0.06</v>
      </c>
      <c r="L10" s="12" t="str">
        <f t="shared" ref="L10:L16" si="4">IF(K10&lt;=0.06,"bawah",IF(K10&lt;=0.1,"tengah",IF(K10&lt;=0.15,"tinggi","skip")))</f>
        <v>bawah</v>
      </c>
      <c r="M10" s="19"/>
      <c r="N10" s="18">
        <f>COUNTIF(F9:F19,0.06)</f>
        <v>3</v>
      </c>
      <c r="O10" s="18">
        <f>COUNTIF(F9:F19,0.1)</f>
        <v>4</v>
      </c>
      <c r="P10" s="6">
        <f>COUNTIF(F9:F19,0.15)</f>
        <v>3</v>
      </c>
    </row>
    <row r="11" spans="1:16" x14ac:dyDescent="0.25">
      <c r="A11" s="2">
        <v>42127</v>
      </c>
      <c r="B11" t="s">
        <v>16</v>
      </c>
      <c r="E11" t="s">
        <v>8</v>
      </c>
      <c r="F11" s="3">
        <f t="shared" si="0"/>
        <v>0.06</v>
      </c>
      <c r="I11" s="10" t="str">
        <f t="shared" si="1"/>
        <v>MAJALAH TEMPO</v>
      </c>
      <c r="J11" s="11" t="str">
        <f t="shared" si="2"/>
        <v>K03</v>
      </c>
      <c r="K11" s="11">
        <f t="shared" si="3"/>
        <v>0.06</v>
      </c>
      <c r="L11" s="12" t="str">
        <f t="shared" si="4"/>
        <v>bawah</v>
      </c>
    </row>
    <row r="12" spans="1:16" x14ac:dyDescent="0.25">
      <c r="A12" s="2">
        <v>42127</v>
      </c>
      <c r="B12" t="s">
        <v>17</v>
      </c>
      <c r="E12" t="s">
        <v>6</v>
      </c>
      <c r="F12" s="3">
        <f t="shared" si="0"/>
        <v>0.1</v>
      </c>
      <c r="I12" s="10" t="str">
        <f t="shared" si="1"/>
        <v>INFERNO</v>
      </c>
      <c r="J12" s="11" t="str">
        <f t="shared" si="2"/>
        <v>K02</v>
      </c>
      <c r="K12" s="11">
        <f t="shared" si="3"/>
        <v>0.1</v>
      </c>
      <c r="L12" s="12" t="str">
        <f t="shared" si="4"/>
        <v>tengah</v>
      </c>
    </row>
    <row r="13" spans="1:16" x14ac:dyDescent="0.25">
      <c r="A13" s="2">
        <v>42127</v>
      </c>
      <c r="B13" t="s">
        <v>18</v>
      </c>
      <c r="E13" t="s">
        <v>6</v>
      </c>
      <c r="F13" s="3">
        <f t="shared" si="0"/>
        <v>0.1</v>
      </c>
      <c r="I13" s="10" t="str">
        <f t="shared" si="1"/>
        <v>99 CAHAYA DI LANGIT EROPA</v>
      </c>
      <c r="J13" s="11" t="str">
        <f t="shared" si="2"/>
        <v>K02</v>
      </c>
      <c r="K13" s="11">
        <f t="shared" si="3"/>
        <v>0.1</v>
      </c>
      <c r="L13" s="12" t="str">
        <f t="shared" si="4"/>
        <v>tengah</v>
      </c>
    </row>
    <row r="14" spans="1:16" x14ac:dyDescent="0.25">
      <c r="A14" s="2">
        <v>42127</v>
      </c>
      <c r="B14" t="s">
        <v>19</v>
      </c>
      <c r="E14" t="s">
        <v>20</v>
      </c>
      <c r="F14" s="3">
        <f t="shared" si="0"/>
        <v>0.1</v>
      </c>
      <c r="I14" s="10" t="str">
        <f t="shared" ref="I14:I16" si="5">UPPER(B14)</f>
        <v>DIVERGENT</v>
      </c>
      <c r="J14" s="11" t="str">
        <f t="shared" si="2"/>
        <v>k02</v>
      </c>
      <c r="K14" s="11">
        <f t="shared" ref="K14:K16" si="6">VLOOKUP(I14,$B$9:$F$19,5,0)</f>
        <v>0.1</v>
      </c>
      <c r="L14" s="12" t="str">
        <f t="shared" si="4"/>
        <v>tengah</v>
      </c>
    </row>
    <row r="15" spans="1:16" x14ac:dyDescent="0.25">
      <c r="A15" s="2">
        <v>42127</v>
      </c>
      <c r="B15" t="s">
        <v>21</v>
      </c>
      <c r="E15" t="s">
        <v>20</v>
      </c>
      <c r="F15" s="3">
        <f t="shared" si="0"/>
        <v>0.1</v>
      </c>
      <c r="I15" s="10" t="str">
        <f t="shared" si="5"/>
        <v>NEGERI 5 MENARA</v>
      </c>
      <c r="J15" s="11" t="str">
        <f t="shared" si="2"/>
        <v>k02</v>
      </c>
      <c r="K15" s="11">
        <f t="shared" si="6"/>
        <v>0.1</v>
      </c>
      <c r="L15" s="12" t="str">
        <f t="shared" si="4"/>
        <v>tengah</v>
      </c>
    </row>
    <row r="16" spans="1:16" x14ac:dyDescent="0.25">
      <c r="A16" s="2">
        <v>42128</v>
      </c>
      <c r="B16" t="s">
        <v>22</v>
      </c>
      <c r="E16" t="s">
        <v>4</v>
      </c>
      <c r="F16" s="3">
        <f t="shared" si="0"/>
        <v>0.15</v>
      </c>
      <c r="I16" s="13" t="str">
        <f t="shared" si="5"/>
        <v>RUMUS EXCEL</v>
      </c>
      <c r="J16" s="14" t="str">
        <f t="shared" si="2"/>
        <v>K01</v>
      </c>
      <c r="K16" s="14">
        <f t="shared" si="6"/>
        <v>0.15</v>
      </c>
      <c r="L16" s="15" t="str">
        <f t="shared" si="4"/>
        <v>tinggi</v>
      </c>
    </row>
    <row r="17" spans="1:6" x14ac:dyDescent="0.25">
      <c r="A17" s="2">
        <v>42129</v>
      </c>
      <c r="B17" t="s">
        <v>23</v>
      </c>
      <c r="E17" t="s">
        <v>4</v>
      </c>
      <c r="F17" s="3">
        <f t="shared" si="0"/>
        <v>0.15</v>
      </c>
    </row>
    <row r="18" spans="1:6" x14ac:dyDescent="0.25">
      <c r="A18" s="2">
        <v>42129</v>
      </c>
      <c r="B18" t="s">
        <v>24</v>
      </c>
      <c r="E18" t="s">
        <v>4</v>
      </c>
      <c r="F18" s="3">
        <f t="shared" si="0"/>
        <v>0.15</v>
      </c>
    </row>
    <row r="19" spans="1:6" x14ac:dyDescent="0.25">
      <c r="A19" s="2">
        <v>42130</v>
      </c>
      <c r="B19" t="s">
        <v>25</v>
      </c>
      <c r="E19" t="s">
        <v>26</v>
      </c>
      <c r="F19" s="3" t="str">
        <f>IFERROR(VLOOKUP(E19,$A$3:$C$5,3,FALSE),"")</f>
        <v/>
      </c>
    </row>
  </sheetData>
  <mergeCells count="2">
    <mergeCell ref="J7:K7"/>
    <mergeCell ref="M9:M10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Fungsi 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Adib Mubarrok</dc:creator>
  <cp:lastModifiedBy>fauzan alwa</cp:lastModifiedBy>
  <dcterms:created xsi:type="dcterms:W3CDTF">2016-02-25T03:04:07Z</dcterms:created>
  <dcterms:modified xsi:type="dcterms:W3CDTF">2023-11-28T09:18:53Z</dcterms:modified>
</cp:coreProperties>
</file>