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" sheetId="1" r:id="rId4"/>
    <sheet state="visible" name="datang" sheetId="2" r:id="rId5"/>
    <sheet state="hidden" name="pulang" sheetId="3" r:id="rId6"/>
    <sheet state="visible" name="sakit izin" sheetId="4" r:id="rId7"/>
    <sheet state="hidden" name="NVScriptsProperties" sheetId="5" r:id="rId8"/>
    <sheet state="hidden" name="data hari h" sheetId="6" r:id="rId9"/>
    <sheet state="hidden" name="Penilaian Departemen" sheetId="7" r:id="rId10"/>
    <sheet state="hidden" name="Penilaian Divisi" sheetId="8" r:id="rId11"/>
    <sheet state="hidden" name="Penilaian Sub-Divisi" sheetId="9" r:id="rId12"/>
    <sheet state="hidden" name="Penilaian Perorangan" sheetId="10" r:id="rId13"/>
    <sheet state="hidden" name="Perhitungan" sheetId="11" r:id="rId14"/>
    <sheet state="visible" name="Sheet13" sheetId="12" r:id="rId15"/>
    <sheet state="visible" name="Sheet14" sheetId="13" r:id="rId16"/>
  </sheets>
  <definedNames/>
  <calcPr/>
</workbook>
</file>

<file path=xl/sharedStrings.xml><?xml version="1.0" encoding="utf-8"?>
<sst xmlns="http://schemas.openxmlformats.org/spreadsheetml/2006/main" count="3249" uniqueCount="588">
  <si>
    <t>ID</t>
  </si>
  <si>
    <t>QR_CODE</t>
  </si>
  <si>
    <t>Nama</t>
  </si>
  <si>
    <t>Departemen</t>
  </si>
  <si>
    <t>Divisi</t>
  </si>
  <si>
    <t>Sub-Divisi</t>
  </si>
  <si>
    <t>Jabatan</t>
  </si>
  <si>
    <t>Tampilan</t>
  </si>
  <si>
    <t>032020BD01SS1-001109</t>
  </si>
  <si>
    <t>Pascalis Dyas</t>
  </si>
  <si>
    <t>Board Direction (Chief)</t>
  </si>
  <si>
    <t>CEO</t>
  </si>
  <si>
    <t>-</t>
  </si>
  <si>
    <t>032020BD01SS1-002103</t>
  </si>
  <si>
    <t>Stephen Yona Loanoto</t>
  </si>
  <si>
    <t>COF</t>
  </si>
  <si>
    <t>032020BD01SS1-003108</t>
  </si>
  <si>
    <t>Jimmy Effendy Sukamto</t>
  </si>
  <si>
    <t>COO</t>
  </si>
  <si>
    <t>032020CM01S1-004102</t>
  </si>
  <si>
    <t>Albert Othman</t>
  </si>
  <si>
    <t xml:space="preserve">IT &amp; Multimedia </t>
  </si>
  <si>
    <t>IT &amp; Multimedia Director</t>
  </si>
  <si>
    <t>032020CM01CC-008103</t>
  </si>
  <si>
    <t>Selvia Dwi Mei Angelina</t>
  </si>
  <si>
    <t>Finance &amp; Accountant</t>
  </si>
  <si>
    <t>Administration</t>
  </si>
  <si>
    <t>Administration Manager</t>
  </si>
  <si>
    <t>032020CM01CC-009103</t>
  </si>
  <si>
    <t>Riza Putri</t>
  </si>
  <si>
    <t>Secretary</t>
  </si>
  <si>
    <t>032020CM01AA-RPg011101</t>
  </si>
  <si>
    <t>Barry Junius Widjaja</t>
  </si>
  <si>
    <t>Recording &amp; Publishing (Under)</t>
  </si>
  <si>
    <t>Recording &amp; Publishing Manager</t>
  </si>
  <si>
    <t>032020CM01CC-006107</t>
  </si>
  <si>
    <t>Pius Avior Wicaksono</t>
  </si>
  <si>
    <t xml:space="preserve">Production </t>
  </si>
  <si>
    <t>Audio</t>
  </si>
  <si>
    <t>Audio Editor</t>
  </si>
  <si>
    <t>Production Manager</t>
  </si>
  <si>
    <t>032020CM01AA1-005104M</t>
  </si>
  <si>
    <t>Agustinus Soegisantoso</t>
  </si>
  <si>
    <t>Marketing - Event</t>
  </si>
  <si>
    <t>Marketing</t>
  </si>
  <si>
    <t>Marketing Manager</t>
  </si>
  <si>
    <t>032020CM01AA1-010104E</t>
  </si>
  <si>
    <t>Soebiantoro</t>
  </si>
  <si>
    <t xml:space="preserve">Marketing - Event </t>
  </si>
  <si>
    <t>Event</t>
  </si>
  <si>
    <t>Event Manager</t>
  </si>
  <si>
    <t>032020CM01AA1-007109</t>
  </si>
  <si>
    <t>Sebastian Widhi</t>
  </si>
  <si>
    <t>Broadcasting</t>
  </si>
  <si>
    <t>Broadcasting Program</t>
  </si>
  <si>
    <t>Operator</t>
  </si>
  <si>
    <t>Broadcasting Operator Manager</t>
  </si>
  <si>
    <t>032020O02CC-012</t>
  </si>
  <si>
    <t>Muhammad Budi Utama</t>
  </si>
  <si>
    <t xml:space="preserve">General Affair </t>
  </si>
  <si>
    <t>Cleaning Service &amp; Helper</t>
  </si>
  <si>
    <t>Crew</t>
  </si>
  <si>
    <t>General Affair Staff</t>
  </si>
  <si>
    <t>032020O02C1-0131097</t>
  </si>
  <si>
    <t>Achmad Fajar Fareza</t>
  </si>
  <si>
    <t>Script &amp; Copy Writer</t>
  </si>
  <si>
    <t>Broadcaster PA</t>
  </si>
  <si>
    <t>032020O02C1-01410910</t>
  </si>
  <si>
    <t>Kemara Gumilang</t>
  </si>
  <si>
    <t>Broadcaster</t>
  </si>
  <si>
    <t>032020O02C1-0151095</t>
  </si>
  <si>
    <t>Doni</t>
  </si>
  <si>
    <t>Graphic Design</t>
  </si>
  <si>
    <t>Graphic Designer</t>
  </si>
  <si>
    <t>032020O02C1-01610910</t>
  </si>
  <si>
    <t>Dwi Marianto</t>
  </si>
  <si>
    <t>Broadcaster UD</t>
  </si>
  <si>
    <t>032020O02C1-0181010</t>
  </si>
  <si>
    <t>Saleh</t>
  </si>
  <si>
    <t>Miscellaneous</t>
  </si>
  <si>
    <t>032020O02C1-01710910</t>
  </si>
  <si>
    <t>Eko</t>
  </si>
  <si>
    <t>Broadcaster The Myth</t>
  </si>
  <si>
    <t>032020O02C1-01910910</t>
  </si>
  <si>
    <t>Jessica</t>
  </si>
  <si>
    <t>032020O03Z4-00010101</t>
  </si>
  <si>
    <t>Crew1</t>
  </si>
  <si>
    <t>Multi - Organic</t>
  </si>
  <si>
    <t>032020O03Z4-00010102</t>
  </si>
  <si>
    <t>Crew2</t>
  </si>
  <si>
    <t>032020O03Z4-00010103</t>
  </si>
  <si>
    <t>Crew3</t>
  </si>
  <si>
    <t>032020O01Z4-00010104</t>
  </si>
  <si>
    <t>Crew4</t>
  </si>
  <si>
    <t>032020O01Z4-00010105</t>
  </si>
  <si>
    <t>Crew5</t>
  </si>
  <si>
    <t>032020O01Z4-00010106</t>
  </si>
  <si>
    <t>Crew6</t>
  </si>
  <si>
    <t>032020O01Z4-00010107</t>
  </si>
  <si>
    <t>Crew7</t>
  </si>
  <si>
    <t>032020O01Z4-00010108</t>
  </si>
  <si>
    <t>Crew8</t>
  </si>
  <si>
    <t>032020O01Z4-00010109</t>
  </si>
  <si>
    <t>Crew9</t>
  </si>
  <si>
    <t>032020O01Z4-000101010</t>
  </si>
  <si>
    <t>Crew10</t>
  </si>
  <si>
    <t>032020O01Z4-000101011</t>
  </si>
  <si>
    <t>Crew11</t>
  </si>
  <si>
    <t>032020O01Z4-000101012</t>
  </si>
  <si>
    <t>Crew12</t>
  </si>
  <si>
    <t>032020O01Z4-000101013</t>
  </si>
  <si>
    <t>Crew13</t>
  </si>
  <si>
    <t>032020O01Z4-000101014</t>
  </si>
  <si>
    <t>Crew14</t>
  </si>
  <si>
    <t>032020O01Z4-000101015</t>
  </si>
  <si>
    <t>Crew15</t>
  </si>
  <si>
    <t>032020O01Z4-000101016</t>
  </si>
  <si>
    <t>Crew16</t>
  </si>
  <si>
    <t>Scanner</t>
  </si>
  <si>
    <t>tanggal</t>
  </si>
  <si>
    <t>hari</t>
  </si>
  <si>
    <t>jam</t>
  </si>
  <si>
    <t>keterangan</t>
  </si>
  <si>
    <t>0f5b1cc5</t>
  </si>
  <si>
    <t>Hadir</t>
  </si>
  <si>
    <t>33a38147</t>
  </si>
  <si>
    <t>6fd7d8e0</t>
  </si>
  <si>
    <t>c25461ad</t>
  </si>
  <si>
    <t>3e587c2d</t>
  </si>
  <si>
    <t>f532800c</t>
  </si>
  <si>
    <t>4d4d2768</t>
  </si>
  <si>
    <t>25144caa</t>
  </si>
  <si>
    <t>0eb1c252</t>
  </si>
  <si>
    <t>General Affair</t>
  </si>
  <si>
    <t>b691a5fc</t>
  </si>
  <si>
    <t>Production</t>
  </si>
  <si>
    <t>55c0f9d1</t>
  </si>
  <si>
    <t>6f5cab43</t>
  </si>
  <si>
    <t>762fcb23</t>
  </si>
  <si>
    <t>0a4fcf8f</t>
  </si>
  <si>
    <t>391b22ff</t>
  </si>
  <si>
    <t>faa1b1b2</t>
  </si>
  <si>
    <t>86c27009</t>
  </si>
  <si>
    <t>f6ead451</t>
  </si>
  <si>
    <t>5d42268f</t>
  </si>
  <si>
    <t>3f6deca3</t>
  </si>
  <si>
    <t>c96cdf4e</t>
  </si>
  <si>
    <t>IT &amp; Multimedia</t>
  </si>
  <si>
    <t>c188b600</t>
  </si>
  <si>
    <t>f7123d4e</t>
  </si>
  <si>
    <t>ba81f2ad</t>
  </si>
  <si>
    <t>51f9432e</t>
  </si>
  <si>
    <t>bb0d6c26</t>
  </si>
  <si>
    <t>212dc95f</t>
  </si>
  <si>
    <t>2f5af29b</t>
  </si>
  <si>
    <t>60db4a23</t>
  </si>
  <si>
    <t>ff0a12b0</t>
  </si>
  <si>
    <t>e4e6444d</t>
  </si>
  <si>
    <t>0b8a63dc</t>
  </si>
  <si>
    <t>cd722b03</t>
  </si>
  <si>
    <t>b0cfb94f</t>
  </si>
  <si>
    <t>1392c249</t>
  </si>
  <si>
    <t>93a5e970</t>
  </si>
  <si>
    <t>cd83a57f</t>
  </si>
  <si>
    <t>4504f78a</t>
  </si>
  <si>
    <t>f451a3ea</t>
  </si>
  <si>
    <t>4bc4ce27</t>
  </si>
  <si>
    <t>707f53ce</t>
  </si>
  <si>
    <t>ccc200c3</t>
  </si>
  <si>
    <t>440445a1</t>
  </si>
  <si>
    <t>4ab82d59</t>
  </si>
  <si>
    <t>802cd7d9</t>
  </si>
  <si>
    <t>f86e36f8</t>
  </si>
  <si>
    <t>9dfb8227</t>
  </si>
  <si>
    <t>406138b9</t>
  </si>
  <si>
    <t>0a381201</t>
  </si>
  <si>
    <t>f16f08c1</t>
  </si>
  <si>
    <t>e3713fcc</t>
  </si>
  <si>
    <t>fbba42c5</t>
  </si>
  <si>
    <t>8de0bbb1</t>
  </si>
  <si>
    <t>48c7187a</t>
  </si>
  <si>
    <t>c3003e97</t>
  </si>
  <si>
    <t>d60bec82</t>
  </si>
  <si>
    <t>f2d151a8</t>
  </si>
  <si>
    <t>cde2e780</t>
  </si>
  <si>
    <t>8205c262</t>
  </si>
  <si>
    <t>4f30d87c</t>
  </si>
  <si>
    <t>d0de2390</t>
  </si>
  <si>
    <t>3d4d8528</t>
  </si>
  <si>
    <t>4d2622df</t>
  </si>
  <si>
    <t>7b36f686</t>
  </si>
  <si>
    <t>20bd8143</t>
  </si>
  <si>
    <t>64599b8b</t>
  </si>
  <si>
    <t>31e8ae80</t>
  </si>
  <si>
    <t>fdf08ea1</t>
  </si>
  <si>
    <t>2241f266</t>
  </si>
  <si>
    <t>03baad91</t>
  </si>
  <si>
    <t>429e26c4</t>
  </si>
  <si>
    <t>9b633c29</t>
  </si>
  <si>
    <t>5b2e465f</t>
  </si>
  <si>
    <t>971d7d63</t>
  </si>
  <si>
    <t>f47b8426</t>
  </si>
  <si>
    <t>b38011e3</t>
  </si>
  <si>
    <t>25e6ffed</t>
  </si>
  <si>
    <t>86ad47d6</t>
  </si>
  <si>
    <t>931cd6b1</t>
  </si>
  <si>
    <t>4d4f8fd3</t>
  </si>
  <si>
    <t>e3c90124</t>
  </si>
  <si>
    <t>9ba962f7</t>
  </si>
  <si>
    <t>7c2e2505</t>
  </si>
  <si>
    <t>3f1b764d</t>
  </si>
  <si>
    <t>084cbbe9</t>
  </si>
  <si>
    <t>30c683af</t>
  </si>
  <si>
    <t>9a9639a4</t>
  </si>
  <si>
    <t>b813b3d8</t>
  </si>
  <si>
    <t>dda8a82a</t>
  </si>
  <si>
    <t>9298607b</t>
  </si>
  <si>
    <t>59d9f8f6</t>
  </si>
  <si>
    <t>139a6f86</t>
  </si>
  <si>
    <t>51386864</t>
  </si>
  <si>
    <t>be1ec73e</t>
  </si>
  <si>
    <t>0f4b0b83</t>
  </si>
  <si>
    <t>ee0403fe</t>
  </si>
  <si>
    <t>d16e3475</t>
  </si>
  <si>
    <t>1b0ca938</t>
  </si>
  <si>
    <t>8ddeac9d</t>
  </si>
  <si>
    <t>72190280</t>
  </si>
  <si>
    <t>91e30f08</t>
  </si>
  <si>
    <t>62303806</t>
  </si>
  <si>
    <t>db74058b</t>
  </si>
  <si>
    <t>1956313c</t>
  </si>
  <si>
    <t>4b539a57</t>
  </si>
  <si>
    <t>94a3d04b</t>
  </si>
  <si>
    <t>d599dbba</t>
  </si>
  <si>
    <t>ff02026d</t>
  </si>
  <si>
    <t>56142175</t>
  </si>
  <si>
    <t>abbf0fd8</t>
  </si>
  <si>
    <t>fb27a234</t>
  </si>
  <si>
    <t>052c556c</t>
  </si>
  <si>
    <t>9b70bcb3</t>
  </si>
  <si>
    <t>928e786f</t>
  </si>
  <si>
    <t>54550ae0</t>
  </si>
  <si>
    <t>530ef9cb</t>
  </si>
  <si>
    <t>54262d13</t>
  </si>
  <si>
    <t>06765df1</t>
  </si>
  <si>
    <t>ea676dd1</t>
  </si>
  <si>
    <t>6c703314</t>
  </si>
  <si>
    <t>b146e6e1</t>
  </si>
  <si>
    <t>3e00ee6f</t>
  </si>
  <si>
    <t>3f32ebf8</t>
  </si>
  <si>
    <t>483fdf4b</t>
  </si>
  <si>
    <t>ccda3cb3</t>
  </si>
  <si>
    <t>374c2175</t>
  </si>
  <si>
    <t>e0c8e628</t>
  </si>
  <si>
    <t>78f489fa</t>
  </si>
  <si>
    <t>e62b064a</t>
  </si>
  <si>
    <t>b6e11495</t>
  </si>
  <si>
    <t>988474b7</t>
  </si>
  <si>
    <t>50872cc0</t>
  </si>
  <si>
    <t>aa2e966b</t>
  </si>
  <si>
    <t>a9e99981</t>
  </si>
  <si>
    <t>6f223a53</t>
  </si>
  <si>
    <t>40ab7a83</t>
  </si>
  <si>
    <t>cc5d236b</t>
  </si>
  <si>
    <t>a47825e1</t>
  </si>
  <si>
    <t>7611fa35</t>
  </si>
  <si>
    <t>6af58e46</t>
  </si>
  <si>
    <t>d5ae4a8a</t>
  </si>
  <si>
    <t>5cc9edab</t>
  </si>
  <si>
    <t>87375b0d</t>
  </si>
  <si>
    <t>c7a280b7</t>
  </si>
  <si>
    <t>708b72f6</t>
  </si>
  <si>
    <t>a5202fd3</t>
  </si>
  <si>
    <t>33320fd7</t>
  </si>
  <si>
    <t>863b32ba</t>
  </si>
  <si>
    <t>9108d24e</t>
  </si>
  <si>
    <t>dd25cf63</t>
  </si>
  <si>
    <t>c2efec6d</t>
  </si>
  <si>
    <t>b82e111b</t>
  </si>
  <si>
    <t>83cf55ef</t>
  </si>
  <si>
    <t>279f0a0e</t>
  </si>
  <si>
    <t>0501ca96</t>
  </si>
  <si>
    <t>45e561c7</t>
  </si>
  <si>
    <t>bad5a789</t>
  </si>
  <si>
    <t>b6c5784b</t>
  </si>
  <si>
    <t>291d0ddc</t>
  </si>
  <si>
    <t>ab43c2e4</t>
  </si>
  <si>
    <t>5153d066</t>
  </si>
  <si>
    <t>6adb665a</t>
  </si>
  <si>
    <t>939baff5</t>
  </si>
  <si>
    <t>8d4c7589</t>
  </si>
  <si>
    <t>684a921d</t>
  </si>
  <si>
    <t>a5dc1032</t>
  </si>
  <si>
    <t>6f28ee99</t>
  </si>
  <si>
    <t>36ec3853</t>
  </si>
  <si>
    <t>35ed99fe</t>
  </si>
  <si>
    <t>d76ee8a6</t>
  </si>
  <si>
    <t>b8bfc9a0</t>
  </si>
  <si>
    <t>679739a3</t>
  </si>
  <si>
    <t>afa29372</t>
  </si>
  <si>
    <t>44d454b7</t>
  </si>
  <si>
    <t>1b1f65e9</t>
  </si>
  <si>
    <t>8c43a1ee</t>
  </si>
  <si>
    <t>b009831f</t>
  </si>
  <si>
    <t>e7e44cae</t>
  </si>
  <si>
    <t>68f5ae00</t>
  </si>
  <si>
    <t>8ac01fed</t>
  </si>
  <si>
    <t>02d65a95</t>
  </si>
  <si>
    <t>d6a95720</t>
  </si>
  <si>
    <t>9d8cff7e</t>
  </si>
  <si>
    <t>376ef2fe</t>
  </si>
  <si>
    <t>72fc9215</t>
  </si>
  <si>
    <t>4e7c8eca</t>
  </si>
  <si>
    <t>27544a46</t>
  </si>
  <si>
    <t>95362068</t>
  </si>
  <si>
    <t>56712a24</t>
  </si>
  <si>
    <t>98da56e3</t>
  </si>
  <si>
    <t>3d09bea4</t>
  </si>
  <si>
    <t>c3654c98</t>
  </si>
  <si>
    <t>02ab508e</t>
  </si>
  <si>
    <t>2e99b511</t>
  </si>
  <si>
    <t>b73aabc6</t>
  </si>
  <si>
    <t>c633875c</t>
  </si>
  <si>
    <t>f76a25ea</t>
  </si>
  <si>
    <t>2ea14e46</t>
  </si>
  <si>
    <t>1378103a</t>
  </si>
  <si>
    <t>41340054</t>
  </si>
  <si>
    <t>37bfc154</t>
  </si>
  <si>
    <t>83e4396c</t>
  </si>
  <si>
    <t>017beb12</t>
  </si>
  <si>
    <t>6719559e</t>
  </si>
  <si>
    <t>68b0f5c3</t>
  </si>
  <si>
    <t>e6e5cf13</t>
  </si>
  <si>
    <t>aac3863b</t>
  </si>
  <si>
    <t>6ecfcdc2</t>
  </si>
  <si>
    <t>352ae650</t>
  </si>
  <si>
    <t>afddabdc</t>
  </si>
  <si>
    <t>7600e51f</t>
  </si>
  <si>
    <t>c9b68b79</t>
  </si>
  <si>
    <t>9e1391e7</t>
  </si>
  <si>
    <t>e4bc0acb</t>
  </si>
  <si>
    <t>34991f82</t>
  </si>
  <si>
    <t>4fe346ac</t>
  </si>
  <si>
    <t>10a0b8fa</t>
  </si>
  <si>
    <t>bceb3a10</t>
  </si>
  <si>
    <t>8d187048</t>
  </si>
  <si>
    <t>10eea682</t>
  </si>
  <si>
    <t>0006fc8f</t>
  </si>
  <si>
    <t>3d131c2c</t>
  </si>
  <si>
    <t>ca197782</t>
  </si>
  <si>
    <t>bbf5980e</t>
  </si>
  <si>
    <t>4eba8a41</t>
  </si>
  <si>
    <t>4b0b39d3</t>
  </si>
  <si>
    <t>c298971b</t>
  </si>
  <si>
    <t>a12849ca</t>
  </si>
  <si>
    <t>80a9bd22</t>
  </si>
  <si>
    <t>bd9167e6</t>
  </si>
  <si>
    <t>c3b73c62</t>
  </si>
  <si>
    <t>91429c58</t>
  </si>
  <si>
    <t>6d667ff5</t>
  </si>
  <si>
    <t>93057acf</t>
  </si>
  <si>
    <t>6039eb2c</t>
  </si>
  <si>
    <t>d432bd97</t>
  </si>
  <si>
    <t>be00bf13</t>
  </si>
  <si>
    <t>ccb72dfb</t>
  </si>
  <si>
    <t>d1e0f115</t>
  </si>
  <si>
    <t>90496470</t>
  </si>
  <si>
    <t>833c7fb5</t>
  </si>
  <si>
    <t>98a63618</t>
  </si>
  <si>
    <t>cdbb90af</t>
  </si>
  <si>
    <t>86db40d1</t>
  </si>
  <si>
    <t>074deda3</t>
  </si>
  <si>
    <t>1c0abb88</t>
  </si>
  <si>
    <t>5b09e6d7</t>
  </si>
  <si>
    <t>e13b9ad8</t>
  </si>
  <si>
    <t>2603f732</t>
  </si>
  <si>
    <t>04ae9036</t>
  </si>
  <si>
    <t>60dca844</t>
  </si>
  <si>
    <t>0d1fc28b</t>
  </si>
  <si>
    <t>c58159ad</t>
  </si>
  <si>
    <t>fcedf334</t>
  </si>
  <si>
    <t>ff1db14e</t>
  </si>
  <si>
    <t>bf3cdecc</t>
  </si>
  <si>
    <t>2666fa58</t>
  </si>
  <si>
    <t>4b7b7f47</t>
  </si>
  <si>
    <t>685ad7dd</t>
  </si>
  <si>
    <t>40b74fb7</t>
  </si>
  <si>
    <t>1873ca7f</t>
  </si>
  <si>
    <t>dba42edb</t>
  </si>
  <si>
    <t>be3ea072</t>
  </si>
  <si>
    <t>ba645259</t>
  </si>
  <si>
    <t>f5cf1bbf</t>
  </si>
  <si>
    <t>46d51cc6</t>
  </si>
  <si>
    <t>6647cf18</t>
  </si>
  <si>
    <t>d0f59506</t>
  </si>
  <si>
    <t>e7cc5426</t>
  </si>
  <si>
    <t>09560d4e</t>
  </si>
  <si>
    <t>14f44435</t>
  </si>
  <si>
    <t>a7f7e192</t>
  </si>
  <si>
    <t>2798a824</t>
  </si>
  <si>
    <t>7baf6ec8</t>
  </si>
  <si>
    <t>60094614</t>
  </si>
  <si>
    <t>e0b86597</t>
  </si>
  <si>
    <t>afd59611</t>
  </si>
  <si>
    <t>20b65f47</t>
  </si>
  <si>
    <t>e422f47d</t>
  </si>
  <si>
    <t>9eb944fc</t>
  </si>
  <si>
    <t>96e691a8</t>
  </si>
  <si>
    <t>b3686c0e</t>
  </si>
  <si>
    <t>0cdf5bf3</t>
  </si>
  <si>
    <t>498cef59</t>
  </si>
  <si>
    <t>97e048ee</t>
  </si>
  <si>
    <t>d6e6a7f1</t>
  </si>
  <si>
    <t>4937375a</t>
  </si>
  <si>
    <t>969dd8f2</t>
  </si>
  <si>
    <t>f6a651c5</t>
  </si>
  <si>
    <t>fe8697a4</t>
  </si>
  <si>
    <t>f3bca676</t>
  </si>
  <si>
    <t>6dad1b6b</t>
  </si>
  <si>
    <t>90312a5b</t>
  </si>
  <si>
    <t>3e4d6328</t>
  </si>
  <si>
    <t>51ac3735</t>
  </si>
  <si>
    <t>ed99ca7e</t>
  </si>
  <si>
    <t>1b4a7825</t>
  </si>
  <si>
    <t>ef4e730f</t>
  </si>
  <si>
    <t>61f6e561</t>
  </si>
  <si>
    <t>e1735d9b</t>
  </si>
  <si>
    <t>f1fdf781</t>
  </si>
  <si>
    <t>2910b8a2</t>
  </si>
  <si>
    <t>010cbba4</t>
  </si>
  <si>
    <t>6fa769f1</t>
  </si>
  <si>
    <t>79f3b476</t>
  </si>
  <si>
    <t>d5a4f5a7</t>
  </si>
  <si>
    <t>c2dff936</t>
  </si>
  <si>
    <t>504112fe</t>
  </si>
  <si>
    <t>ac8759a7</t>
  </si>
  <si>
    <t>8a9c55cc</t>
  </si>
  <si>
    <t>37f4996b</t>
  </si>
  <si>
    <t>e1209571</t>
  </si>
  <si>
    <t>124a175e</t>
  </si>
  <si>
    <t>42e4cda8</t>
  </si>
  <si>
    <t>c7e8fdec</t>
  </si>
  <si>
    <t>b11a9679</t>
  </si>
  <si>
    <t>efd6f08a</t>
  </si>
  <si>
    <t>aa99ed53</t>
  </si>
  <si>
    <t>e3d198cc</t>
  </si>
  <si>
    <t>d2f9f0be</t>
  </si>
  <si>
    <t>e0e36390</t>
  </si>
  <si>
    <t>661d355c</t>
  </si>
  <si>
    <t>72b38a98</t>
  </si>
  <si>
    <t>5d596960</t>
  </si>
  <si>
    <t>c6663e32</t>
  </si>
  <si>
    <t>75689f56</t>
  </si>
  <si>
    <t>23678eaf</t>
  </si>
  <si>
    <t>681f28ce</t>
  </si>
  <si>
    <t>f06d77d5</t>
  </si>
  <si>
    <t>17cdd91c</t>
  </si>
  <si>
    <t>10750392</t>
  </si>
  <si>
    <t>d154a54a</t>
  </si>
  <si>
    <t>f95b60c9</t>
  </si>
  <si>
    <t>15f7533f</t>
  </si>
  <si>
    <t>9e46db6b</t>
  </si>
  <si>
    <t>c90e68c5</t>
  </si>
  <si>
    <t>c766d23d</t>
  </si>
  <si>
    <t>da361659</t>
  </si>
  <si>
    <t>55855d06</t>
  </si>
  <si>
    <t>26f78ae3</t>
  </si>
  <si>
    <t>ea29de70</t>
  </si>
  <si>
    <t>43b7430a</t>
  </si>
  <si>
    <t>624a0c0e</t>
  </si>
  <si>
    <t>2a99d11b</t>
  </si>
  <si>
    <t>a013ca16</t>
  </si>
  <si>
    <t>75a581ab</t>
  </si>
  <si>
    <t>6df43f10</t>
  </si>
  <si>
    <t>4ff82d83</t>
  </si>
  <si>
    <t>d9762134</t>
  </si>
  <si>
    <t>Bukti</t>
  </si>
  <si>
    <t>autocratn</t>
  </si>
  <si>
    <t>autocratp</t>
  </si>
  <si>
    <t>dataSheetName</t>
  </si>
  <si>
    <t>"Perhitungan"</t>
  </si>
  <si>
    <t>v</t>
  </si>
  <si>
    <t>"5.1"</t>
  </si>
  <si>
    <t>dataSheetId</t>
  </si>
  <si>
    <t>"1.67721091E8"</t>
  </si>
  <si>
    <t>updateTime</t>
  </si>
  <si>
    <t>"1.61374137316E12"</t>
  </si>
  <si>
    <t>vp</t>
  </si>
  <si>
    <t>ssId</t>
  </si>
  <si>
    <t>"1S2YIfSljuT19oyGbSPfaYaTYxNE0z_9ZJSCbCdmRzYM"</t>
  </si>
  <si>
    <t>perwakilan</t>
  </si>
  <si>
    <t>kontak</t>
  </si>
  <si>
    <t>Kode Departemen</t>
  </si>
  <si>
    <t>Nama Departemen</t>
  </si>
  <si>
    <t>Penilaian Angka</t>
  </si>
  <si>
    <t>Penilaian Persen</t>
  </si>
  <si>
    <t>01</t>
  </si>
  <si>
    <t>Human Capital Dept</t>
  </si>
  <si>
    <t>02</t>
  </si>
  <si>
    <t>Information Technology</t>
  </si>
  <si>
    <t>03</t>
  </si>
  <si>
    <t>Broadcasting Dept</t>
  </si>
  <si>
    <t>04</t>
  </si>
  <si>
    <t>Sekretaris</t>
  </si>
  <si>
    <t>05</t>
  </si>
  <si>
    <t>Financial &amp; Accountant</t>
  </si>
  <si>
    <t>06</t>
  </si>
  <si>
    <t>Creative &amp; Digital Platform</t>
  </si>
  <si>
    <t>07</t>
  </si>
  <si>
    <t>08</t>
  </si>
  <si>
    <t>Research &amp; Developt Center</t>
  </si>
  <si>
    <t>09</t>
  </si>
  <si>
    <t>Marketing Dept</t>
  </si>
  <si>
    <t>10</t>
  </si>
  <si>
    <t>Training &amp; Development (T&amp;D)</t>
  </si>
  <si>
    <t>Payroll &amp; Presence</t>
  </si>
  <si>
    <t>Audit &amp; Certification</t>
  </si>
  <si>
    <t>Research &amp; Development</t>
  </si>
  <si>
    <t>Artificial Inteligent</t>
  </si>
  <si>
    <t>Programming &amp; Database</t>
  </si>
  <si>
    <t>Analysis</t>
  </si>
  <si>
    <t>Live Streaming per Program</t>
  </si>
  <si>
    <t>Notulensi</t>
  </si>
  <si>
    <t>Financial</t>
  </si>
  <si>
    <t>Accountant</t>
  </si>
  <si>
    <t>Multimedia</t>
  </si>
  <si>
    <t>Audio Engineering</t>
  </si>
  <si>
    <t>Moment/Event</t>
  </si>
  <si>
    <t>Internet of Things (IoT)</t>
  </si>
  <si>
    <t>Big Data</t>
  </si>
  <si>
    <t>Branding</t>
  </si>
  <si>
    <t>Product</t>
  </si>
  <si>
    <t>Procurement &amp; Purchasing</t>
  </si>
  <si>
    <t>Maintanance</t>
  </si>
  <si>
    <t>sub divisi</t>
  </si>
  <si>
    <t>Training &amp; Coaching 
 [01 – 01 – 01]</t>
  </si>
  <si>
    <t>Development &amp; Deployment</t>
  </si>
  <si>
    <t>Job Hunting &amp; Interview</t>
  </si>
  <si>
    <t>Internal Audit per Departemen</t>
  </si>
  <si>
    <t>Kualitas Pelayanan – Manajemen Resiko</t>
  </si>
  <si>
    <t>Media Corporate Certification</t>
  </si>
  <si>
    <t>Hardware</t>
  </si>
  <si>
    <t>Software</t>
  </si>
  <si>
    <t>Combine</t>
  </si>
  <si>
    <t>Program Director</t>
  </si>
  <si>
    <t>Produser</t>
  </si>
  <si>
    <t>Documentation (Photo &amp; Video)</t>
  </si>
  <si>
    <t>Graphic Design &amp; Multimedia</t>
  </si>
  <si>
    <t>Camera Operating</t>
  </si>
  <si>
    <t>Payroll</t>
  </si>
  <si>
    <t>Jurnal</t>
  </si>
  <si>
    <t>Buku Besar</t>
  </si>
  <si>
    <t>Corporate Identity &amp; Event/Project</t>
  </si>
  <si>
    <t>Reguler</t>
  </si>
  <si>
    <t>Graphic &amp; Printing</t>
  </si>
  <si>
    <t>Digital Platform Analytics</t>
  </si>
  <si>
    <t>Website &amp; Texting Chat Apps</t>
  </si>
  <si>
    <t>Instagram &amp; Youtube</t>
  </si>
  <si>
    <t>Twitter &amp; Facebook</t>
  </si>
  <si>
    <t>Slideshare &amp; Academia</t>
  </si>
  <si>
    <t>Steam &amp; Discord</t>
  </si>
  <si>
    <t>Project/Event</t>
  </si>
  <si>
    <t>Data Base</t>
  </si>
  <si>
    <t>Programming</t>
  </si>
  <si>
    <t xml:space="preserve">Research &amp; Strategic Marketing Branding </t>
  </si>
  <si>
    <t>Research &amp; Strategic Marketing Branding</t>
  </si>
  <si>
    <t>Nilai kehadiran</t>
  </si>
  <si>
    <t>komunikasi</t>
  </si>
  <si>
    <t>A001</t>
  </si>
  <si>
    <t>perhitungan</t>
  </si>
  <si>
    <t xml:space="preserve">Bulan   = </t>
  </si>
  <si>
    <t>september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</si>
  <si>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</si>
  <si>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</si>
  <si>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</si>
  <si>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</si>
  <si>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</si>
  <si>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</si>
  <si>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</si>
  <si>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</si>
  <si>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oktober</t>
  </si>
  <si>
    <t>november</t>
  </si>
  <si>
    <t>desember</t>
  </si>
  <si>
    <t>JUMLAH HADIR</t>
  </si>
  <si>
    <t>JUMLAH IZIN</t>
  </si>
  <si>
    <t>JUMLAH SAKIT</t>
  </si>
  <si>
    <t>Jumlah alpa</t>
  </si>
  <si>
    <t>jumlah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</si>
</sst>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/d/yyyy"/>
    <numFmt numFmtId="165" formatCode="dddd"/>
    <numFmt numFmtId="166" formatCode="h:mm:ss am/pm"/>
    <numFmt numFmtId="167" formatCode="d&quot; &quot;mmmm&quot; &quot;yyyy"/>
    <numFmt numFmtId="168" formatCode="m/d/yyyy h:mm:ss"/>
    <numFmt numFmtId="169" formatCode="m/d/yyyy"/>
    <numFmt numFmtId="170" formatCode="dd/MM/yyyy"/>
    <numFmt numFmtId="171" formatCode="H:mm:ss"/>
    <numFmt numFmtId="172" formatCode="d/m/yyyy"/>
    <numFmt numFmtId="173" formatCode="hh&quot;.&quot;mm&quot;.&quot;ss"/>
  </numFmts>
  <fonts count="17">
    <font>
      <sz val="10.0"/>
      <color rgb="FF000000"/>
      <name val="Calibri"/>
      <scheme val="minor"/>
    </font>
    <font>
      <color theme="1"/>
      <name val="Arial"/>
    </font>
    <font>
      <color theme="1"/>
      <name val="Calibri"/>
      <scheme val="minor"/>
    </font>
    <font>
      <b/>
      <sz val="14.0"/>
      <color rgb="FFFF0000"/>
      <name val="Calibri"/>
    </font>
    <font>
      <sz val="11.0"/>
      <color rgb="FF000000"/>
      <name val="Calibri"/>
    </font>
    <font>
      <color theme="1"/>
      <name val="Calibri"/>
    </font>
    <font>
      <color rgb="FFFFFFFF"/>
      <name val="Calibri"/>
      <scheme val="minor"/>
    </font>
    <font>
      <color rgb="FFFFFFFF"/>
      <name val="Arial"/>
    </font>
    <font>
      <color rgb="FF000000"/>
      <name val="Calibri"/>
      <scheme val="minor"/>
    </font>
    <font>
      <b/>
      <sz val="12.0"/>
      <color theme="1"/>
      <name val="&quot;Times New Roman&quot;"/>
    </font>
    <font>
      <sz val="12.0"/>
      <color theme="1"/>
      <name val="&quot;Times New Roman&quot;"/>
    </font>
    <font/>
    <font>
      <sz val="11.0"/>
      <color rgb="FF7E3794"/>
      <name val="Calibri"/>
      <scheme val="minor"/>
    </font>
    <font>
      <b/>
      <color theme="1"/>
      <name val="Arial"/>
    </font>
    <font>
      <color rgb="FF000000"/>
      <name val="Arial"/>
    </font>
    <font>
      <sz val="12.0"/>
      <color rgb="FF000000"/>
      <name val="Calibri"/>
    </font>
    <font>
      <sz val="11.0"/>
      <color rgb="FF000000"/>
      <name val="Inconsolata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351C75"/>
        <bgColor rgb="FF351C7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0" fillId="0" fontId="2" numFmtId="0" xfId="0" applyFont="1"/>
    <xf borderId="0" fillId="3" fontId="6" numFmtId="0" xfId="0" applyAlignment="1" applyFill="1" applyFont="1">
      <alignment horizontal="center" shrinkToFit="0" vertical="center" wrapText="1"/>
    </xf>
    <xf borderId="0" fillId="3" fontId="6" numFmtId="164" xfId="0" applyAlignment="1" applyFont="1" applyNumberFormat="1">
      <alignment horizontal="center" readingOrder="0" shrinkToFit="0" vertical="center" wrapText="1"/>
    </xf>
    <xf borderId="0" fillId="3" fontId="6" numFmtId="165" xfId="0" applyAlignment="1" applyFont="1" applyNumberFormat="1">
      <alignment horizontal="center" readingOrder="0" shrinkToFit="0" vertical="center" wrapText="1"/>
    </xf>
    <xf borderId="0" fillId="3" fontId="6" numFmtId="166" xfId="0" applyAlignment="1" applyFont="1" applyNumberFormat="1">
      <alignment horizontal="center" readingOrder="0" shrinkToFit="0" vertical="center" wrapText="1"/>
    </xf>
    <xf borderId="0" fillId="3" fontId="6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4" fontId="6" numFmtId="0" xfId="0" applyFill="1" applyFont="1"/>
    <xf borderId="0" fillId="4" fontId="8" numFmtId="0" xfId="0" applyAlignment="1" applyFont="1">
      <alignment horizontal="center"/>
    </xf>
    <xf borderId="0" fillId="4" fontId="8" numFmtId="0" xfId="0" applyAlignment="1" applyFont="1">
      <alignment horizontal="center" readingOrder="0" shrinkToFit="0" vertical="center" wrapText="1"/>
    </xf>
    <xf borderId="0" fillId="4" fontId="8" numFmtId="164" xfId="0" applyAlignment="1" applyFont="1" applyNumberFormat="1">
      <alignment horizontal="center" readingOrder="0" shrinkToFit="0" vertical="center" wrapText="1"/>
    </xf>
    <xf borderId="0" fillId="4" fontId="8" numFmtId="165" xfId="0" applyAlignment="1" applyFont="1" applyNumberFormat="1">
      <alignment horizontal="center" readingOrder="0" shrinkToFit="0" vertical="center" wrapText="1"/>
    </xf>
    <xf borderId="0" fillId="0" fontId="2" numFmtId="166" xfId="0" applyAlignment="1" applyFont="1" applyNumberFormat="1">
      <alignment readingOrder="0"/>
    </xf>
    <xf borderId="0" fillId="4" fontId="8" numFmtId="0" xfId="0" applyAlignment="1" applyFont="1">
      <alignment horizontal="center" readingOrder="0" vertical="center"/>
    </xf>
    <xf borderId="0" fillId="4" fontId="8" numFmtId="4" xfId="0" applyAlignment="1" applyFont="1" applyNumberFormat="1">
      <alignment horizontal="center" readingOrder="0" shrinkToFit="0" vertical="center" wrapText="1"/>
    </xf>
    <xf quotePrefix="1" borderId="0" fillId="4" fontId="2" numFmtId="0" xfId="0" applyAlignment="1" applyFont="1">
      <alignment readingOrder="0"/>
    </xf>
    <xf borderId="0" fillId="4" fontId="8" numFmtId="21" xfId="0" applyAlignment="1" applyFont="1" applyNumberFormat="1">
      <alignment horizontal="center" readingOrder="0" shrinkToFit="0" vertical="center" wrapText="1"/>
    </xf>
    <xf borderId="0" fillId="4" fontId="8" numFmtId="0" xfId="0" applyAlignment="1" applyFont="1">
      <alignment horizontal="center" readingOrder="0"/>
    </xf>
    <xf borderId="0" fillId="4" fontId="8" numFmtId="164" xfId="0" applyAlignment="1" applyFont="1" applyNumberFormat="1">
      <alignment horizontal="center" readingOrder="0"/>
    </xf>
    <xf borderId="0" fillId="4" fontId="8" numFmtId="165" xfId="0" applyAlignment="1" applyFont="1" applyNumberFormat="1">
      <alignment horizontal="center" readingOrder="0"/>
    </xf>
    <xf borderId="0" fillId="4" fontId="8" numFmtId="166" xfId="0" applyAlignment="1" applyFont="1" applyNumberFormat="1">
      <alignment horizontal="center" readingOrder="0" shrinkToFit="0" vertical="center" wrapText="1"/>
    </xf>
    <xf quotePrefix="1" borderId="0" fillId="4" fontId="8" numFmtId="0" xfId="0" applyAlignment="1" applyFont="1">
      <alignment horizontal="center" readingOrder="0"/>
    </xf>
    <xf borderId="0" fillId="4" fontId="8" numFmtId="166" xfId="0" applyAlignment="1" applyFont="1" applyNumberFormat="1">
      <alignment horizontal="center" readingOrder="0"/>
    </xf>
    <xf borderId="0" fillId="4" fontId="8" numFmtId="164" xfId="0" applyAlignment="1" applyFont="1" applyNumberFormat="1">
      <alignment horizontal="center"/>
    </xf>
    <xf borderId="0" fillId="4" fontId="8" numFmtId="165" xfId="0" applyAlignment="1" applyFont="1" applyNumberFormat="1">
      <alignment horizontal="center"/>
    </xf>
    <xf borderId="0" fillId="4" fontId="8" numFmtId="166" xfId="0" applyAlignment="1" applyFont="1" applyNumberFormat="1">
      <alignment horizontal="center"/>
    </xf>
    <xf borderId="1" fillId="5" fontId="6" numFmtId="0" xfId="0" applyAlignment="1" applyBorder="1" applyFill="1" applyFon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/>
    </xf>
    <xf borderId="0" fillId="0" fontId="8" numFmtId="21" xfId="0" applyAlignment="1" applyFont="1" applyNumberFormat="1">
      <alignment horizontal="center" readingOrder="0"/>
    </xf>
    <xf borderId="0" fillId="5" fontId="8" numFmtId="0" xfId="0" applyAlignment="1" applyFont="1">
      <alignment horizontal="center" readingOrder="0" shrinkToFit="0" vertical="center" wrapText="1"/>
    </xf>
    <xf borderId="0" fillId="5" fontId="8" numFmtId="167" xfId="0" applyAlignment="1" applyFont="1" applyNumberFormat="1">
      <alignment horizontal="center" readingOrder="0" shrinkToFit="0" vertical="center" wrapText="1"/>
    </xf>
    <xf borderId="0" fillId="5" fontId="8" numFmtId="165" xfId="0" applyAlignment="1" applyFont="1" applyNumberFormat="1">
      <alignment horizontal="center" readingOrder="0" shrinkToFit="0" vertical="center" wrapText="1"/>
    </xf>
    <xf borderId="0" fillId="5" fontId="8" numFmtId="21" xfId="0" applyAlignment="1" applyFont="1" applyNumberFormat="1">
      <alignment horizontal="center" readingOrder="0" shrinkToFit="0" vertical="center" wrapText="1"/>
    </xf>
    <xf borderId="0" fillId="5" fontId="8" numFmtId="168" xfId="0" applyAlignment="1" applyFont="1" applyNumberFormat="1">
      <alignment horizontal="center" readingOrder="0" vertical="center"/>
    </xf>
    <xf borderId="0" fillId="0" fontId="8" numFmtId="168" xfId="0" applyAlignment="1" applyFont="1" applyNumberFormat="1">
      <alignment horizontal="center" readingOrder="0"/>
    </xf>
    <xf borderId="0" fillId="5" fontId="8" numFmtId="0" xfId="0" applyAlignment="1" applyFont="1">
      <alignment horizontal="center" readingOrder="0" shrinkToFit="0" vertical="center" wrapText="1"/>
    </xf>
    <xf borderId="0" fillId="0" fontId="8" numFmtId="167" xfId="0" applyAlignment="1" applyFont="1" applyNumberFormat="1">
      <alignment horizontal="center" readingOrder="0"/>
    </xf>
    <xf borderId="0" fillId="0" fontId="8" numFmtId="165" xfId="0" applyAlignment="1" applyFont="1" applyNumberFormat="1">
      <alignment horizontal="center" readingOrder="0"/>
    </xf>
    <xf borderId="0" fillId="0" fontId="8" numFmtId="169" xfId="0" applyAlignment="1" applyFont="1" applyNumberFormat="1">
      <alignment horizontal="center" readingOrder="0"/>
    </xf>
    <xf borderId="0" fillId="0" fontId="8" numFmtId="0" xfId="0" applyAlignment="1" applyFont="1">
      <alignment horizontal="center"/>
    </xf>
    <xf borderId="0" fillId="0" fontId="8" numFmtId="167" xfId="0" applyAlignment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0" fillId="4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9" xfId="0" applyAlignment="1" applyFont="1" applyNumberFormat="1">
      <alignment horizontal="center" readingOrder="0"/>
    </xf>
    <xf borderId="0" fillId="0" fontId="2" numFmtId="21" xfId="0" applyAlignment="1" applyFont="1" applyNumberFormat="1">
      <alignment horizontal="center" readingOrder="0"/>
    </xf>
    <xf borderId="0" fillId="0" fontId="2" numFmtId="0" xfId="0" applyFont="1"/>
    <xf borderId="0" fillId="5" fontId="6" numFmtId="0" xfId="0" applyAlignment="1" applyFont="1">
      <alignment horizontal="center" readingOrder="0" vertical="center"/>
    </xf>
    <xf borderId="0" fillId="0" fontId="2" numFmtId="16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  <xf borderId="0" fillId="0" fontId="2" numFmtId="165" xfId="0" applyFont="1" applyNumberFormat="1"/>
    <xf borderId="4" fillId="3" fontId="6" numFmtId="0" xfId="0" applyAlignment="1" applyBorder="1" applyFont="1">
      <alignment readingOrder="0"/>
    </xf>
    <xf borderId="5" fillId="3" fontId="6" numFmtId="0" xfId="0" applyAlignment="1" applyBorder="1" applyFont="1">
      <alignment readingOrder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6" fontId="9" numFmtId="0" xfId="0" applyAlignment="1" applyFont="1">
      <alignment readingOrder="0"/>
    </xf>
    <xf borderId="0" fillId="6" fontId="2" numFmtId="0" xfId="0" applyFont="1"/>
    <xf borderId="0" fillId="7" fontId="4" numFmtId="0" xfId="0" applyAlignment="1" applyFill="1" applyFont="1">
      <alignment readingOrder="0" shrinkToFit="0" vertical="bottom" wrapText="0"/>
    </xf>
    <xf borderId="0" fillId="7" fontId="9" numFmtId="0" xfId="0" applyAlignment="1" applyFont="1">
      <alignment readingOrder="0"/>
    </xf>
    <xf borderId="0" fillId="7" fontId="2" numFmtId="0" xfId="0" applyFont="1"/>
    <xf borderId="0" fillId="8" fontId="4" numFmtId="0" xfId="0" applyAlignment="1" applyFill="1" applyFont="1">
      <alignment readingOrder="0" shrinkToFit="0" vertical="bottom" wrapText="0"/>
    </xf>
    <xf borderId="0" fillId="8" fontId="9" numFmtId="0" xfId="0" applyAlignment="1" applyFont="1">
      <alignment readingOrder="0"/>
    </xf>
    <xf borderId="0" fillId="8" fontId="2" numFmtId="0" xfId="0" applyFont="1"/>
    <xf borderId="0" fillId="9" fontId="4" numFmtId="0" xfId="0" applyAlignment="1" applyFill="1" applyFont="1">
      <alignment readingOrder="0" shrinkToFit="0" vertical="bottom" wrapText="0"/>
    </xf>
    <xf borderId="0" fillId="9" fontId="9" numFmtId="0" xfId="0" applyAlignment="1" applyFont="1">
      <alignment readingOrder="0"/>
    </xf>
    <xf borderId="0" fillId="10" fontId="4" numFmtId="0" xfId="0" applyAlignment="1" applyFill="1" applyFont="1">
      <alignment readingOrder="0" shrinkToFit="0" vertical="bottom" wrapText="0"/>
    </xf>
    <xf borderId="0" fillId="10" fontId="9" numFmtId="0" xfId="0" applyAlignment="1" applyFont="1">
      <alignment readingOrder="0"/>
    </xf>
    <xf borderId="0" fillId="10" fontId="2" numFmtId="0" xfId="0" applyFont="1"/>
    <xf borderId="0" fillId="11" fontId="4" numFmtId="0" xfId="0" applyAlignment="1" applyFill="1" applyFont="1">
      <alignment readingOrder="0" shrinkToFit="0" vertical="bottom" wrapText="0"/>
    </xf>
    <xf borderId="0" fillId="11" fontId="9" numFmtId="0" xfId="0" applyAlignment="1" applyFont="1">
      <alignment readingOrder="0"/>
    </xf>
    <xf borderId="0" fillId="12" fontId="4" numFmtId="0" xfId="0" applyAlignment="1" applyFill="1" applyFont="1">
      <alignment readingOrder="0" shrinkToFit="0" vertical="bottom" wrapText="0"/>
    </xf>
    <xf borderId="0" fillId="12" fontId="9" numFmtId="0" xfId="0" applyAlignment="1" applyFont="1">
      <alignment readingOrder="0"/>
    </xf>
    <xf borderId="0" fillId="12" fontId="2" numFmtId="0" xfId="0" applyFont="1"/>
    <xf borderId="0" fillId="13" fontId="4" numFmtId="0" xfId="0" applyAlignment="1" applyFill="1" applyFont="1">
      <alignment readingOrder="0" shrinkToFit="0" vertical="bottom" wrapText="0"/>
    </xf>
    <xf borderId="0" fillId="13" fontId="9" numFmtId="0" xfId="0" applyAlignment="1" applyFont="1">
      <alignment readingOrder="0"/>
    </xf>
    <xf borderId="0" fillId="13" fontId="2" numFmtId="0" xfId="0" applyFont="1"/>
    <xf borderId="0" fillId="14" fontId="4" numFmtId="0" xfId="0" applyAlignment="1" applyFill="1" applyFont="1">
      <alignment readingOrder="0" shrinkToFit="0" vertical="bottom" wrapText="0"/>
    </xf>
    <xf borderId="0" fillId="14" fontId="9" numFmtId="0" xfId="0" applyAlignment="1" applyFont="1">
      <alignment readingOrder="0"/>
    </xf>
    <xf borderId="0" fillId="14" fontId="2" numFmtId="0" xfId="0" applyFont="1"/>
    <xf borderId="0" fillId="15" fontId="4" numFmtId="0" xfId="0" applyAlignment="1" applyFill="1" applyFont="1">
      <alignment readingOrder="0" shrinkToFit="0" vertical="bottom" wrapText="0"/>
    </xf>
    <xf borderId="0" fillId="15" fontId="9" numFmtId="0" xfId="0" applyAlignment="1" applyFont="1">
      <alignment readingOrder="0"/>
    </xf>
    <xf borderId="0" fillId="15" fontId="2" numFmtId="0" xfId="0" applyFont="1"/>
    <xf borderId="0" fillId="3" fontId="6" numFmtId="0" xfId="0" applyAlignment="1" applyFont="1">
      <alignment readingOrder="0"/>
    </xf>
    <xf borderId="4" fillId="6" fontId="4" numFmtId="0" xfId="0" applyAlignment="1" applyBorder="1" applyFont="1">
      <alignment horizontal="center" readingOrder="0" shrinkToFit="0" vertical="center" wrapText="0"/>
    </xf>
    <xf borderId="4" fillId="6" fontId="9" numFmtId="0" xfId="0" applyAlignment="1" applyBorder="1" applyFont="1">
      <alignment horizontal="center" readingOrder="0" vertical="center"/>
    </xf>
    <xf borderId="6" fillId="6" fontId="10" numFmtId="0" xfId="0" applyAlignment="1" applyBorder="1" applyFont="1">
      <alignment horizontal="center" readingOrder="0" vertical="center"/>
    </xf>
    <xf borderId="7" fillId="0" fontId="11" numFmtId="0" xfId="0" applyBorder="1" applyFont="1"/>
    <xf borderId="5" fillId="6" fontId="10" numFmtId="0" xfId="0" applyAlignment="1" applyBorder="1" applyFont="1">
      <alignment horizontal="center" readingOrder="0" vertical="center"/>
    </xf>
    <xf borderId="8" fillId="0" fontId="11" numFmtId="0" xfId="0" applyBorder="1" applyFont="1"/>
    <xf borderId="5" fillId="6" fontId="2" numFmtId="0" xfId="0" applyAlignment="1" applyBorder="1" applyFont="1">
      <alignment horizontal="center" vertical="center"/>
    </xf>
    <xf borderId="8" fillId="6" fontId="2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readingOrder="0" shrinkToFit="0" vertical="center" wrapText="0"/>
    </xf>
    <xf borderId="5" fillId="7" fontId="9" numFmtId="0" xfId="0" applyAlignment="1" applyBorder="1" applyFont="1">
      <alignment horizontal="center" readingOrder="0" vertical="center"/>
    </xf>
    <xf borderId="5" fillId="7" fontId="2" numFmtId="0" xfId="0" applyAlignment="1" applyBorder="1" applyFont="1">
      <alignment horizontal="center" vertical="center"/>
    </xf>
    <xf borderId="4" fillId="7" fontId="9" numFmtId="0" xfId="0" applyAlignment="1" applyBorder="1" applyFont="1">
      <alignment horizontal="center" readingOrder="0" vertical="center"/>
    </xf>
    <xf borderId="5" fillId="7" fontId="10" numFmtId="0" xfId="0" applyAlignment="1" applyBorder="1" applyFont="1">
      <alignment horizontal="center" readingOrder="0" vertical="center"/>
    </xf>
    <xf borderId="4" fillId="8" fontId="4" numFmtId="0" xfId="0" applyAlignment="1" applyBorder="1" applyFont="1">
      <alignment horizontal="center" readingOrder="0" shrinkToFit="0" vertical="center" wrapText="0"/>
    </xf>
    <xf borderId="5" fillId="8" fontId="9" numFmtId="0" xfId="0" applyAlignment="1" applyBorder="1" applyFont="1">
      <alignment horizontal="center" readingOrder="0" vertical="center"/>
    </xf>
    <xf borderId="5" fillId="8" fontId="2" numFmtId="0" xfId="0" applyAlignment="1" applyBorder="1" applyFont="1">
      <alignment horizontal="center" vertical="center"/>
    </xf>
    <xf borderId="4" fillId="8" fontId="9" numFmtId="0" xfId="0" applyAlignment="1" applyBorder="1" applyFont="1">
      <alignment horizontal="center" readingOrder="0" vertical="center"/>
    </xf>
    <xf borderId="5" fillId="8" fontId="10" numFmtId="0" xfId="0" applyAlignment="1" applyBorder="1" applyFont="1">
      <alignment horizontal="center" readingOrder="0" vertical="center"/>
    </xf>
    <xf borderId="5" fillId="9" fontId="4" numFmtId="0" xfId="0" applyAlignment="1" applyBorder="1" applyFont="1">
      <alignment readingOrder="0" shrinkToFit="0" vertical="bottom" wrapText="0"/>
    </xf>
    <xf borderId="5" fillId="9" fontId="9" numFmtId="0" xfId="0" applyAlignment="1" applyBorder="1" applyFont="1">
      <alignment readingOrder="0"/>
    </xf>
    <xf borderId="5" fillId="9" fontId="2" numFmtId="0" xfId="0" applyBorder="1" applyFont="1"/>
    <xf borderId="4" fillId="10" fontId="4" numFmtId="0" xfId="0" applyAlignment="1" applyBorder="1" applyFont="1">
      <alignment horizontal="center" readingOrder="0" shrinkToFit="0" vertical="center" wrapText="0"/>
    </xf>
    <xf borderId="5" fillId="10" fontId="9" numFmtId="0" xfId="0" applyAlignment="1" applyBorder="1" applyFont="1">
      <alignment horizontal="center" readingOrder="0" vertical="center"/>
    </xf>
    <xf borderId="5" fillId="10" fontId="10" numFmtId="0" xfId="0" applyAlignment="1" applyBorder="1" applyFont="1">
      <alignment horizontal="center" readingOrder="0" vertical="center"/>
    </xf>
    <xf borderId="4" fillId="10" fontId="9" numFmtId="0" xfId="0" applyAlignment="1" applyBorder="1" applyFont="1">
      <alignment horizontal="center" readingOrder="0" vertical="center"/>
    </xf>
    <xf borderId="4" fillId="11" fontId="4" numFmtId="0" xfId="0" applyAlignment="1" applyBorder="1" applyFont="1">
      <alignment horizontal="center" readingOrder="0" shrinkToFit="0" vertical="center" wrapText="0"/>
    </xf>
    <xf borderId="4" fillId="11" fontId="9" numFmtId="0" xfId="0" applyAlignment="1" applyBorder="1" applyFont="1">
      <alignment horizontal="center" readingOrder="0" vertical="center"/>
    </xf>
    <xf borderId="5" fillId="11" fontId="10" numFmtId="0" xfId="0" applyAlignment="1" applyBorder="1" applyFont="1">
      <alignment horizontal="center" readingOrder="0" vertical="center"/>
    </xf>
    <xf borderId="4" fillId="12" fontId="4" numFmtId="0" xfId="0" applyAlignment="1" applyBorder="1" applyFont="1">
      <alignment horizontal="center" readingOrder="0" shrinkToFit="0" vertical="center" wrapText="0"/>
    </xf>
    <xf borderId="4" fillId="12" fontId="9" numFmtId="0" xfId="0" applyAlignment="1" applyBorder="1" applyFont="1">
      <alignment horizontal="center" readingOrder="0" vertical="center"/>
    </xf>
    <xf borderId="5" fillId="12" fontId="10" numFmtId="0" xfId="0" applyAlignment="1" applyBorder="1" applyFont="1">
      <alignment horizontal="center" readingOrder="0" vertical="center"/>
    </xf>
    <xf borderId="5" fillId="12" fontId="9" numFmtId="0" xfId="0" applyAlignment="1" applyBorder="1" applyFont="1">
      <alignment horizontal="center" readingOrder="0" vertical="center"/>
    </xf>
    <xf borderId="5" fillId="12" fontId="2" numFmtId="0" xfId="0" applyAlignment="1" applyBorder="1" applyFont="1">
      <alignment horizontal="center" vertical="center"/>
    </xf>
    <xf borderId="4" fillId="13" fontId="4" numFmtId="0" xfId="0" applyAlignment="1" applyBorder="1" applyFont="1">
      <alignment horizontal="center" readingOrder="0" shrinkToFit="0" vertical="center" wrapText="0"/>
    </xf>
    <xf borderId="5" fillId="13" fontId="9" numFmtId="0" xfId="0" applyAlignment="1" applyBorder="1" applyFont="1">
      <alignment horizontal="center" readingOrder="0" vertical="center"/>
    </xf>
    <xf borderId="5" fillId="13" fontId="2" numFmtId="0" xfId="0" applyAlignment="1" applyBorder="1" applyFont="1">
      <alignment horizontal="center" vertical="center"/>
    </xf>
    <xf borderId="4" fillId="13" fontId="9" numFmtId="0" xfId="0" applyAlignment="1" applyBorder="1" applyFont="1">
      <alignment horizontal="center" readingOrder="0" vertical="center"/>
    </xf>
    <xf borderId="5" fillId="13" fontId="10" numFmtId="0" xfId="0" applyAlignment="1" applyBorder="1" applyFont="1">
      <alignment horizontal="center" readingOrder="0" vertical="center"/>
    </xf>
    <xf borderId="4" fillId="14" fontId="4" numFmtId="0" xfId="0" applyAlignment="1" applyBorder="1" applyFont="1">
      <alignment horizontal="center" readingOrder="0" shrinkToFit="0" vertical="center" wrapText="0"/>
    </xf>
    <xf borderId="5" fillId="14" fontId="9" numFmtId="0" xfId="0" applyAlignment="1" applyBorder="1" applyFont="1">
      <alignment horizontal="center" readingOrder="0" vertical="center"/>
    </xf>
    <xf borderId="5" fillId="14" fontId="2" numFmtId="0" xfId="0" applyAlignment="1" applyBorder="1" applyFont="1">
      <alignment horizontal="center" readingOrder="0" vertical="center"/>
    </xf>
    <xf borderId="5" fillId="14" fontId="10" numFmtId="0" xfId="0" applyAlignment="1" applyBorder="1" applyFont="1">
      <alignment horizontal="center" readingOrder="0" vertical="center"/>
    </xf>
    <xf borderId="5" fillId="15" fontId="4" numFmtId="0" xfId="0" applyAlignment="1" applyBorder="1" applyFont="1">
      <alignment readingOrder="0" shrinkToFit="0" vertical="bottom" wrapText="0"/>
    </xf>
    <xf borderId="5" fillId="15" fontId="9" numFmtId="0" xfId="0" applyAlignment="1" applyBorder="1" applyFont="1">
      <alignment readingOrder="0"/>
    </xf>
    <xf borderId="5" fillId="15" fontId="2" numFmtId="0" xfId="0" applyBorder="1" applyFont="1"/>
    <xf borderId="0" fillId="2" fontId="1" numFmtId="0" xfId="0" applyAlignment="1" applyFont="1">
      <alignment horizontal="center" readingOrder="0"/>
    </xf>
    <xf borderId="0" fillId="5" fontId="8" numFmtId="0" xfId="0" applyAlignment="1" applyFont="1">
      <alignment horizontal="center" readingOrder="0" vertical="center"/>
    </xf>
    <xf borderId="0" fillId="0" fontId="12" numFmtId="166" xfId="0" applyFont="1" applyNumberFormat="1"/>
    <xf borderId="0" fillId="0" fontId="2" numFmtId="166" xfId="0" applyFont="1" applyNumberFormat="1"/>
    <xf borderId="0" fillId="0" fontId="12" numFmtId="0" xfId="0" applyFont="1"/>
    <xf borderId="0" fillId="16" fontId="2" numFmtId="0" xfId="0" applyAlignment="1" applyFill="1" applyFont="1">
      <alignment horizontal="left"/>
    </xf>
    <xf borderId="0" fillId="7" fontId="13" numFmtId="0" xfId="0" applyAlignment="1" applyFont="1">
      <alignment vertical="bottom"/>
    </xf>
    <xf borderId="0" fillId="16" fontId="1" numFmtId="166" xfId="0" applyAlignment="1" applyFont="1" applyNumberFormat="1">
      <alignment vertical="bottom"/>
    </xf>
    <xf borderId="0" fillId="16" fontId="1" numFmtId="170" xfId="0" applyAlignment="1" applyFont="1" applyNumberFormat="1">
      <alignment vertical="bottom"/>
    </xf>
    <xf borderId="1" fillId="7" fontId="13" numFmtId="0" xfId="0" applyAlignment="1" applyBorder="1" applyFont="1">
      <alignment readingOrder="0" vertical="bottom"/>
    </xf>
    <xf borderId="0" fillId="16" fontId="14" numFmtId="0" xfId="0" applyAlignment="1" applyFont="1">
      <alignment vertical="bottom"/>
    </xf>
    <xf borderId="0" fillId="16" fontId="1" numFmtId="0" xfId="0" applyAlignment="1" applyFont="1">
      <alignment vertical="bottom"/>
    </xf>
    <xf borderId="0" fillId="16" fontId="7" numFmtId="166" xfId="0" applyAlignment="1" applyFont="1" applyNumberFormat="1">
      <alignment vertical="bottom"/>
    </xf>
    <xf borderId="0" fillId="7" fontId="1" numFmtId="170" xfId="0" applyAlignment="1" applyFont="1" applyNumberFormat="1">
      <alignment horizontal="right" vertical="bottom"/>
    </xf>
    <xf borderId="0" fillId="7" fontId="1" numFmtId="166" xfId="0" applyAlignment="1" applyFont="1" applyNumberFormat="1">
      <alignment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readingOrder="0" vertical="bottom"/>
    </xf>
    <xf borderId="0" fillId="16" fontId="15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4" fontId="16" numFmtId="0" xfId="0" applyFont="1"/>
    <xf borderId="0" fillId="0" fontId="15" numFmtId="0" xfId="0" applyAlignment="1" applyFont="1">
      <alignment horizontal="left" vertical="bottom"/>
    </xf>
    <xf borderId="1" fillId="0" fontId="1" numFmtId="171" xfId="0" applyAlignment="1" applyBorder="1" applyFont="1" applyNumberFormat="1">
      <alignment horizontal="right" vertical="bottom"/>
    </xf>
    <xf borderId="1" fillId="4" fontId="16" numFmtId="49" xfId="0" applyAlignment="1" applyBorder="1" applyFont="1" applyNumberFormat="1">
      <alignment horizontal="left" readingOrder="0"/>
    </xf>
    <xf borderId="1" fillId="17" fontId="1" numFmtId="0" xfId="0" applyAlignment="1" applyBorder="1" applyFill="1" applyFont="1">
      <alignment horizontal="right" vertical="bottom"/>
    </xf>
    <xf borderId="1" fillId="11" fontId="16" numFmtId="0" xfId="0" applyBorder="1" applyFont="1"/>
    <xf borderId="1" fillId="18" fontId="16" numFmtId="0" xfId="0" applyBorder="1" applyFill="1" applyFont="1"/>
    <xf borderId="0" fillId="14" fontId="16" numFmtId="0" xfId="0" applyFont="1"/>
    <xf borderId="1" fillId="0" fontId="15" numFmtId="0" xfId="0" applyAlignment="1" applyBorder="1" applyFont="1">
      <alignment horizontal="left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/>
    </xf>
    <xf borderId="0" fillId="7" fontId="1" numFmtId="172" xfId="0" applyAlignment="1" applyFont="1" applyNumberFormat="1">
      <alignment horizontal="right" vertical="bottom"/>
    </xf>
    <xf borderId="0" fillId="7" fontId="1" numFmtId="0" xfId="0" applyAlignment="1" applyFont="1">
      <alignment horizontal="right" readingOrder="0" vertical="bottom"/>
    </xf>
    <xf borderId="0" fillId="4" fontId="16" numFmtId="0" xfId="0" applyFont="1"/>
    <xf borderId="0" fillId="0" fontId="1" numFmtId="173" xfId="0" applyAlignment="1" applyFont="1" applyNumberFormat="1">
      <alignment vertical="bottom"/>
    </xf>
    <xf borderId="1" fillId="0" fontId="15" numFmtId="0" xfId="0" applyAlignment="1" applyBorder="1" applyFont="1">
      <alignment vertical="bottom"/>
    </xf>
  </cellXfs>
  <cellStyles count="1">
    <cellStyle xfId="0" name="Normal" builtinId="0"/>
  </cellStyles>
  <dxfs count="10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E67C73"/>
          <bgColor rgb="FFE67C73"/>
        </patternFill>
      </fill>
      <border/>
    </dxf>
  </dxfs>
  <tableStyles count="4">
    <tableStyle count="3" pivot="0" name="datang-style">
      <tableStyleElement dxfId="2" type="headerRow"/>
      <tableStyleElement dxfId="3" type="firstRowStripe"/>
      <tableStyleElement dxfId="4" type="secondRowStripe"/>
    </tableStyle>
    <tableStyle count="3" pivot="0" name="pulang-style">
      <tableStyleElement dxfId="2" type="headerRow"/>
      <tableStyleElement dxfId="3" type="firstRowStripe"/>
      <tableStyleElement dxfId="4" type="secondRowStripe"/>
    </tableStyle>
    <tableStyle count="3" pivot="0" name="sakit izin-style">
      <tableStyleElement dxfId="2" type="headerRow"/>
      <tableStyleElement dxfId="3" type="firstRowStripe"/>
      <tableStyleElement dxfId="4" type="secondRowStripe"/>
    </tableStyle>
    <tableStyle count="3" pivot="0" name="data hari h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4" display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data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F3" displayName="Table_2" id="2">
  <tableColumns count="6">
    <tableColumn name="ID" id="1"/>
    <tableColumn name="Scanner" id="2"/>
    <tableColumn name="tanggal" id="3"/>
    <tableColumn name="hari" id="4"/>
    <tableColumn name="jam" id="5"/>
    <tableColumn name="keterangan" id="6"/>
  </tableColumns>
  <tableStyleInfo name="pulang-style" showColumnStripes="0" showFirstColumn="1" showLastColumn="1" showRowStripes="1"/>
</table>
</file>

<file path=xl/tables/table3.xml><?xml version="1.0" encoding="utf-8"?>
<table xmlns="http://schemas.openxmlformats.org/spreadsheetml/2006/main" headerRowCount="0" ref="A1:L1" display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sakit izi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F1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data hari h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57"/>
    <col customWidth="1" min="2" max="2" width="14.57"/>
    <col customWidth="1" min="3" max="3" width="27.14"/>
    <col customWidth="1" min="4" max="4" width="29.57"/>
    <col customWidth="1" min="5" max="5" width="25.43"/>
    <col customWidth="1" min="6" max="6" width="19.71"/>
    <col customWidth="1" min="7" max="7" width="36.71"/>
    <col customWidth="1" min="8" max="8" width="16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4" t="s">
        <v>8</v>
      </c>
      <c r="B2" s="5" t="str">
        <f t="shared" ref="B2:B36" si="1">IMAGE("https://chart.googleapis.com/chart?chs=400x400&amp;cht=qr&amp;chl=" &amp; A2)</f>
        <v/>
      </c>
      <c r="C2" s="6" t="s">
        <v>9</v>
      </c>
      <c r="D2" s="6" t="s">
        <v>10</v>
      </c>
      <c r="E2" s="7"/>
      <c r="F2" s="8"/>
      <c r="G2" s="6" t="s">
        <v>11</v>
      </c>
      <c r="H2" s="3" t="s">
        <v>12</v>
      </c>
    </row>
    <row r="3">
      <c r="A3" s="4" t="s">
        <v>13</v>
      </c>
      <c r="B3" s="5" t="str">
        <f t="shared" si="1"/>
        <v/>
      </c>
      <c r="C3" s="6" t="s">
        <v>14</v>
      </c>
      <c r="D3" s="6" t="s">
        <v>10</v>
      </c>
      <c r="E3" s="8"/>
      <c r="F3" s="8"/>
      <c r="G3" s="6" t="s">
        <v>15</v>
      </c>
      <c r="H3" s="3" t="s">
        <v>12</v>
      </c>
    </row>
    <row r="4">
      <c r="A4" s="4" t="s">
        <v>16</v>
      </c>
      <c r="B4" s="5" t="str">
        <f t="shared" si="1"/>
        <v/>
      </c>
      <c r="C4" s="6" t="s">
        <v>17</v>
      </c>
      <c r="D4" s="6" t="s">
        <v>10</v>
      </c>
      <c r="E4" s="8"/>
      <c r="F4" s="8"/>
      <c r="G4" s="6" t="s">
        <v>18</v>
      </c>
      <c r="H4" s="3" t="s">
        <v>12</v>
      </c>
    </row>
    <row r="5">
      <c r="A5" s="4" t="s">
        <v>19</v>
      </c>
      <c r="B5" s="5" t="str">
        <f t="shared" si="1"/>
        <v/>
      </c>
      <c r="C5" s="6" t="s">
        <v>20</v>
      </c>
      <c r="D5" s="6" t="s">
        <v>21</v>
      </c>
      <c r="E5" s="8"/>
      <c r="F5" s="8"/>
      <c r="G5" s="6" t="s">
        <v>22</v>
      </c>
      <c r="H5" s="3" t="s">
        <v>12</v>
      </c>
    </row>
    <row r="6">
      <c r="A6" s="4" t="s">
        <v>23</v>
      </c>
      <c r="B6" s="5" t="str">
        <f t="shared" si="1"/>
        <v/>
      </c>
      <c r="C6" s="6" t="s">
        <v>24</v>
      </c>
      <c r="D6" s="6" t="s">
        <v>25</v>
      </c>
      <c r="E6" s="8" t="s">
        <v>26</v>
      </c>
      <c r="F6" s="8"/>
      <c r="G6" s="6" t="s">
        <v>27</v>
      </c>
      <c r="H6" s="3" t="s">
        <v>12</v>
      </c>
    </row>
    <row r="7">
      <c r="A7" s="4" t="s">
        <v>28</v>
      </c>
      <c r="B7" s="5" t="str">
        <f t="shared" si="1"/>
        <v/>
      </c>
      <c r="C7" s="6" t="s">
        <v>29</v>
      </c>
      <c r="D7" s="6" t="s">
        <v>25</v>
      </c>
      <c r="E7" s="9" t="s">
        <v>26</v>
      </c>
      <c r="F7" s="9" t="s">
        <v>30</v>
      </c>
      <c r="G7" s="6" t="s">
        <v>30</v>
      </c>
      <c r="H7" s="3" t="s">
        <v>12</v>
      </c>
    </row>
    <row r="8">
      <c r="A8" s="4" t="s">
        <v>31</v>
      </c>
      <c r="B8" s="5" t="str">
        <f t="shared" si="1"/>
        <v/>
      </c>
      <c r="C8" s="6" t="s">
        <v>32</v>
      </c>
      <c r="D8" s="6" t="s">
        <v>33</v>
      </c>
      <c r="E8" s="8"/>
      <c r="F8" s="8"/>
      <c r="G8" s="6" t="s">
        <v>34</v>
      </c>
      <c r="H8" s="3" t="s">
        <v>12</v>
      </c>
    </row>
    <row r="9">
      <c r="A9" s="4" t="s">
        <v>35</v>
      </c>
      <c r="B9" s="5" t="str">
        <f t="shared" si="1"/>
        <v/>
      </c>
      <c r="C9" s="6" t="s">
        <v>36</v>
      </c>
      <c r="D9" s="6" t="s">
        <v>37</v>
      </c>
      <c r="E9" s="8" t="s">
        <v>38</v>
      </c>
      <c r="F9" s="9" t="s">
        <v>39</v>
      </c>
      <c r="G9" s="6" t="s">
        <v>40</v>
      </c>
      <c r="H9" s="3" t="s">
        <v>12</v>
      </c>
    </row>
    <row r="10">
      <c r="A10" s="4" t="s">
        <v>41</v>
      </c>
      <c r="B10" s="5" t="str">
        <f t="shared" si="1"/>
        <v/>
      </c>
      <c r="C10" s="6" t="s">
        <v>42</v>
      </c>
      <c r="D10" s="6" t="s">
        <v>43</v>
      </c>
      <c r="E10" s="9" t="s">
        <v>44</v>
      </c>
      <c r="F10" s="8"/>
      <c r="G10" s="6" t="s">
        <v>45</v>
      </c>
      <c r="H10" s="3" t="s">
        <v>12</v>
      </c>
    </row>
    <row r="11">
      <c r="A11" s="4" t="s">
        <v>46</v>
      </c>
      <c r="B11" s="5" t="str">
        <f t="shared" si="1"/>
        <v/>
      </c>
      <c r="C11" s="6" t="s">
        <v>47</v>
      </c>
      <c r="D11" s="6" t="s">
        <v>48</v>
      </c>
      <c r="E11" s="9" t="s">
        <v>49</v>
      </c>
      <c r="F11" s="8"/>
      <c r="G11" s="6" t="s">
        <v>50</v>
      </c>
      <c r="H11" s="3" t="s">
        <v>12</v>
      </c>
    </row>
    <row r="12">
      <c r="A12" s="4" t="s">
        <v>51</v>
      </c>
      <c r="B12" s="5" t="str">
        <f t="shared" si="1"/>
        <v/>
      </c>
      <c r="C12" s="6" t="s">
        <v>52</v>
      </c>
      <c r="D12" s="6" t="s">
        <v>53</v>
      </c>
      <c r="E12" s="8" t="s">
        <v>54</v>
      </c>
      <c r="F12" s="8" t="s">
        <v>55</v>
      </c>
      <c r="G12" s="6" t="s">
        <v>56</v>
      </c>
      <c r="H12" s="3" t="s">
        <v>12</v>
      </c>
    </row>
    <row r="13">
      <c r="A13" s="4" t="s">
        <v>57</v>
      </c>
      <c r="B13" s="5" t="str">
        <f t="shared" si="1"/>
        <v/>
      </c>
      <c r="C13" s="6" t="s">
        <v>58</v>
      </c>
      <c r="D13" s="6" t="s">
        <v>59</v>
      </c>
      <c r="E13" s="9" t="s">
        <v>60</v>
      </c>
      <c r="F13" s="9" t="s">
        <v>61</v>
      </c>
      <c r="G13" s="6" t="s">
        <v>62</v>
      </c>
      <c r="H13" s="3" t="s">
        <v>12</v>
      </c>
    </row>
    <row r="14">
      <c r="A14" s="4" t="s">
        <v>63</v>
      </c>
      <c r="B14" s="5" t="str">
        <f t="shared" si="1"/>
        <v/>
      </c>
      <c r="C14" s="6" t="s">
        <v>64</v>
      </c>
      <c r="D14" s="6" t="s">
        <v>53</v>
      </c>
      <c r="E14" s="10" t="s">
        <v>54</v>
      </c>
      <c r="F14" s="10" t="s">
        <v>65</v>
      </c>
      <c r="G14" s="6" t="s">
        <v>66</v>
      </c>
      <c r="H14" s="3" t="s">
        <v>12</v>
      </c>
    </row>
    <row r="15">
      <c r="A15" s="4" t="s">
        <v>67</v>
      </c>
      <c r="B15" s="5" t="str">
        <f t="shared" si="1"/>
        <v/>
      </c>
      <c r="C15" s="6" t="s">
        <v>68</v>
      </c>
      <c r="D15" s="6" t="s">
        <v>53</v>
      </c>
      <c r="E15" s="10" t="s">
        <v>54</v>
      </c>
      <c r="F15" s="10" t="s">
        <v>69</v>
      </c>
      <c r="G15" s="6" t="s">
        <v>66</v>
      </c>
      <c r="H15" s="3" t="s">
        <v>12</v>
      </c>
    </row>
    <row r="16">
      <c r="A16" s="4" t="s">
        <v>70</v>
      </c>
      <c r="B16" s="5" t="str">
        <f t="shared" si="1"/>
        <v/>
      </c>
      <c r="C16" s="6" t="s">
        <v>71</v>
      </c>
      <c r="D16" s="6" t="s">
        <v>53</v>
      </c>
      <c r="E16" s="10" t="s">
        <v>54</v>
      </c>
      <c r="F16" s="10" t="s">
        <v>72</v>
      </c>
      <c r="G16" s="6" t="s">
        <v>73</v>
      </c>
      <c r="H16" s="3" t="s">
        <v>12</v>
      </c>
    </row>
    <row r="17">
      <c r="A17" s="4" t="s">
        <v>74</v>
      </c>
      <c r="B17" s="5" t="str">
        <f t="shared" si="1"/>
        <v/>
      </c>
      <c r="C17" s="10" t="s">
        <v>75</v>
      </c>
      <c r="D17" s="10" t="s">
        <v>53</v>
      </c>
      <c r="E17" s="10" t="s">
        <v>54</v>
      </c>
      <c r="F17" s="10" t="s">
        <v>69</v>
      </c>
      <c r="G17" s="10" t="s">
        <v>76</v>
      </c>
      <c r="H17" s="3" t="s">
        <v>12</v>
      </c>
    </row>
    <row r="18">
      <c r="A18" s="4" t="s">
        <v>77</v>
      </c>
      <c r="B18" s="5" t="str">
        <f t="shared" si="1"/>
        <v/>
      </c>
      <c r="C18" s="10" t="s">
        <v>78</v>
      </c>
      <c r="D18" s="10" t="s">
        <v>79</v>
      </c>
      <c r="E18" s="5"/>
      <c r="F18" s="5"/>
      <c r="G18" s="10" t="s">
        <v>61</v>
      </c>
      <c r="H18" s="3" t="s">
        <v>12</v>
      </c>
    </row>
    <row r="19">
      <c r="A19" s="4" t="s">
        <v>80</v>
      </c>
      <c r="B19" s="5" t="str">
        <f t="shared" si="1"/>
        <v/>
      </c>
      <c r="C19" s="10" t="s">
        <v>81</v>
      </c>
      <c r="D19" s="10" t="s">
        <v>53</v>
      </c>
      <c r="E19" s="10" t="s">
        <v>54</v>
      </c>
      <c r="F19" s="10" t="s">
        <v>69</v>
      </c>
      <c r="G19" s="10" t="s">
        <v>82</v>
      </c>
      <c r="H19" s="3" t="s">
        <v>12</v>
      </c>
    </row>
    <row r="20">
      <c r="A20" s="11" t="s">
        <v>83</v>
      </c>
      <c r="B20" s="12" t="str">
        <f t="shared" si="1"/>
        <v/>
      </c>
      <c r="C20" s="13" t="s">
        <v>84</v>
      </c>
      <c r="D20" s="13" t="s">
        <v>79</v>
      </c>
      <c r="E20" s="14"/>
      <c r="F20" s="14"/>
      <c r="G20" s="14" t="str">
        <f>iferror(vlookup(#REF!,datang!$B$2:$F$100,5,false),"")</f>
        <v/>
      </c>
    </row>
    <row r="21">
      <c r="A21" s="4" t="s">
        <v>85</v>
      </c>
      <c r="B21" s="5" t="str">
        <f t="shared" si="1"/>
        <v/>
      </c>
      <c r="C21" s="10" t="s">
        <v>86</v>
      </c>
      <c r="D21" s="10" t="s">
        <v>87</v>
      </c>
      <c r="E21" s="5"/>
      <c r="F21" s="5"/>
      <c r="G21" s="5" t="str">
        <f>iferror(vlookup(A21,datang!$B$2:$F$100,5,false),"")</f>
        <v>Hadir</v>
      </c>
      <c r="H21" s="3" t="s">
        <v>12</v>
      </c>
    </row>
    <row r="22">
      <c r="A22" s="4" t="s">
        <v>88</v>
      </c>
      <c r="B22" s="5" t="str">
        <f t="shared" si="1"/>
        <v/>
      </c>
      <c r="C22" s="10" t="s">
        <v>89</v>
      </c>
      <c r="D22" s="10" t="s">
        <v>87</v>
      </c>
      <c r="E22" s="5"/>
      <c r="F22" s="5"/>
      <c r="G22" s="5" t="str">
        <f>iferror(vlookup(A22,datang!$B$2:$F$100,5,false),"")</f>
        <v/>
      </c>
      <c r="H22" s="3" t="s">
        <v>12</v>
      </c>
    </row>
    <row r="23">
      <c r="A23" s="4" t="s">
        <v>90</v>
      </c>
      <c r="B23" s="5" t="str">
        <f t="shared" si="1"/>
        <v/>
      </c>
      <c r="C23" s="10" t="s">
        <v>91</v>
      </c>
      <c r="D23" s="10" t="s">
        <v>87</v>
      </c>
      <c r="E23" s="5"/>
      <c r="F23" s="5"/>
      <c r="G23" s="5" t="str">
        <f>iferror(vlookup(A23,datang!$B$2:$F$100,5,false),"")</f>
        <v/>
      </c>
      <c r="H23" s="3" t="s">
        <v>12</v>
      </c>
    </row>
    <row r="24">
      <c r="A24" s="4" t="s">
        <v>92</v>
      </c>
      <c r="B24" s="5" t="str">
        <f t="shared" si="1"/>
        <v/>
      </c>
      <c r="C24" s="10" t="s">
        <v>93</v>
      </c>
      <c r="D24" s="10" t="s">
        <v>87</v>
      </c>
      <c r="E24" s="5"/>
      <c r="F24" s="5"/>
      <c r="G24" s="5" t="str">
        <f>iferror(vlookup(A24,datang!$B$2:$F$100,5,false),"")</f>
        <v/>
      </c>
      <c r="H24" s="3" t="s">
        <v>12</v>
      </c>
    </row>
    <row r="25">
      <c r="A25" s="4" t="s">
        <v>94</v>
      </c>
      <c r="B25" s="5" t="str">
        <f t="shared" si="1"/>
        <v/>
      </c>
      <c r="C25" s="10" t="s">
        <v>95</v>
      </c>
      <c r="D25" s="10" t="s">
        <v>87</v>
      </c>
      <c r="E25" s="5"/>
      <c r="F25" s="5"/>
      <c r="G25" s="5" t="str">
        <f>iferror(vlookup(A25,datang!$B$2:$F$100,5,false),"")</f>
        <v/>
      </c>
      <c r="H25" s="3" t="s">
        <v>12</v>
      </c>
    </row>
    <row r="26">
      <c r="A26" s="4" t="s">
        <v>96</v>
      </c>
      <c r="B26" s="5" t="str">
        <f t="shared" si="1"/>
        <v/>
      </c>
      <c r="C26" s="10" t="s">
        <v>97</v>
      </c>
      <c r="D26" s="10" t="s">
        <v>87</v>
      </c>
      <c r="E26" s="5"/>
      <c r="F26" s="5"/>
      <c r="G26" s="5" t="str">
        <f>iferror(vlookup(A26,datang!$B$2:$F$100,5,false),"")</f>
        <v/>
      </c>
      <c r="H26" s="3" t="s">
        <v>12</v>
      </c>
    </row>
    <row r="27">
      <c r="A27" s="15" t="s">
        <v>98</v>
      </c>
      <c r="B27" s="5" t="str">
        <f t="shared" si="1"/>
        <v/>
      </c>
      <c r="C27" s="10" t="s">
        <v>99</v>
      </c>
      <c r="D27" s="10" t="s">
        <v>87</v>
      </c>
      <c r="E27" s="5"/>
      <c r="F27" s="5"/>
      <c r="G27" s="5" t="str">
        <f>iferror(vlookup(A27,datang!$B$2:$F$100,5,false),"")</f>
        <v/>
      </c>
      <c r="H27" s="3" t="s">
        <v>12</v>
      </c>
    </row>
    <row r="28">
      <c r="A28" s="11" t="s">
        <v>100</v>
      </c>
      <c r="B28" s="16" t="str">
        <f t="shared" si="1"/>
        <v/>
      </c>
      <c r="C28" s="17" t="s">
        <v>101</v>
      </c>
      <c r="D28" s="17" t="s">
        <v>87</v>
      </c>
      <c r="E28" s="18"/>
      <c r="F28" s="18"/>
      <c r="G28" s="18" t="str">
        <f>iferror(vlookup(A28,datang!$B$2:$F$100,5,false),"")</f>
        <v/>
      </c>
      <c r="H28" s="3" t="s">
        <v>12</v>
      </c>
    </row>
    <row r="29">
      <c r="A29" s="11" t="s">
        <v>102</v>
      </c>
      <c r="B29" s="12" t="str">
        <f t="shared" si="1"/>
        <v/>
      </c>
      <c r="C29" s="13" t="s">
        <v>103</v>
      </c>
      <c r="D29" s="13" t="s">
        <v>87</v>
      </c>
      <c r="E29" s="14"/>
      <c r="F29" s="14"/>
      <c r="G29" s="14" t="str">
        <f>iferror(vlookup(A29,datang!$B$2:$F$100,5,false),"")</f>
        <v/>
      </c>
    </row>
    <row r="30">
      <c r="A30" s="11" t="s">
        <v>104</v>
      </c>
      <c r="B30" s="12" t="str">
        <f t="shared" si="1"/>
        <v/>
      </c>
      <c r="C30" s="13" t="s">
        <v>105</v>
      </c>
      <c r="D30" s="13" t="s">
        <v>87</v>
      </c>
      <c r="E30" s="14"/>
      <c r="F30" s="14"/>
      <c r="G30" s="14" t="str">
        <f>iferror(vlookup(A30,datang!$B$2:$F$100,5,false),"")</f>
        <v/>
      </c>
    </row>
    <row r="31">
      <c r="A31" s="11" t="s">
        <v>106</v>
      </c>
      <c r="B31" s="12" t="str">
        <f t="shared" si="1"/>
        <v/>
      </c>
      <c r="C31" s="13" t="s">
        <v>107</v>
      </c>
      <c r="D31" s="13" t="s">
        <v>87</v>
      </c>
      <c r="E31" s="14"/>
      <c r="F31" s="14"/>
      <c r="G31" s="14" t="str">
        <f>iferror(vlookup(A31,datang!$B$2:$F$100,5,false),"")</f>
        <v/>
      </c>
    </row>
    <row r="32">
      <c r="A32" s="11" t="s">
        <v>108</v>
      </c>
      <c r="B32" s="12" t="str">
        <f t="shared" si="1"/>
        <v/>
      </c>
      <c r="C32" s="13" t="s">
        <v>109</v>
      </c>
      <c r="D32" s="13" t="s">
        <v>87</v>
      </c>
      <c r="E32" s="14"/>
      <c r="F32" s="14"/>
      <c r="G32" s="14" t="str">
        <f>iferror(vlookup(A32,datang!$B$2:$F$100,5,false),"")</f>
        <v/>
      </c>
    </row>
    <row r="33">
      <c r="A33" s="11" t="s">
        <v>110</v>
      </c>
      <c r="B33" s="12" t="str">
        <f t="shared" si="1"/>
        <v/>
      </c>
      <c r="C33" s="13" t="s">
        <v>111</v>
      </c>
      <c r="D33" s="13" t="s">
        <v>87</v>
      </c>
      <c r="E33" s="14"/>
      <c r="F33" s="14"/>
      <c r="G33" s="14" t="str">
        <f>iferror(vlookup(A33,datang!$B$2:$F$100,5,false),"")</f>
        <v/>
      </c>
    </row>
    <row r="34">
      <c r="A34" s="11" t="s">
        <v>112</v>
      </c>
      <c r="B34" s="12" t="str">
        <f t="shared" si="1"/>
        <v/>
      </c>
      <c r="C34" s="13" t="s">
        <v>113</v>
      </c>
      <c r="D34" s="13" t="s">
        <v>87</v>
      </c>
      <c r="E34" s="14"/>
      <c r="F34" s="14"/>
      <c r="G34" s="14" t="str">
        <f>iferror(vlookup(A34,datang!$B$2:$F$100,5,false),"")</f>
        <v/>
      </c>
    </row>
    <row r="35">
      <c r="A35" s="11" t="s">
        <v>114</v>
      </c>
      <c r="B35" s="12" t="str">
        <f t="shared" si="1"/>
        <v/>
      </c>
      <c r="C35" s="13" t="s">
        <v>115</v>
      </c>
      <c r="D35" s="13" t="s">
        <v>87</v>
      </c>
      <c r="E35" s="14"/>
      <c r="F35" s="14"/>
      <c r="G35" s="14" t="str">
        <f>iferror(vlookup(A35,datang!$B$2:$F$100,5,false),"")</f>
        <v/>
      </c>
    </row>
    <row r="36">
      <c r="A36" s="11" t="s">
        <v>116</v>
      </c>
      <c r="B36" s="12" t="str">
        <f t="shared" si="1"/>
        <v/>
      </c>
      <c r="C36" s="13" t="s">
        <v>117</v>
      </c>
      <c r="D36" s="13" t="s">
        <v>87</v>
      </c>
      <c r="E36" s="14"/>
      <c r="F36" s="14"/>
      <c r="G36" s="13" t="s">
        <v>61</v>
      </c>
    </row>
    <row r="37">
      <c r="G37" s="19" t="str">
        <f>iferror(vlookup(A37,datang!$B$2:$F$100,5,false),"")</f>
        <v/>
      </c>
    </row>
    <row r="38">
      <c r="G38" s="19" t="str">
        <f>iferror(vlookup(A38,datang!$B$2:$F$100,5,false),"")</f>
        <v/>
      </c>
    </row>
    <row r="39">
      <c r="G39" s="19" t="str">
        <f>iferror(vlookup(A39,datang!$B$2:$F$100,5,false),"")</f>
        <v/>
      </c>
    </row>
    <row r="40">
      <c r="G40" s="19" t="str">
        <f>iferror(vlookup(A40,datang!$B$2:$F$100,5,false),"")</f>
        <v/>
      </c>
    </row>
    <row r="41">
      <c r="G41" s="19" t="str">
        <f>iferror(vlookup(A41,datang!$B$2:$F$100,5,false),"")</f>
        <v/>
      </c>
    </row>
    <row r="42">
      <c r="G42" s="19" t="str">
        <f>iferror(vlookup(A42,datang!$B$2:$F$100,5,false),"")</f>
        <v/>
      </c>
    </row>
    <row r="43">
      <c r="G43" s="19" t="str">
        <f>iferror(vlookup(A43,datang!$B$2:$F$100,5,false),"")</f>
        <v/>
      </c>
    </row>
    <row r="44">
      <c r="G44" s="19" t="str">
        <f>iferror(vlookup(A44,datang!$B$2:$F$100,5,false),"")</f>
        <v/>
      </c>
    </row>
    <row r="45">
      <c r="G45" s="19" t="str">
        <f>iferror(vlookup(A45,datang!$B$2:$F$100,5,false),"")</f>
        <v/>
      </c>
    </row>
    <row r="46">
      <c r="G46" s="19" t="str">
        <f>iferror(vlookup(A46,datang!$B$2:$F$100,5,false),"")</f>
        <v/>
      </c>
    </row>
    <row r="47">
      <c r="G47" s="19" t="str">
        <f>iferror(vlookup(A47,datang!$B$2:$F$100,5,false),"")</f>
        <v/>
      </c>
    </row>
    <row r="48">
      <c r="G48" s="19" t="str">
        <f>iferror(vlookup(A48,datang!$B$2:$F$100,5,false),"")</f>
        <v/>
      </c>
    </row>
    <row r="49">
      <c r="G49" s="19" t="str">
        <f>iferror(vlookup(A49,datang!$B$2:$F$100,5,false),"")</f>
        <v/>
      </c>
    </row>
    <row r="50">
      <c r="G50" s="19" t="str">
        <f>iferror(vlookup(A50,datang!$B$2:$F$100,5,false),"")</f>
        <v/>
      </c>
    </row>
    <row r="51">
      <c r="G51" s="19" t="str">
        <f>iferror(vlookup(A51,datang!$B$2:$F$100,5,false),"")</f>
        <v/>
      </c>
    </row>
    <row r="52">
      <c r="G52" s="19" t="str">
        <f>iferror(vlookup(A52,datang!$B$2:$F$100,5,false),"")</f>
        <v/>
      </c>
    </row>
    <row r="53">
      <c r="G53" s="19" t="str">
        <f>iferror(vlookup(A53,datang!$B$2:$F$100,5,false),"")</f>
        <v/>
      </c>
    </row>
    <row r="54">
      <c r="G54" s="19" t="str">
        <f>iferror(vlookup(A54,datang!$B$2:$F$100,5,false),"")</f>
        <v/>
      </c>
    </row>
    <row r="55">
      <c r="G55" s="19" t="str">
        <f>iferror(vlookup(A55,datang!$B$2:$F$100,5,false),"")</f>
        <v/>
      </c>
    </row>
    <row r="56">
      <c r="G56" s="19" t="str">
        <f>iferror(vlookup(A56,datang!$B$2:$F$100,5,false),"")</f>
        <v/>
      </c>
    </row>
    <row r="57">
      <c r="G57" s="19" t="str">
        <f>iferror(vlookup(A57,datang!$B$2:$F$100,5,false),"")</f>
        <v/>
      </c>
    </row>
    <row r="58">
      <c r="G58" s="19" t="str">
        <f>iferror(vlookup(A58,datang!$B$2:$F$100,5,false),"")</f>
        <v/>
      </c>
    </row>
    <row r="59">
      <c r="G59" s="19" t="str">
        <f>iferror(vlookup(A59,datang!$B$2:$F$100,5,false),"")</f>
        <v/>
      </c>
    </row>
    <row r="60">
      <c r="G60" s="19" t="str">
        <f>iferror(vlookup(A60,datang!$B$2:$F$100,5,false),"")</f>
        <v/>
      </c>
    </row>
    <row r="61">
      <c r="G61" s="19" t="str">
        <f>iferror(vlookup(A61,datang!$B$2:$F$100,5,false),"")</f>
        <v/>
      </c>
    </row>
    <row r="62">
      <c r="G62" s="19" t="str">
        <f>iferror(vlookup(A62,datang!$B$2:$F$100,5,false),"")</f>
        <v/>
      </c>
    </row>
    <row r="63">
      <c r="G63" s="19" t="str">
        <f>iferror(vlookup(A63,datang!$B$2:$F$100,5,false),"")</f>
        <v/>
      </c>
    </row>
    <row r="64">
      <c r="G64" s="19" t="str">
        <f>iferror(vlookup(A64,datang!$B$2:$F$100,5,false),"")</f>
        <v/>
      </c>
    </row>
    <row r="65">
      <c r="G65" s="19" t="str">
        <f>iferror(vlookup(A65,datang!$B$2:$F$100,5,false),"")</f>
        <v/>
      </c>
    </row>
    <row r="66">
      <c r="G66" s="19" t="str">
        <f>iferror(vlookup(A66,datang!$B$2:$F$100,5,false),"")</f>
        <v/>
      </c>
    </row>
    <row r="67">
      <c r="G67" s="19" t="str">
        <f>iferror(vlookup(A67,datang!$B$2:$F$100,5,false),"")</f>
        <v/>
      </c>
    </row>
    <row r="68">
      <c r="G68" s="19" t="str">
        <f>iferror(vlookup(A68,datang!$B$2:$F$100,5,false),"")</f>
        <v/>
      </c>
    </row>
    <row r="69">
      <c r="G69" s="19" t="str">
        <f>iferror(vlookup(A69,datang!$B$2:$F$100,5,false),"")</f>
        <v/>
      </c>
    </row>
    <row r="70">
      <c r="G70" s="19" t="str">
        <f>iferror(vlookup(A70,datang!$B$2:$F$100,5,false),"")</f>
        <v/>
      </c>
    </row>
    <row r="71">
      <c r="G71" s="19" t="str">
        <f>iferror(vlookup(A71,datang!$B$2:$F$100,5,false),"")</f>
        <v/>
      </c>
    </row>
    <row r="72">
      <c r="G72" s="19" t="str">
        <f>iferror(vlookup(A72,datang!$B$2:$F$100,5,false),"")</f>
        <v/>
      </c>
    </row>
    <row r="73">
      <c r="G73" s="19" t="str">
        <f>iferror(vlookup(A73,datang!$B$2:$F$100,5,false),"")</f>
        <v/>
      </c>
    </row>
    <row r="74">
      <c r="G74" s="19" t="str">
        <f>iferror(vlookup(A74,datang!$B$2:$F$100,5,false),"")</f>
        <v/>
      </c>
    </row>
    <row r="75">
      <c r="G75" s="19" t="str">
        <f>iferror(vlookup(A75,datang!$B$2:$F$100,5,false),"")</f>
        <v/>
      </c>
    </row>
    <row r="76">
      <c r="G76" s="19" t="str">
        <f>iferror(vlookup(A76,datang!$B$2:$F$100,5,false),"")</f>
        <v/>
      </c>
    </row>
    <row r="77">
      <c r="G77" s="19" t="str">
        <f>iferror(vlookup(A77,datang!$B$2:$F$100,5,false),"")</f>
        <v/>
      </c>
    </row>
    <row r="78">
      <c r="G78" s="19" t="str">
        <f>iferror(vlookup(A78,datang!$B$2:$F$100,5,false),"")</f>
        <v/>
      </c>
    </row>
    <row r="79">
      <c r="G79" s="19" t="str">
        <f>iferror(vlookup(A79,datang!$B$2:$F$100,5,false),"")</f>
        <v/>
      </c>
    </row>
    <row r="80">
      <c r="G80" s="19" t="str">
        <f>iferror(vlookup(A80,datang!$B$2:$F$100,5,false),"")</f>
        <v/>
      </c>
    </row>
    <row r="81">
      <c r="G81" s="19" t="str">
        <f>iferror(vlookup(A81,datang!$B$2:$F$100,5,false),"")</f>
        <v/>
      </c>
    </row>
    <row r="82">
      <c r="G82" s="19" t="str">
        <f>iferror(vlookup(A82,datang!$B$2:$F$100,5,false),"")</f>
        <v/>
      </c>
    </row>
    <row r="83">
      <c r="G83" s="19" t="str">
        <f>iferror(vlookup(A83,datang!$B$2:$F$100,5,false),"")</f>
        <v/>
      </c>
    </row>
    <row r="84">
      <c r="G84" s="19" t="str">
        <f>iferror(vlookup(A84,datang!$B$2:$F$100,5,false),"")</f>
        <v/>
      </c>
    </row>
    <row r="85">
      <c r="G85" s="19" t="str">
        <f>iferror(vlookup(A85,datang!$B$2:$F$100,5,false),"")</f>
        <v/>
      </c>
    </row>
    <row r="86">
      <c r="G86" s="19" t="str">
        <f>iferror(vlookup(A86,datang!$B$2:$F$100,5,false),"")</f>
        <v/>
      </c>
    </row>
    <row r="87">
      <c r="G87" s="19" t="str">
        <f>iferror(vlookup(A87,datang!$B$2:$F$100,5,false),"")</f>
        <v/>
      </c>
    </row>
    <row r="88">
      <c r="G88" s="19" t="str">
        <f>iferror(vlookup(A88,datang!$B$2:$F$100,5,false),"")</f>
        <v/>
      </c>
    </row>
    <row r="89">
      <c r="G89" s="19" t="str">
        <f>iferror(vlookup(A89,datang!$B$2:$F$100,5,false),"")</f>
        <v/>
      </c>
    </row>
    <row r="90">
      <c r="G90" s="19" t="str">
        <f>iferror(vlookup(A90,datang!$B$2:$F$100,5,false),"")</f>
        <v/>
      </c>
    </row>
    <row r="91">
      <c r="G91" s="19" t="str">
        <f>iferror(vlookup(A91,datang!$B$2:$F$100,5,false),"")</f>
        <v/>
      </c>
    </row>
    <row r="92">
      <c r="G92" s="19" t="str">
        <f>iferror(vlookup(A92,datang!$B$2:$F$100,5,false),"")</f>
        <v/>
      </c>
    </row>
    <row r="93">
      <c r="G93" s="19" t="str">
        <f>iferror(vlookup(A93,datang!$B$2:$F$100,5,false),"")</f>
        <v/>
      </c>
    </row>
    <row r="94">
      <c r="G94" s="19" t="str">
        <f>iferror(vlookup(A94,datang!$B$2:$F$100,5,false),"")</f>
        <v/>
      </c>
    </row>
    <row r="95">
      <c r="G95" s="19" t="str">
        <f>iferror(vlookup(A95,datang!$B$2:$F$100,5,false),"")</f>
        <v/>
      </c>
    </row>
    <row r="96">
      <c r="G96" s="19" t="str">
        <f>iferror(vlookup(A96,datang!$B$2:$F$100,5,false),"")</f>
        <v/>
      </c>
    </row>
    <row r="97">
      <c r="G97" s="19" t="str">
        <f>iferror(vlookup(A97,datang!$B$2:$F$100,5,false),"")</f>
        <v/>
      </c>
    </row>
    <row r="98">
      <c r="G98" s="19" t="str">
        <f>iferror(vlookup(A98,datang!$B$2:$F$100,5,false),"")</f>
        <v/>
      </c>
    </row>
    <row r="99">
      <c r="G99" s="19" t="str">
        <f>iferror(vlookup(A99,datang!$B$2:$F$100,5,false),"")</f>
        <v/>
      </c>
    </row>
    <row r="100">
      <c r="G100" s="19" t="str">
        <f>iferror(vlookup(A100,datang!$B$2:$F$100,5,false),"")</f>
        <v/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42.71"/>
    <col customWidth="1" min="3" max="3" width="16.0"/>
    <col customWidth="1" min="4" max="5" width="14.43"/>
    <col customWidth="1" min="6" max="6" width="17.57"/>
    <col customWidth="1" min="7" max="7" width="19.43"/>
    <col customWidth="1" min="8" max="8" width="25.14"/>
    <col customWidth="1" min="9" max="9" width="18.14"/>
    <col customWidth="1" min="10" max="10" width="20.43"/>
    <col customWidth="1" min="11" max="11" width="13.29"/>
    <col customWidth="1" min="12" max="12" width="21.0"/>
  </cols>
  <sheetData>
    <row r="1" ht="15.75" customHeight="1">
      <c r="A1" s="20" t="s">
        <v>0</v>
      </c>
      <c r="B1" s="20" t="s">
        <v>118</v>
      </c>
      <c r="C1" s="21" t="s">
        <v>119</v>
      </c>
      <c r="D1" s="22" t="s">
        <v>120</v>
      </c>
      <c r="E1" s="23" t="s">
        <v>121</v>
      </c>
      <c r="F1" s="24" t="s">
        <v>122</v>
      </c>
      <c r="G1" s="24" t="s">
        <v>2</v>
      </c>
      <c r="H1" s="24" t="s">
        <v>6</v>
      </c>
      <c r="I1" s="24" t="s">
        <v>3</v>
      </c>
      <c r="J1" s="25" t="s">
        <v>4</v>
      </c>
      <c r="K1" s="25" t="s">
        <v>5</v>
      </c>
      <c r="L1" s="26" t="s">
        <v>7</v>
      </c>
      <c r="M1" s="27"/>
      <c r="N1" s="27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ht="15.75" customHeight="1">
      <c r="A2" s="29" t="s">
        <v>123</v>
      </c>
      <c r="B2" s="29" t="s">
        <v>16</v>
      </c>
      <c r="C2" s="30">
        <v>44413.0</v>
      </c>
      <c r="D2" s="31">
        <v>44413.0</v>
      </c>
      <c r="E2" s="32">
        <v>0.6121643518518518</v>
      </c>
      <c r="F2" s="33" t="s">
        <v>124</v>
      </c>
      <c r="G2" s="33" t="s">
        <v>17</v>
      </c>
      <c r="H2" s="33" t="s">
        <v>18</v>
      </c>
      <c r="I2" s="34" t="s">
        <v>10</v>
      </c>
      <c r="J2" s="34"/>
      <c r="K2" s="34"/>
      <c r="L2" s="35" t="s">
        <v>12</v>
      </c>
      <c r="M2" s="33"/>
      <c r="N2" s="36"/>
      <c r="O2" s="34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>
      <c r="A3" s="29" t="s">
        <v>125</v>
      </c>
      <c r="B3" s="29" t="s">
        <v>63</v>
      </c>
      <c r="C3" s="30">
        <v>44413.0</v>
      </c>
      <c r="D3" s="31">
        <v>44413.0</v>
      </c>
      <c r="E3" s="32">
        <v>0.6130439814814815</v>
      </c>
      <c r="F3" s="33" t="s">
        <v>124</v>
      </c>
      <c r="G3" s="33" t="s">
        <v>64</v>
      </c>
      <c r="H3" s="33" t="s">
        <v>66</v>
      </c>
      <c r="I3" s="34" t="s">
        <v>53</v>
      </c>
      <c r="J3" s="34" t="s">
        <v>54</v>
      </c>
      <c r="K3" s="34" t="s">
        <v>65</v>
      </c>
      <c r="L3" s="35" t="s">
        <v>12</v>
      </c>
      <c r="M3" s="33"/>
      <c r="N3" s="36"/>
      <c r="O3" s="34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</row>
    <row r="4" ht="15.75" customHeight="1">
      <c r="A4" s="29" t="s">
        <v>126</v>
      </c>
      <c r="B4" s="29" t="s">
        <v>77</v>
      </c>
      <c r="C4" s="30">
        <v>44413.0</v>
      </c>
      <c r="D4" s="31">
        <v>44413.0</v>
      </c>
      <c r="E4" s="32">
        <v>0.6135532407407407</v>
      </c>
      <c r="F4" s="33" t="s">
        <v>124</v>
      </c>
      <c r="G4" s="33" t="s">
        <v>78</v>
      </c>
      <c r="H4" s="33" t="s">
        <v>61</v>
      </c>
      <c r="I4" s="34" t="s">
        <v>79</v>
      </c>
      <c r="J4" s="34"/>
      <c r="K4" s="34"/>
      <c r="L4" s="35" t="s">
        <v>12</v>
      </c>
      <c r="M4" s="33"/>
      <c r="N4" s="36"/>
      <c r="O4" s="34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ht="15.75" customHeight="1">
      <c r="A5" s="37" t="s">
        <v>127</v>
      </c>
      <c r="B5" s="37" t="s">
        <v>41</v>
      </c>
      <c r="C5" s="38">
        <v>44413.0</v>
      </c>
      <c r="D5" s="39">
        <v>44413.0</v>
      </c>
      <c r="E5" s="40">
        <v>0.6137731481481481</v>
      </c>
      <c r="F5" s="37" t="s">
        <v>124</v>
      </c>
      <c r="G5" s="37" t="s">
        <v>42</v>
      </c>
      <c r="H5" s="37" t="s">
        <v>45</v>
      </c>
      <c r="I5" s="34" t="s">
        <v>43</v>
      </c>
      <c r="J5" s="34" t="s">
        <v>44</v>
      </c>
      <c r="K5" s="34"/>
      <c r="L5" s="35" t="s">
        <v>12</v>
      </c>
      <c r="M5" s="28"/>
      <c r="N5" s="36"/>
      <c r="O5" s="34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 ht="15.75" customHeight="1">
      <c r="A6" s="37" t="s">
        <v>128</v>
      </c>
      <c r="B6" s="37" t="s">
        <v>28</v>
      </c>
      <c r="C6" s="38">
        <v>44413.0</v>
      </c>
      <c r="D6" s="39">
        <v>44413.0</v>
      </c>
      <c r="E6" s="40">
        <v>0.6141666666666666</v>
      </c>
      <c r="F6" s="37" t="s">
        <v>124</v>
      </c>
      <c r="G6" s="37" t="s">
        <v>29</v>
      </c>
      <c r="H6" s="37" t="s">
        <v>30</v>
      </c>
      <c r="I6" s="34" t="s">
        <v>25</v>
      </c>
      <c r="J6" s="34" t="s">
        <v>26</v>
      </c>
      <c r="K6" s="34" t="s">
        <v>30</v>
      </c>
      <c r="L6" s="35" t="s">
        <v>12</v>
      </c>
      <c r="M6" s="28"/>
      <c r="N6" s="36"/>
      <c r="O6" s="34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</row>
    <row r="7" ht="15.75" customHeight="1">
      <c r="A7" s="37" t="s">
        <v>129</v>
      </c>
      <c r="B7" s="37" t="s">
        <v>23</v>
      </c>
      <c r="C7" s="38">
        <v>44413.0</v>
      </c>
      <c r="D7" s="39">
        <v>44413.0</v>
      </c>
      <c r="E7" s="40">
        <v>0.6145023148148148</v>
      </c>
      <c r="F7" s="37" t="s">
        <v>124</v>
      </c>
      <c r="G7" s="37" t="s">
        <v>24</v>
      </c>
      <c r="H7" s="34" t="s">
        <v>27</v>
      </c>
      <c r="I7" s="34" t="s">
        <v>25</v>
      </c>
      <c r="J7" s="34" t="s">
        <v>26</v>
      </c>
      <c r="K7" s="34"/>
      <c r="L7" s="41" t="s">
        <v>12</v>
      </c>
      <c r="M7" s="28"/>
      <c r="N7" s="36"/>
      <c r="O7" s="34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</row>
    <row r="8" ht="15.75" customHeight="1">
      <c r="A8" s="37" t="s">
        <v>130</v>
      </c>
      <c r="B8" s="37" t="s">
        <v>51</v>
      </c>
      <c r="C8" s="38">
        <v>44413.0</v>
      </c>
      <c r="D8" s="39">
        <v>44413.0</v>
      </c>
      <c r="E8" s="40">
        <v>0.6146527777777778</v>
      </c>
      <c r="F8" s="37" t="s">
        <v>124</v>
      </c>
      <c r="G8" s="37" t="s">
        <v>52</v>
      </c>
      <c r="H8" s="34" t="s">
        <v>56</v>
      </c>
      <c r="I8" s="34" t="s">
        <v>53</v>
      </c>
      <c r="J8" s="34" t="s">
        <v>54</v>
      </c>
      <c r="K8" s="34" t="s">
        <v>55</v>
      </c>
      <c r="L8" s="41" t="s">
        <v>12</v>
      </c>
      <c r="M8" s="28"/>
      <c r="N8" s="36"/>
      <c r="O8" s="34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</row>
    <row r="9" ht="15.75" customHeight="1">
      <c r="A9" s="37" t="s">
        <v>131</v>
      </c>
      <c r="B9" s="37" t="s">
        <v>8</v>
      </c>
      <c r="C9" s="38">
        <v>44413.0</v>
      </c>
      <c r="D9" s="39">
        <v>44413.0</v>
      </c>
      <c r="E9" s="40">
        <v>0.6148842592592593</v>
      </c>
      <c r="F9" s="37" t="s">
        <v>124</v>
      </c>
      <c r="G9" s="37" t="s">
        <v>9</v>
      </c>
      <c r="H9" s="37" t="s">
        <v>11</v>
      </c>
      <c r="I9" s="37" t="s">
        <v>10</v>
      </c>
      <c r="J9" s="37"/>
      <c r="K9" s="37"/>
      <c r="L9" s="41" t="s">
        <v>12</v>
      </c>
      <c r="M9" s="28"/>
      <c r="N9" s="36"/>
      <c r="O9" s="34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</row>
    <row r="10" ht="15.75" customHeight="1">
      <c r="A10" s="37" t="s">
        <v>132</v>
      </c>
      <c r="B10" s="37" t="s">
        <v>57</v>
      </c>
      <c r="C10" s="38">
        <v>44413.0</v>
      </c>
      <c r="D10" s="39">
        <v>44413.0</v>
      </c>
      <c r="E10" s="42">
        <v>0.6230555555555556</v>
      </c>
      <c r="F10" s="37" t="s">
        <v>124</v>
      </c>
      <c r="G10" s="37" t="s">
        <v>58</v>
      </c>
      <c r="H10" s="37" t="s">
        <v>62</v>
      </c>
      <c r="I10" s="37" t="s">
        <v>133</v>
      </c>
      <c r="J10" s="37" t="s">
        <v>60</v>
      </c>
      <c r="K10" s="37" t="s">
        <v>61</v>
      </c>
      <c r="L10" s="41" t="s">
        <v>12</v>
      </c>
      <c r="M10" s="28"/>
      <c r="N10" s="36"/>
      <c r="O10" s="34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</row>
    <row r="11" ht="15.75" customHeight="1">
      <c r="A11" s="37" t="s">
        <v>134</v>
      </c>
      <c r="B11" s="37" t="s">
        <v>35</v>
      </c>
      <c r="C11" s="38">
        <v>44413.0</v>
      </c>
      <c r="D11" s="39">
        <v>44413.0</v>
      </c>
      <c r="E11" s="42">
        <v>0.6246064814814815</v>
      </c>
      <c r="F11" s="37" t="s">
        <v>124</v>
      </c>
      <c r="G11" s="37" t="s">
        <v>36</v>
      </c>
      <c r="H11" s="37" t="s">
        <v>40</v>
      </c>
      <c r="I11" s="37" t="s">
        <v>135</v>
      </c>
      <c r="J11" s="37" t="s">
        <v>38</v>
      </c>
      <c r="K11" s="37" t="s">
        <v>39</v>
      </c>
      <c r="L11" s="41" t="s">
        <v>12</v>
      </c>
      <c r="M11" s="28"/>
      <c r="N11" s="36"/>
      <c r="O11" s="34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</row>
    <row r="12" ht="15.75" customHeight="1">
      <c r="A12" s="37" t="s">
        <v>136</v>
      </c>
      <c r="B12" s="37" t="s">
        <v>23</v>
      </c>
      <c r="C12" s="38">
        <v>44413.0</v>
      </c>
      <c r="D12" s="39">
        <v>44413.0</v>
      </c>
      <c r="E12" s="42">
        <v>0.8559027777777778</v>
      </c>
      <c r="F12" s="37" t="s">
        <v>124</v>
      </c>
      <c r="G12" s="37" t="s">
        <v>24</v>
      </c>
      <c r="H12" s="37" t="s">
        <v>27</v>
      </c>
      <c r="I12" s="37" t="s">
        <v>25</v>
      </c>
      <c r="J12" s="37" t="s">
        <v>26</v>
      </c>
      <c r="K12" s="37"/>
      <c r="L12" s="41" t="s">
        <v>12</v>
      </c>
      <c r="M12" s="28"/>
      <c r="N12" s="36"/>
      <c r="O12" s="34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</row>
    <row r="13" ht="15.75" customHeight="1">
      <c r="A13" s="37" t="s">
        <v>137</v>
      </c>
      <c r="B13" s="37" t="s">
        <v>77</v>
      </c>
      <c r="C13" s="38">
        <v>44413.0</v>
      </c>
      <c r="D13" s="39">
        <v>44413.0</v>
      </c>
      <c r="E13" s="42">
        <v>0.8563194444444444</v>
      </c>
      <c r="F13" s="37" t="s">
        <v>124</v>
      </c>
      <c r="G13" s="37" t="s">
        <v>78</v>
      </c>
      <c r="H13" s="37" t="s">
        <v>61</v>
      </c>
      <c r="I13" s="37" t="s">
        <v>79</v>
      </c>
      <c r="J13" s="28"/>
      <c r="K13" s="28"/>
      <c r="L13" s="41" t="s">
        <v>12</v>
      </c>
      <c r="M13" s="28"/>
      <c r="N13" s="36"/>
      <c r="O13" s="34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</row>
    <row r="14" ht="15.75" customHeight="1">
      <c r="A14" s="37" t="s">
        <v>138</v>
      </c>
      <c r="B14" s="37" t="s">
        <v>51</v>
      </c>
      <c r="C14" s="38">
        <v>44413.0</v>
      </c>
      <c r="D14" s="39">
        <v>44413.0</v>
      </c>
      <c r="E14" s="42">
        <v>0.8565856481481482</v>
      </c>
      <c r="F14" s="37" t="s">
        <v>124</v>
      </c>
      <c r="G14" s="37" t="s">
        <v>52</v>
      </c>
      <c r="H14" s="37" t="s">
        <v>56</v>
      </c>
      <c r="I14" s="37" t="s">
        <v>53</v>
      </c>
      <c r="J14" s="37" t="s">
        <v>54</v>
      </c>
      <c r="K14" s="37" t="s">
        <v>55</v>
      </c>
      <c r="L14" s="41" t="s">
        <v>12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</row>
    <row r="15" ht="15.75" customHeight="1">
      <c r="A15" s="37" t="s">
        <v>139</v>
      </c>
      <c r="B15" s="37" t="s">
        <v>8</v>
      </c>
      <c r="C15" s="38">
        <v>44413.0</v>
      </c>
      <c r="D15" s="39">
        <v>44413.0</v>
      </c>
      <c r="E15" s="42">
        <v>0.8571643518518518</v>
      </c>
      <c r="F15" s="37" t="s">
        <v>124</v>
      </c>
      <c r="G15" s="37" t="s">
        <v>9</v>
      </c>
      <c r="H15" s="37" t="s">
        <v>11</v>
      </c>
      <c r="I15" s="37" t="s">
        <v>10</v>
      </c>
      <c r="J15" s="28"/>
      <c r="K15" s="28"/>
      <c r="L15" s="41" t="s">
        <v>12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</row>
    <row r="16" ht="15.75" customHeight="1">
      <c r="A16" s="37" t="s">
        <v>140</v>
      </c>
      <c r="B16" s="37" t="s">
        <v>35</v>
      </c>
      <c r="C16" s="38">
        <v>44413.0</v>
      </c>
      <c r="D16" s="39">
        <v>44413.0</v>
      </c>
      <c r="E16" s="42">
        <v>0.8573263888888889</v>
      </c>
      <c r="F16" s="37" t="s">
        <v>124</v>
      </c>
      <c r="G16" s="37" t="s">
        <v>36</v>
      </c>
      <c r="H16" s="37" t="s">
        <v>40</v>
      </c>
      <c r="I16" s="37" t="s">
        <v>135</v>
      </c>
      <c r="J16" s="37" t="s">
        <v>38</v>
      </c>
      <c r="K16" s="37" t="s">
        <v>39</v>
      </c>
      <c r="L16" s="41" t="s">
        <v>12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</row>
    <row r="17" ht="15.75" customHeight="1">
      <c r="A17" s="37" t="s">
        <v>141</v>
      </c>
      <c r="B17" s="37" t="s">
        <v>63</v>
      </c>
      <c r="C17" s="38">
        <v>44413.0</v>
      </c>
      <c r="D17" s="39">
        <v>44413.0</v>
      </c>
      <c r="E17" s="42">
        <v>0.8581018518518518</v>
      </c>
      <c r="F17" s="37" t="s">
        <v>124</v>
      </c>
      <c r="G17" s="37" t="s">
        <v>64</v>
      </c>
      <c r="H17" s="37" t="s">
        <v>66</v>
      </c>
      <c r="I17" s="37" t="s">
        <v>53</v>
      </c>
      <c r="J17" s="37" t="s">
        <v>54</v>
      </c>
      <c r="K17" s="37" t="s">
        <v>65</v>
      </c>
      <c r="L17" s="41" t="s">
        <v>12</v>
      </c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</row>
    <row r="18" ht="15.75" customHeight="1">
      <c r="A18" s="37" t="s">
        <v>142</v>
      </c>
      <c r="B18" s="37" t="s">
        <v>57</v>
      </c>
      <c r="C18" s="38">
        <v>44413.0</v>
      </c>
      <c r="D18" s="39">
        <v>44413.0</v>
      </c>
      <c r="E18" s="42">
        <v>0.8619560185185186</v>
      </c>
      <c r="F18" s="37" t="s">
        <v>124</v>
      </c>
      <c r="G18" s="37" t="s">
        <v>58</v>
      </c>
      <c r="H18" s="37" t="s">
        <v>62</v>
      </c>
      <c r="I18" s="37" t="s">
        <v>133</v>
      </c>
      <c r="J18" s="37" t="s">
        <v>60</v>
      </c>
      <c r="K18" s="37" t="s">
        <v>61</v>
      </c>
      <c r="L18" s="41" t="s">
        <v>12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</row>
    <row r="19" ht="15.75" customHeight="1">
      <c r="A19" s="37" t="s">
        <v>143</v>
      </c>
      <c r="B19" s="37" t="s">
        <v>28</v>
      </c>
      <c r="C19" s="38">
        <v>44414.0</v>
      </c>
      <c r="D19" s="39">
        <v>44414.0</v>
      </c>
      <c r="E19" s="42">
        <v>0.3809722222222222</v>
      </c>
      <c r="F19" s="37" t="s">
        <v>124</v>
      </c>
      <c r="G19" s="37" t="s">
        <v>29</v>
      </c>
      <c r="H19" s="37" t="s">
        <v>30</v>
      </c>
      <c r="I19" s="37" t="s">
        <v>25</v>
      </c>
      <c r="J19" s="37" t="s">
        <v>26</v>
      </c>
      <c r="K19" s="37" t="s">
        <v>30</v>
      </c>
      <c r="L19" s="41" t="s">
        <v>12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</row>
    <row r="20" ht="15.75" customHeight="1">
      <c r="A20" s="37" t="s">
        <v>144</v>
      </c>
      <c r="B20" s="37" t="s">
        <v>41</v>
      </c>
      <c r="C20" s="38">
        <v>44414.0</v>
      </c>
      <c r="D20" s="39">
        <v>44414.0</v>
      </c>
      <c r="E20" s="42">
        <v>0.3811689814814815</v>
      </c>
      <c r="F20" s="37" t="s">
        <v>124</v>
      </c>
      <c r="G20" s="37" t="s">
        <v>42</v>
      </c>
      <c r="H20" s="37" t="s">
        <v>45</v>
      </c>
      <c r="I20" s="37" t="s">
        <v>43</v>
      </c>
      <c r="J20" s="37" t="s">
        <v>44</v>
      </c>
      <c r="K20" s="28"/>
      <c r="L20" s="41" t="s">
        <v>12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ht="15.75" customHeight="1">
      <c r="A21" s="37" t="s">
        <v>145</v>
      </c>
      <c r="B21" s="37" t="s">
        <v>57</v>
      </c>
      <c r="C21" s="38">
        <v>44414.0</v>
      </c>
      <c r="D21" s="39">
        <v>44414.0</v>
      </c>
      <c r="E21" s="42">
        <v>0.3814236111111111</v>
      </c>
      <c r="F21" s="37" t="s">
        <v>124</v>
      </c>
      <c r="G21" s="37" t="s">
        <v>58</v>
      </c>
      <c r="H21" s="37" t="s">
        <v>62</v>
      </c>
      <c r="I21" s="37" t="s">
        <v>133</v>
      </c>
      <c r="J21" s="37" t="s">
        <v>60</v>
      </c>
      <c r="K21" s="37" t="s">
        <v>61</v>
      </c>
      <c r="L21" s="41" t="s">
        <v>12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</row>
    <row r="22" ht="15.75" customHeight="1">
      <c r="A22" s="37" t="s">
        <v>146</v>
      </c>
      <c r="B22" s="37" t="s">
        <v>19</v>
      </c>
      <c r="C22" s="38">
        <v>44414.0</v>
      </c>
      <c r="D22" s="39">
        <v>44414.0</v>
      </c>
      <c r="E22" s="42">
        <v>0.38157407407407407</v>
      </c>
      <c r="F22" s="37" t="s">
        <v>124</v>
      </c>
      <c r="G22" s="37" t="s">
        <v>20</v>
      </c>
      <c r="H22" s="37" t="s">
        <v>22</v>
      </c>
      <c r="I22" s="37" t="s">
        <v>147</v>
      </c>
      <c r="J22" s="28"/>
      <c r="K22" s="28"/>
      <c r="L22" s="41" t="s">
        <v>12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</row>
    <row r="23" ht="15.75" customHeight="1">
      <c r="A23" s="37" t="s">
        <v>148</v>
      </c>
      <c r="B23" s="37" t="s">
        <v>23</v>
      </c>
      <c r="C23" s="38">
        <v>44414.0</v>
      </c>
      <c r="D23" s="39">
        <v>44414.0</v>
      </c>
      <c r="E23" s="42">
        <v>0.4085185185185185</v>
      </c>
      <c r="F23" s="37" t="s">
        <v>124</v>
      </c>
      <c r="G23" s="37" t="s">
        <v>24</v>
      </c>
      <c r="H23" s="37" t="s">
        <v>27</v>
      </c>
      <c r="I23" s="37" t="s">
        <v>25</v>
      </c>
      <c r="J23" s="37" t="s">
        <v>26</v>
      </c>
      <c r="K23" s="28"/>
      <c r="L23" s="41" t="s">
        <v>12</v>
      </c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ht="15.75" customHeight="1">
      <c r="A24" s="37" t="s">
        <v>149</v>
      </c>
      <c r="B24" s="37" t="s">
        <v>51</v>
      </c>
      <c r="C24" s="38">
        <v>44414.0</v>
      </c>
      <c r="D24" s="39">
        <v>44414.0</v>
      </c>
      <c r="E24" s="42">
        <v>0.4086574074074074</v>
      </c>
      <c r="F24" s="37" t="s">
        <v>124</v>
      </c>
      <c r="G24" s="37" t="s">
        <v>52</v>
      </c>
      <c r="H24" s="37" t="s">
        <v>56</v>
      </c>
      <c r="I24" s="37" t="s">
        <v>53</v>
      </c>
      <c r="J24" s="37" t="s">
        <v>54</v>
      </c>
      <c r="K24" s="37" t="s">
        <v>55</v>
      </c>
      <c r="L24" s="41" t="s">
        <v>12</v>
      </c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 ht="15.75" customHeight="1">
      <c r="A25" s="37" t="s">
        <v>150</v>
      </c>
      <c r="B25" s="37" t="s">
        <v>83</v>
      </c>
      <c r="C25" s="38">
        <v>44414.0</v>
      </c>
      <c r="D25" s="39">
        <v>44414.0</v>
      </c>
      <c r="E25" s="42">
        <v>0.4159027777777778</v>
      </c>
      <c r="F25" s="37" t="s">
        <v>124</v>
      </c>
      <c r="G25" s="37" t="s">
        <v>84</v>
      </c>
      <c r="H25" s="28"/>
      <c r="I25" s="37" t="s">
        <v>79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 ht="15.75" customHeight="1">
      <c r="A26" s="37" t="s">
        <v>151</v>
      </c>
      <c r="B26" s="37" t="s">
        <v>8</v>
      </c>
      <c r="C26" s="38">
        <v>44414.0</v>
      </c>
      <c r="D26" s="39">
        <v>44414.0</v>
      </c>
      <c r="E26" s="42">
        <v>0.49030092592592595</v>
      </c>
      <c r="F26" s="37" t="s">
        <v>124</v>
      </c>
      <c r="G26" s="37" t="s">
        <v>9</v>
      </c>
      <c r="H26" s="37" t="s">
        <v>11</v>
      </c>
      <c r="I26" s="37" t="s">
        <v>10</v>
      </c>
      <c r="J26" s="28"/>
      <c r="K26" s="28"/>
      <c r="L26" s="41" t="s">
        <v>12</v>
      </c>
      <c r="M26" s="3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 ht="15.75" customHeight="1">
      <c r="A27" s="37" t="s">
        <v>152</v>
      </c>
      <c r="B27" s="37" t="s">
        <v>77</v>
      </c>
      <c r="C27" s="38">
        <v>44414.0</v>
      </c>
      <c r="D27" s="39">
        <v>44414.0</v>
      </c>
      <c r="E27" s="42">
        <v>0.5207986111111111</v>
      </c>
      <c r="F27" s="37" t="s">
        <v>124</v>
      </c>
      <c r="G27" s="37" t="s">
        <v>78</v>
      </c>
      <c r="H27" s="37" t="s">
        <v>61</v>
      </c>
      <c r="I27" s="37" t="s">
        <v>79</v>
      </c>
      <c r="J27" s="28"/>
      <c r="K27" s="28"/>
      <c r="L27" s="41" t="s">
        <v>12</v>
      </c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ht="15.75" customHeight="1">
      <c r="A28" s="37" t="s">
        <v>153</v>
      </c>
      <c r="B28" s="37" t="s">
        <v>35</v>
      </c>
      <c r="C28" s="38">
        <v>44414.0</v>
      </c>
      <c r="D28" s="39">
        <v>44414.0</v>
      </c>
      <c r="E28" s="42">
        <v>0.6249537037037037</v>
      </c>
      <c r="F28" s="37" t="s">
        <v>124</v>
      </c>
      <c r="G28" s="37" t="s">
        <v>36</v>
      </c>
      <c r="H28" s="37" t="s">
        <v>40</v>
      </c>
      <c r="I28" s="37" t="s">
        <v>135</v>
      </c>
      <c r="J28" s="37" t="s">
        <v>38</v>
      </c>
      <c r="K28" s="37" t="s">
        <v>39</v>
      </c>
      <c r="L28" s="41" t="s">
        <v>12</v>
      </c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ht="15.75" customHeight="1">
      <c r="A29" s="37" t="s">
        <v>154</v>
      </c>
      <c r="B29" s="37" t="s">
        <v>85</v>
      </c>
      <c r="C29" s="38">
        <v>44414.0</v>
      </c>
      <c r="D29" s="39">
        <v>44414.0</v>
      </c>
      <c r="E29" s="42">
        <v>0.6898726851851852</v>
      </c>
      <c r="F29" s="37" t="s">
        <v>124</v>
      </c>
      <c r="G29" s="37" t="s">
        <v>86</v>
      </c>
      <c r="H29" s="28"/>
      <c r="I29" s="37" t="s">
        <v>87</v>
      </c>
      <c r="J29" s="28"/>
      <c r="K29" s="28"/>
      <c r="L29" s="41" t="s">
        <v>12</v>
      </c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ht="15.75" customHeight="1">
      <c r="A30" s="37" t="s">
        <v>155</v>
      </c>
      <c r="B30" s="37" t="s">
        <v>28</v>
      </c>
      <c r="C30" s="38">
        <v>44414.0</v>
      </c>
      <c r="D30" s="39">
        <v>44414.0</v>
      </c>
      <c r="E30" s="42">
        <v>0.7219560185185185</v>
      </c>
      <c r="F30" s="37" t="s">
        <v>124</v>
      </c>
      <c r="G30" s="37" t="s">
        <v>29</v>
      </c>
      <c r="H30" s="37" t="s">
        <v>30</v>
      </c>
      <c r="I30" s="37" t="s">
        <v>25</v>
      </c>
      <c r="J30" s="37" t="s">
        <v>26</v>
      </c>
      <c r="K30" s="37" t="s">
        <v>30</v>
      </c>
      <c r="L30" s="41" t="s">
        <v>12</v>
      </c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</row>
    <row r="31" ht="15.75" customHeight="1">
      <c r="A31" s="37" t="s">
        <v>156</v>
      </c>
      <c r="B31" s="37" t="s">
        <v>85</v>
      </c>
      <c r="C31" s="38">
        <v>44414.0</v>
      </c>
      <c r="D31" s="39">
        <v>44414.0</v>
      </c>
      <c r="E31" s="42">
        <v>0.7409027777777778</v>
      </c>
      <c r="F31" s="37" t="s">
        <v>124</v>
      </c>
      <c r="G31" s="37" t="s">
        <v>86</v>
      </c>
      <c r="H31" s="37" t="s">
        <v>124</v>
      </c>
      <c r="I31" s="37" t="s">
        <v>87</v>
      </c>
      <c r="J31" s="28"/>
      <c r="K31" s="28"/>
      <c r="L31" s="41" t="s">
        <v>12</v>
      </c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</row>
    <row r="32" ht="15.75" customHeight="1">
      <c r="A32" s="37" t="s">
        <v>157</v>
      </c>
      <c r="B32" s="37" t="s">
        <v>23</v>
      </c>
      <c r="C32" s="38">
        <v>44414.0</v>
      </c>
      <c r="D32" s="39">
        <v>44414.0</v>
      </c>
      <c r="E32" s="42">
        <v>0.8428935185185186</v>
      </c>
      <c r="F32" s="37" t="s">
        <v>124</v>
      </c>
      <c r="G32" s="37" t="s">
        <v>24</v>
      </c>
      <c r="H32" s="37" t="s">
        <v>27</v>
      </c>
      <c r="I32" s="37" t="s">
        <v>25</v>
      </c>
      <c r="J32" s="37" t="s">
        <v>26</v>
      </c>
      <c r="K32" s="28"/>
      <c r="L32" s="41" t="s">
        <v>12</v>
      </c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ht="15.75" customHeight="1">
      <c r="A33" s="37" t="s">
        <v>158</v>
      </c>
      <c r="B33" s="37" t="s">
        <v>83</v>
      </c>
      <c r="C33" s="38">
        <v>44414.0</v>
      </c>
      <c r="D33" s="39">
        <v>44414.0</v>
      </c>
      <c r="E33" s="42">
        <v>0.8432986111111112</v>
      </c>
      <c r="F33" s="37" t="s">
        <v>124</v>
      </c>
      <c r="G33" s="37" t="s">
        <v>84</v>
      </c>
      <c r="H33" s="28"/>
      <c r="I33" s="37" t="s">
        <v>79</v>
      </c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ht="15.75" customHeight="1">
      <c r="A34" s="37" t="s">
        <v>159</v>
      </c>
      <c r="B34" s="37" t="s">
        <v>57</v>
      </c>
      <c r="C34" s="38">
        <v>44414.0</v>
      </c>
      <c r="D34" s="39">
        <v>44414.0</v>
      </c>
      <c r="E34" s="42">
        <v>0.8915046296296296</v>
      </c>
      <c r="F34" s="37" t="s">
        <v>124</v>
      </c>
      <c r="G34" s="37" t="s">
        <v>58</v>
      </c>
      <c r="H34" s="37" t="s">
        <v>62</v>
      </c>
      <c r="I34" s="37" t="s">
        <v>133</v>
      </c>
      <c r="J34" s="37" t="s">
        <v>60</v>
      </c>
      <c r="K34" s="37" t="s">
        <v>61</v>
      </c>
      <c r="L34" s="41" t="s">
        <v>12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ht="15.75" customHeight="1">
      <c r="A35" s="37" t="s">
        <v>160</v>
      </c>
      <c r="B35" s="37" t="s">
        <v>77</v>
      </c>
      <c r="C35" s="38">
        <v>44414.0</v>
      </c>
      <c r="D35" s="39">
        <v>44414.0</v>
      </c>
      <c r="E35" s="42">
        <v>0.9024537037037037</v>
      </c>
      <c r="F35" s="37" t="s">
        <v>124</v>
      </c>
      <c r="G35" s="37" t="s">
        <v>78</v>
      </c>
      <c r="H35" s="37" t="s">
        <v>61</v>
      </c>
      <c r="I35" s="37" t="s">
        <v>79</v>
      </c>
      <c r="J35" s="28"/>
      <c r="K35" s="28"/>
      <c r="L35" s="41" t="s">
        <v>12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ht="15.75" customHeight="1">
      <c r="A36" s="37" t="s">
        <v>161</v>
      </c>
      <c r="B36" s="37" t="s">
        <v>51</v>
      </c>
      <c r="C36" s="38">
        <v>44414.0</v>
      </c>
      <c r="D36" s="39">
        <v>44414.0</v>
      </c>
      <c r="E36" s="42">
        <v>0.9025694444444444</v>
      </c>
      <c r="F36" s="37" t="s">
        <v>124</v>
      </c>
      <c r="G36" s="37" t="s">
        <v>52</v>
      </c>
      <c r="H36" s="37" t="s">
        <v>56</v>
      </c>
      <c r="I36" s="37" t="s">
        <v>53</v>
      </c>
      <c r="J36" s="37" t="s">
        <v>54</v>
      </c>
      <c r="K36" s="37" t="s">
        <v>55</v>
      </c>
      <c r="L36" s="41" t="s">
        <v>12</v>
      </c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ht="15.75" customHeight="1">
      <c r="A37" s="37" t="s">
        <v>162</v>
      </c>
      <c r="B37" s="37" t="s">
        <v>41</v>
      </c>
      <c r="C37" s="38">
        <v>44414.0</v>
      </c>
      <c r="D37" s="39">
        <v>44414.0</v>
      </c>
      <c r="E37" s="42">
        <v>0.9029976851851852</v>
      </c>
      <c r="F37" s="37" t="s">
        <v>124</v>
      </c>
      <c r="G37" s="37" t="s">
        <v>42</v>
      </c>
      <c r="H37" s="37" t="s">
        <v>45</v>
      </c>
      <c r="I37" s="37" t="s">
        <v>43</v>
      </c>
      <c r="J37" s="37" t="s">
        <v>44</v>
      </c>
      <c r="K37" s="28"/>
      <c r="L37" s="41" t="s">
        <v>12</v>
      </c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ht="15.75" customHeight="1">
      <c r="A38" s="37" t="s">
        <v>163</v>
      </c>
      <c r="B38" s="37" t="s">
        <v>35</v>
      </c>
      <c r="C38" s="38">
        <v>44414.0</v>
      </c>
      <c r="D38" s="39">
        <v>44414.0</v>
      </c>
      <c r="E38" s="42">
        <v>0.9034722222222222</v>
      </c>
      <c r="F38" s="37" t="s">
        <v>124</v>
      </c>
      <c r="G38" s="37" t="s">
        <v>36</v>
      </c>
      <c r="H38" s="37" t="s">
        <v>40</v>
      </c>
      <c r="I38" s="37" t="s">
        <v>135</v>
      </c>
      <c r="J38" s="37" t="s">
        <v>38</v>
      </c>
      <c r="K38" s="37" t="s">
        <v>39</v>
      </c>
      <c r="L38" s="41" t="s">
        <v>12</v>
      </c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ht="15.75" customHeight="1">
      <c r="A39" s="37" t="s">
        <v>164</v>
      </c>
      <c r="B39" s="37" t="s">
        <v>19</v>
      </c>
      <c r="C39" s="38">
        <v>44414.0</v>
      </c>
      <c r="D39" s="39">
        <v>44414.0</v>
      </c>
      <c r="E39" s="42">
        <v>0.9036342592592592</v>
      </c>
      <c r="F39" s="37" t="s">
        <v>124</v>
      </c>
      <c r="G39" s="37" t="s">
        <v>20</v>
      </c>
      <c r="H39" s="37" t="s">
        <v>22</v>
      </c>
      <c r="I39" s="37" t="s">
        <v>147</v>
      </c>
      <c r="J39" s="28"/>
      <c r="K39" s="28"/>
      <c r="L39" s="41" t="s">
        <v>12</v>
      </c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ht="15.75" customHeight="1">
      <c r="A40" s="37" t="s">
        <v>165</v>
      </c>
      <c r="B40" s="37" t="s">
        <v>8</v>
      </c>
      <c r="C40" s="38">
        <v>44414.0</v>
      </c>
      <c r="D40" s="39">
        <v>44414.0</v>
      </c>
      <c r="E40" s="42">
        <v>0.9038773148148148</v>
      </c>
      <c r="F40" s="37" t="s">
        <v>124</v>
      </c>
      <c r="G40" s="37" t="s">
        <v>9</v>
      </c>
      <c r="H40" s="37" t="s">
        <v>11</v>
      </c>
      <c r="I40" s="37" t="s">
        <v>10</v>
      </c>
      <c r="J40" s="28"/>
      <c r="K40" s="28"/>
      <c r="L40" s="41" t="s">
        <v>12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ht="15.75" customHeight="1">
      <c r="A41" s="37" t="s">
        <v>166</v>
      </c>
      <c r="B41" s="37" t="s">
        <v>28</v>
      </c>
      <c r="C41" s="38">
        <v>44415.0</v>
      </c>
      <c r="D41" s="39">
        <v>44415.0</v>
      </c>
      <c r="E41" s="42">
        <v>0.40967592592592594</v>
      </c>
      <c r="F41" s="37" t="s">
        <v>124</v>
      </c>
      <c r="G41" s="37" t="s">
        <v>29</v>
      </c>
      <c r="H41" s="37" t="s">
        <v>30</v>
      </c>
      <c r="I41" s="37" t="s">
        <v>25</v>
      </c>
      <c r="J41" s="37" t="s">
        <v>26</v>
      </c>
      <c r="K41" s="37" t="s">
        <v>30</v>
      </c>
      <c r="L41" s="41" t="s">
        <v>12</v>
      </c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ht="15.75" customHeight="1">
      <c r="A42" s="37" t="s">
        <v>167</v>
      </c>
      <c r="B42" s="37" t="s">
        <v>57</v>
      </c>
      <c r="C42" s="38">
        <v>44415.0</v>
      </c>
      <c r="D42" s="39">
        <v>44415.0</v>
      </c>
      <c r="E42" s="42">
        <v>0.4099537037037037</v>
      </c>
      <c r="F42" s="37" t="s">
        <v>124</v>
      </c>
      <c r="G42" s="37" t="s">
        <v>58</v>
      </c>
      <c r="H42" s="37" t="s">
        <v>62</v>
      </c>
      <c r="I42" s="37" t="s">
        <v>133</v>
      </c>
      <c r="J42" s="37" t="s">
        <v>60</v>
      </c>
      <c r="K42" s="37" t="s">
        <v>61</v>
      </c>
      <c r="L42" s="41" t="s">
        <v>12</v>
      </c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ht="15.75" customHeight="1">
      <c r="A43" s="37" t="s">
        <v>168</v>
      </c>
      <c r="B43" s="37" t="s">
        <v>85</v>
      </c>
      <c r="C43" s="38">
        <v>44415.0</v>
      </c>
      <c r="D43" s="39">
        <v>44415.0</v>
      </c>
      <c r="E43" s="42">
        <v>0.4103703703703704</v>
      </c>
      <c r="F43" s="37" t="s">
        <v>124</v>
      </c>
      <c r="G43" s="37" t="s">
        <v>86</v>
      </c>
      <c r="H43" s="37" t="s">
        <v>124</v>
      </c>
      <c r="I43" s="37" t="s">
        <v>87</v>
      </c>
      <c r="J43" s="28"/>
      <c r="K43" s="28"/>
      <c r="L43" s="41" t="s">
        <v>12</v>
      </c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ht="15.75" customHeight="1">
      <c r="A44" s="37" t="s">
        <v>169</v>
      </c>
      <c r="B44" s="37" t="s">
        <v>51</v>
      </c>
      <c r="C44" s="38">
        <v>44415.0</v>
      </c>
      <c r="D44" s="39">
        <v>44415.0</v>
      </c>
      <c r="E44" s="42">
        <v>0.41116898148148145</v>
      </c>
      <c r="F44" s="37" t="s">
        <v>124</v>
      </c>
      <c r="G44" s="37" t="s">
        <v>52</v>
      </c>
      <c r="H44" s="37" t="s">
        <v>56</v>
      </c>
      <c r="I44" s="37" t="s">
        <v>53</v>
      </c>
      <c r="J44" s="37" t="s">
        <v>54</v>
      </c>
      <c r="K44" s="37" t="s">
        <v>55</v>
      </c>
      <c r="L44" s="41" t="s">
        <v>12</v>
      </c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ht="15.75" customHeight="1">
      <c r="A45" s="37" t="s">
        <v>170</v>
      </c>
      <c r="B45" s="37" t="s">
        <v>23</v>
      </c>
      <c r="C45" s="38">
        <v>44415.0</v>
      </c>
      <c r="D45" s="39">
        <v>44415.0</v>
      </c>
      <c r="E45" s="42">
        <v>0.4135300925925926</v>
      </c>
      <c r="F45" s="37" t="s">
        <v>124</v>
      </c>
      <c r="G45" s="37" t="s">
        <v>24</v>
      </c>
      <c r="H45" s="37" t="s">
        <v>27</v>
      </c>
      <c r="I45" s="37" t="s">
        <v>25</v>
      </c>
      <c r="J45" s="37" t="s">
        <v>26</v>
      </c>
      <c r="K45" s="28"/>
      <c r="L45" s="41" t="s">
        <v>12</v>
      </c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ht="15.75" customHeight="1">
      <c r="A46" s="37" t="s">
        <v>171</v>
      </c>
      <c r="B46" s="37" t="s">
        <v>83</v>
      </c>
      <c r="C46" s="38">
        <v>44415.0</v>
      </c>
      <c r="D46" s="39">
        <v>44415.0</v>
      </c>
      <c r="E46" s="42">
        <v>0.41756944444444444</v>
      </c>
      <c r="F46" s="37" t="s">
        <v>124</v>
      </c>
      <c r="G46" s="37" t="s">
        <v>84</v>
      </c>
      <c r="H46" s="28"/>
      <c r="I46" s="37" t="s">
        <v>79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ht="15.75" customHeight="1">
      <c r="A47" s="37" t="s">
        <v>172</v>
      </c>
      <c r="B47" s="37" t="s">
        <v>19</v>
      </c>
      <c r="C47" s="38">
        <v>44415.0</v>
      </c>
      <c r="D47" s="39">
        <v>44415.0</v>
      </c>
      <c r="E47" s="42">
        <v>0.42799768518518516</v>
      </c>
      <c r="F47" s="37" t="s">
        <v>124</v>
      </c>
      <c r="G47" s="37" t="s">
        <v>20</v>
      </c>
      <c r="H47" s="37" t="s">
        <v>22</v>
      </c>
      <c r="I47" s="37" t="s">
        <v>147</v>
      </c>
      <c r="J47" s="28"/>
      <c r="K47" s="28"/>
      <c r="L47" s="41" t="s">
        <v>12</v>
      </c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ht="15.75" customHeight="1">
      <c r="A48" s="37" t="s">
        <v>173</v>
      </c>
      <c r="B48" s="37" t="s">
        <v>41</v>
      </c>
      <c r="C48" s="38">
        <v>44415.0</v>
      </c>
      <c r="D48" s="39">
        <v>44415.0</v>
      </c>
      <c r="E48" s="42">
        <v>0.42813657407407407</v>
      </c>
      <c r="F48" s="37" t="s">
        <v>124</v>
      </c>
      <c r="G48" s="37" t="s">
        <v>42</v>
      </c>
      <c r="H48" s="37" t="s">
        <v>45</v>
      </c>
      <c r="I48" s="37" t="s">
        <v>43</v>
      </c>
      <c r="J48" s="37" t="s">
        <v>44</v>
      </c>
      <c r="K48" s="28"/>
      <c r="L48" s="41" t="s">
        <v>12</v>
      </c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ht="15.75" customHeight="1">
      <c r="A49" s="37" t="s">
        <v>174</v>
      </c>
      <c r="B49" s="37" t="s">
        <v>35</v>
      </c>
      <c r="C49" s="38">
        <v>44415.0</v>
      </c>
      <c r="D49" s="39">
        <v>44415.0</v>
      </c>
      <c r="E49" s="42">
        <v>0.43581018518518516</v>
      </c>
      <c r="F49" s="37" t="s">
        <v>124</v>
      </c>
      <c r="G49" s="37" t="s">
        <v>36</v>
      </c>
      <c r="H49" s="37" t="s">
        <v>40</v>
      </c>
      <c r="I49" s="37" t="s">
        <v>135</v>
      </c>
      <c r="J49" s="37" t="s">
        <v>38</v>
      </c>
      <c r="K49" s="37" t="s">
        <v>39</v>
      </c>
      <c r="L49" s="41" t="s">
        <v>12</v>
      </c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ht="15.75" customHeight="1">
      <c r="A50" s="37" t="s">
        <v>175</v>
      </c>
      <c r="B50" s="37" t="s">
        <v>85</v>
      </c>
      <c r="C50" s="38">
        <v>44415.0</v>
      </c>
      <c r="D50" s="39">
        <v>44415.0</v>
      </c>
      <c r="E50" s="42">
        <v>0.6603472222222222</v>
      </c>
      <c r="F50" s="37" t="s">
        <v>124</v>
      </c>
      <c r="G50" s="37" t="s">
        <v>86</v>
      </c>
      <c r="H50" s="37" t="s">
        <v>124</v>
      </c>
      <c r="I50" s="37" t="s">
        <v>87</v>
      </c>
      <c r="J50" s="28"/>
      <c r="K50" s="28"/>
      <c r="L50" s="41" t="s">
        <v>12</v>
      </c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ht="15.75" customHeight="1">
      <c r="A51" s="37" t="s">
        <v>176</v>
      </c>
      <c r="B51" s="37" t="s">
        <v>28</v>
      </c>
      <c r="C51" s="38">
        <v>44415.0</v>
      </c>
      <c r="D51" s="39">
        <v>44415.0</v>
      </c>
      <c r="E51" s="42">
        <v>0.717650462962963</v>
      </c>
      <c r="F51" s="37" t="s">
        <v>124</v>
      </c>
      <c r="G51" s="37" t="s">
        <v>29</v>
      </c>
      <c r="H51" s="37" t="s">
        <v>30</v>
      </c>
      <c r="I51" s="37" t="s">
        <v>25</v>
      </c>
      <c r="J51" s="37" t="s">
        <v>26</v>
      </c>
      <c r="K51" s="37" t="s">
        <v>30</v>
      </c>
      <c r="L51" s="41" t="s">
        <v>12</v>
      </c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ht="15.75" customHeight="1">
      <c r="A52" s="37" t="s">
        <v>177</v>
      </c>
      <c r="B52" s="37" t="s">
        <v>57</v>
      </c>
      <c r="C52" s="38">
        <v>44415.0</v>
      </c>
      <c r="D52" s="39">
        <v>44415.0</v>
      </c>
      <c r="E52" s="42">
        <v>0.8881365740740741</v>
      </c>
      <c r="F52" s="37" t="s">
        <v>124</v>
      </c>
      <c r="G52" s="37" t="s">
        <v>58</v>
      </c>
      <c r="H52" s="37" t="s">
        <v>62</v>
      </c>
      <c r="I52" s="37" t="s">
        <v>133</v>
      </c>
      <c r="J52" s="37" t="s">
        <v>60</v>
      </c>
      <c r="K52" s="37" t="s">
        <v>61</v>
      </c>
      <c r="L52" s="41" t="s">
        <v>12</v>
      </c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ht="15.75" customHeight="1">
      <c r="A53" s="37" t="s">
        <v>178</v>
      </c>
      <c r="B53" s="37" t="s">
        <v>23</v>
      </c>
      <c r="C53" s="38">
        <v>44415.0</v>
      </c>
      <c r="D53" s="39">
        <v>44415.0</v>
      </c>
      <c r="E53" s="42">
        <v>0.9301736111111111</v>
      </c>
      <c r="F53" s="37" t="s">
        <v>124</v>
      </c>
      <c r="G53" s="37" t="s">
        <v>24</v>
      </c>
      <c r="H53" s="37" t="s">
        <v>27</v>
      </c>
      <c r="I53" s="37" t="s">
        <v>25</v>
      </c>
      <c r="J53" s="37" t="s">
        <v>26</v>
      </c>
      <c r="K53" s="28"/>
      <c r="L53" s="41" t="s">
        <v>12</v>
      </c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ht="15.75" customHeight="1">
      <c r="A54" s="37" t="s">
        <v>179</v>
      </c>
      <c r="B54" s="37" t="s">
        <v>19</v>
      </c>
      <c r="C54" s="38">
        <v>44415.0</v>
      </c>
      <c r="D54" s="39">
        <v>44415.0</v>
      </c>
      <c r="E54" s="42">
        <v>0.930324074074074</v>
      </c>
      <c r="F54" s="37" t="s">
        <v>124</v>
      </c>
      <c r="G54" s="37" t="s">
        <v>20</v>
      </c>
      <c r="H54" s="37" t="s">
        <v>22</v>
      </c>
      <c r="I54" s="37" t="s">
        <v>147</v>
      </c>
      <c r="J54" s="28"/>
      <c r="K54" s="28"/>
      <c r="L54" s="41" t="s">
        <v>12</v>
      </c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ht="15.75" customHeight="1">
      <c r="A55" s="37" t="s">
        <v>180</v>
      </c>
      <c r="B55" s="37" t="s">
        <v>51</v>
      </c>
      <c r="C55" s="38">
        <v>44415.0</v>
      </c>
      <c r="D55" s="39">
        <v>44415.0</v>
      </c>
      <c r="E55" s="42">
        <v>0.9304861111111111</v>
      </c>
      <c r="F55" s="37" t="s">
        <v>124</v>
      </c>
      <c r="G55" s="37" t="s">
        <v>52</v>
      </c>
      <c r="H55" s="37" t="s">
        <v>56</v>
      </c>
      <c r="I55" s="37" t="s">
        <v>53</v>
      </c>
      <c r="J55" s="37" t="s">
        <v>54</v>
      </c>
      <c r="K55" s="37" t="s">
        <v>55</v>
      </c>
      <c r="L55" s="41" t="s">
        <v>12</v>
      </c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ht="15.75" customHeight="1">
      <c r="A56" s="37" t="s">
        <v>181</v>
      </c>
      <c r="B56" s="37" t="s">
        <v>35</v>
      </c>
      <c r="C56" s="38">
        <v>44415.0</v>
      </c>
      <c r="D56" s="39">
        <v>44415.0</v>
      </c>
      <c r="E56" s="42">
        <v>0.930625</v>
      </c>
      <c r="F56" s="37" t="s">
        <v>124</v>
      </c>
      <c r="G56" s="37" t="s">
        <v>36</v>
      </c>
      <c r="H56" s="37" t="s">
        <v>40</v>
      </c>
      <c r="I56" s="37" t="s">
        <v>135</v>
      </c>
      <c r="J56" s="37" t="s">
        <v>38</v>
      </c>
      <c r="K56" s="37" t="s">
        <v>39</v>
      </c>
      <c r="L56" s="41" t="s">
        <v>12</v>
      </c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ht="15.75" customHeight="1">
      <c r="A57" s="37" t="s">
        <v>182</v>
      </c>
      <c r="B57" s="37" t="s">
        <v>8</v>
      </c>
      <c r="C57" s="38">
        <v>44415.0</v>
      </c>
      <c r="D57" s="39">
        <v>44415.0</v>
      </c>
      <c r="E57" s="42">
        <v>0.9309837962962964</v>
      </c>
      <c r="F57" s="37" t="s">
        <v>124</v>
      </c>
      <c r="G57" s="37" t="s">
        <v>9</v>
      </c>
      <c r="H57" s="37" t="s">
        <v>11</v>
      </c>
      <c r="I57" s="37" t="s">
        <v>10</v>
      </c>
      <c r="J57" s="28"/>
      <c r="K57" s="28"/>
      <c r="L57" s="41" t="s">
        <v>12</v>
      </c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ht="15.75" customHeight="1">
      <c r="A58" s="37" t="s">
        <v>183</v>
      </c>
      <c r="B58" s="37" t="s">
        <v>57</v>
      </c>
      <c r="C58" s="38">
        <v>44416.0</v>
      </c>
      <c r="D58" s="39">
        <v>44416.0</v>
      </c>
      <c r="E58" s="42">
        <v>0.41467592592592595</v>
      </c>
      <c r="F58" s="37" t="s">
        <v>124</v>
      </c>
      <c r="G58" s="37" t="s">
        <v>58</v>
      </c>
      <c r="H58" s="37" t="s">
        <v>62</v>
      </c>
      <c r="I58" s="37" t="s">
        <v>133</v>
      </c>
      <c r="J58" s="37" t="s">
        <v>60</v>
      </c>
      <c r="K58" s="37" t="s">
        <v>61</v>
      </c>
      <c r="L58" s="41" t="s">
        <v>12</v>
      </c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ht="15.75" customHeight="1">
      <c r="A59" s="37" t="s">
        <v>184</v>
      </c>
      <c r="B59" s="37" t="s">
        <v>35</v>
      </c>
      <c r="C59" s="38">
        <v>44416.0</v>
      </c>
      <c r="D59" s="39">
        <v>44416.0</v>
      </c>
      <c r="E59" s="42">
        <v>0.5547222222222222</v>
      </c>
      <c r="F59" s="37" t="s">
        <v>124</v>
      </c>
      <c r="G59" s="37" t="s">
        <v>36</v>
      </c>
      <c r="H59" s="37" t="s">
        <v>40</v>
      </c>
      <c r="I59" s="37" t="s">
        <v>135</v>
      </c>
      <c r="J59" s="37" t="s">
        <v>38</v>
      </c>
      <c r="K59" s="37" t="s">
        <v>39</v>
      </c>
      <c r="L59" s="41" t="s">
        <v>12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ht="15.75" customHeight="1">
      <c r="A60" s="37" t="s">
        <v>185</v>
      </c>
      <c r="B60" s="37" t="s">
        <v>77</v>
      </c>
      <c r="C60" s="38">
        <v>44416.0</v>
      </c>
      <c r="D60" s="39">
        <v>44416.0</v>
      </c>
      <c r="E60" s="42">
        <v>0.7892708333333334</v>
      </c>
      <c r="F60" s="37" t="s">
        <v>124</v>
      </c>
      <c r="G60" s="37" t="s">
        <v>78</v>
      </c>
      <c r="H60" s="37" t="s">
        <v>61</v>
      </c>
      <c r="I60" s="37" t="s">
        <v>79</v>
      </c>
      <c r="J60" s="28"/>
      <c r="K60" s="28"/>
      <c r="L60" s="41" t="s">
        <v>12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ht="15.75" customHeight="1">
      <c r="A61" s="37" t="s">
        <v>186</v>
      </c>
      <c r="B61" s="37" t="s">
        <v>57</v>
      </c>
      <c r="C61" s="38">
        <v>44416.0</v>
      </c>
      <c r="D61" s="39">
        <v>44416.0</v>
      </c>
      <c r="E61" s="42">
        <v>0.8440046296296296</v>
      </c>
      <c r="F61" s="37" t="s">
        <v>124</v>
      </c>
      <c r="G61" s="37" t="s">
        <v>58</v>
      </c>
      <c r="H61" s="37" t="s">
        <v>62</v>
      </c>
      <c r="I61" s="37" t="s">
        <v>133</v>
      </c>
      <c r="J61" s="37" t="s">
        <v>60</v>
      </c>
      <c r="K61" s="37" t="s">
        <v>61</v>
      </c>
      <c r="L61" s="41" t="s">
        <v>12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ht="15.75" customHeight="1">
      <c r="A62" s="37" t="s">
        <v>187</v>
      </c>
      <c r="B62" s="37" t="s">
        <v>35</v>
      </c>
      <c r="C62" s="38">
        <v>44416.0</v>
      </c>
      <c r="D62" s="39">
        <v>44416.0</v>
      </c>
      <c r="E62" s="42">
        <v>0.8581018518518518</v>
      </c>
      <c r="F62" s="37" t="s">
        <v>124</v>
      </c>
      <c r="G62" s="37" t="s">
        <v>36</v>
      </c>
      <c r="H62" s="37" t="s">
        <v>40</v>
      </c>
      <c r="I62" s="37" t="s">
        <v>135</v>
      </c>
      <c r="J62" s="37" t="s">
        <v>38</v>
      </c>
      <c r="K62" s="37" t="s">
        <v>39</v>
      </c>
      <c r="L62" s="41" t="s">
        <v>12</v>
      </c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ht="15.75" customHeight="1">
      <c r="A63" s="37" t="s">
        <v>188</v>
      </c>
      <c r="B63" s="37" t="s">
        <v>28</v>
      </c>
      <c r="C63" s="38">
        <v>44417.0</v>
      </c>
      <c r="D63" s="39">
        <v>44417.0</v>
      </c>
      <c r="E63" s="42">
        <v>0.3830324074074074</v>
      </c>
      <c r="F63" s="37" t="s">
        <v>124</v>
      </c>
      <c r="G63" s="37" t="s">
        <v>29</v>
      </c>
      <c r="H63" s="37" t="s">
        <v>30</v>
      </c>
      <c r="I63" s="37" t="s">
        <v>25</v>
      </c>
      <c r="J63" s="37" t="s">
        <v>26</v>
      </c>
      <c r="K63" s="37" t="s">
        <v>30</v>
      </c>
      <c r="L63" s="41" t="s">
        <v>12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ht="15.75" customHeight="1">
      <c r="A64" s="37" t="s">
        <v>189</v>
      </c>
      <c r="B64" s="37" t="s">
        <v>16</v>
      </c>
      <c r="C64" s="38">
        <v>44417.0</v>
      </c>
      <c r="D64" s="39">
        <v>44417.0</v>
      </c>
      <c r="E64" s="42">
        <v>0.3832407407407407</v>
      </c>
      <c r="F64" s="37" t="s">
        <v>124</v>
      </c>
      <c r="G64" s="37" t="s">
        <v>17</v>
      </c>
      <c r="H64" s="37" t="s">
        <v>18</v>
      </c>
      <c r="I64" s="37" t="s">
        <v>10</v>
      </c>
      <c r="J64" s="28"/>
      <c r="K64" s="28"/>
      <c r="L64" s="41" t="s">
        <v>12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ht="15.75" customHeight="1">
      <c r="A65" s="37" t="s">
        <v>190</v>
      </c>
      <c r="B65" s="37" t="s">
        <v>57</v>
      </c>
      <c r="C65" s="38">
        <v>44417.0</v>
      </c>
      <c r="D65" s="39">
        <v>44417.0</v>
      </c>
      <c r="E65" s="42">
        <v>0.38336805555555553</v>
      </c>
      <c r="F65" s="37" t="s">
        <v>124</v>
      </c>
      <c r="G65" s="37" t="s">
        <v>58</v>
      </c>
      <c r="H65" s="37" t="s">
        <v>62</v>
      </c>
      <c r="I65" s="37" t="s">
        <v>133</v>
      </c>
      <c r="J65" s="37" t="s">
        <v>60</v>
      </c>
      <c r="K65" s="37" t="s">
        <v>61</v>
      </c>
      <c r="L65" s="41" t="s">
        <v>12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ht="15.75" customHeight="1">
      <c r="A66" s="37" t="s">
        <v>191</v>
      </c>
      <c r="B66" s="37" t="s">
        <v>83</v>
      </c>
      <c r="C66" s="38">
        <v>44417.0</v>
      </c>
      <c r="D66" s="39">
        <v>44417.0</v>
      </c>
      <c r="E66" s="42">
        <v>0.38349537037037035</v>
      </c>
      <c r="F66" s="37" t="s">
        <v>124</v>
      </c>
      <c r="G66" s="37" t="s">
        <v>84</v>
      </c>
      <c r="H66" s="28"/>
      <c r="I66" s="37" t="s">
        <v>79</v>
      </c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ht="15.75" customHeight="1">
      <c r="A67" s="37" t="s">
        <v>192</v>
      </c>
      <c r="B67" s="37" t="s">
        <v>8</v>
      </c>
      <c r="C67" s="38">
        <v>44417.0</v>
      </c>
      <c r="D67" s="39">
        <v>44417.0</v>
      </c>
      <c r="E67" s="42">
        <v>0.38524305555555555</v>
      </c>
      <c r="F67" s="37" t="s">
        <v>124</v>
      </c>
      <c r="G67" s="37" t="s">
        <v>9</v>
      </c>
      <c r="H67" s="37" t="s">
        <v>11</v>
      </c>
      <c r="I67" s="37" t="s">
        <v>10</v>
      </c>
      <c r="J67" s="28"/>
      <c r="K67" s="28"/>
      <c r="L67" s="41" t="s">
        <v>12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ht="15.75" customHeight="1">
      <c r="A68" s="37" t="s">
        <v>193</v>
      </c>
      <c r="B68" s="37" t="s">
        <v>19</v>
      </c>
      <c r="C68" s="38">
        <v>44417.0</v>
      </c>
      <c r="D68" s="39">
        <v>44417.0</v>
      </c>
      <c r="E68" s="42">
        <v>0.3854050925925926</v>
      </c>
      <c r="F68" s="37" t="s">
        <v>124</v>
      </c>
      <c r="G68" s="37" t="s">
        <v>20</v>
      </c>
      <c r="H68" s="37" t="s">
        <v>22</v>
      </c>
      <c r="I68" s="37" t="s">
        <v>147</v>
      </c>
      <c r="J68" s="28"/>
      <c r="K68" s="28"/>
      <c r="L68" s="41" t="s">
        <v>12</v>
      </c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ht="15.75" customHeight="1">
      <c r="A69" s="37" t="s">
        <v>194</v>
      </c>
      <c r="B69" s="37" t="s">
        <v>85</v>
      </c>
      <c r="C69" s="38">
        <v>44417.0</v>
      </c>
      <c r="D69" s="39">
        <v>44417.0</v>
      </c>
      <c r="E69" s="42">
        <v>0.3914814814814815</v>
      </c>
      <c r="F69" s="37" t="s">
        <v>124</v>
      </c>
      <c r="G69" s="37" t="s">
        <v>86</v>
      </c>
      <c r="H69" s="37" t="s">
        <v>124</v>
      </c>
      <c r="I69" s="37" t="s">
        <v>87</v>
      </c>
      <c r="J69" s="28"/>
      <c r="K69" s="28"/>
      <c r="L69" s="41" t="s">
        <v>12</v>
      </c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ht="15.75" customHeight="1">
      <c r="A70" s="37" t="s">
        <v>195</v>
      </c>
      <c r="B70" s="37" t="s">
        <v>41</v>
      </c>
      <c r="C70" s="38">
        <v>44417.0</v>
      </c>
      <c r="D70" s="39">
        <v>44417.0</v>
      </c>
      <c r="E70" s="42">
        <v>0.4046064814814815</v>
      </c>
      <c r="F70" s="37" t="s">
        <v>124</v>
      </c>
      <c r="G70" s="37" t="s">
        <v>42</v>
      </c>
      <c r="H70" s="37" t="s">
        <v>45</v>
      </c>
      <c r="I70" s="37" t="s">
        <v>43</v>
      </c>
      <c r="J70" s="37" t="s">
        <v>44</v>
      </c>
      <c r="K70" s="28"/>
      <c r="L70" s="41" t="s">
        <v>12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ht="15.75" customHeight="1">
      <c r="A71" s="37" t="s">
        <v>196</v>
      </c>
      <c r="B71" s="37" t="s">
        <v>23</v>
      </c>
      <c r="C71" s="38">
        <v>44417.0</v>
      </c>
      <c r="D71" s="39">
        <v>44417.0</v>
      </c>
      <c r="E71" s="42">
        <v>0.4058449074074074</v>
      </c>
      <c r="F71" s="37" t="s">
        <v>124</v>
      </c>
      <c r="G71" s="37" t="s">
        <v>24</v>
      </c>
      <c r="H71" s="37" t="s">
        <v>27</v>
      </c>
      <c r="I71" s="37" t="s">
        <v>25</v>
      </c>
      <c r="J71" s="37" t="s">
        <v>26</v>
      </c>
      <c r="K71" s="28"/>
      <c r="L71" s="41" t="s">
        <v>12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ht="15.75" customHeight="1">
      <c r="A72" s="37" t="s">
        <v>197</v>
      </c>
      <c r="B72" s="37" t="s">
        <v>35</v>
      </c>
      <c r="C72" s="38">
        <v>44417.0</v>
      </c>
      <c r="D72" s="39">
        <v>44417.0</v>
      </c>
      <c r="E72" s="42">
        <v>0.43452546296296296</v>
      </c>
      <c r="F72" s="37" t="s">
        <v>124</v>
      </c>
      <c r="G72" s="37" t="s">
        <v>36</v>
      </c>
      <c r="H72" s="37" t="s">
        <v>40</v>
      </c>
      <c r="I72" s="37" t="s">
        <v>135</v>
      </c>
      <c r="J72" s="37" t="s">
        <v>38</v>
      </c>
      <c r="K72" s="37" t="s">
        <v>39</v>
      </c>
      <c r="L72" s="41" t="s">
        <v>12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ht="15.75" customHeight="1">
      <c r="A73" s="37" t="s">
        <v>198</v>
      </c>
      <c r="B73" s="37" t="s">
        <v>85</v>
      </c>
      <c r="C73" s="38">
        <v>44417.0</v>
      </c>
      <c r="D73" s="39">
        <v>44417.0</v>
      </c>
      <c r="E73" s="42">
        <v>0.7281481481481481</v>
      </c>
      <c r="F73" s="37" t="s">
        <v>124</v>
      </c>
      <c r="G73" s="37" t="s">
        <v>86</v>
      </c>
      <c r="H73" s="37" t="s">
        <v>124</v>
      </c>
      <c r="I73" s="37" t="s">
        <v>87</v>
      </c>
      <c r="J73" s="28"/>
      <c r="K73" s="28"/>
      <c r="L73" s="41" t="s">
        <v>12</v>
      </c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ht="15.75" customHeight="1">
      <c r="A74" s="37" t="s">
        <v>199</v>
      </c>
      <c r="B74" s="37" t="s">
        <v>28</v>
      </c>
      <c r="C74" s="38">
        <v>44417.0</v>
      </c>
      <c r="D74" s="39">
        <v>44417.0</v>
      </c>
      <c r="E74" s="42">
        <v>0.7436574074074074</v>
      </c>
      <c r="F74" s="37" t="s">
        <v>124</v>
      </c>
      <c r="G74" s="37" t="s">
        <v>29</v>
      </c>
      <c r="H74" s="37" t="s">
        <v>30</v>
      </c>
      <c r="I74" s="37" t="s">
        <v>25</v>
      </c>
      <c r="J74" s="37" t="s">
        <v>26</v>
      </c>
      <c r="K74" s="37" t="s">
        <v>30</v>
      </c>
      <c r="L74" s="41" t="s">
        <v>12</v>
      </c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ht="15.75" customHeight="1">
      <c r="A75" s="37" t="s">
        <v>200</v>
      </c>
      <c r="B75" s="37" t="s">
        <v>28</v>
      </c>
      <c r="C75" s="38">
        <v>44417.0</v>
      </c>
      <c r="D75" s="39">
        <v>44417.0</v>
      </c>
      <c r="E75" s="42">
        <v>0.7440277777777777</v>
      </c>
      <c r="F75" s="37" t="s">
        <v>124</v>
      </c>
      <c r="G75" s="37" t="s">
        <v>29</v>
      </c>
      <c r="H75" s="37" t="s">
        <v>30</v>
      </c>
      <c r="I75" s="37" t="s">
        <v>25</v>
      </c>
      <c r="J75" s="37" t="s">
        <v>26</v>
      </c>
      <c r="K75" s="37" t="s">
        <v>30</v>
      </c>
      <c r="L75" s="41" t="s">
        <v>12</v>
      </c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ht="15.75" customHeight="1">
      <c r="A76" s="37" t="s">
        <v>201</v>
      </c>
      <c r="B76" s="37" t="s">
        <v>57</v>
      </c>
      <c r="C76" s="38">
        <v>44417.0</v>
      </c>
      <c r="D76" s="39">
        <v>44417.0</v>
      </c>
      <c r="E76" s="42">
        <v>0.7679282407407407</v>
      </c>
      <c r="F76" s="37" t="s">
        <v>124</v>
      </c>
      <c r="G76" s="37" t="s">
        <v>58</v>
      </c>
      <c r="H76" s="37" t="s">
        <v>62</v>
      </c>
      <c r="I76" s="37" t="s">
        <v>133</v>
      </c>
      <c r="J76" s="37" t="s">
        <v>60</v>
      </c>
      <c r="K76" s="37" t="s">
        <v>61</v>
      </c>
      <c r="L76" s="41" t="s">
        <v>12</v>
      </c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ht="15.75" customHeight="1">
      <c r="A77" s="37" t="s">
        <v>202</v>
      </c>
      <c r="B77" s="37" t="s">
        <v>83</v>
      </c>
      <c r="C77" s="38">
        <v>44417.0</v>
      </c>
      <c r="D77" s="39">
        <v>44417.0</v>
      </c>
      <c r="E77" s="42">
        <v>0.7681134259259259</v>
      </c>
      <c r="F77" s="37" t="s">
        <v>124</v>
      </c>
      <c r="G77" s="37" t="s">
        <v>84</v>
      </c>
      <c r="H77" s="28"/>
      <c r="I77" s="37" t="s">
        <v>79</v>
      </c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ht="15.75" customHeight="1">
      <c r="A78" s="37" t="s">
        <v>203</v>
      </c>
      <c r="B78" s="37" t="s">
        <v>23</v>
      </c>
      <c r="C78" s="38">
        <v>44417.0</v>
      </c>
      <c r="D78" s="39">
        <v>44417.0</v>
      </c>
      <c r="E78" s="42">
        <v>0.8971875</v>
      </c>
      <c r="F78" s="37" t="s">
        <v>124</v>
      </c>
      <c r="G78" s="37" t="s">
        <v>24</v>
      </c>
      <c r="H78" s="37" t="s">
        <v>27</v>
      </c>
      <c r="I78" s="37" t="s">
        <v>25</v>
      </c>
      <c r="J78" s="37" t="s">
        <v>26</v>
      </c>
      <c r="K78" s="28"/>
      <c r="L78" s="41" t="s">
        <v>12</v>
      </c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ht="15.75" customHeight="1">
      <c r="A79" s="37" t="s">
        <v>204</v>
      </c>
      <c r="B79" s="37" t="s">
        <v>35</v>
      </c>
      <c r="C79" s="38">
        <v>44417.0</v>
      </c>
      <c r="D79" s="39">
        <v>44417.0</v>
      </c>
      <c r="E79" s="42">
        <v>0.902337962962963</v>
      </c>
      <c r="F79" s="37" t="s">
        <v>124</v>
      </c>
      <c r="G79" s="37" t="s">
        <v>36</v>
      </c>
      <c r="H79" s="37" t="s">
        <v>40</v>
      </c>
      <c r="I79" s="37" t="s">
        <v>135</v>
      </c>
      <c r="J79" s="37" t="s">
        <v>38</v>
      </c>
      <c r="K79" s="37" t="s">
        <v>39</v>
      </c>
      <c r="L79" s="41" t="s">
        <v>12</v>
      </c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ht="15.75" customHeight="1">
      <c r="A80" s="37" t="s">
        <v>205</v>
      </c>
      <c r="B80" s="37" t="s">
        <v>83</v>
      </c>
      <c r="C80" s="38">
        <v>44418.0</v>
      </c>
      <c r="D80" s="39">
        <v>44418.0</v>
      </c>
      <c r="E80" s="42">
        <v>0.38579861111111113</v>
      </c>
      <c r="F80" s="37" t="s">
        <v>124</v>
      </c>
      <c r="G80" s="37" t="s">
        <v>84</v>
      </c>
      <c r="H80" s="28"/>
      <c r="I80" s="37" t="s">
        <v>79</v>
      </c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ht="15.75" customHeight="1">
      <c r="A81" s="37" t="s">
        <v>206</v>
      </c>
      <c r="B81" s="37" t="s">
        <v>28</v>
      </c>
      <c r="C81" s="38">
        <v>44418.0</v>
      </c>
      <c r="D81" s="39">
        <v>44418.0</v>
      </c>
      <c r="E81" s="42">
        <v>0.38622685185185185</v>
      </c>
      <c r="F81" s="37" t="s">
        <v>124</v>
      </c>
      <c r="G81" s="37" t="s">
        <v>29</v>
      </c>
      <c r="H81" s="37" t="s">
        <v>30</v>
      </c>
      <c r="I81" s="37" t="s">
        <v>25</v>
      </c>
      <c r="J81" s="37" t="s">
        <v>26</v>
      </c>
      <c r="K81" s="37" t="s">
        <v>30</v>
      </c>
      <c r="L81" s="41" t="s">
        <v>12</v>
      </c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ht="15.75" customHeight="1">
      <c r="A82" s="37" t="s">
        <v>207</v>
      </c>
      <c r="B82" s="37" t="s">
        <v>19</v>
      </c>
      <c r="C82" s="38">
        <v>44418.0</v>
      </c>
      <c r="D82" s="39">
        <v>44418.0</v>
      </c>
      <c r="E82" s="42">
        <v>0.3863888888888889</v>
      </c>
      <c r="F82" s="37" t="s">
        <v>124</v>
      </c>
      <c r="G82" s="37" t="s">
        <v>20</v>
      </c>
      <c r="H82" s="37" t="s">
        <v>22</v>
      </c>
      <c r="I82" s="37" t="s">
        <v>147</v>
      </c>
      <c r="J82" s="28"/>
      <c r="K82" s="28"/>
      <c r="L82" s="41" t="s">
        <v>12</v>
      </c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ht="15.75" customHeight="1">
      <c r="A83" s="37" t="s">
        <v>208</v>
      </c>
      <c r="B83" s="37" t="s">
        <v>41</v>
      </c>
      <c r="C83" s="38">
        <v>44418.0</v>
      </c>
      <c r="D83" s="39">
        <v>44418.0</v>
      </c>
      <c r="E83" s="42">
        <v>0.39131944444444444</v>
      </c>
      <c r="F83" s="37" t="s">
        <v>124</v>
      </c>
      <c r="G83" s="37" t="s">
        <v>42</v>
      </c>
      <c r="H83" s="37" t="s">
        <v>45</v>
      </c>
      <c r="I83" s="37" t="s">
        <v>43</v>
      </c>
      <c r="J83" s="37" t="s">
        <v>44</v>
      </c>
      <c r="K83" s="28"/>
      <c r="L83" s="41" t="s">
        <v>12</v>
      </c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ht="15.75" customHeight="1">
      <c r="A84" s="37" t="s">
        <v>209</v>
      </c>
      <c r="B84" s="37" t="s">
        <v>85</v>
      </c>
      <c r="C84" s="38">
        <v>44418.0</v>
      </c>
      <c r="D84" s="39">
        <v>44418.0</v>
      </c>
      <c r="E84" s="42">
        <v>0.4447453703703704</v>
      </c>
      <c r="F84" s="37" t="s">
        <v>124</v>
      </c>
      <c r="G84" s="37" t="s">
        <v>86</v>
      </c>
      <c r="H84" s="37" t="s">
        <v>124</v>
      </c>
      <c r="I84" s="37" t="s">
        <v>87</v>
      </c>
      <c r="J84" s="28"/>
      <c r="K84" s="28"/>
      <c r="L84" s="41" t="s">
        <v>12</v>
      </c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ht="15.75" customHeight="1">
      <c r="A85" s="37" t="s">
        <v>210</v>
      </c>
      <c r="B85" s="37" t="s">
        <v>23</v>
      </c>
      <c r="C85" s="38">
        <v>44418.0</v>
      </c>
      <c r="D85" s="39">
        <v>44418.0</v>
      </c>
      <c r="E85" s="42">
        <v>0.4636574074074074</v>
      </c>
      <c r="F85" s="37" t="s">
        <v>124</v>
      </c>
      <c r="G85" s="37" t="s">
        <v>24</v>
      </c>
      <c r="H85" s="37" t="s">
        <v>27</v>
      </c>
      <c r="I85" s="37" t="s">
        <v>25</v>
      </c>
      <c r="J85" s="37" t="s">
        <v>26</v>
      </c>
      <c r="K85" s="28"/>
      <c r="L85" s="41" t="s">
        <v>12</v>
      </c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ht="15.75" customHeight="1">
      <c r="A86" s="37" t="s">
        <v>211</v>
      </c>
      <c r="B86" s="37" t="s">
        <v>8</v>
      </c>
      <c r="C86" s="38">
        <v>44418.0</v>
      </c>
      <c r="D86" s="39">
        <v>44418.0</v>
      </c>
      <c r="E86" s="42">
        <v>0.6509722222222222</v>
      </c>
      <c r="F86" s="37" t="s">
        <v>124</v>
      </c>
      <c r="G86" s="37" t="s">
        <v>9</v>
      </c>
      <c r="H86" s="37" t="s">
        <v>11</v>
      </c>
      <c r="I86" s="37" t="s">
        <v>10</v>
      </c>
      <c r="J86" s="28"/>
      <c r="K86" s="28"/>
      <c r="L86" s="41" t="s">
        <v>12</v>
      </c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ht="15.75" customHeight="1">
      <c r="A87" s="37" t="s">
        <v>212</v>
      </c>
      <c r="B87" s="37" t="s">
        <v>51</v>
      </c>
      <c r="C87" s="38">
        <v>44418.0</v>
      </c>
      <c r="D87" s="39">
        <v>44418.0</v>
      </c>
      <c r="E87" s="42">
        <v>0.6511111111111111</v>
      </c>
      <c r="F87" s="37" t="s">
        <v>124</v>
      </c>
      <c r="G87" s="37" t="s">
        <v>52</v>
      </c>
      <c r="H87" s="37" t="s">
        <v>56</v>
      </c>
      <c r="I87" s="37" t="s">
        <v>53</v>
      </c>
      <c r="J87" s="37" t="s">
        <v>54</v>
      </c>
      <c r="K87" s="37" t="s">
        <v>55</v>
      </c>
      <c r="L87" s="41" t="s">
        <v>12</v>
      </c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ht="15.75" customHeight="1">
      <c r="A88" s="37" t="s">
        <v>213</v>
      </c>
      <c r="B88" s="37" t="s">
        <v>35</v>
      </c>
      <c r="C88" s="38">
        <v>44418.0</v>
      </c>
      <c r="D88" s="39">
        <v>44418.0</v>
      </c>
      <c r="E88" s="42">
        <v>0.6547337962962962</v>
      </c>
      <c r="F88" s="37" t="s">
        <v>124</v>
      </c>
      <c r="G88" s="37" t="s">
        <v>36</v>
      </c>
      <c r="H88" s="37" t="s">
        <v>40</v>
      </c>
      <c r="I88" s="37" t="s">
        <v>135</v>
      </c>
      <c r="J88" s="37" t="s">
        <v>38</v>
      </c>
      <c r="K88" s="37" t="s">
        <v>39</v>
      </c>
      <c r="L88" s="41" t="s">
        <v>12</v>
      </c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ht="15.75" customHeight="1">
      <c r="A89" s="37" t="s">
        <v>214</v>
      </c>
      <c r="B89" s="37" t="s">
        <v>28</v>
      </c>
      <c r="C89" s="38">
        <v>44418.0</v>
      </c>
      <c r="D89" s="39">
        <v>44418.0</v>
      </c>
      <c r="E89" s="42">
        <v>0.725</v>
      </c>
      <c r="F89" s="37" t="s">
        <v>124</v>
      </c>
      <c r="G89" s="37" t="s">
        <v>29</v>
      </c>
      <c r="H89" s="37" t="s">
        <v>30</v>
      </c>
      <c r="I89" s="37" t="s">
        <v>25</v>
      </c>
      <c r="J89" s="37" t="s">
        <v>26</v>
      </c>
      <c r="K89" s="37" t="s">
        <v>30</v>
      </c>
      <c r="L89" s="41" t="s">
        <v>12</v>
      </c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ht="15.75" customHeight="1">
      <c r="A90" s="37" t="s">
        <v>215</v>
      </c>
      <c r="B90" s="37" t="s">
        <v>83</v>
      </c>
      <c r="C90" s="38">
        <v>44418.0</v>
      </c>
      <c r="D90" s="39">
        <v>44418.0</v>
      </c>
      <c r="E90" s="42">
        <v>0.7315046296296296</v>
      </c>
      <c r="F90" s="37" t="s">
        <v>124</v>
      </c>
      <c r="G90" s="37" t="s">
        <v>84</v>
      </c>
      <c r="H90" s="28"/>
      <c r="I90" s="37" t="s">
        <v>79</v>
      </c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ht="15.75" customHeight="1">
      <c r="A91" s="37" t="s">
        <v>216</v>
      </c>
      <c r="B91" s="37" t="s">
        <v>85</v>
      </c>
      <c r="C91" s="38">
        <v>44418.0</v>
      </c>
      <c r="D91" s="39">
        <v>44418.0</v>
      </c>
      <c r="E91" s="42">
        <v>0.8013194444444445</v>
      </c>
      <c r="F91" s="37" t="s">
        <v>124</v>
      </c>
      <c r="G91" s="37" t="s">
        <v>86</v>
      </c>
      <c r="H91" s="37" t="s">
        <v>124</v>
      </c>
      <c r="I91" s="37" t="s">
        <v>87</v>
      </c>
      <c r="J91" s="28"/>
      <c r="K91" s="28"/>
      <c r="L91" s="41" t="s">
        <v>12</v>
      </c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ht="15.75" customHeight="1">
      <c r="A92" s="37" t="s">
        <v>217</v>
      </c>
      <c r="B92" s="37" t="s">
        <v>23</v>
      </c>
      <c r="C92" s="38">
        <v>44418.0</v>
      </c>
      <c r="D92" s="39">
        <v>44418.0</v>
      </c>
      <c r="E92" s="42">
        <v>0.8885532407407407</v>
      </c>
      <c r="F92" s="37" t="s">
        <v>124</v>
      </c>
      <c r="G92" s="37" t="s">
        <v>24</v>
      </c>
      <c r="H92" s="37" t="s">
        <v>27</v>
      </c>
      <c r="I92" s="37" t="s">
        <v>25</v>
      </c>
      <c r="J92" s="37" t="s">
        <v>26</v>
      </c>
      <c r="K92" s="28"/>
      <c r="L92" s="41" t="s">
        <v>12</v>
      </c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ht="15.75" customHeight="1">
      <c r="A93" s="37" t="s">
        <v>218</v>
      </c>
      <c r="B93" s="37" t="s">
        <v>51</v>
      </c>
      <c r="C93" s="38">
        <v>44418.0</v>
      </c>
      <c r="D93" s="39">
        <v>44418.0</v>
      </c>
      <c r="E93" s="42">
        <v>0.8886574074074074</v>
      </c>
      <c r="F93" s="37" t="s">
        <v>124</v>
      </c>
      <c r="G93" s="37" t="s">
        <v>52</v>
      </c>
      <c r="H93" s="37" t="s">
        <v>56</v>
      </c>
      <c r="I93" s="37" t="s">
        <v>53</v>
      </c>
      <c r="J93" s="37" t="s">
        <v>54</v>
      </c>
      <c r="K93" s="37" t="s">
        <v>55</v>
      </c>
      <c r="L93" s="41" t="s">
        <v>12</v>
      </c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ht="15.75" customHeight="1">
      <c r="A94" s="41" t="s">
        <v>219</v>
      </c>
      <c r="B94" s="37" t="s">
        <v>35</v>
      </c>
      <c r="C94" s="38">
        <v>44418.0</v>
      </c>
      <c r="D94" s="39">
        <v>44418.0</v>
      </c>
      <c r="E94" s="42">
        <v>0.8887962962962963</v>
      </c>
      <c r="F94" s="37" t="s">
        <v>124</v>
      </c>
      <c r="G94" s="37" t="s">
        <v>36</v>
      </c>
      <c r="H94" s="37" t="s">
        <v>40</v>
      </c>
      <c r="I94" s="37" t="s">
        <v>135</v>
      </c>
      <c r="J94" s="37" t="s">
        <v>38</v>
      </c>
      <c r="K94" s="37" t="s">
        <v>39</v>
      </c>
      <c r="L94" s="41" t="s">
        <v>12</v>
      </c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ht="15.75" customHeight="1">
      <c r="A95" s="37" t="s">
        <v>220</v>
      </c>
      <c r="B95" s="37" t="s">
        <v>41</v>
      </c>
      <c r="C95" s="38">
        <v>44418.0</v>
      </c>
      <c r="D95" s="39">
        <v>44418.0</v>
      </c>
      <c r="E95" s="42">
        <v>0.8893171296296296</v>
      </c>
      <c r="F95" s="37" t="s">
        <v>124</v>
      </c>
      <c r="G95" s="37" t="s">
        <v>42</v>
      </c>
      <c r="H95" s="37" t="s">
        <v>45</v>
      </c>
      <c r="I95" s="37" t="s">
        <v>43</v>
      </c>
      <c r="J95" s="37" t="s">
        <v>44</v>
      </c>
      <c r="K95" s="28"/>
      <c r="L95" s="41" t="s">
        <v>12</v>
      </c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ht="15.75" customHeight="1">
      <c r="A96" s="37" t="s">
        <v>221</v>
      </c>
      <c r="B96" s="37" t="s">
        <v>8</v>
      </c>
      <c r="C96" s="38">
        <v>44418.0</v>
      </c>
      <c r="D96" s="39">
        <v>44418.0</v>
      </c>
      <c r="E96" s="42">
        <v>0.8914004629629629</v>
      </c>
      <c r="F96" s="37" t="s">
        <v>124</v>
      </c>
      <c r="G96" s="37" t="s">
        <v>9</v>
      </c>
      <c r="H96" s="37" t="s">
        <v>11</v>
      </c>
      <c r="I96" s="37" t="s">
        <v>10</v>
      </c>
      <c r="J96" s="28"/>
      <c r="K96" s="28"/>
      <c r="L96" s="41" t="s">
        <v>12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ht="15.75" customHeight="1">
      <c r="A97" s="37" t="s">
        <v>222</v>
      </c>
      <c r="B97" s="37" t="s">
        <v>19</v>
      </c>
      <c r="C97" s="38">
        <v>44418.0</v>
      </c>
      <c r="D97" s="39">
        <v>44418.0</v>
      </c>
      <c r="E97" s="42">
        <v>0.8914814814814814</v>
      </c>
      <c r="F97" s="37" t="s">
        <v>124</v>
      </c>
      <c r="G97" s="37" t="s">
        <v>20</v>
      </c>
      <c r="H97" s="37" t="s">
        <v>22</v>
      </c>
      <c r="I97" s="37" t="s">
        <v>147</v>
      </c>
      <c r="J97" s="28"/>
      <c r="K97" s="28"/>
      <c r="L97" s="41" t="s">
        <v>12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ht="15.75" customHeight="1">
      <c r="A98" s="37" t="s">
        <v>223</v>
      </c>
      <c r="B98" s="37" t="s">
        <v>57</v>
      </c>
      <c r="C98" s="38">
        <v>44419.0</v>
      </c>
      <c r="D98" s="39">
        <v>44419.0</v>
      </c>
      <c r="E98" s="42">
        <v>0.40662037037037035</v>
      </c>
      <c r="F98" s="37" t="s">
        <v>124</v>
      </c>
      <c r="G98" s="37" t="s">
        <v>58</v>
      </c>
      <c r="H98" s="37" t="s">
        <v>62</v>
      </c>
      <c r="I98" s="37" t="s">
        <v>133</v>
      </c>
      <c r="J98" s="37" t="s">
        <v>60</v>
      </c>
      <c r="K98" s="37" t="s">
        <v>61</v>
      </c>
      <c r="L98" s="41" t="s">
        <v>12</v>
      </c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ht="15.75" customHeight="1">
      <c r="A99" s="37" t="s">
        <v>224</v>
      </c>
      <c r="B99" s="37" t="s">
        <v>57</v>
      </c>
      <c r="C99" s="38">
        <v>44419.0</v>
      </c>
      <c r="D99" s="39">
        <v>44419.0</v>
      </c>
      <c r="E99" s="42">
        <v>0.40697916666666667</v>
      </c>
      <c r="F99" s="37" t="s">
        <v>124</v>
      </c>
      <c r="G99" s="37" t="s">
        <v>58</v>
      </c>
      <c r="H99" s="37" t="s">
        <v>62</v>
      </c>
      <c r="I99" s="37" t="s">
        <v>133</v>
      </c>
      <c r="J99" s="37" t="s">
        <v>60</v>
      </c>
      <c r="K99" s="37" t="s">
        <v>61</v>
      </c>
      <c r="L99" s="41" t="s">
        <v>12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ht="15.75" customHeight="1">
      <c r="A100" s="37" t="s">
        <v>225</v>
      </c>
      <c r="B100" s="37" t="s">
        <v>83</v>
      </c>
      <c r="C100" s="38">
        <v>44419.0</v>
      </c>
      <c r="D100" s="39">
        <v>44419.0</v>
      </c>
      <c r="E100" s="42">
        <v>0.40804398148148147</v>
      </c>
      <c r="F100" s="37" t="s">
        <v>124</v>
      </c>
      <c r="G100" s="37" t="s">
        <v>84</v>
      </c>
      <c r="H100" s="28"/>
      <c r="I100" s="37" t="s">
        <v>79</v>
      </c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ht="15.75" customHeight="1">
      <c r="A101" s="41" t="s">
        <v>226</v>
      </c>
      <c r="B101" s="37" t="s">
        <v>19</v>
      </c>
      <c r="C101" s="38">
        <v>44419.0</v>
      </c>
      <c r="D101" s="39">
        <v>44419.0</v>
      </c>
      <c r="E101" s="42">
        <v>0.40849537037037037</v>
      </c>
      <c r="F101" s="37" t="s">
        <v>124</v>
      </c>
      <c r="G101" s="37" t="s">
        <v>20</v>
      </c>
      <c r="H101" s="37" t="s">
        <v>22</v>
      </c>
      <c r="I101" s="37" t="s">
        <v>147</v>
      </c>
      <c r="J101" s="28"/>
      <c r="K101" s="28"/>
      <c r="L101" s="41" t="s">
        <v>12</v>
      </c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ht="15.75" customHeight="1">
      <c r="A102" s="37" t="s">
        <v>227</v>
      </c>
      <c r="B102" s="37" t="s">
        <v>57</v>
      </c>
      <c r="C102" s="38">
        <v>44419.0</v>
      </c>
      <c r="D102" s="39">
        <v>44419.0</v>
      </c>
      <c r="E102" s="42">
        <v>0.4086342592592593</v>
      </c>
      <c r="F102" s="37" t="s">
        <v>124</v>
      </c>
      <c r="G102" s="37" t="s">
        <v>58</v>
      </c>
      <c r="H102" s="37" t="s">
        <v>62</v>
      </c>
      <c r="I102" s="37" t="s">
        <v>133</v>
      </c>
      <c r="J102" s="37" t="s">
        <v>60</v>
      </c>
      <c r="K102" s="37" t="s">
        <v>61</v>
      </c>
      <c r="L102" s="41" t="s">
        <v>12</v>
      </c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ht="15.75" customHeight="1">
      <c r="A103" s="41" t="s">
        <v>228</v>
      </c>
      <c r="B103" s="37" t="s">
        <v>85</v>
      </c>
      <c r="C103" s="38">
        <v>44419.0</v>
      </c>
      <c r="D103" s="39">
        <v>44419.0</v>
      </c>
      <c r="E103" s="42">
        <v>0.43613425925925925</v>
      </c>
      <c r="F103" s="37" t="s">
        <v>124</v>
      </c>
      <c r="G103" s="37" t="s">
        <v>86</v>
      </c>
      <c r="H103" s="37" t="s">
        <v>124</v>
      </c>
      <c r="I103" s="37" t="s">
        <v>87</v>
      </c>
      <c r="J103" s="28"/>
      <c r="K103" s="28"/>
      <c r="L103" s="41" t="s">
        <v>12</v>
      </c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ht="15.75" customHeight="1">
      <c r="A104" s="37" t="s">
        <v>229</v>
      </c>
      <c r="B104" s="37" t="s">
        <v>35</v>
      </c>
      <c r="C104" s="38">
        <v>44419.0</v>
      </c>
      <c r="D104" s="39">
        <v>44419.0</v>
      </c>
      <c r="E104" s="42">
        <v>0.4383912037037037</v>
      </c>
      <c r="F104" s="37" t="s">
        <v>124</v>
      </c>
      <c r="G104" s="37" t="s">
        <v>36</v>
      </c>
      <c r="H104" s="37" t="s">
        <v>40</v>
      </c>
      <c r="I104" s="37" t="s">
        <v>135</v>
      </c>
      <c r="J104" s="37" t="s">
        <v>38</v>
      </c>
      <c r="K104" s="37" t="s">
        <v>39</v>
      </c>
      <c r="L104" s="41" t="s">
        <v>12</v>
      </c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ht="15.75" customHeight="1">
      <c r="A105" s="37" t="s">
        <v>230</v>
      </c>
      <c r="B105" s="37" t="s">
        <v>8</v>
      </c>
      <c r="C105" s="38">
        <v>44419.0</v>
      </c>
      <c r="D105" s="39">
        <v>44419.0</v>
      </c>
      <c r="E105" s="42">
        <v>0.6866666666666666</v>
      </c>
      <c r="F105" s="37" t="s">
        <v>124</v>
      </c>
      <c r="G105" s="37" t="s">
        <v>9</v>
      </c>
      <c r="H105" s="37" t="s">
        <v>11</v>
      </c>
      <c r="I105" s="37" t="s">
        <v>10</v>
      </c>
      <c r="J105" s="28"/>
      <c r="K105" s="28"/>
      <c r="L105" s="41" t="s">
        <v>12</v>
      </c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ht="15.75" customHeight="1">
      <c r="A106" s="37" t="s">
        <v>231</v>
      </c>
      <c r="B106" s="37" t="s">
        <v>57</v>
      </c>
      <c r="C106" s="38">
        <v>44419.0</v>
      </c>
      <c r="D106" s="39">
        <v>44419.0</v>
      </c>
      <c r="E106" s="42">
        <v>0.7610069444444445</v>
      </c>
      <c r="F106" s="37" t="s">
        <v>124</v>
      </c>
      <c r="G106" s="37" t="s">
        <v>58</v>
      </c>
      <c r="H106" s="37" t="s">
        <v>62</v>
      </c>
      <c r="I106" s="37" t="s">
        <v>133</v>
      </c>
      <c r="J106" s="37" t="s">
        <v>60</v>
      </c>
      <c r="K106" s="37" t="s">
        <v>61</v>
      </c>
      <c r="L106" s="41" t="s">
        <v>12</v>
      </c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ht="15.75" customHeight="1">
      <c r="A107" s="37" t="s">
        <v>232</v>
      </c>
      <c r="B107" s="37" t="s">
        <v>35</v>
      </c>
      <c r="C107" s="38">
        <v>44419.0</v>
      </c>
      <c r="D107" s="39">
        <v>44419.0</v>
      </c>
      <c r="E107" s="42">
        <v>0.8789236111111111</v>
      </c>
      <c r="F107" s="37" t="s">
        <v>124</v>
      </c>
      <c r="G107" s="37" t="s">
        <v>36</v>
      </c>
      <c r="H107" s="37" t="s">
        <v>40</v>
      </c>
      <c r="I107" s="37" t="s">
        <v>135</v>
      </c>
      <c r="J107" s="37" t="s">
        <v>38</v>
      </c>
      <c r="K107" s="37" t="s">
        <v>39</v>
      </c>
      <c r="L107" s="41" t="s">
        <v>12</v>
      </c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ht="15.75" customHeight="1">
      <c r="A108" s="37" t="s">
        <v>233</v>
      </c>
      <c r="B108" s="37" t="s">
        <v>23</v>
      </c>
      <c r="C108" s="38">
        <v>44420.0</v>
      </c>
      <c r="D108" s="39">
        <v>44420.0</v>
      </c>
      <c r="E108" s="42">
        <v>0.4290277777777778</v>
      </c>
      <c r="F108" s="37" t="s">
        <v>124</v>
      </c>
      <c r="G108" s="37" t="s">
        <v>24</v>
      </c>
      <c r="H108" s="37" t="s">
        <v>27</v>
      </c>
      <c r="I108" s="37" t="s">
        <v>25</v>
      </c>
      <c r="J108" s="37" t="s">
        <v>26</v>
      </c>
      <c r="K108" s="28"/>
      <c r="L108" s="41" t="s">
        <v>12</v>
      </c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ht="15.75" customHeight="1">
      <c r="A109" s="37" t="s">
        <v>234</v>
      </c>
      <c r="B109" s="37" t="s">
        <v>57</v>
      </c>
      <c r="C109" s="38">
        <v>44420.0</v>
      </c>
      <c r="D109" s="39">
        <v>44420.0</v>
      </c>
      <c r="E109" s="42">
        <v>0.42921296296296296</v>
      </c>
      <c r="F109" s="37" t="s">
        <v>124</v>
      </c>
      <c r="G109" s="37" t="s">
        <v>58</v>
      </c>
      <c r="H109" s="37" t="s">
        <v>62</v>
      </c>
      <c r="I109" s="37" t="s">
        <v>133</v>
      </c>
      <c r="J109" s="37" t="s">
        <v>60</v>
      </c>
      <c r="K109" s="37" t="s">
        <v>61</v>
      </c>
      <c r="L109" s="41" t="s">
        <v>12</v>
      </c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ht="15.75" customHeight="1">
      <c r="A110" s="41" t="s">
        <v>235</v>
      </c>
      <c r="B110" s="37" t="s">
        <v>51</v>
      </c>
      <c r="C110" s="38">
        <v>44420.0</v>
      </c>
      <c r="D110" s="39">
        <v>44420.0</v>
      </c>
      <c r="E110" s="42">
        <v>0.42940972222222223</v>
      </c>
      <c r="F110" s="37" t="s">
        <v>124</v>
      </c>
      <c r="G110" s="37" t="s">
        <v>52</v>
      </c>
      <c r="H110" s="37" t="s">
        <v>56</v>
      </c>
      <c r="I110" s="37" t="s">
        <v>53</v>
      </c>
      <c r="J110" s="37" t="s">
        <v>54</v>
      </c>
      <c r="K110" s="37" t="s">
        <v>55</v>
      </c>
      <c r="L110" s="41" t="s">
        <v>12</v>
      </c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ht="15.75" customHeight="1">
      <c r="A111" s="37" t="s">
        <v>236</v>
      </c>
      <c r="B111" s="37" t="s">
        <v>28</v>
      </c>
      <c r="C111" s="38">
        <v>44420.0</v>
      </c>
      <c r="D111" s="39">
        <v>44420.0</v>
      </c>
      <c r="E111" s="42">
        <v>0.4426736111111111</v>
      </c>
      <c r="F111" s="37" t="s">
        <v>124</v>
      </c>
      <c r="G111" s="37" t="s">
        <v>29</v>
      </c>
      <c r="H111" s="37" t="s">
        <v>30</v>
      </c>
      <c r="I111" s="37" t="s">
        <v>25</v>
      </c>
      <c r="J111" s="37" t="s">
        <v>26</v>
      </c>
      <c r="K111" s="37" t="s">
        <v>30</v>
      </c>
      <c r="L111" s="41" t="s">
        <v>12</v>
      </c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ht="15.75" customHeight="1">
      <c r="A112" s="37" t="s">
        <v>237</v>
      </c>
      <c r="B112" s="37" t="s">
        <v>35</v>
      </c>
      <c r="C112" s="38">
        <v>44420.0</v>
      </c>
      <c r="D112" s="39">
        <v>44420.0</v>
      </c>
      <c r="E112" s="42">
        <v>0.4429513888888889</v>
      </c>
      <c r="F112" s="37" t="s">
        <v>124</v>
      </c>
      <c r="G112" s="37" t="s">
        <v>36</v>
      </c>
      <c r="H112" s="37" t="s">
        <v>40</v>
      </c>
      <c r="I112" s="37" t="s">
        <v>135</v>
      </c>
      <c r="J112" s="37" t="s">
        <v>38</v>
      </c>
      <c r="K112" s="37" t="s">
        <v>39</v>
      </c>
      <c r="L112" s="41" t="s">
        <v>12</v>
      </c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ht="15.75" customHeight="1">
      <c r="A113" s="37" t="s">
        <v>238</v>
      </c>
      <c r="B113" s="37" t="s">
        <v>8</v>
      </c>
      <c r="C113" s="38">
        <v>44420.0</v>
      </c>
      <c r="D113" s="39">
        <v>44420.0</v>
      </c>
      <c r="E113" s="42">
        <v>0.7280208333333333</v>
      </c>
      <c r="F113" s="37" t="s">
        <v>124</v>
      </c>
      <c r="G113" s="37" t="s">
        <v>9</v>
      </c>
      <c r="H113" s="37" t="s">
        <v>11</v>
      </c>
      <c r="I113" s="37" t="s">
        <v>10</v>
      </c>
      <c r="J113" s="28"/>
      <c r="K113" s="28"/>
      <c r="L113" s="41" t="s">
        <v>12</v>
      </c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ht="15.75" customHeight="1">
      <c r="A114" s="37" t="s">
        <v>239</v>
      </c>
      <c r="B114" s="37" t="s">
        <v>77</v>
      </c>
      <c r="C114" s="38">
        <v>44420.0</v>
      </c>
      <c r="D114" s="39">
        <v>44420.0</v>
      </c>
      <c r="E114" s="42">
        <v>0.7281597222222222</v>
      </c>
      <c r="F114" s="37" t="s">
        <v>124</v>
      </c>
      <c r="G114" s="37" t="s">
        <v>78</v>
      </c>
      <c r="H114" s="37" t="s">
        <v>61</v>
      </c>
      <c r="I114" s="37" t="s">
        <v>79</v>
      </c>
      <c r="J114" s="28"/>
      <c r="K114" s="28"/>
      <c r="L114" s="41" t="s">
        <v>12</v>
      </c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ht="15.75" customHeight="1">
      <c r="A115" s="37" t="s">
        <v>240</v>
      </c>
      <c r="B115" s="37" t="s">
        <v>57</v>
      </c>
      <c r="C115" s="38">
        <v>44420.0</v>
      </c>
      <c r="D115" s="39">
        <v>44420.0</v>
      </c>
      <c r="E115" s="42">
        <v>0.7654513888888889</v>
      </c>
      <c r="F115" s="37" t="s">
        <v>124</v>
      </c>
      <c r="G115" s="37" t="s">
        <v>58</v>
      </c>
      <c r="H115" s="37" t="s">
        <v>62</v>
      </c>
      <c r="I115" s="37" t="s">
        <v>133</v>
      </c>
      <c r="J115" s="37" t="s">
        <v>60</v>
      </c>
      <c r="K115" s="37" t="s">
        <v>61</v>
      </c>
      <c r="L115" s="41" t="s">
        <v>12</v>
      </c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ht="15.75" customHeight="1">
      <c r="A116" s="37" t="s">
        <v>241</v>
      </c>
      <c r="B116" s="37" t="s">
        <v>28</v>
      </c>
      <c r="C116" s="38">
        <v>44420.0</v>
      </c>
      <c r="D116" s="39">
        <v>44420.0</v>
      </c>
      <c r="E116" s="42">
        <v>0.7655671296296296</v>
      </c>
      <c r="F116" s="37" t="s">
        <v>124</v>
      </c>
      <c r="G116" s="37" t="s">
        <v>29</v>
      </c>
      <c r="H116" s="37" t="s">
        <v>30</v>
      </c>
      <c r="I116" s="37" t="s">
        <v>25</v>
      </c>
      <c r="J116" s="37" t="s">
        <v>26</v>
      </c>
      <c r="K116" s="37" t="s">
        <v>30</v>
      </c>
      <c r="L116" s="41" t="s">
        <v>12</v>
      </c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ht="15.75" customHeight="1">
      <c r="A117" s="37" t="s">
        <v>242</v>
      </c>
      <c r="B117" s="37" t="s">
        <v>23</v>
      </c>
      <c r="C117" s="38">
        <v>44420.0</v>
      </c>
      <c r="D117" s="39">
        <v>44420.0</v>
      </c>
      <c r="E117" s="42">
        <v>0.8552314814814815</v>
      </c>
      <c r="F117" s="37" t="s">
        <v>124</v>
      </c>
      <c r="G117" s="37" t="s">
        <v>24</v>
      </c>
      <c r="H117" s="37" t="s">
        <v>27</v>
      </c>
      <c r="I117" s="37" t="s">
        <v>25</v>
      </c>
      <c r="J117" s="37" t="s">
        <v>26</v>
      </c>
      <c r="K117" s="28"/>
      <c r="L117" s="41" t="s">
        <v>12</v>
      </c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ht="15.75" customHeight="1">
      <c r="A118" s="37" t="s">
        <v>243</v>
      </c>
      <c r="B118" s="37" t="s">
        <v>35</v>
      </c>
      <c r="C118" s="38">
        <v>44420.0</v>
      </c>
      <c r="D118" s="39">
        <v>44420.0</v>
      </c>
      <c r="E118" s="42">
        <v>0.8553356481481481</v>
      </c>
      <c r="F118" s="37" t="s">
        <v>124</v>
      </c>
      <c r="G118" s="37" t="s">
        <v>36</v>
      </c>
      <c r="H118" s="37" t="s">
        <v>40</v>
      </c>
      <c r="I118" s="37" t="s">
        <v>135</v>
      </c>
      <c r="J118" s="37" t="s">
        <v>38</v>
      </c>
      <c r="K118" s="37" t="s">
        <v>39</v>
      </c>
      <c r="L118" s="41" t="s">
        <v>12</v>
      </c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ht="15.75" customHeight="1">
      <c r="A119" s="37" t="s">
        <v>244</v>
      </c>
      <c r="B119" s="37" t="s">
        <v>77</v>
      </c>
      <c r="C119" s="38">
        <v>44420.0</v>
      </c>
      <c r="D119" s="39">
        <v>44420.0</v>
      </c>
      <c r="E119" s="42">
        <v>0.8555324074074074</v>
      </c>
      <c r="F119" s="37" t="s">
        <v>124</v>
      </c>
      <c r="G119" s="37" t="s">
        <v>78</v>
      </c>
      <c r="H119" s="37" t="s">
        <v>61</v>
      </c>
      <c r="I119" s="37" t="s">
        <v>79</v>
      </c>
      <c r="J119" s="28"/>
      <c r="K119" s="28"/>
      <c r="L119" s="41" t="s">
        <v>12</v>
      </c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ht="15.75" customHeight="1">
      <c r="A120" s="37" t="s">
        <v>245</v>
      </c>
      <c r="B120" s="37" t="s">
        <v>51</v>
      </c>
      <c r="C120" s="38">
        <v>44420.0</v>
      </c>
      <c r="D120" s="39">
        <v>44420.0</v>
      </c>
      <c r="E120" s="42">
        <v>0.8557754629629629</v>
      </c>
      <c r="F120" s="37" t="s">
        <v>124</v>
      </c>
      <c r="G120" s="37" t="s">
        <v>52</v>
      </c>
      <c r="H120" s="37" t="s">
        <v>56</v>
      </c>
      <c r="I120" s="37" t="s">
        <v>53</v>
      </c>
      <c r="J120" s="37" t="s">
        <v>54</v>
      </c>
      <c r="K120" s="37" t="s">
        <v>55</v>
      </c>
      <c r="L120" s="41" t="s">
        <v>12</v>
      </c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ht="15.75" customHeight="1">
      <c r="A121" s="37" t="s">
        <v>246</v>
      </c>
      <c r="B121" s="37" t="s">
        <v>19</v>
      </c>
      <c r="C121" s="38">
        <v>44420.0</v>
      </c>
      <c r="D121" s="39">
        <v>44420.0</v>
      </c>
      <c r="E121" s="42">
        <v>0.8605208333333333</v>
      </c>
      <c r="F121" s="37" t="s">
        <v>124</v>
      </c>
      <c r="G121" s="37" t="s">
        <v>20</v>
      </c>
      <c r="H121" s="37" t="s">
        <v>22</v>
      </c>
      <c r="I121" s="37" t="s">
        <v>147</v>
      </c>
      <c r="J121" s="28"/>
      <c r="K121" s="28"/>
      <c r="L121" s="41" t="s">
        <v>12</v>
      </c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ht="15.75" customHeight="1">
      <c r="A122" s="37" t="s">
        <v>247</v>
      </c>
      <c r="B122" s="37" t="s">
        <v>8</v>
      </c>
      <c r="C122" s="38">
        <v>44420.0</v>
      </c>
      <c r="D122" s="39">
        <v>44420.0</v>
      </c>
      <c r="E122" s="42">
        <v>0.8608217592592593</v>
      </c>
      <c r="F122" s="37" t="s">
        <v>124</v>
      </c>
      <c r="G122" s="37" t="s">
        <v>9</v>
      </c>
      <c r="H122" s="37" t="s">
        <v>11</v>
      </c>
      <c r="I122" s="37" t="s">
        <v>10</v>
      </c>
      <c r="J122" s="28"/>
      <c r="K122" s="28"/>
      <c r="L122" s="41" t="s">
        <v>12</v>
      </c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ht="15.75" customHeight="1">
      <c r="A123" s="37" t="s">
        <v>248</v>
      </c>
      <c r="B123" s="37" t="s">
        <v>28</v>
      </c>
      <c r="C123" s="38">
        <v>44421.0</v>
      </c>
      <c r="D123" s="39">
        <v>44421.0</v>
      </c>
      <c r="E123" s="42">
        <v>0.433587962962963</v>
      </c>
      <c r="F123" s="37" t="s">
        <v>124</v>
      </c>
      <c r="G123" s="37" t="s">
        <v>29</v>
      </c>
      <c r="H123" s="37" t="s">
        <v>30</v>
      </c>
      <c r="I123" s="37" t="s">
        <v>25</v>
      </c>
      <c r="J123" s="37" t="s">
        <v>26</v>
      </c>
      <c r="K123" s="37" t="s">
        <v>30</v>
      </c>
      <c r="L123" s="41" t="s">
        <v>12</v>
      </c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ht="15.75" customHeight="1">
      <c r="A124" s="37" t="s">
        <v>249</v>
      </c>
      <c r="B124" s="37" t="s">
        <v>85</v>
      </c>
      <c r="C124" s="38">
        <v>44421.0</v>
      </c>
      <c r="D124" s="39">
        <v>44421.0</v>
      </c>
      <c r="E124" s="42">
        <v>0.43409722222222225</v>
      </c>
      <c r="F124" s="37" t="s">
        <v>124</v>
      </c>
      <c r="G124" s="37" t="s">
        <v>86</v>
      </c>
      <c r="H124" s="37" t="s">
        <v>124</v>
      </c>
      <c r="I124" s="37" t="s">
        <v>87</v>
      </c>
      <c r="J124" s="28"/>
      <c r="K124" s="28"/>
      <c r="L124" s="41" t="s">
        <v>12</v>
      </c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ht="15.75" customHeight="1">
      <c r="A125" s="37" t="s">
        <v>250</v>
      </c>
      <c r="B125" s="37" t="s">
        <v>57</v>
      </c>
      <c r="C125" s="38">
        <v>44421.0</v>
      </c>
      <c r="D125" s="39">
        <v>44421.0</v>
      </c>
      <c r="E125" s="42">
        <v>0.4383680555555556</v>
      </c>
      <c r="F125" s="37" t="s">
        <v>124</v>
      </c>
      <c r="G125" s="37" t="s">
        <v>58</v>
      </c>
      <c r="H125" s="37" t="s">
        <v>62</v>
      </c>
      <c r="I125" s="37" t="s">
        <v>133</v>
      </c>
      <c r="J125" s="37" t="s">
        <v>60</v>
      </c>
      <c r="K125" s="37" t="s">
        <v>61</v>
      </c>
      <c r="L125" s="41" t="s">
        <v>12</v>
      </c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ht="15.75" customHeight="1">
      <c r="A126" s="37" t="s">
        <v>251</v>
      </c>
      <c r="B126" s="37" t="s">
        <v>19</v>
      </c>
      <c r="C126" s="38">
        <v>44421.0</v>
      </c>
      <c r="D126" s="39">
        <v>44421.0</v>
      </c>
      <c r="E126" s="42">
        <v>0.43949074074074074</v>
      </c>
      <c r="F126" s="37" t="s">
        <v>124</v>
      </c>
      <c r="G126" s="37" t="s">
        <v>20</v>
      </c>
      <c r="H126" s="37" t="s">
        <v>22</v>
      </c>
      <c r="I126" s="37" t="s">
        <v>147</v>
      </c>
      <c r="J126" s="28"/>
      <c r="K126" s="28"/>
      <c r="L126" s="41" t="s">
        <v>12</v>
      </c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ht="15.75" customHeight="1">
      <c r="A127" s="37" t="s">
        <v>252</v>
      </c>
      <c r="B127" s="37" t="s">
        <v>41</v>
      </c>
      <c r="C127" s="38">
        <v>44421.0</v>
      </c>
      <c r="D127" s="39">
        <v>44421.0</v>
      </c>
      <c r="E127" s="42">
        <v>0.5016666666666667</v>
      </c>
      <c r="F127" s="37" t="s">
        <v>124</v>
      </c>
      <c r="G127" s="37" t="s">
        <v>42</v>
      </c>
      <c r="H127" s="37" t="s">
        <v>45</v>
      </c>
      <c r="I127" s="37" t="s">
        <v>43</v>
      </c>
      <c r="J127" s="37" t="s">
        <v>44</v>
      </c>
      <c r="K127" s="28"/>
      <c r="L127" s="41" t="s">
        <v>12</v>
      </c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ht="15.75" customHeight="1">
      <c r="A128" s="37" t="s">
        <v>253</v>
      </c>
      <c r="B128" s="37" t="s">
        <v>35</v>
      </c>
      <c r="C128" s="38">
        <v>44421.0</v>
      </c>
      <c r="D128" s="39">
        <v>44421.0</v>
      </c>
      <c r="E128" s="42">
        <v>0.646099537037037</v>
      </c>
      <c r="F128" s="37" t="s">
        <v>124</v>
      </c>
      <c r="G128" s="37" t="s">
        <v>36</v>
      </c>
      <c r="H128" s="37" t="s">
        <v>40</v>
      </c>
      <c r="I128" s="37" t="s">
        <v>135</v>
      </c>
      <c r="J128" s="37" t="s">
        <v>38</v>
      </c>
      <c r="K128" s="37" t="s">
        <v>39</v>
      </c>
      <c r="L128" s="41" t="s">
        <v>12</v>
      </c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ht="15.75" customHeight="1">
      <c r="A129" s="37" t="s">
        <v>254</v>
      </c>
      <c r="B129" s="37" t="s">
        <v>85</v>
      </c>
      <c r="C129" s="38">
        <v>44421.0</v>
      </c>
      <c r="D129" s="39">
        <v>44421.0</v>
      </c>
      <c r="E129" s="42">
        <v>0.7295717592592592</v>
      </c>
      <c r="F129" s="37" t="s">
        <v>124</v>
      </c>
      <c r="G129" s="37" t="s">
        <v>86</v>
      </c>
      <c r="H129" s="37" t="s">
        <v>124</v>
      </c>
      <c r="I129" s="37" t="s">
        <v>87</v>
      </c>
      <c r="J129" s="28"/>
      <c r="K129" s="28"/>
      <c r="L129" s="41" t="s">
        <v>12</v>
      </c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ht="15.75" customHeight="1">
      <c r="A130" s="37" t="s">
        <v>255</v>
      </c>
      <c r="B130" s="37" t="s">
        <v>57</v>
      </c>
      <c r="C130" s="38">
        <v>44421.0</v>
      </c>
      <c r="D130" s="39">
        <v>44421.0</v>
      </c>
      <c r="E130" s="42">
        <v>0.7514814814814815</v>
      </c>
      <c r="F130" s="37" t="s">
        <v>124</v>
      </c>
      <c r="G130" s="37" t="s">
        <v>58</v>
      </c>
      <c r="H130" s="37" t="s">
        <v>62</v>
      </c>
      <c r="I130" s="37" t="s">
        <v>133</v>
      </c>
      <c r="J130" s="37" t="s">
        <v>60</v>
      </c>
      <c r="K130" s="37" t="s">
        <v>61</v>
      </c>
      <c r="L130" s="41" t="s">
        <v>12</v>
      </c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ht="15.75" customHeight="1">
      <c r="A131" s="37" t="s">
        <v>256</v>
      </c>
      <c r="B131" s="37" t="s">
        <v>85</v>
      </c>
      <c r="C131" s="38">
        <v>44422.0</v>
      </c>
      <c r="D131" s="39">
        <v>44422.0</v>
      </c>
      <c r="E131" s="42">
        <v>0.39837962962962964</v>
      </c>
      <c r="F131" s="37" t="s">
        <v>124</v>
      </c>
      <c r="G131" s="37" t="s">
        <v>86</v>
      </c>
      <c r="H131" s="37" t="s">
        <v>124</v>
      </c>
      <c r="I131" s="37" t="s">
        <v>87</v>
      </c>
      <c r="J131" s="28"/>
      <c r="K131" s="28"/>
      <c r="L131" s="41" t="s">
        <v>12</v>
      </c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ht="15.75" customHeight="1">
      <c r="A132" s="37" t="s">
        <v>257</v>
      </c>
      <c r="B132" s="37" t="s">
        <v>83</v>
      </c>
      <c r="C132" s="38">
        <v>44422.0</v>
      </c>
      <c r="D132" s="39">
        <v>44422.0</v>
      </c>
      <c r="E132" s="42">
        <v>0.3990972222222222</v>
      </c>
      <c r="F132" s="37" t="s">
        <v>124</v>
      </c>
      <c r="G132" s="37" t="s">
        <v>84</v>
      </c>
      <c r="H132" s="28"/>
      <c r="I132" s="37" t="s">
        <v>79</v>
      </c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ht="15.75" customHeight="1">
      <c r="A133" s="37" t="s">
        <v>258</v>
      </c>
      <c r="B133" s="37" t="s">
        <v>57</v>
      </c>
      <c r="C133" s="38">
        <v>44422.0</v>
      </c>
      <c r="D133" s="39">
        <v>44422.0</v>
      </c>
      <c r="E133" s="42">
        <v>0.3994097222222222</v>
      </c>
      <c r="F133" s="37" t="s">
        <v>124</v>
      </c>
      <c r="G133" s="37" t="s">
        <v>58</v>
      </c>
      <c r="H133" s="37" t="s">
        <v>62</v>
      </c>
      <c r="I133" s="37" t="s">
        <v>133</v>
      </c>
      <c r="J133" s="37" t="s">
        <v>60</v>
      </c>
      <c r="K133" s="37" t="s">
        <v>61</v>
      </c>
      <c r="L133" s="41" t="s">
        <v>12</v>
      </c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ht="15.75" customHeight="1">
      <c r="A134" s="37" t="s">
        <v>259</v>
      </c>
      <c r="B134" s="37" t="s">
        <v>28</v>
      </c>
      <c r="C134" s="38">
        <v>44422.0</v>
      </c>
      <c r="D134" s="39">
        <v>44422.0</v>
      </c>
      <c r="E134" s="42">
        <v>0.4159375</v>
      </c>
      <c r="F134" s="37" t="s">
        <v>124</v>
      </c>
      <c r="G134" s="37" t="s">
        <v>29</v>
      </c>
      <c r="H134" s="37" t="s">
        <v>30</v>
      </c>
      <c r="I134" s="37" t="s">
        <v>25</v>
      </c>
      <c r="J134" s="37" t="s">
        <v>26</v>
      </c>
      <c r="K134" s="37" t="s">
        <v>30</v>
      </c>
      <c r="L134" s="41" t="s">
        <v>12</v>
      </c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ht="15.75" customHeight="1">
      <c r="A135" s="37" t="s">
        <v>260</v>
      </c>
      <c r="B135" s="37" t="s">
        <v>35</v>
      </c>
      <c r="C135" s="38">
        <v>44422.0</v>
      </c>
      <c r="D135" s="39">
        <v>44422.0</v>
      </c>
      <c r="E135" s="42">
        <v>0.46133101851851854</v>
      </c>
      <c r="F135" s="37" t="s">
        <v>124</v>
      </c>
      <c r="G135" s="37" t="s">
        <v>36</v>
      </c>
      <c r="H135" s="37" t="s">
        <v>40</v>
      </c>
      <c r="I135" s="37" t="s">
        <v>135</v>
      </c>
      <c r="J135" s="37" t="s">
        <v>38</v>
      </c>
      <c r="K135" s="37" t="s">
        <v>39</v>
      </c>
      <c r="L135" s="41" t="s">
        <v>12</v>
      </c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ht="15.75" customHeight="1">
      <c r="A136" s="37" t="s">
        <v>261</v>
      </c>
      <c r="B136" s="37" t="s">
        <v>23</v>
      </c>
      <c r="C136" s="38">
        <v>44422.0</v>
      </c>
      <c r="D136" s="39">
        <v>44422.0</v>
      </c>
      <c r="E136" s="42">
        <v>0.48211805555555554</v>
      </c>
      <c r="F136" s="37" t="s">
        <v>124</v>
      </c>
      <c r="G136" s="37" t="s">
        <v>24</v>
      </c>
      <c r="H136" s="37" t="s">
        <v>27</v>
      </c>
      <c r="I136" s="37" t="s">
        <v>25</v>
      </c>
      <c r="J136" s="37" t="s">
        <v>26</v>
      </c>
      <c r="K136" s="28"/>
      <c r="L136" s="41" t="s">
        <v>12</v>
      </c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ht="15.75" customHeight="1">
      <c r="A137" s="37" t="s">
        <v>262</v>
      </c>
      <c r="B137" s="37" t="s">
        <v>51</v>
      </c>
      <c r="C137" s="38">
        <v>44422.0</v>
      </c>
      <c r="D137" s="39">
        <v>44422.0</v>
      </c>
      <c r="E137" s="42">
        <v>0.4823148148148148</v>
      </c>
      <c r="F137" s="37" t="s">
        <v>124</v>
      </c>
      <c r="G137" s="37" t="s">
        <v>52</v>
      </c>
      <c r="H137" s="37" t="s">
        <v>56</v>
      </c>
      <c r="I137" s="37" t="s">
        <v>53</v>
      </c>
      <c r="J137" s="37" t="s">
        <v>54</v>
      </c>
      <c r="K137" s="37" t="s">
        <v>55</v>
      </c>
      <c r="L137" s="41" t="s">
        <v>12</v>
      </c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ht="15.75" customHeight="1">
      <c r="A138" s="37" t="s">
        <v>263</v>
      </c>
      <c r="B138" s="37" t="s">
        <v>85</v>
      </c>
      <c r="C138" s="38">
        <v>44422.0</v>
      </c>
      <c r="D138" s="39">
        <v>44422.0</v>
      </c>
      <c r="E138" s="42">
        <v>0.7054050925925925</v>
      </c>
      <c r="F138" s="37" t="s">
        <v>124</v>
      </c>
      <c r="G138" s="37" t="s">
        <v>86</v>
      </c>
      <c r="H138" s="37" t="s">
        <v>124</v>
      </c>
      <c r="I138" s="37" t="s">
        <v>87</v>
      </c>
      <c r="J138" s="28"/>
      <c r="K138" s="28"/>
      <c r="L138" s="41" t="s">
        <v>12</v>
      </c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ht="15.75" customHeight="1">
      <c r="A139" s="37" t="s">
        <v>264</v>
      </c>
      <c r="B139" s="37" t="s">
        <v>8</v>
      </c>
      <c r="C139" s="38">
        <v>44422.0</v>
      </c>
      <c r="D139" s="39">
        <v>44422.0</v>
      </c>
      <c r="E139" s="42">
        <v>0.7062962962962963</v>
      </c>
      <c r="F139" s="37" t="s">
        <v>124</v>
      </c>
      <c r="G139" s="37" t="s">
        <v>9</v>
      </c>
      <c r="H139" s="37" t="s">
        <v>11</v>
      </c>
      <c r="I139" s="37" t="s">
        <v>10</v>
      </c>
      <c r="J139" s="28"/>
      <c r="K139" s="28"/>
      <c r="L139" s="41" t="s">
        <v>12</v>
      </c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ht="15.75" customHeight="1">
      <c r="A140" s="37" t="s">
        <v>265</v>
      </c>
      <c r="B140" s="37" t="s">
        <v>28</v>
      </c>
      <c r="C140" s="38">
        <v>44422.0</v>
      </c>
      <c r="D140" s="39">
        <v>44422.0</v>
      </c>
      <c r="E140" s="42">
        <v>0.7067476851851852</v>
      </c>
      <c r="F140" s="37" t="s">
        <v>124</v>
      </c>
      <c r="G140" s="37" t="s">
        <v>29</v>
      </c>
      <c r="H140" s="37" t="s">
        <v>30</v>
      </c>
      <c r="I140" s="37" t="s">
        <v>25</v>
      </c>
      <c r="J140" s="37" t="s">
        <v>26</v>
      </c>
      <c r="K140" s="37" t="s">
        <v>30</v>
      </c>
      <c r="L140" s="41" t="s">
        <v>12</v>
      </c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ht="15.75" customHeight="1">
      <c r="A141" s="37" t="s">
        <v>266</v>
      </c>
      <c r="B141" s="37" t="s">
        <v>57</v>
      </c>
      <c r="C141" s="38">
        <v>44422.0</v>
      </c>
      <c r="D141" s="39">
        <v>44422.0</v>
      </c>
      <c r="E141" s="42">
        <v>0.7663541666666667</v>
      </c>
      <c r="F141" s="37" t="s">
        <v>124</v>
      </c>
      <c r="G141" s="37" t="s">
        <v>58</v>
      </c>
      <c r="H141" s="37" t="s">
        <v>62</v>
      </c>
      <c r="I141" s="37" t="s">
        <v>133</v>
      </c>
      <c r="J141" s="37" t="s">
        <v>60</v>
      </c>
      <c r="K141" s="37" t="s">
        <v>61</v>
      </c>
      <c r="L141" s="41" t="s">
        <v>12</v>
      </c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ht="15.75" customHeight="1">
      <c r="A142" s="37" t="s">
        <v>267</v>
      </c>
      <c r="B142" s="37" t="s">
        <v>23</v>
      </c>
      <c r="C142" s="38">
        <v>44422.0</v>
      </c>
      <c r="D142" s="39">
        <v>44422.0</v>
      </c>
      <c r="E142" s="42">
        <v>0.8715162037037038</v>
      </c>
      <c r="F142" s="37" t="s">
        <v>124</v>
      </c>
      <c r="G142" s="37" t="s">
        <v>24</v>
      </c>
      <c r="H142" s="37" t="s">
        <v>27</v>
      </c>
      <c r="I142" s="37" t="s">
        <v>25</v>
      </c>
      <c r="J142" s="37" t="s">
        <v>26</v>
      </c>
      <c r="K142" s="28"/>
      <c r="L142" s="41" t="s">
        <v>12</v>
      </c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ht="15.75" customHeight="1">
      <c r="A143" s="37" t="s">
        <v>268</v>
      </c>
      <c r="B143" s="37" t="s">
        <v>51</v>
      </c>
      <c r="C143" s="38">
        <v>44422.0</v>
      </c>
      <c r="D143" s="39">
        <v>44422.0</v>
      </c>
      <c r="E143" s="42">
        <v>0.9163773148148148</v>
      </c>
      <c r="F143" s="37" t="s">
        <v>124</v>
      </c>
      <c r="G143" s="37" t="s">
        <v>52</v>
      </c>
      <c r="H143" s="37" t="s">
        <v>56</v>
      </c>
      <c r="I143" s="37" t="s">
        <v>53</v>
      </c>
      <c r="J143" s="37" t="s">
        <v>54</v>
      </c>
      <c r="K143" s="37" t="s">
        <v>55</v>
      </c>
      <c r="L143" s="41" t="s">
        <v>12</v>
      </c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ht="15.75" customHeight="1">
      <c r="A144" s="37" t="s">
        <v>269</v>
      </c>
      <c r="B144" s="37" t="s">
        <v>8</v>
      </c>
      <c r="C144" s="38">
        <v>44422.0</v>
      </c>
      <c r="D144" s="39">
        <v>44422.0</v>
      </c>
      <c r="E144" s="42">
        <v>0.9165393518518519</v>
      </c>
      <c r="F144" s="37" t="s">
        <v>124</v>
      </c>
      <c r="G144" s="37" t="s">
        <v>9</v>
      </c>
      <c r="H144" s="37" t="s">
        <v>11</v>
      </c>
      <c r="I144" s="37" t="s">
        <v>10</v>
      </c>
      <c r="J144" s="28"/>
      <c r="K144" s="28"/>
      <c r="L144" s="41" t="s">
        <v>12</v>
      </c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ht="15.75" customHeight="1">
      <c r="A145" s="37" t="s">
        <v>270</v>
      </c>
      <c r="B145" s="37" t="s">
        <v>77</v>
      </c>
      <c r="C145" s="38">
        <v>44422.0</v>
      </c>
      <c r="D145" s="39">
        <v>44422.0</v>
      </c>
      <c r="E145" s="42">
        <v>0.9168518518518518</v>
      </c>
      <c r="F145" s="37" t="s">
        <v>124</v>
      </c>
      <c r="G145" s="37" t="s">
        <v>78</v>
      </c>
      <c r="H145" s="37" t="s">
        <v>61</v>
      </c>
      <c r="I145" s="37" t="s">
        <v>79</v>
      </c>
      <c r="J145" s="28"/>
      <c r="K145" s="28"/>
      <c r="L145" s="41" t="s">
        <v>12</v>
      </c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ht="15.75" customHeight="1">
      <c r="A146" s="37" t="s">
        <v>271</v>
      </c>
      <c r="B146" s="37" t="s">
        <v>77</v>
      </c>
      <c r="C146" s="38">
        <v>44422.0</v>
      </c>
      <c r="D146" s="39">
        <v>44422.0</v>
      </c>
      <c r="E146" s="42">
        <v>0.9170717592592592</v>
      </c>
      <c r="F146" s="37" t="s">
        <v>124</v>
      </c>
      <c r="G146" s="37" t="s">
        <v>78</v>
      </c>
      <c r="H146" s="37" t="s">
        <v>61</v>
      </c>
      <c r="I146" s="37" t="s">
        <v>79</v>
      </c>
      <c r="J146" s="28"/>
      <c r="K146" s="28"/>
      <c r="L146" s="41" t="s">
        <v>12</v>
      </c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ht="15.75" customHeight="1">
      <c r="A147" s="37" t="s">
        <v>272</v>
      </c>
      <c r="B147" s="37" t="s">
        <v>35</v>
      </c>
      <c r="C147" s="38">
        <v>44422.0</v>
      </c>
      <c r="D147" s="39">
        <v>44422.0</v>
      </c>
      <c r="E147" s="42">
        <v>0.9465162037037037</v>
      </c>
      <c r="F147" s="37" t="s">
        <v>124</v>
      </c>
      <c r="G147" s="37" t="s">
        <v>36</v>
      </c>
      <c r="H147" s="37" t="s">
        <v>40</v>
      </c>
      <c r="I147" s="37" t="s">
        <v>135</v>
      </c>
      <c r="J147" s="37" t="s">
        <v>38</v>
      </c>
      <c r="K147" s="37" t="s">
        <v>39</v>
      </c>
      <c r="L147" s="41" t="s">
        <v>12</v>
      </c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ht="15.75" customHeight="1">
      <c r="A148" s="37" t="s">
        <v>273</v>
      </c>
      <c r="B148" s="37" t="s">
        <v>19</v>
      </c>
      <c r="C148" s="38">
        <v>44422.0</v>
      </c>
      <c r="D148" s="39">
        <v>44422.0</v>
      </c>
      <c r="E148" s="42">
        <v>0.9470486111111112</v>
      </c>
      <c r="F148" s="37" t="s">
        <v>124</v>
      </c>
      <c r="G148" s="37" t="s">
        <v>20</v>
      </c>
      <c r="H148" s="37" t="s">
        <v>22</v>
      </c>
      <c r="I148" s="37" t="s">
        <v>147</v>
      </c>
      <c r="J148" s="28"/>
      <c r="K148" s="28"/>
      <c r="L148" s="41" t="s">
        <v>12</v>
      </c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ht="15.75" customHeight="1">
      <c r="A149" s="37" t="s">
        <v>274</v>
      </c>
      <c r="B149" s="37" t="s">
        <v>57</v>
      </c>
      <c r="C149" s="38">
        <v>44423.0</v>
      </c>
      <c r="D149" s="39">
        <v>44423.0</v>
      </c>
      <c r="E149" s="42">
        <v>0.3819212962962963</v>
      </c>
      <c r="F149" s="37" t="s">
        <v>124</v>
      </c>
      <c r="G149" s="37" t="s">
        <v>58</v>
      </c>
      <c r="H149" s="37" t="s">
        <v>62</v>
      </c>
      <c r="I149" s="37" t="s">
        <v>133</v>
      </c>
      <c r="J149" s="37" t="s">
        <v>60</v>
      </c>
      <c r="K149" s="37" t="s">
        <v>61</v>
      </c>
      <c r="L149" s="41" t="s">
        <v>12</v>
      </c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ht="15.75" customHeight="1">
      <c r="A150" s="37" t="s">
        <v>275</v>
      </c>
      <c r="B150" s="37" t="s">
        <v>35</v>
      </c>
      <c r="C150" s="38">
        <v>44423.0</v>
      </c>
      <c r="D150" s="39">
        <v>44423.0</v>
      </c>
      <c r="E150" s="42">
        <v>0.43211805555555555</v>
      </c>
      <c r="F150" s="37" t="s">
        <v>124</v>
      </c>
      <c r="G150" s="37" t="s">
        <v>36</v>
      </c>
      <c r="H150" s="37" t="s">
        <v>40</v>
      </c>
      <c r="I150" s="37" t="s">
        <v>135</v>
      </c>
      <c r="J150" s="37" t="s">
        <v>38</v>
      </c>
      <c r="K150" s="37" t="s">
        <v>39</v>
      </c>
      <c r="L150" s="41" t="s">
        <v>12</v>
      </c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ht="15.75" customHeight="1">
      <c r="A151" s="37" t="s">
        <v>276</v>
      </c>
      <c r="B151" s="37" t="s">
        <v>57</v>
      </c>
      <c r="C151" s="38">
        <v>44423.0</v>
      </c>
      <c r="D151" s="39">
        <v>44423.0</v>
      </c>
      <c r="E151" s="42">
        <v>0.7488425925925926</v>
      </c>
      <c r="F151" s="37" t="s">
        <v>124</v>
      </c>
      <c r="G151" s="37" t="s">
        <v>58</v>
      </c>
      <c r="H151" s="37" t="s">
        <v>62</v>
      </c>
      <c r="I151" s="37" t="s">
        <v>133</v>
      </c>
      <c r="J151" s="37" t="s">
        <v>60</v>
      </c>
      <c r="K151" s="37" t="s">
        <v>61</v>
      </c>
      <c r="L151" s="41" t="s">
        <v>12</v>
      </c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ht="15.75" customHeight="1">
      <c r="A152" s="37" t="s">
        <v>277</v>
      </c>
      <c r="B152" s="37" t="s">
        <v>35</v>
      </c>
      <c r="C152" s="38">
        <v>44423.0</v>
      </c>
      <c r="D152" s="39">
        <v>44423.0</v>
      </c>
      <c r="E152" s="42">
        <v>0.8508217592592593</v>
      </c>
      <c r="F152" s="37" t="s">
        <v>124</v>
      </c>
      <c r="G152" s="37" t="s">
        <v>36</v>
      </c>
      <c r="H152" s="37" t="s">
        <v>40</v>
      </c>
      <c r="I152" s="37" t="s">
        <v>135</v>
      </c>
      <c r="J152" s="37" t="s">
        <v>38</v>
      </c>
      <c r="K152" s="37" t="s">
        <v>39</v>
      </c>
      <c r="L152" s="41" t="s">
        <v>12</v>
      </c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ht="15.75" customHeight="1">
      <c r="A153" s="37" t="s">
        <v>278</v>
      </c>
      <c r="B153" s="37" t="s">
        <v>19</v>
      </c>
      <c r="C153" s="38">
        <v>44423.0</v>
      </c>
      <c r="D153" s="39">
        <v>44423.0</v>
      </c>
      <c r="E153" s="42">
        <v>0.8509027777777778</v>
      </c>
      <c r="F153" s="37" t="s">
        <v>124</v>
      </c>
      <c r="G153" s="37" t="s">
        <v>20</v>
      </c>
      <c r="H153" s="37" t="s">
        <v>22</v>
      </c>
      <c r="I153" s="37" t="s">
        <v>147</v>
      </c>
      <c r="J153" s="28"/>
      <c r="K153" s="28"/>
      <c r="L153" s="41" t="s">
        <v>12</v>
      </c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ht="15.75" customHeight="1">
      <c r="A154" s="37" t="s">
        <v>279</v>
      </c>
      <c r="B154" s="37" t="s">
        <v>8</v>
      </c>
      <c r="C154" s="38">
        <v>44423.0</v>
      </c>
      <c r="D154" s="39">
        <v>44423.0</v>
      </c>
      <c r="E154" s="42">
        <v>0.8509953703703703</v>
      </c>
      <c r="F154" s="37" t="s">
        <v>124</v>
      </c>
      <c r="G154" s="37" t="s">
        <v>9</v>
      </c>
      <c r="H154" s="37" t="s">
        <v>11</v>
      </c>
      <c r="I154" s="37" t="s">
        <v>10</v>
      </c>
      <c r="J154" s="28"/>
      <c r="K154" s="28"/>
      <c r="L154" s="41" t="s">
        <v>12</v>
      </c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ht="15.75" customHeight="1">
      <c r="A155" s="37" t="s">
        <v>280</v>
      </c>
      <c r="B155" s="37" t="s">
        <v>41</v>
      </c>
      <c r="C155" s="38">
        <v>44423.0</v>
      </c>
      <c r="D155" s="39">
        <v>44423.0</v>
      </c>
      <c r="E155" s="42">
        <v>0.8510648148148148</v>
      </c>
      <c r="F155" s="37" t="s">
        <v>124</v>
      </c>
      <c r="G155" s="37" t="s">
        <v>42</v>
      </c>
      <c r="H155" s="37" t="s">
        <v>45</v>
      </c>
      <c r="I155" s="37" t="s">
        <v>43</v>
      </c>
      <c r="J155" s="37" t="s">
        <v>44</v>
      </c>
      <c r="K155" s="28"/>
      <c r="L155" s="41" t="s">
        <v>12</v>
      </c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ht="15.75" customHeight="1">
      <c r="A156" s="37" t="s">
        <v>281</v>
      </c>
      <c r="B156" s="37" t="s">
        <v>51</v>
      </c>
      <c r="C156" s="38">
        <v>44423.0</v>
      </c>
      <c r="D156" s="39">
        <v>44423.0</v>
      </c>
      <c r="E156" s="42">
        <v>0.8511574074074074</v>
      </c>
      <c r="F156" s="37" t="s">
        <v>124</v>
      </c>
      <c r="G156" s="37" t="s">
        <v>52</v>
      </c>
      <c r="H156" s="37" t="s">
        <v>56</v>
      </c>
      <c r="I156" s="37" t="s">
        <v>53</v>
      </c>
      <c r="J156" s="37" t="s">
        <v>54</v>
      </c>
      <c r="K156" s="37" t="s">
        <v>55</v>
      </c>
      <c r="L156" s="41" t="s">
        <v>12</v>
      </c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ht="15.75" customHeight="1">
      <c r="A157" s="37" t="s">
        <v>282</v>
      </c>
      <c r="B157" s="37" t="s">
        <v>51</v>
      </c>
      <c r="C157" s="38">
        <v>44424.0</v>
      </c>
      <c r="D157" s="39">
        <v>44424.0</v>
      </c>
      <c r="E157" s="42">
        <v>0.42961805555555554</v>
      </c>
      <c r="F157" s="37" t="s">
        <v>124</v>
      </c>
      <c r="G157" s="37" t="s">
        <v>52</v>
      </c>
      <c r="H157" s="37" t="s">
        <v>56</v>
      </c>
      <c r="I157" s="37" t="s">
        <v>53</v>
      </c>
      <c r="J157" s="37" t="s">
        <v>54</v>
      </c>
      <c r="K157" s="37" t="s">
        <v>55</v>
      </c>
      <c r="L157" s="41" t="s">
        <v>12</v>
      </c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ht="15.75" customHeight="1">
      <c r="A158" s="37" t="s">
        <v>283</v>
      </c>
      <c r="B158" s="37" t="s">
        <v>57</v>
      </c>
      <c r="C158" s="38">
        <v>44424.0</v>
      </c>
      <c r="D158" s="39">
        <v>44424.0</v>
      </c>
      <c r="E158" s="42">
        <v>0.4297222222222222</v>
      </c>
      <c r="F158" s="37" t="s">
        <v>124</v>
      </c>
      <c r="G158" s="37" t="s">
        <v>58</v>
      </c>
      <c r="H158" s="37" t="s">
        <v>62</v>
      </c>
      <c r="I158" s="37" t="s">
        <v>133</v>
      </c>
      <c r="J158" s="37" t="s">
        <v>60</v>
      </c>
      <c r="K158" s="37" t="s">
        <v>61</v>
      </c>
      <c r="L158" s="41" t="s">
        <v>12</v>
      </c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ht="15.75" customHeight="1">
      <c r="A159" s="37" t="s">
        <v>284</v>
      </c>
      <c r="B159" s="37" t="s">
        <v>23</v>
      </c>
      <c r="C159" s="38">
        <v>44424.0</v>
      </c>
      <c r="D159" s="39">
        <v>44424.0</v>
      </c>
      <c r="E159" s="42">
        <v>0.4309027777777778</v>
      </c>
      <c r="F159" s="37" t="s">
        <v>124</v>
      </c>
      <c r="G159" s="37" t="s">
        <v>24</v>
      </c>
      <c r="H159" s="37" t="s">
        <v>27</v>
      </c>
      <c r="I159" s="37" t="s">
        <v>25</v>
      </c>
      <c r="J159" s="37" t="s">
        <v>26</v>
      </c>
      <c r="K159" s="28"/>
      <c r="L159" s="41" t="s">
        <v>12</v>
      </c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ht="15.75" customHeight="1">
      <c r="A160" s="37" t="s">
        <v>285</v>
      </c>
      <c r="B160" s="37" t="s">
        <v>83</v>
      </c>
      <c r="C160" s="38">
        <v>44424.0</v>
      </c>
      <c r="D160" s="39">
        <v>44424.0</v>
      </c>
      <c r="E160" s="42">
        <v>0.4315509259259259</v>
      </c>
      <c r="F160" s="37" t="s">
        <v>124</v>
      </c>
      <c r="G160" s="37" t="s">
        <v>84</v>
      </c>
      <c r="H160" s="28"/>
      <c r="I160" s="37" t="s">
        <v>79</v>
      </c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ht="15.75" customHeight="1">
      <c r="A161" s="37" t="s">
        <v>286</v>
      </c>
      <c r="B161" s="37" t="s">
        <v>35</v>
      </c>
      <c r="C161" s="38">
        <v>44424.0</v>
      </c>
      <c r="D161" s="39">
        <v>44424.0</v>
      </c>
      <c r="E161" s="42">
        <v>0.4321759259259259</v>
      </c>
      <c r="F161" s="37" t="s">
        <v>124</v>
      </c>
      <c r="G161" s="37" t="s">
        <v>36</v>
      </c>
      <c r="H161" s="37" t="s">
        <v>40</v>
      </c>
      <c r="I161" s="37" t="s">
        <v>135</v>
      </c>
      <c r="J161" s="37" t="s">
        <v>38</v>
      </c>
      <c r="K161" s="37" t="s">
        <v>39</v>
      </c>
      <c r="L161" s="41" t="s">
        <v>12</v>
      </c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ht="15.75" customHeight="1">
      <c r="A162" s="37" t="s">
        <v>287</v>
      </c>
      <c r="B162" s="37" t="s">
        <v>28</v>
      </c>
      <c r="C162" s="38">
        <v>44424.0</v>
      </c>
      <c r="D162" s="39">
        <v>44424.0</v>
      </c>
      <c r="E162" s="42">
        <v>0.4509837962962963</v>
      </c>
      <c r="F162" s="37" t="s">
        <v>124</v>
      </c>
      <c r="G162" s="37" t="s">
        <v>29</v>
      </c>
      <c r="H162" s="37" t="s">
        <v>30</v>
      </c>
      <c r="I162" s="37" t="s">
        <v>25</v>
      </c>
      <c r="J162" s="37" t="s">
        <v>26</v>
      </c>
      <c r="K162" s="37" t="s">
        <v>30</v>
      </c>
      <c r="L162" s="41" t="s">
        <v>12</v>
      </c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ht="15.75" customHeight="1">
      <c r="A163" s="37" t="s">
        <v>288</v>
      </c>
      <c r="B163" s="37" t="s">
        <v>41</v>
      </c>
      <c r="C163" s="38">
        <v>44424.0</v>
      </c>
      <c r="D163" s="39">
        <v>44424.0</v>
      </c>
      <c r="E163" s="42">
        <v>0.4715625</v>
      </c>
      <c r="F163" s="37" t="s">
        <v>124</v>
      </c>
      <c r="G163" s="37" t="s">
        <v>42</v>
      </c>
      <c r="H163" s="37" t="s">
        <v>45</v>
      </c>
      <c r="I163" s="37" t="s">
        <v>43</v>
      </c>
      <c r="J163" s="37" t="s">
        <v>44</v>
      </c>
      <c r="K163" s="28"/>
      <c r="L163" s="41" t="s">
        <v>12</v>
      </c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ht="15.75" customHeight="1">
      <c r="A164" s="37" t="s">
        <v>289</v>
      </c>
      <c r="B164" s="37" t="s">
        <v>85</v>
      </c>
      <c r="C164" s="38">
        <v>44424.0</v>
      </c>
      <c r="D164" s="39">
        <v>44424.0</v>
      </c>
      <c r="E164" s="42">
        <v>0.48385416666666664</v>
      </c>
      <c r="F164" s="37" t="s">
        <v>124</v>
      </c>
      <c r="G164" s="37" t="s">
        <v>86</v>
      </c>
      <c r="H164" s="37" t="s">
        <v>124</v>
      </c>
      <c r="I164" s="37" t="s">
        <v>87</v>
      </c>
      <c r="J164" s="28"/>
      <c r="K164" s="28"/>
      <c r="L164" s="41" t="s">
        <v>12</v>
      </c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ht="15.75" customHeight="1">
      <c r="A165" s="37" t="s">
        <v>290</v>
      </c>
      <c r="B165" s="37" t="s">
        <v>57</v>
      </c>
      <c r="C165" s="38">
        <v>44424.0</v>
      </c>
      <c r="D165" s="39">
        <v>44424.0</v>
      </c>
      <c r="E165" s="42">
        <v>0.7517013888888889</v>
      </c>
      <c r="F165" s="37" t="s">
        <v>124</v>
      </c>
      <c r="G165" s="37" t="s">
        <v>58</v>
      </c>
      <c r="H165" s="37" t="s">
        <v>62</v>
      </c>
      <c r="I165" s="37" t="s">
        <v>133</v>
      </c>
      <c r="J165" s="37" t="s">
        <v>60</v>
      </c>
      <c r="K165" s="37" t="s">
        <v>61</v>
      </c>
      <c r="L165" s="41" t="s">
        <v>12</v>
      </c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ht="15.75" customHeight="1">
      <c r="A166" s="37" t="s">
        <v>291</v>
      </c>
      <c r="B166" s="37" t="s">
        <v>8</v>
      </c>
      <c r="C166" s="38">
        <v>44424.0</v>
      </c>
      <c r="D166" s="39">
        <v>44424.0</v>
      </c>
      <c r="E166" s="42">
        <v>0.7958680555555555</v>
      </c>
      <c r="F166" s="37" t="s">
        <v>124</v>
      </c>
      <c r="G166" s="37" t="s">
        <v>9</v>
      </c>
      <c r="H166" s="37" t="s">
        <v>11</v>
      </c>
      <c r="I166" s="37" t="s">
        <v>10</v>
      </c>
      <c r="J166" s="28"/>
      <c r="K166" s="28"/>
      <c r="L166" s="41" t="s">
        <v>12</v>
      </c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ht="15.75" customHeight="1">
      <c r="A167" s="37" t="s">
        <v>292</v>
      </c>
      <c r="B167" s="37" t="s">
        <v>77</v>
      </c>
      <c r="C167" s="38">
        <v>44424.0</v>
      </c>
      <c r="D167" s="39">
        <v>44424.0</v>
      </c>
      <c r="E167" s="42">
        <v>0.7961689814814815</v>
      </c>
      <c r="F167" s="37" t="s">
        <v>124</v>
      </c>
      <c r="G167" s="37" t="s">
        <v>78</v>
      </c>
      <c r="H167" s="37" t="s">
        <v>61</v>
      </c>
      <c r="I167" s="37" t="s">
        <v>79</v>
      </c>
      <c r="J167" s="28"/>
      <c r="K167" s="28"/>
      <c r="L167" s="41" t="s">
        <v>12</v>
      </c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ht="15.75" customHeight="1">
      <c r="A168" s="37" t="s">
        <v>293</v>
      </c>
      <c r="B168" s="37" t="s">
        <v>41</v>
      </c>
      <c r="C168" s="38">
        <v>44424.0</v>
      </c>
      <c r="D168" s="39">
        <v>44424.0</v>
      </c>
      <c r="E168" s="42">
        <v>0.8443402777777778</v>
      </c>
      <c r="F168" s="37" t="s">
        <v>124</v>
      </c>
      <c r="G168" s="37" t="s">
        <v>42</v>
      </c>
      <c r="H168" s="37" t="s">
        <v>45</v>
      </c>
      <c r="I168" s="37" t="s">
        <v>43</v>
      </c>
      <c r="J168" s="37" t="s">
        <v>44</v>
      </c>
      <c r="K168" s="28"/>
      <c r="L168" s="41" t="s">
        <v>12</v>
      </c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ht="15.75" customHeight="1">
      <c r="A169" s="37" t="s">
        <v>294</v>
      </c>
      <c r="B169" s="37" t="s">
        <v>51</v>
      </c>
      <c r="C169" s="38">
        <v>44424.0</v>
      </c>
      <c r="D169" s="39">
        <v>44424.0</v>
      </c>
      <c r="E169" s="42">
        <v>0.8444791666666667</v>
      </c>
      <c r="F169" s="37" t="s">
        <v>124</v>
      </c>
      <c r="G169" s="37" t="s">
        <v>52</v>
      </c>
      <c r="H169" s="37" t="s">
        <v>56</v>
      </c>
      <c r="I169" s="37" t="s">
        <v>53</v>
      </c>
      <c r="J169" s="37" t="s">
        <v>54</v>
      </c>
      <c r="K169" s="37" t="s">
        <v>55</v>
      </c>
      <c r="L169" s="41" t="s">
        <v>12</v>
      </c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ht="15.75" customHeight="1">
      <c r="A170" s="37" t="s">
        <v>295</v>
      </c>
      <c r="B170" s="37" t="s">
        <v>28</v>
      </c>
      <c r="C170" s="38">
        <v>44424.0</v>
      </c>
      <c r="D170" s="39">
        <v>44424.0</v>
      </c>
      <c r="E170" s="42">
        <v>0.8445717592592593</v>
      </c>
      <c r="F170" s="37" t="s">
        <v>124</v>
      </c>
      <c r="G170" s="37" t="s">
        <v>29</v>
      </c>
      <c r="H170" s="37" t="s">
        <v>30</v>
      </c>
      <c r="I170" s="37" t="s">
        <v>25</v>
      </c>
      <c r="J170" s="37" t="s">
        <v>26</v>
      </c>
      <c r="K170" s="37" t="s">
        <v>30</v>
      </c>
      <c r="L170" s="41" t="s">
        <v>12</v>
      </c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ht="15.75" customHeight="1">
      <c r="A171" s="37" t="s">
        <v>296</v>
      </c>
      <c r="B171" s="37" t="s">
        <v>23</v>
      </c>
      <c r="C171" s="38">
        <v>44424.0</v>
      </c>
      <c r="D171" s="39">
        <v>44424.0</v>
      </c>
      <c r="E171" s="42">
        <v>0.8446875</v>
      </c>
      <c r="F171" s="37" t="s">
        <v>124</v>
      </c>
      <c r="G171" s="37" t="s">
        <v>24</v>
      </c>
      <c r="H171" s="37" t="s">
        <v>27</v>
      </c>
      <c r="I171" s="37" t="s">
        <v>25</v>
      </c>
      <c r="J171" s="37" t="s">
        <v>26</v>
      </c>
      <c r="K171" s="28"/>
      <c r="L171" s="41" t="s">
        <v>12</v>
      </c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ht="15.75" customHeight="1">
      <c r="A172" s="37" t="s">
        <v>297</v>
      </c>
      <c r="B172" s="37" t="s">
        <v>77</v>
      </c>
      <c r="C172" s="38">
        <v>44424.0</v>
      </c>
      <c r="D172" s="39">
        <v>44424.0</v>
      </c>
      <c r="E172" s="42">
        <v>0.8734375</v>
      </c>
      <c r="F172" s="37" t="s">
        <v>124</v>
      </c>
      <c r="G172" s="37" t="s">
        <v>78</v>
      </c>
      <c r="H172" s="37" t="s">
        <v>61</v>
      </c>
      <c r="I172" s="37" t="s">
        <v>79</v>
      </c>
      <c r="J172" s="28"/>
      <c r="K172" s="28"/>
      <c r="L172" s="41" t="s">
        <v>12</v>
      </c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ht="15.75" customHeight="1">
      <c r="A173" s="37" t="s">
        <v>298</v>
      </c>
      <c r="B173" s="37" t="s">
        <v>77</v>
      </c>
      <c r="C173" s="38">
        <v>44424.0</v>
      </c>
      <c r="D173" s="39">
        <v>44424.0</v>
      </c>
      <c r="E173" s="42">
        <v>0.8735185185185185</v>
      </c>
      <c r="F173" s="37" t="s">
        <v>124</v>
      </c>
      <c r="G173" s="37" t="s">
        <v>78</v>
      </c>
      <c r="H173" s="37" t="s">
        <v>61</v>
      </c>
      <c r="I173" s="37" t="s">
        <v>79</v>
      </c>
      <c r="J173" s="28"/>
      <c r="K173" s="28"/>
      <c r="L173" s="41" t="s">
        <v>12</v>
      </c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ht="15.75" customHeight="1">
      <c r="A174" s="37" t="s">
        <v>299</v>
      </c>
      <c r="B174" s="37" t="s">
        <v>19</v>
      </c>
      <c r="C174" s="38">
        <v>44424.0</v>
      </c>
      <c r="D174" s="39">
        <v>44424.0</v>
      </c>
      <c r="E174" s="42">
        <v>0.8739930555555555</v>
      </c>
      <c r="F174" s="37" t="s">
        <v>124</v>
      </c>
      <c r="G174" s="37" t="s">
        <v>20</v>
      </c>
      <c r="H174" s="37" t="s">
        <v>22</v>
      </c>
      <c r="I174" s="37" t="s">
        <v>147</v>
      </c>
      <c r="J174" s="28"/>
      <c r="K174" s="28"/>
      <c r="L174" s="41" t="s">
        <v>12</v>
      </c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ht="15.75" customHeight="1">
      <c r="A175" s="37" t="s">
        <v>300</v>
      </c>
      <c r="B175" s="37" t="s">
        <v>35</v>
      </c>
      <c r="C175" s="38">
        <v>44424.0</v>
      </c>
      <c r="D175" s="39">
        <v>44424.0</v>
      </c>
      <c r="E175" s="42">
        <v>0.8741203703703704</v>
      </c>
      <c r="F175" s="37" t="s">
        <v>124</v>
      </c>
      <c r="G175" s="37" t="s">
        <v>36</v>
      </c>
      <c r="H175" s="37" t="s">
        <v>40</v>
      </c>
      <c r="I175" s="37" t="s">
        <v>135</v>
      </c>
      <c r="J175" s="37" t="s">
        <v>38</v>
      </c>
      <c r="K175" s="37" t="s">
        <v>39</v>
      </c>
      <c r="L175" s="41" t="s">
        <v>12</v>
      </c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ht="15.75" customHeight="1">
      <c r="A176" s="37" t="s">
        <v>301</v>
      </c>
      <c r="B176" s="37" t="s">
        <v>85</v>
      </c>
      <c r="C176" s="38">
        <v>44425.0</v>
      </c>
      <c r="D176" s="39">
        <v>44425.0</v>
      </c>
      <c r="E176" s="42">
        <v>0.42289351851851853</v>
      </c>
      <c r="F176" s="37" t="s">
        <v>124</v>
      </c>
      <c r="G176" s="37" t="s">
        <v>86</v>
      </c>
      <c r="H176" s="37" t="s">
        <v>124</v>
      </c>
      <c r="I176" s="37" t="s">
        <v>87</v>
      </c>
      <c r="J176" s="28"/>
      <c r="K176" s="28"/>
      <c r="L176" s="41" t="s">
        <v>12</v>
      </c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ht="15.75" customHeight="1">
      <c r="A177" s="37" t="s">
        <v>302</v>
      </c>
      <c r="B177" s="37" t="s">
        <v>57</v>
      </c>
      <c r="C177" s="38">
        <v>44425.0</v>
      </c>
      <c r="D177" s="39">
        <v>44425.0</v>
      </c>
      <c r="E177" s="42">
        <v>0.444212962962963</v>
      </c>
      <c r="F177" s="37" t="s">
        <v>124</v>
      </c>
      <c r="G177" s="37" t="s">
        <v>58</v>
      </c>
      <c r="H177" s="37" t="s">
        <v>62</v>
      </c>
      <c r="I177" s="37" t="s">
        <v>133</v>
      </c>
      <c r="J177" s="37" t="s">
        <v>60</v>
      </c>
      <c r="K177" s="37" t="s">
        <v>61</v>
      </c>
      <c r="L177" s="41" t="s">
        <v>12</v>
      </c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ht="15.75" customHeight="1">
      <c r="A178" s="37" t="s">
        <v>303</v>
      </c>
      <c r="B178" s="37" t="s">
        <v>28</v>
      </c>
      <c r="C178" s="38">
        <v>44425.0</v>
      </c>
      <c r="D178" s="39">
        <v>44425.0</v>
      </c>
      <c r="E178" s="42">
        <v>0.4471875</v>
      </c>
      <c r="F178" s="37" t="s">
        <v>124</v>
      </c>
      <c r="G178" s="37" t="s">
        <v>29</v>
      </c>
      <c r="H178" s="37" t="s">
        <v>30</v>
      </c>
      <c r="I178" s="37" t="s">
        <v>25</v>
      </c>
      <c r="J178" s="37" t="s">
        <v>26</v>
      </c>
      <c r="K178" s="37" t="s">
        <v>30</v>
      </c>
      <c r="L178" s="41" t="s">
        <v>12</v>
      </c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ht="15.75" customHeight="1">
      <c r="A179" s="37" t="s">
        <v>304</v>
      </c>
      <c r="B179" s="37" t="s">
        <v>41</v>
      </c>
      <c r="C179" s="38">
        <v>44425.0</v>
      </c>
      <c r="D179" s="39">
        <v>44425.0</v>
      </c>
      <c r="E179" s="42">
        <v>0.44729166666666664</v>
      </c>
      <c r="F179" s="37" t="s">
        <v>124</v>
      </c>
      <c r="G179" s="37" t="s">
        <v>42</v>
      </c>
      <c r="H179" s="37" t="s">
        <v>45</v>
      </c>
      <c r="I179" s="37" t="s">
        <v>43</v>
      </c>
      <c r="J179" s="37" t="s">
        <v>44</v>
      </c>
      <c r="K179" s="28"/>
      <c r="L179" s="41" t="s">
        <v>12</v>
      </c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ht="15.75" customHeight="1">
      <c r="A180" s="37" t="s">
        <v>305</v>
      </c>
      <c r="B180" s="37" t="s">
        <v>83</v>
      </c>
      <c r="C180" s="38">
        <v>44425.0</v>
      </c>
      <c r="D180" s="39">
        <v>44425.0</v>
      </c>
      <c r="E180" s="42">
        <v>0.4687152777777778</v>
      </c>
      <c r="F180" s="37" t="s">
        <v>124</v>
      </c>
      <c r="G180" s="37" t="s">
        <v>84</v>
      </c>
      <c r="H180" s="28"/>
      <c r="I180" s="37" t="s">
        <v>79</v>
      </c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ht="15.75" customHeight="1">
      <c r="A181" s="37" t="s">
        <v>306</v>
      </c>
      <c r="B181" s="37" t="s">
        <v>23</v>
      </c>
      <c r="C181" s="38">
        <v>44425.0</v>
      </c>
      <c r="D181" s="39">
        <v>44425.0</v>
      </c>
      <c r="E181" s="42">
        <v>0.4687962962962963</v>
      </c>
      <c r="F181" s="37" t="s">
        <v>124</v>
      </c>
      <c r="G181" s="37" t="s">
        <v>24</v>
      </c>
      <c r="H181" s="37" t="s">
        <v>27</v>
      </c>
      <c r="I181" s="37" t="s">
        <v>25</v>
      </c>
      <c r="J181" s="37" t="s">
        <v>26</v>
      </c>
      <c r="K181" s="28"/>
      <c r="L181" s="41" t="s">
        <v>12</v>
      </c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ht="15.75" customHeight="1">
      <c r="A182" s="37" t="s">
        <v>307</v>
      </c>
      <c r="B182" s="37" t="s">
        <v>51</v>
      </c>
      <c r="C182" s="38">
        <v>44425.0</v>
      </c>
      <c r="D182" s="39">
        <v>44425.0</v>
      </c>
      <c r="E182" s="42">
        <v>0.4766666666666667</v>
      </c>
      <c r="F182" s="37" t="s">
        <v>124</v>
      </c>
      <c r="G182" s="37" t="s">
        <v>52</v>
      </c>
      <c r="H182" s="37" t="s">
        <v>56</v>
      </c>
      <c r="I182" s="37" t="s">
        <v>53</v>
      </c>
      <c r="J182" s="37" t="s">
        <v>54</v>
      </c>
      <c r="K182" s="37" t="s">
        <v>55</v>
      </c>
      <c r="L182" s="41" t="s">
        <v>12</v>
      </c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ht="15.75" customHeight="1">
      <c r="A183" s="37" t="s">
        <v>308</v>
      </c>
      <c r="B183" s="37" t="s">
        <v>28</v>
      </c>
      <c r="C183" s="38">
        <v>44425.0</v>
      </c>
      <c r="D183" s="39">
        <v>44425.0</v>
      </c>
      <c r="E183" s="42">
        <v>0.7227546296296297</v>
      </c>
      <c r="F183" s="37" t="s">
        <v>124</v>
      </c>
      <c r="G183" s="37" t="s">
        <v>29</v>
      </c>
      <c r="H183" s="37" t="s">
        <v>30</v>
      </c>
      <c r="I183" s="37" t="s">
        <v>25</v>
      </c>
      <c r="J183" s="37" t="s">
        <v>26</v>
      </c>
      <c r="K183" s="37" t="s">
        <v>30</v>
      </c>
      <c r="L183" s="41" t="s">
        <v>12</v>
      </c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ht="15.75" customHeight="1">
      <c r="A184" s="37" t="s">
        <v>309</v>
      </c>
      <c r="B184" s="37" t="s">
        <v>8</v>
      </c>
      <c r="C184" s="38">
        <v>44425.0</v>
      </c>
      <c r="D184" s="39">
        <v>44425.0</v>
      </c>
      <c r="E184" s="42">
        <v>0.7354861111111111</v>
      </c>
      <c r="F184" s="37" t="s">
        <v>124</v>
      </c>
      <c r="G184" s="37" t="s">
        <v>9</v>
      </c>
      <c r="H184" s="37" t="s">
        <v>11</v>
      </c>
      <c r="I184" s="37" t="s">
        <v>10</v>
      </c>
      <c r="J184" s="28"/>
      <c r="K184" s="28"/>
      <c r="L184" s="41" t="s">
        <v>12</v>
      </c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ht="15.75" customHeight="1">
      <c r="A185" s="37" t="s">
        <v>310</v>
      </c>
      <c r="B185" s="37" t="s">
        <v>85</v>
      </c>
      <c r="C185" s="38">
        <v>44425.0</v>
      </c>
      <c r="D185" s="39">
        <v>44425.0</v>
      </c>
      <c r="E185" s="42">
        <v>0.7569560185185186</v>
      </c>
      <c r="F185" s="37" t="s">
        <v>124</v>
      </c>
      <c r="G185" s="37" t="s">
        <v>86</v>
      </c>
      <c r="H185" s="37" t="s">
        <v>124</v>
      </c>
      <c r="I185" s="37" t="s">
        <v>87</v>
      </c>
      <c r="J185" s="28"/>
      <c r="K185" s="28"/>
      <c r="L185" s="41" t="s">
        <v>12</v>
      </c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ht="15.75" customHeight="1">
      <c r="A186" s="37" t="s">
        <v>311</v>
      </c>
      <c r="B186" s="37" t="s">
        <v>57</v>
      </c>
      <c r="C186" s="38">
        <v>44425.0</v>
      </c>
      <c r="D186" s="39">
        <v>44425.0</v>
      </c>
      <c r="E186" s="42">
        <v>0.7571412037037037</v>
      </c>
      <c r="F186" s="37" t="s">
        <v>124</v>
      </c>
      <c r="G186" s="37" t="s">
        <v>58</v>
      </c>
      <c r="H186" s="37" t="s">
        <v>62</v>
      </c>
      <c r="I186" s="37" t="s">
        <v>133</v>
      </c>
      <c r="J186" s="37" t="s">
        <v>60</v>
      </c>
      <c r="K186" s="37" t="s">
        <v>61</v>
      </c>
      <c r="L186" s="41" t="s">
        <v>12</v>
      </c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ht="15.75" customHeight="1">
      <c r="A187" s="37" t="s">
        <v>312</v>
      </c>
      <c r="B187" s="37" t="s">
        <v>83</v>
      </c>
      <c r="C187" s="38">
        <v>44425.0</v>
      </c>
      <c r="D187" s="39">
        <v>44425.0</v>
      </c>
      <c r="E187" s="42">
        <v>0.7572337962962963</v>
      </c>
      <c r="F187" s="37" t="s">
        <v>124</v>
      </c>
      <c r="G187" s="37" t="s">
        <v>84</v>
      </c>
      <c r="H187" s="28"/>
      <c r="I187" s="37" t="s">
        <v>79</v>
      </c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ht="15.75" customHeight="1">
      <c r="A188" s="37" t="s">
        <v>313</v>
      </c>
      <c r="B188" s="37" t="s">
        <v>23</v>
      </c>
      <c r="C188" s="38">
        <v>44425.0</v>
      </c>
      <c r="D188" s="39">
        <v>44425.0</v>
      </c>
      <c r="E188" s="42">
        <v>0.8632175925925926</v>
      </c>
      <c r="F188" s="37" t="s">
        <v>124</v>
      </c>
      <c r="G188" s="37" t="s">
        <v>24</v>
      </c>
      <c r="H188" s="37" t="s">
        <v>27</v>
      </c>
      <c r="I188" s="37" t="s">
        <v>25</v>
      </c>
      <c r="J188" s="37" t="s">
        <v>26</v>
      </c>
      <c r="K188" s="28"/>
      <c r="L188" s="41" t="s">
        <v>12</v>
      </c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ht="15.75" customHeight="1">
      <c r="A189" s="41" t="s">
        <v>314</v>
      </c>
      <c r="B189" s="37" t="s">
        <v>51</v>
      </c>
      <c r="C189" s="38">
        <v>44425.0</v>
      </c>
      <c r="D189" s="39">
        <v>44425.0</v>
      </c>
      <c r="E189" s="42">
        <v>0.8633564814814815</v>
      </c>
      <c r="F189" s="37" t="s">
        <v>124</v>
      </c>
      <c r="G189" s="37" t="s">
        <v>52</v>
      </c>
      <c r="H189" s="37" t="s">
        <v>56</v>
      </c>
      <c r="I189" s="37" t="s">
        <v>53</v>
      </c>
      <c r="J189" s="37" t="s">
        <v>54</v>
      </c>
      <c r="K189" s="37" t="s">
        <v>55</v>
      </c>
      <c r="L189" s="41" t="s">
        <v>12</v>
      </c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ht="15.75" customHeight="1">
      <c r="A190" s="37" t="s">
        <v>315</v>
      </c>
      <c r="B190" s="37" t="s">
        <v>8</v>
      </c>
      <c r="C190" s="38">
        <v>44425.0</v>
      </c>
      <c r="D190" s="39">
        <v>44425.0</v>
      </c>
      <c r="E190" s="42">
        <v>0.877199074074074</v>
      </c>
      <c r="F190" s="37" t="s">
        <v>124</v>
      </c>
      <c r="G190" s="37" t="s">
        <v>9</v>
      </c>
      <c r="H190" s="37" t="s">
        <v>11</v>
      </c>
      <c r="I190" s="37" t="s">
        <v>10</v>
      </c>
      <c r="J190" s="28"/>
      <c r="K190" s="28"/>
      <c r="L190" s="41" t="s">
        <v>12</v>
      </c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ht="15.75" customHeight="1">
      <c r="A191" s="37" t="s">
        <v>316</v>
      </c>
      <c r="B191" s="37" t="s">
        <v>23</v>
      </c>
      <c r="C191" s="38">
        <v>44426.0</v>
      </c>
      <c r="D191" s="39">
        <v>44426.0</v>
      </c>
      <c r="E191" s="42">
        <v>0.4113541666666667</v>
      </c>
      <c r="F191" s="37" t="s">
        <v>124</v>
      </c>
      <c r="G191" s="37" t="s">
        <v>24</v>
      </c>
      <c r="H191" s="37" t="s">
        <v>27</v>
      </c>
      <c r="I191" s="37" t="s">
        <v>25</v>
      </c>
      <c r="J191" s="37" t="s">
        <v>26</v>
      </c>
      <c r="K191" s="28"/>
      <c r="L191" s="41" t="s">
        <v>12</v>
      </c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ht="15.75" customHeight="1">
      <c r="A192" s="37" t="s">
        <v>317</v>
      </c>
      <c r="B192" s="37" t="s">
        <v>19</v>
      </c>
      <c r="C192" s="38">
        <v>44426.0</v>
      </c>
      <c r="D192" s="39">
        <v>44426.0</v>
      </c>
      <c r="E192" s="42">
        <v>0.4116550925925926</v>
      </c>
      <c r="F192" s="37" t="s">
        <v>124</v>
      </c>
      <c r="G192" s="37" t="s">
        <v>20</v>
      </c>
      <c r="H192" s="37" t="s">
        <v>22</v>
      </c>
      <c r="I192" s="37" t="s">
        <v>147</v>
      </c>
      <c r="J192" s="28"/>
      <c r="K192" s="28"/>
      <c r="L192" s="41" t="s">
        <v>12</v>
      </c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ht="15.75" customHeight="1">
      <c r="A193" s="37" t="s">
        <v>318</v>
      </c>
      <c r="B193" s="37" t="s">
        <v>35</v>
      </c>
      <c r="C193" s="38">
        <v>44426.0</v>
      </c>
      <c r="D193" s="39">
        <v>44426.0</v>
      </c>
      <c r="E193" s="42">
        <v>0.4333680555555556</v>
      </c>
      <c r="F193" s="37" t="s">
        <v>124</v>
      </c>
      <c r="G193" s="37" t="s">
        <v>36</v>
      </c>
      <c r="H193" s="37" t="s">
        <v>40</v>
      </c>
      <c r="I193" s="37" t="s">
        <v>135</v>
      </c>
      <c r="J193" s="37" t="s">
        <v>38</v>
      </c>
      <c r="K193" s="37" t="s">
        <v>39</v>
      </c>
      <c r="L193" s="41" t="s">
        <v>12</v>
      </c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ht="15.75" customHeight="1">
      <c r="A194" s="37" t="s">
        <v>319</v>
      </c>
      <c r="B194" s="37" t="s">
        <v>83</v>
      </c>
      <c r="C194" s="38">
        <v>44426.0</v>
      </c>
      <c r="D194" s="39">
        <v>44426.0</v>
      </c>
      <c r="E194" s="42">
        <v>0.43622685185185184</v>
      </c>
      <c r="F194" s="37" t="s">
        <v>124</v>
      </c>
      <c r="G194" s="37" t="s">
        <v>84</v>
      </c>
      <c r="H194" s="28"/>
      <c r="I194" s="37" t="s">
        <v>79</v>
      </c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ht="15.75" customHeight="1">
      <c r="A195" s="37" t="s">
        <v>320</v>
      </c>
      <c r="B195" s="37" t="s">
        <v>85</v>
      </c>
      <c r="C195" s="38">
        <v>44426.0</v>
      </c>
      <c r="D195" s="39">
        <v>44426.0</v>
      </c>
      <c r="E195" s="42">
        <v>0.47695601851851854</v>
      </c>
      <c r="F195" s="37" t="s">
        <v>124</v>
      </c>
      <c r="G195" s="37" t="s">
        <v>86</v>
      </c>
      <c r="H195" s="37" t="s">
        <v>124</v>
      </c>
      <c r="I195" s="37" t="s">
        <v>87</v>
      </c>
      <c r="J195" s="28"/>
      <c r="K195" s="28"/>
      <c r="L195" s="41" t="s">
        <v>12</v>
      </c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ht="15.75" customHeight="1">
      <c r="A196" s="37" t="s">
        <v>321</v>
      </c>
      <c r="B196" s="37" t="s">
        <v>28</v>
      </c>
      <c r="C196" s="38">
        <v>44426.0</v>
      </c>
      <c r="D196" s="39">
        <v>44426.0</v>
      </c>
      <c r="E196" s="42">
        <v>0.48541666666666666</v>
      </c>
      <c r="F196" s="37" t="s">
        <v>124</v>
      </c>
      <c r="G196" s="37" t="s">
        <v>29</v>
      </c>
      <c r="H196" s="37" t="s">
        <v>30</v>
      </c>
      <c r="I196" s="37" t="s">
        <v>25</v>
      </c>
      <c r="J196" s="37" t="s">
        <v>26</v>
      </c>
      <c r="K196" s="37" t="s">
        <v>30</v>
      </c>
      <c r="L196" s="41" t="s">
        <v>12</v>
      </c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ht="15.75" customHeight="1">
      <c r="A197" s="37" t="s">
        <v>322</v>
      </c>
      <c r="B197" s="37" t="s">
        <v>41</v>
      </c>
      <c r="C197" s="38">
        <v>44426.0</v>
      </c>
      <c r="D197" s="39">
        <v>44426.0</v>
      </c>
      <c r="E197" s="42">
        <v>0.4857986111111111</v>
      </c>
      <c r="F197" s="37" t="s">
        <v>124</v>
      </c>
      <c r="G197" s="37" t="s">
        <v>42</v>
      </c>
      <c r="H197" s="37" t="s">
        <v>45</v>
      </c>
      <c r="I197" s="37" t="s">
        <v>43</v>
      </c>
      <c r="J197" s="37" t="s">
        <v>44</v>
      </c>
      <c r="K197" s="28"/>
      <c r="L197" s="41" t="s">
        <v>12</v>
      </c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ht="15.75" customHeight="1">
      <c r="A198" s="37" t="s">
        <v>323</v>
      </c>
      <c r="B198" s="37" t="s">
        <v>23</v>
      </c>
      <c r="C198" s="38">
        <v>44426.0</v>
      </c>
      <c r="D198" s="39">
        <v>44426.0</v>
      </c>
      <c r="E198" s="42">
        <v>0.7164814814814815</v>
      </c>
      <c r="F198" s="37" t="s">
        <v>124</v>
      </c>
      <c r="G198" s="37" t="s">
        <v>24</v>
      </c>
      <c r="H198" s="37" t="s">
        <v>27</v>
      </c>
      <c r="I198" s="37" t="s">
        <v>25</v>
      </c>
      <c r="J198" s="37" t="s">
        <v>26</v>
      </c>
      <c r="K198" s="28"/>
      <c r="L198" s="41" t="s">
        <v>12</v>
      </c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ht="15.75" customHeight="1">
      <c r="A199" s="37" t="s">
        <v>324</v>
      </c>
      <c r="B199" s="37" t="s">
        <v>85</v>
      </c>
      <c r="C199" s="38">
        <v>44426.0</v>
      </c>
      <c r="D199" s="39">
        <v>44426.0</v>
      </c>
      <c r="E199" s="42">
        <v>0.7965740740740741</v>
      </c>
      <c r="F199" s="37" t="s">
        <v>124</v>
      </c>
      <c r="G199" s="37" t="s">
        <v>86</v>
      </c>
      <c r="H199" s="37" t="s">
        <v>124</v>
      </c>
      <c r="I199" s="37" t="s">
        <v>87</v>
      </c>
      <c r="J199" s="28"/>
      <c r="K199" s="28"/>
      <c r="L199" s="41" t="s">
        <v>12</v>
      </c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ht="15.75" customHeight="1">
      <c r="A200" s="37" t="s">
        <v>325</v>
      </c>
      <c r="B200" s="37" t="s">
        <v>35</v>
      </c>
      <c r="C200" s="38">
        <v>44426.0</v>
      </c>
      <c r="D200" s="39">
        <v>44426.0</v>
      </c>
      <c r="E200" s="42">
        <v>0.881099537037037</v>
      </c>
      <c r="F200" s="37" t="s">
        <v>124</v>
      </c>
      <c r="G200" s="37" t="s">
        <v>36</v>
      </c>
      <c r="H200" s="37" t="s">
        <v>40</v>
      </c>
      <c r="I200" s="37" t="s">
        <v>135</v>
      </c>
      <c r="J200" s="37" t="s">
        <v>38</v>
      </c>
      <c r="K200" s="37" t="s">
        <v>39</v>
      </c>
      <c r="L200" s="41" t="s">
        <v>12</v>
      </c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ht="15.75" customHeight="1">
      <c r="A201" s="41" t="s">
        <v>326</v>
      </c>
      <c r="B201" s="37" t="s">
        <v>8</v>
      </c>
      <c r="C201" s="38">
        <v>44426.0</v>
      </c>
      <c r="D201" s="39">
        <v>44426.0</v>
      </c>
      <c r="E201" s="42">
        <v>0.8857986111111111</v>
      </c>
      <c r="F201" s="37" t="s">
        <v>124</v>
      </c>
      <c r="G201" s="37" t="s">
        <v>9</v>
      </c>
      <c r="H201" s="37" t="s">
        <v>11</v>
      </c>
      <c r="I201" s="37" t="s">
        <v>10</v>
      </c>
      <c r="J201" s="28"/>
      <c r="K201" s="28"/>
      <c r="L201" s="41" t="s">
        <v>12</v>
      </c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ht="15.75" customHeight="1">
      <c r="A202" s="37" t="s">
        <v>327</v>
      </c>
      <c r="B202" s="37" t="s">
        <v>41</v>
      </c>
      <c r="C202" s="38">
        <v>44426.0</v>
      </c>
      <c r="D202" s="39">
        <v>44426.0</v>
      </c>
      <c r="E202" s="42">
        <v>0.9166319444444444</v>
      </c>
      <c r="F202" s="37" t="s">
        <v>124</v>
      </c>
      <c r="G202" s="37" t="s">
        <v>42</v>
      </c>
      <c r="H202" s="37" t="s">
        <v>45</v>
      </c>
      <c r="I202" s="37" t="s">
        <v>43</v>
      </c>
      <c r="J202" s="37" t="s">
        <v>44</v>
      </c>
      <c r="K202" s="28"/>
      <c r="L202" s="41" t="s">
        <v>12</v>
      </c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ht="15.75" customHeight="1">
      <c r="A203" s="37" t="s">
        <v>328</v>
      </c>
      <c r="B203" s="37" t="s">
        <v>77</v>
      </c>
      <c r="C203" s="38">
        <v>44426.0</v>
      </c>
      <c r="D203" s="39">
        <v>44426.0</v>
      </c>
      <c r="E203" s="42">
        <v>0.9167708333333333</v>
      </c>
      <c r="F203" s="37" t="s">
        <v>124</v>
      </c>
      <c r="G203" s="37" t="s">
        <v>78</v>
      </c>
      <c r="H203" s="37" t="s">
        <v>61</v>
      </c>
      <c r="I203" s="37" t="s">
        <v>79</v>
      </c>
      <c r="J203" s="28"/>
      <c r="K203" s="28"/>
      <c r="L203" s="41" t="s">
        <v>12</v>
      </c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ht="15.75" customHeight="1">
      <c r="A204" s="37" t="s">
        <v>329</v>
      </c>
      <c r="B204" s="37" t="s">
        <v>77</v>
      </c>
      <c r="C204" s="38">
        <v>44426.0</v>
      </c>
      <c r="D204" s="39">
        <v>44426.0</v>
      </c>
      <c r="E204" s="42">
        <v>0.9170486111111111</v>
      </c>
      <c r="F204" s="37" t="s">
        <v>124</v>
      </c>
      <c r="G204" s="37" t="s">
        <v>78</v>
      </c>
      <c r="H204" s="37" t="s">
        <v>61</v>
      </c>
      <c r="I204" s="37" t="s">
        <v>79</v>
      </c>
      <c r="J204" s="28"/>
      <c r="K204" s="28"/>
      <c r="L204" s="41" t="s">
        <v>12</v>
      </c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ht="15.75" customHeight="1">
      <c r="A205" s="37" t="s">
        <v>330</v>
      </c>
      <c r="B205" s="37" t="s">
        <v>28</v>
      </c>
      <c r="C205" s="38">
        <v>44427.0</v>
      </c>
      <c r="D205" s="39">
        <v>44427.0</v>
      </c>
      <c r="E205" s="42">
        <v>0.41033564814814816</v>
      </c>
      <c r="F205" s="37" t="s">
        <v>124</v>
      </c>
      <c r="G205" s="37" t="s">
        <v>29</v>
      </c>
      <c r="H205" s="37" t="s">
        <v>30</v>
      </c>
      <c r="I205" s="37" t="s">
        <v>25</v>
      </c>
      <c r="J205" s="37" t="s">
        <v>26</v>
      </c>
      <c r="K205" s="37" t="s">
        <v>30</v>
      </c>
      <c r="L205" s="41" t="s">
        <v>12</v>
      </c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ht="15.75" customHeight="1">
      <c r="A206" s="37" t="s">
        <v>331</v>
      </c>
      <c r="B206" s="37" t="s">
        <v>85</v>
      </c>
      <c r="C206" s="38">
        <v>44427.0</v>
      </c>
      <c r="D206" s="39">
        <v>44427.0</v>
      </c>
      <c r="E206" s="42">
        <v>0.4111226851851852</v>
      </c>
      <c r="F206" s="37" t="s">
        <v>124</v>
      </c>
      <c r="G206" s="37" t="s">
        <v>86</v>
      </c>
      <c r="H206" s="37" t="s">
        <v>124</v>
      </c>
      <c r="I206" s="37" t="s">
        <v>87</v>
      </c>
      <c r="J206" s="28"/>
      <c r="K206" s="28"/>
      <c r="L206" s="41" t="s">
        <v>12</v>
      </c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ht="15.75" customHeight="1">
      <c r="A207" s="37" t="s">
        <v>332</v>
      </c>
      <c r="B207" s="37" t="s">
        <v>57</v>
      </c>
      <c r="C207" s="38">
        <v>44427.0</v>
      </c>
      <c r="D207" s="39">
        <v>44427.0</v>
      </c>
      <c r="E207" s="42">
        <v>0.41129629629629627</v>
      </c>
      <c r="F207" s="37" t="s">
        <v>124</v>
      </c>
      <c r="G207" s="37" t="s">
        <v>58</v>
      </c>
      <c r="H207" s="37" t="s">
        <v>62</v>
      </c>
      <c r="I207" s="37" t="s">
        <v>133</v>
      </c>
      <c r="J207" s="37" t="s">
        <v>60</v>
      </c>
      <c r="K207" s="37" t="s">
        <v>61</v>
      </c>
      <c r="L207" s="41" t="s">
        <v>12</v>
      </c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ht="15.75" customHeight="1">
      <c r="A208" s="37" t="s">
        <v>333</v>
      </c>
      <c r="B208" s="37" t="s">
        <v>19</v>
      </c>
      <c r="C208" s="38">
        <v>44427.0</v>
      </c>
      <c r="D208" s="39">
        <v>44427.0</v>
      </c>
      <c r="E208" s="42">
        <v>0.45244212962962965</v>
      </c>
      <c r="F208" s="37" t="s">
        <v>124</v>
      </c>
      <c r="G208" s="37" t="s">
        <v>20</v>
      </c>
      <c r="H208" s="37" t="s">
        <v>22</v>
      </c>
      <c r="I208" s="37" t="s">
        <v>147</v>
      </c>
      <c r="J208" s="28"/>
      <c r="K208" s="28"/>
      <c r="L208" s="41" t="s">
        <v>12</v>
      </c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ht="15.75" customHeight="1">
      <c r="A209" s="37" t="s">
        <v>334</v>
      </c>
      <c r="B209" s="37" t="s">
        <v>35</v>
      </c>
      <c r="C209" s="38">
        <v>44427.0</v>
      </c>
      <c r="D209" s="39">
        <v>44427.0</v>
      </c>
      <c r="E209" s="42">
        <v>0.45256944444444447</v>
      </c>
      <c r="F209" s="37" t="s">
        <v>124</v>
      </c>
      <c r="G209" s="37" t="s">
        <v>36</v>
      </c>
      <c r="H209" s="37" t="s">
        <v>40</v>
      </c>
      <c r="I209" s="37" t="s">
        <v>135</v>
      </c>
      <c r="J209" s="37" t="s">
        <v>38</v>
      </c>
      <c r="K209" s="37" t="s">
        <v>39</v>
      </c>
      <c r="L209" s="41" t="s">
        <v>12</v>
      </c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ht="15.75" customHeight="1">
      <c r="A210" s="37" t="s">
        <v>335</v>
      </c>
      <c r="B210" s="37" t="s">
        <v>23</v>
      </c>
      <c r="C210" s="38">
        <v>44427.0</v>
      </c>
      <c r="D210" s="39">
        <v>44427.0</v>
      </c>
      <c r="E210" s="42">
        <v>0.46533564814814815</v>
      </c>
      <c r="F210" s="37" t="s">
        <v>124</v>
      </c>
      <c r="G210" s="37" t="s">
        <v>24</v>
      </c>
      <c r="H210" s="37" t="s">
        <v>27</v>
      </c>
      <c r="I210" s="37" t="s">
        <v>25</v>
      </c>
      <c r="J210" s="37" t="s">
        <v>26</v>
      </c>
      <c r="K210" s="28"/>
      <c r="L210" s="41" t="s">
        <v>12</v>
      </c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ht="15.75" customHeight="1">
      <c r="A211" s="37" t="s">
        <v>336</v>
      </c>
      <c r="B211" s="37" t="s">
        <v>51</v>
      </c>
      <c r="C211" s="38">
        <v>44427.0</v>
      </c>
      <c r="D211" s="39">
        <v>44427.0</v>
      </c>
      <c r="E211" s="42">
        <v>0.46555555555555556</v>
      </c>
      <c r="F211" s="37" t="s">
        <v>124</v>
      </c>
      <c r="G211" s="37" t="s">
        <v>52</v>
      </c>
      <c r="H211" s="37" t="s">
        <v>56</v>
      </c>
      <c r="I211" s="37" t="s">
        <v>53</v>
      </c>
      <c r="J211" s="37" t="s">
        <v>54</v>
      </c>
      <c r="K211" s="37" t="s">
        <v>55</v>
      </c>
      <c r="L211" s="41" t="s">
        <v>12</v>
      </c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ht="15.75" customHeight="1">
      <c r="A212" s="37" t="s">
        <v>337</v>
      </c>
      <c r="B212" s="37" t="s">
        <v>8</v>
      </c>
      <c r="C212" s="38">
        <v>44427.0</v>
      </c>
      <c r="D212" s="39">
        <v>44427.0</v>
      </c>
      <c r="E212" s="42">
        <v>0.6861226851851852</v>
      </c>
      <c r="F212" s="37" t="s">
        <v>124</v>
      </c>
      <c r="G212" s="37" t="s">
        <v>9</v>
      </c>
      <c r="H212" s="37" t="s">
        <v>11</v>
      </c>
      <c r="I212" s="37" t="s">
        <v>10</v>
      </c>
      <c r="J212" s="28"/>
      <c r="K212" s="28"/>
      <c r="L212" s="41" t="s">
        <v>12</v>
      </c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ht="15.75" customHeight="1">
      <c r="A213" s="37" t="s">
        <v>338</v>
      </c>
      <c r="B213" s="37" t="s">
        <v>57</v>
      </c>
      <c r="C213" s="38">
        <v>44427.0</v>
      </c>
      <c r="D213" s="39">
        <v>44427.0</v>
      </c>
      <c r="E213" s="42">
        <v>0.7514699074074074</v>
      </c>
      <c r="F213" s="37" t="s">
        <v>124</v>
      </c>
      <c r="G213" s="37" t="s">
        <v>58</v>
      </c>
      <c r="H213" s="37" t="s">
        <v>62</v>
      </c>
      <c r="I213" s="37" t="s">
        <v>133</v>
      </c>
      <c r="J213" s="37" t="s">
        <v>60</v>
      </c>
      <c r="K213" s="37" t="s">
        <v>61</v>
      </c>
      <c r="L213" s="41" t="s">
        <v>12</v>
      </c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ht="15.75" customHeight="1">
      <c r="A214" s="37" t="s">
        <v>339</v>
      </c>
      <c r="B214" s="37" t="s">
        <v>28</v>
      </c>
      <c r="C214" s="38">
        <v>44427.0</v>
      </c>
      <c r="D214" s="39">
        <v>44427.0</v>
      </c>
      <c r="E214" s="42">
        <v>0.8110995370370371</v>
      </c>
      <c r="F214" s="37" t="s">
        <v>124</v>
      </c>
      <c r="G214" s="37" t="s">
        <v>29</v>
      </c>
      <c r="H214" s="37" t="s">
        <v>30</v>
      </c>
      <c r="I214" s="37" t="s">
        <v>25</v>
      </c>
      <c r="J214" s="37" t="s">
        <v>26</v>
      </c>
      <c r="K214" s="37" t="s">
        <v>30</v>
      </c>
      <c r="L214" s="41" t="s">
        <v>12</v>
      </c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ht="15.75" customHeight="1">
      <c r="A215" s="37" t="s">
        <v>340</v>
      </c>
      <c r="B215" s="37" t="s">
        <v>23</v>
      </c>
      <c r="C215" s="38">
        <v>44427.0</v>
      </c>
      <c r="D215" s="39">
        <v>44427.0</v>
      </c>
      <c r="E215" s="42">
        <v>0.8382407407407407</v>
      </c>
      <c r="F215" s="37" t="s">
        <v>124</v>
      </c>
      <c r="G215" s="37" t="s">
        <v>24</v>
      </c>
      <c r="H215" s="37" t="s">
        <v>27</v>
      </c>
      <c r="I215" s="37" t="s">
        <v>25</v>
      </c>
      <c r="J215" s="37" t="s">
        <v>26</v>
      </c>
      <c r="K215" s="28"/>
      <c r="L215" s="41" t="s">
        <v>12</v>
      </c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ht="15.75" customHeight="1">
      <c r="A216" s="37" t="s">
        <v>341</v>
      </c>
      <c r="B216" s="37" t="s">
        <v>51</v>
      </c>
      <c r="C216" s="38">
        <v>44427.0</v>
      </c>
      <c r="D216" s="39">
        <v>44427.0</v>
      </c>
      <c r="E216" s="42">
        <v>0.8401620370370371</v>
      </c>
      <c r="F216" s="37" t="s">
        <v>124</v>
      </c>
      <c r="G216" s="37" t="s">
        <v>52</v>
      </c>
      <c r="H216" s="37" t="s">
        <v>56</v>
      </c>
      <c r="I216" s="37" t="s">
        <v>53</v>
      </c>
      <c r="J216" s="37" t="s">
        <v>54</v>
      </c>
      <c r="K216" s="37" t="s">
        <v>55</v>
      </c>
      <c r="L216" s="41" t="s">
        <v>12</v>
      </c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ht="15.75" customHeight="1">
      <c r="A217" s="37" t="s">
        <v>342</v>
      </c>
      <c r="B217" s="37" t="s">
        <v>8</v>
      </c>
      <c r="C217" s="38">
        <v>44427.0</v>
      </c>
      <c r="D217" s="39">
        <v>44427.0</v>
      </c>
      <c r="E217" s="42">
        <v>0.8967939814814815</v>
      </c>
      <c r="F217" s="37" t="s">
        <v>124</v>
      </c>
      <c r="G217" s="37" t="s">
        <v>9</v>
      </c>
      <c r="H217" s="37" t="s">
        <v>11</v>
      </c>
      <c r="I217" s="37" t="s">
        <v>10</v>
      </c>
      <c r="J217" s="28"/>
      <c r="K217" s="28"/>
      <c r="L217" s="41" t="s">
        <v>12</v>
      </c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ht="15.75" customHeight="1">
      <c r="A218" s="37" t="s">
        <v>343</v>
      </c>
      <c r="B218" s="37" t="s">
        <v>35</v>
      </c>
      <c r="C218" s="38">
        <v>44427.0</v>
      </c>
      <c r="D218" s="39">
        <v>44427.0</v>
      </c>
      <c r="E218" s="42">
        <v>0.8976157407407407</v>
      </c>
      <c r="F218" s="37" t="s">
        <v>124</v>
      </c>
      <c r="G218" s="37" t="s">
        <v>36</v>
      </c>
      <c r="H218" s="37" t="s">
        <v>40</v>
      </c>
      <c r="I218" s="37" t="s">
        <v>135</v>
      </c>
      <c r="J218" s="37" t="s">
        <v>38</v>
      </c>
      <c r="K218" s="37" t="s">
        <v>39</v>
      </c>
      <c r="L218" s="41" t="s">
        <v>12</v>
      </c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ht="15.75" customHeight="1">
      <c r="A219" s="37" t="s">
        <v>344</v>
      </c>
      <c r="B219" s="37" t="s">
        <v>19</v>
      </c>
      <c r="C219" s="38">
        <v>44427.0</v>
      </c>
      <c r="D219" s="39">
        <v>44427.0</v>
      </c>
      <c r="E219" s="42">
        <v>0.8981828703703704</v>
      </c>
      <c r="F219" s="37" t="s">
        <v>124</v>
      </c>
      <c r="G219" s="37" t="s">
        <v>20</v>
      </c>
      <c r="H219" s="37" t="s">
        <v>22</v>
      </c>
      <c r="I219" s="37" t="s">
        <v>147</v>
      </c>
      <c r="J219" s="28"/>
      <c r="K219" s="28"/>
      <c r="L219" s="41" t="s">
        <v>12</v>
      </c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ht="15.75" customHeight="1">
      <c r="A220" s="37" t="s">
        <v>345</v>
      </c>
      <c r="B220" s="37" t="s">
        <v>23</v>
      </c>
      <c r="C220" s="38">
        <v>44428.0</v>
      </c>
      <c r="D220" s="39">
        <v>44428.0</v>
      </c>
      <c r="E220" s="42">
        <v>0.42236111111111113</v>
      </c>
      <c r="F220" s="37" t="s">
        <v>124</v>
      </c>
      <c r="G220" s="37" t="s">
        <v>24</v>
      </c>
      <c r="H220" s="37" t="s">
        <v>27</v>
      </c>
      <c r="I220" s="37" t="s">
        <v>25</v>
      </c>
      <c r="J220" s="37" t="s">
        <v>26</v>
      </c>
      <c r="K220" s="28"/>
      <c r="L220" s="41" t="s">
        <v>12</v>
      </c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ht="15.75" customHeight="1">
      <c r="A221" s="37" t="s">
        <v>346</v>
      </c>
      <c r="B221" s="37" t="s">
        <v>83</v>
      </c>
      <c r="C221" s="38">
        <v>44428.0</v>
      </c>
      <c r="D221" s="39">
        <v>44428.0</v>
      </c>
      <c r="E221" s="42">
        <v>0.42386574074074074</v>
      </c>
      <c r="F221" s="37" t="s">
        <v>124</v>
      </c>
      <c r="G221" s="37" t="s">
        <v>84</v>
      </c>
      <c r="H221" s="28"/>
      <c r="I221" s="37" t="s">
        <v>79</v>
      </c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ht="15.75" customHeight="1">
      <c r="A222" s="37" t="s">
        <v>347</v>
      </c>
      <c r="B222" s="37" t="s">
        <v>57</v>
      </c>
      <c r="C222" s="38">
        <v>44428.0</v>
      </c>
      <c r="D222" s="39">
        <v>44428.0</v>
      </c>
      <c r="E222" s="42">
        <v>0.42407407407407405</v>
      </c>
      <c r="F222" s="37" t="s">
        <v>124</v>
      </c>
      <c r="G222" s="37" t="s">
        <v>58</v>
      </c>
      <c r="H222" s="37" t="s">
        <v>62</v>
      </c>
      <c r="I222" s="37" t="s">
        <v>133</v>
      </c>
      <c r="J222" s="37" t="s">
        <v>60</v>
      </c>
      <c r="K222" s="37" t="s">
        <v>61</v>
      </c>
      <c r="L222" s="41" t="s">
        <v>12</v>
      </c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ht="15.75" customHeight="1">
      <c r="A223" s="37" t="s">
        <v>348</v>
      </c>
      <c r="B223" s="37" t="s">
        <v>28</v>
      </c>
      <c r="C223" s="38">
        <v>44428.0</v>
      </c>
      <c r="D223" s="39">
        <v>44428.0</v>
      </c>
      <c r="E223" s="42">
        <v>0.441724537037037</v>
      </c>
      <c r="F223" s="37" t="s">
        <v>124</v>
      </c>
      <c r="G223" s="37" t="s">
        <v>29</v>
      </c>
      <c r="H223" s="37" t="s">
        <v>30</v>
      </c>
      <c r="I223" s="37" t="s">
        <v>25</v>
      </c>
      <c r="J223" s="37" t="s">
        <v>26</v>
      </c>
      <c r="K223" s="37" t="s">
        <v>30</v>
      </c>
      <c r="L223" s="41" t="s">
        <v>12</v>
      </c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ht="15.75" customHeight="1">
      <c r="A224" s="37" t="s">
        <v>349</v>
      </c>
      <c r="B224" s="37" t="s">
        <v>85</v>
      </c>
      <c r="C224" s="38">
        <v>44428.0</v>
      </c>
      <c r="D224" s="39">
        <v>44428.0</v>
      </c>
      <c r="E224" s="42">
        <v>0.49453703703703705</v>
      </c>
      <c r="F224" s="37" t="s">
        <v>124</v>
      </c>
      <c r="G224" s="37" t="s">
        <v>86</v>
      </c>
      <c r="H224" s="37" t="s">
        <v>124</v>
      </c>
      <c r="I224" s="37" t="s">
        <v>87</v>
      </c>
      <c r="J224" s="28"/>
      <c r="K224" s="28"/>
      <c r="L224" s="41" t="s">
        <v>12</v>
      </c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ht="15.75" customHeight="1">
      <c r="A225" s="37" t="s">
        <v>350</v>
      </c>
      <c r="B225" s="37" t="s">
        <v>8</v>
      </c>
      <c r="C225" s="38">
        <v>44428.0</v>
      </c>
      <c r="D225" s="39">
        <v>44428.0</v>
      </c>
      <c r="E225" s="42">
        <v>0.5960532407407407</v>
      </c>
      <c r="F225" s="37" t="s">
        <v>124</v>
      </c>
      <c r="G225" s="37" t="s">
        <v>9</v>
      </c>
      <c r="H225" s="37" t="s">
        <v>11</v>
      </c>
      <c r="I225" s="37" t="s">
        <v>10</v>
      </c>
      <c r="J225" s="28"/>
      <c r="K225" s="28"/>
      <c r="L225" s="41" t="s">
        <v>12</v>
      </c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ht="15.75" customHeight="1">
      <c r="A226" s="37" t="s">
        <v>351</v>
      </c>
      <c r="B226" s="37" t="s">
        <v>35</v>
      </c>
      <c r="C226" s="38">
        <v>44428.0</v>
      </c>
      <c r="D226" s="39">
        <v>44428.0</v>
      </c>
      <c r="E226" s="42">
        <v>0.5965046296296296</v>
      </c>
      <c r="F226" s="37" t="s">
        <v>124</v>
      </c>
      <c r="G226" s="37" t="s">
        <v>36</v>
      </c>
      <c r="H226" s="37" t="s">
        <v>40</v>
      </c>
      <c r="I226" s="37" t="s">
        <v>135</v>
      </c>
      <c r="J226" s="37" t="s">
        <v>38</v>
      </c>
      <c r="K226" s="37" t="s">
        <v>39</v>
      </c>
      <c r="L226" s="41" t="s">
        <v>12</v>
      </c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ht="15.75" customHeight="1">
      <c r="A227" s="37" t="s">
        <v>352</v>
      </c>
      <c r="B227" s="37" t="s">
        <v>57</v>
      </c>
      <c r="C227" s="38">
        <v>44428.0</v>
      </c>
      <c r="D227" s="39">
        <v>44428.0</v>
      </c>
      <c r="E227" s="42">
        <v>0.7547800925925926</v>
      </c>
      <c r="F227" s="37" t="s">
        <v>124</v>
      </c>
      <c r="G227" s="37" t="s">
        <v>58</v>
      </c>
      <c r="H227" s="37" t="s">
        <v>62</v>
      </c>
      <c r="I227" s="37" t="s">
        <v>133</v>
      </c>
      <c r="J227" s="37" t="s">
        <v>60</v>
      </c>
      <c r="K227" s="37" t="s">
        <v>61</v>
      </c>
      <c r="L227" s="41" t="s">
        <v>12</v>
      </c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ht="15.75" customHeight="1">
      <c r="A228" s="37" t="s">
        <v>353</v>
      </c>
      <c r="B228" s="37" t="s">
        <v>23</v>
      </c>
      <c r="C228" s="38">
        <v>44428.0</v>
      </c>
      <c r="D228" s="39">
        <v>44428.0</v>
      </c>
      <c r="E228" s="42">
        <v>0.8991666666666667</v>
      </c>
      <c r="F228" s="37" t="s">
        <v>124</v>
      </c>
      <c r="G228" s="37" t="s">
        <v>24</v>
      </c>
      <c r="H228" s="37" t="s">
        <v>27</v>
      </c>
      <c r="I228" s="37" t="s">
        <v>25</v>
      </c>
      <c r="J228" s="37" t="s">
        <v>26</v>
      </c>
      <c r="K228" s="28"/>
      <c r="L228" s="41" t="s">
        <v>12</v>
      </c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ht="15.75" customHeight="1">
      <c r="A229" s="37" t="s">
        <v>354</v>
      </c>
      <c r="B229" s="37" t="s">
        <v>35</v>
      </c>
      <c r="C229" s="38">
        <v>44428.0</v>
      </c>
      <c r="D229" s="39">
        <v>44428.0</v>
      </c>
      <c r="E229" s="42">
        <v>0.9163773148148148</v>
      </c>
      <c r="F229" s="37" t="s">
        <v>124</v>
      </c>
      <c r="G229" s="37" t="s">
        <v>36</v>
      </c>
      <c r="H229" s="37" t="s">
        <v>40</v>
      </c>
      <c r="I229" s="37" t="s">
        <v>135</v>
      </c>
      <c r="J229" s="37" t="s">
        <v>38</v>
      </c>
      <c r="K229" s="37" t="s">
        <v>39</v>
      </c>
      <c r="L229" s="41" t="s">
        <v>12</v>
      </c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ht="15.75" customHeight="1">
      <c r="A230" s="37" t="s">
        <v>355</v>
      </c>
      <c r="B230" s="37" t="s">
        <v>83</v>
      </c>
      <c r="C230" s="38">
        <v>44429.0</v>
      </c>
      <c r="D230" s="39">
        <v>44429.0</v>
      </c>
      <c r="E230" s="42">
        <v>0.42072916666666665</v>
      </c>
      <c r="F230" s="37" t="s">
        <v>124</v>
      </c>
      <c r="G230" s="37" t="s">
        <v>84</v>
      </c>
      <c r="H230" s="28"/>
      <c r="I230" s="37" t="s">
        <v>79</v>
      </c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ht="15.75" customHeight="1">
      <c r="A231" s="37" t="s">
        <v>356</v>
      </c>
      <c r="B231" s="37" t="s">
        <v>57</v>
      </c>
      <c r="C231" s="38">
        <v>44429.0</v>
      </c>
      <c r="D231" s="39">
        <v>44429.0</v>
      </c>
      <c r="E231" s="42">
        <v>0.4232523148148148</v>
      </c>
      <c r="F231" s="37" t="s">
        <v>124</v>
      </c>
      <c r="G231" s="37" t="s">
        <v>58</v>
      </c>
      <c r="H231" s="37" t="s">
        <v>62</v>
      </c>
      <c r="I231" s="37" t="s">
        <v>133</v>
      </c>
      <c r="J231" s="37" t="s">
        <v>60</v>
      </c>
      <c r="K231" s="37" t="s">
        <v>61</v>
      </c>
      <c r="L231" s="41" t="s">
        <v>12</v>
      </c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ht="15.75" customHeight="1">
      <c r="A232" s="37" t="s">
        <v>357</v>
      </c>
      <c r="B232" s="37" t="s">
        <v>28</v>
      </c>
      <c r="C232" s="38">
        <v>44429.0</v>
      </c>
      <c r="D232" s="39">
        <v>44429.0</v>
      </c>
      <c r="E232" s="42">
        <v>0.42378472222222224</v>
      </c>
      <c r="F232" s="37" t="s">
        <v>124</v>
      </c>
      <c r="G232" s="37" t="s">
        <v>29</v>
      </c>
      <c r="H232" s="37" t="s">
        <v>30</v>
      </c>
      <c r="I232" s="37" t="s">
        <v>25</v>
      </c>
      <c r="J232" s="37" t="s">
        <v>26</v>
      </c>
      <c r="K232" s="37" t="s">
        <v>30</v>
      </c>
      <c r="L232" s="41" t="s">
        <v>12</v>
      </c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ht="15.75" customHeight="1">
      <c r="A233" s="37" t="s">
        <v>358</v>
      </c>
      <c r="B233" s="37" t="s">
        <v>19</v>
      </c>
      <c r="C233" s="38">
        <v>44429.0</v>
      </c>
      <c r="D233" s="39">
        <v>44429.0</v>
      </c>
      <c r="E233" s="42">
        <v>0.42778935185185185</v>
      </c>
      <c r="F233" s="37" t="s">
        <v>124</v>
      </c>
      <c r="G233" s="37" t="s">
        <v>20</v>
      </c>
      <c r="H233" s="37" t="s">
        <v>22</v>
      </c>
      <c r="I233" s="37" t="s">
        <v>147</v>
      </c>
      <c r="J233" s="28"/>
      <c r="K233" s="28"/>
      <c r="L233" s="41" t="s">
        <v>12</v>
      </c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ht="15.75" customHeight="1">
      <c r="A234" s="37" t="s">
        <v>359</v>
      </c>
      <c r="B234" s="37" t="s">
        <v>85</v>
      </c>
      <c r="C234" s="38">
        <v>44429.0</v>
      </c>
      <c r="D234" s="39">
        <v>44429.0</v>
      </c>
      <c r="E234" s="42">
        <v>0.43199074074074073</v>
      </c>
      <c r="F234" s="37" t="s">
        <v>124</v>
      </c>
      <c r="G234" s="37" t="s">
        <v>86</v>
      </c>
      <c r="H234" s="37" t="s">
        <v>124</v>
      </c>
      <c r="I234" s="37" t="s">
        <v>87</v>
      </c>
      <c r="J234" s="28"/>
      <c r="K234" s="28"/>
      <c r="L234" s="41" t="s">
        <v>12</v>
      </c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ht="15.75" customHeight="1">
      <c r="A235" s="37" t="s">
        <v>360</v>
      </c>
      <c r="B235" s="37" t="s">
        <v>23</v>
      </c>
      <c r="C235" s="38">
        <v>44429.0</v>
      </c>
      <c r="D235" s="39">
        <v>44429.0</v>
      </c>
      <c r="E235" s="42">
        <v>0.44298611111111114</v>
      </c>
      <c r="F235" s="37" t="s">
        <v>124</v>
      </c>
      <c r="G235" s="37" t="s">
        <v>24</v>
      </c>
      <c r="H235" s="37" t="s">
        <v>27</v>
      </c>
      <c r="I235" s="37" t="s">
        <v>25</v>
      </c>
      <c r="J235" s="37" t="s">
        <v>26</v>
      </c>
      <c r="K235" s="28"/>
      <c r="L235" s="41" t="s">
        <v>12</v>
      </c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ht="15.75" customHeight="1">
      <c r="A236" s="37" t="s">
        <v>361</v>
      </c>
      <c r="B236" s="37" t="s">
        <v>51</v>
      </c>
      <c r="C236" s="38">
        <v>44429.0</v>
      </c>
      <c r="D236" s="39">
        <v>44429.0</v>
      </c>
      <c r="E236" s="42">
        <v>0.44331018518518517</v>
      </c>
      <c r="F236" s="37" t="s">
        <v>124</v>
      </c>
      <c r="G236" s="37" t="s">
        <v>52</v>
      </c>
      <c r="H236" s="37" t="s">
        <v>56</v>
      </c>
      <c r="I236" s="37" t="s">
        <v>53</v>
      </c>
      <c r="J236" s="37" t="s">
        <v>54</v>
      </c>
      <c r="K236" s="37" t="s">
        <v>55</v>
      </c>
      <c r="L236" s="41" t="s">
        <v>12</v>
      </c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ht="15.75" customHeight="1">
      <c r="A237" s="37" t="s">
        <v>362</v>
      </c>
      <c r="B237" s="37" t="s">
        <v>35</v>
      </c>
      <c r="C237" s="38">
        <v>44429.0</v>
      </c>
      <c r="D237" s="39">
        <v>44429.0</v>
      </c>
      <c r="E237" s="42">
        <v>0.5411574074074074</v>
      </c>
      <c r="F237" s="37" t="s">
        <v>124</v>
      </c>
      <c r="G237" s="37" t="s">
        <v>36</v>
      </c>
      <c r="H237" s="37" t="s">
        <v>40</v>
      </c>
      <c r="I237" s="37" t="s">
        <v>135</v>
      </c>
      <c r="J237" s="37" t="s">
        <v>38</v>
      </c>
      <c r="K237" s="37" t="s">
        <v>39</v>
      </c>
      <c r="L237" s="41" t="s">
        <v>12</v>
      </c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ht="15.75" customHeight="1">
      <c r="A238" s="37" t="s">
        <v>363</v>
      </c>
      <c r="B238" s="37" t="s">
        <v>85</v>
      </c>
      <c r="C238" s="38">
        <v>44429.0</v>
      </c>
      <c r="D238" s="39">
        <v>44429.0</v>
      </c>
      <c r="E238" s="42">
        <v>0.6738078703703704</v>
      </c>
      <c r="F238" s="37" t="s">
        <v>124</v>
      </c>
      <c r="G238" s="37" t="s">
        <v>86</v>
      </c>
      <c r="H238" s="37" t="s">
        <v>124</v>
      </c>
      <c r="I238" s="37" t="s">
        <v>87</v>
      </c>
      <c r="J238" s="28"/>
      <c r="K238" s="28"/>
      <c r="L238" s="41" t="s">
        <v>12</v>
      </c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ht="15.75" customHeight="1">
      <c r="A239" s="37" t="s">
        <v>364</v>
      </c>
      <c r="B239" s="37" t="s">
        <v>28</v>
      </c>
      <c r="C239" s="38">
        <v>44429.0</v>
      </c>
      <c r="D239" s="39">
        <v>44429.0</v>
      </c>
      <c r="E239" s="42">
        <v>0.7177430555555555</v>
      </c>
      <c r="F239" s="37" t="s">
        <v>124</v>
      </c>
      <c r="G239" s="37" t="s">
        <v>29</v>
      </c>
      <c r="H239" s="37" t="s">
        <v>30</v>
      </c>
      <c r="I239" s="37" t="s">
        <v>25</v>
      </c>
      <c r="J239" s="37" t="s">
        <v>26</v>
      </c>
      <c r="K239" s="37" t="s">
        <v>30</v>
      </c>
      <c r="L239" s="41" t="s">
        <v>12</v>
      </c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ht="15.75" customHeight="1">
      <c r="A240" s="37" t="s">
        <v>365</v>
      </c>
      <c r="B240" s="37" t="s">
        <v>57</v>
      </c>
      <c r="C240" s="38">
        <v>44429.0</v>
      </c>
      <c r="D240" s="39">
        <v>44429.0</v>
      </c>
      <c r="E240" s="42">
        <v>0.7475925925925926</v>
      </c>
      <c r="F240" s="37" t="s">
        <v>124</v>
      </c>
      <c r="G240" s="37" t="s">
        <v>58</v>
      </c>
      <c r="H240" s="37" t="s">
        <v>62</v>
      </c>
      <c r="I240" s="37" t="s">
        <v>133</v>
      </c>
      <c r="J240" s="37" t="s">
        <v>60</v>
      </c>
      <c r="K240" s="37" t="s">
        <v>61</v>
      </c>
      <c r="L240" s="41" t="s">
        <v>12</v>
      </c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ht="15.75" customHeight="1">
      <c r="A241" s="41" t="s">
        <v>366</v>
      </c>
      <c r="B241" s="37" t="s">
        <v>88</v>
      </c>
      <c r="C241" s="38">
        <v>44429.0</v>
      </c>
      <c r="D241" s="39">
        <v>44429.0</v>
      </c>
      <c r="E241" s="42">
        <v>0.882199074074074</v>
      </c>
      <c r="F241" s="37" t="s">
        <v>124</v>
      </c>
      <c r="G241" s="37" t="s">
        <v>89</v>
      </c>
      <c r="H241" s="28"/>
      <c r="I241" s="37" t="s">
        <v>87</v>
      </c>
      <c r="J241" s="28"/>
      <c r="K241" s="28"/>
      <c r="L241" s="41" t="s">
        <v>12</v>
      </c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ht="15.75" customHeight="1">
      <c r="A242" s="37" t="s">
        <v>367</v>
      </c>
      <c r="B242" s="37" t="s">
        <v>51</v>
      </c>
      <c r="C242" s="38">
        <v>44429.0</v>
      </c>
      <c r="D242" s="39">
        <v>44429.0</v>
      </c>
      <c r="E242" s="42">
        <v>0.8955092592592593</v>
      </c>
      <c r="F242" s="37" t="s">
        <v>124</v>
      </c>
      <c r="G242" s="37" t="s">
        <v>52</v>
      </c>
      <c r="H242" s="37" t="s">
        <v>56</v>
      </c>
      <c r="I242" s="37" t="s">
        <v>53</v>
      </c>
      <c r="J242" s="37" t="s">
        <v>54</v>
      </c>
      <c r="K242" s="37" t="s">
        <v>55</v>
      </c>
      <c r="L242" s="41" t="s">
        <v>12</v>
      </c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ht="15.75" customHeight="1">
      <c r="A243" s="37" t="s">
        <v>368</v>
      </c>
      <c r="B243" s="37" t="s">
        <v>23</v>
      </c>
      <c r="C243" s="38">
        <v>44429.0</v>
      </c>
      <c r="D243" s="39">
        <v>44429.0</v>
      </c>
      <c r="E243" s="42">
        <v>0.8958217592592592</v>
      </c>
      <c r="F243" s="37" t="s">
        <v>124</v>
      </c>
      <c r="G243" s="37" t="s">
        <v>24</v>
      </c>
      <c r="H243" s="37" t="s">
        <v>27</v>
      </c>
      <c r="I243" s="37" t="s">
        <v>25</v>
      </c>
      <c r="J243" s="37" t="s">
        <v>26</v>
      </c>
      <c r="K243" s="28"/>
      <c r="L243" s="41" t="s">
        <v>12</v>
      </c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ht="15.75" customHeight="1">
      <c r="A244" s="37" t="s">
        <v>369</v>
      </c>
      <c r="B244" s="37" t="s">
        <v>8</v>
      </c>
      <c r="C244" s="38">
        <v>44429.0</v>
      </c>
      <c r="D244" s="39">
        <v>44429.0</v>
      </c>
      <c r="E244" s="42">
        <v>0.8976388888888889</v>
      </c>
      <c r="F244" s="37" t="s">
        <v>124</v>
      </c>
      <c r="G244" s="37" t="s">
        <v>9</v>
      </c>
      <c r="H244" s="37" t="s">
        <v>11</v>
      </c>
      <c r="I244" s="37" t="s">
        <v>10</v>
      </c>
      <c r="J244" s="28"/>
      <c r="K244" s="28"/>
      <c r="L244" s="41" t="s">
        <v>12</v>
      </c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ht="15.75" customHeight="1">
      <c r="A245" s="37" t="s">
        <v>370</v>
      </c>
      <c r="B245" s="37" t="s">
        <v>35</v>
      </c>
      <c r="C245" s="38">
        <v>44429.0</v>
      </c>
      <c r="D245" s="39">
        <v>44429.0</v>
      </c>
      <c r="E245" s="42">
        <v>0.8983217592592593</v>
      </c>
      <c r="F245" s="37" t="s">
        <v>124</v>
      </c>
      <c r="G245" s="37" t="s">
        <v>36</v>
      </c>
      <c r="H245" s="37" t="s">
        <v>40</v>
      </c>
      <c r="I245" s="37" t="s">
        <v>135</v>
      </c>
      <c r="J245" s="37" t="s">
        <v>38</v>
      </c>
      <c r="K245" s="37" t="s">
        <v>39</v>
      </c>
      <c r="L245" s="41" t="s">
        <v>12</v>
      </c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ht="15.75" customHeight="1">
      <c r="A246" s="37" t="s">
        <v>371</v>
      </c>
      <c r="B246" s="37" t="s">
        <v>77</v>
      </c>
      <c r="C246" s="38">
        <v>44429.0</v>
      </c>
      <c r="D246" s="39">
        <v>44429.0</v>
      </c>
      <c r="E246" s="42">
        <v>0.898425925925926</v>
      </c>
      <c r="F246" s="37" t="s">
        <v>124</v>
      </c>
      <c r="G246" s="37" t="s">
        <v>78</v>
      </c>
      <c r="H246" s="37" t="s">
        <v>61</v>
      </c>
      <c r="I246" s="37" t="s">
        <v>79</v>
      </c>
      <c r="J246" s="28"/>
      <c r="K246" s="28"/>
      <c r="L246" s="41" t="s">
        <v>12</v>
      </c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ht="15.75" customHeight="1">
      <c r="A247" s="37" t="s">
        <v>372</v>
      </c>
      <c r="B247" s="37" t="s">
        <v>77</v>
      </c>
      <c r="C247" s="38">
        <v>44429.0</v>
      </c>
      <c r="D247" s="39">
        <v>44429.0</v>
      </c>
      <c r="E247" s="42">
        <v>0.8985069444444445</v>
      </c>
      <c r="F247" s="37" t="s">
        <v>124</v>
      </c>
      <c r="G247" s="37" t="s">
        <v>78</v>
      </c>
      <c r="H247" s="37" t="s">
        <v>61</v>
      </c>
      <c r="I247" s="37" t="s">
        <v>79</v>
      </c>
      <c r="J247" s="28"/>
      <c r="K247" s="28"/>
      <c r="L247" s="41" t="s">
        <v>12</v>
      </c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ht="15.75" customHeight="1">
      <c r="A248" s="37" t="s">
        <v>373</v>
      </c>
      <c r="B248" s="37" t="s">
        <v>57</v>
      </c>
      <c r="C248" s="38">
        <v>44430.0</v>
      </c>
      <c r="D248" s="39">
        <v>44430.0</v>
      </c>
      <c r="E248" s="42">
        <v>0.41381944444444446</v>
      </c>
      <c r="F248" s="37" t="s">
        <v>124</v>
      </c>
      <c r="G248" s="37" t="s">
        <v>58</v>
      </c>
      <c r="H248" s="37" t="s">
        <v>62</v>
      </c>
      <c r="I248" s="37" t="s">
        <v>133</v>
      </c>
      <c r="J248" s="37" t="s">
        <v>60</v>
      </c>
      <c r="K248" s="37" t="s">
        <v>61</v>
      </c>
      <c r="L248" s="41" t="s">
        <v>12</v>
      </c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ht="15.75" customHeight="1">
      <c r="A249" s="37" t="s">
        <v>374</v>
      </c>
      <c r="B249" s="37" t="s">
        <v>19</v>
      </c>
      <c r="C249" s="38">
        <v>44430.0</v>
      </c>
      <c r="D249" s="39">
        <v>44430.0</v>
      </c>
      <c r="E249" s="42">
        <v>0.41680555555555554</v>
      </c>
      <c r="F249" s="37" t="s">
        <v>124</v>
      </c>
      <c r="G249" s="37" t="s">
        <v>20</v>
      </c>
      <c r="H249" s="37" t="s">
        <v>22</v>
      </c>
      <c r="I249" s="37" t="s">
        <v>147</v>
      </c>
      <c r="J249" s="28"/>
      <c r="K249" s="28"/>
      <c r="L249" s="41" t="s">
        <v>12</v>
      </c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ht="15.75" customHeight="1">
      <c r="A250" s="37" t="s">
        <v>375</v>
      </c>
      <c r="B250" s="37" t="s">
        <v>35</v>
      </c>
      <c r="C250" s="38">
        <v>44430.0</v>
      </c>
      <c r="D250" s="39">
        <v>44430.0</v>
      </c>
      <c r="E250" s="42">
        <v>0.4874189814814815</v>
      </c>
      <c r="F250" s="37" t="s">
        <v>124</v>
      </c>
      <c r="G250" s="37" t="s">
        <v>36</v>
      </c>
      <c r="H250" s="37" t="s">
        <v>40</v>
      </c>
      <c r="I250" s="37" t="s">
        <v>135</v>
      </c>
      <c r="J250" s="37" t="s">
        <v>38</v>
      </c>
      <c r="K250" s="37" t="s">
        <v>39</v>
      </c>
      <c r="L250" s="41" t="s">
        <v>12</v>
      </c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ht="15.75" customHeight="1">
      <c r="A251" s="37" t="s">
        <v>376</v>
      </c>
      <c r="B251" s="37" t="s">
        <v>57</v>
      </c>
      <c r="C251" s="38">
        <v>44430.0</v>
      </c>
      <c r="D251" s="39">
        <v>44430.0</v>
      </c>
      <c r="E251" s="42">
        <v>0.7616435185185185</v>
      </c>
      <c r="F251" s="37" t="s">
        <v>124</v>
      </c>
      <c r="G251" s="37" t="s">
        <v>58</v>
      </c>
      <c r="H251" s="37" t="s">
        <v>62</v>
      </c>
      <c r="I251" s="37" t="s">
        <v>133</v>
      </c>
      <c r="J251" s="37" t="s">
        <v>60</v>
      </c>
      <c r="K251" s="37" t="s">
        <v>61</v>
      </c>
      <c r="L251" s="41" t="s">
        <v>12</v>
      </c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ht="15.75" customHeight="1">
      <c r="A252" s="37" t="s">
        <v>377</v>
      </c>
      <c r="B252" s="37" t="s">
        <v>57</v>
      </c>
      <c r="C252" s="38">
        <v>44431.0</v>
      </c>
      <c r="D252" s="39">
        <v>44431.0</v>
      </c>
      <c r="E252" s="42">
        <v>0.42443287037037036</v>
      </c>
      <c r="F252" s="37" t="s">
        <v>124</v>
      </c>
      <c r="G252" s="37" t="s">
        <v>58</v>
      </c>
      <c r="H252" s="37" t="s">
        <v>62</v>
      </c>
      <c r="I252" s="37" t="s">
        <v>133</v>
      </c>
      <c r="J252" s="37" t="s">
        <v>60</v>
      </c>
      <c r="K252" s="37" t="s">
        <v>61</v>
      </c>
      <c r="L252" s="41" t="s">
        <v>12</v>
      </c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ht="15.75" customHeight="1">
      <c r="A253" s="37" t="s">
        <v>378</v>
      </c>
      <c r="B253" s="37" t="s">
        <v>28</v>
      </c>
      <c r="C253" s="38">
        <v>44431.0</v>
      </c>
      <c r="D253" s="39">
        <v>44431.0</v>
      </c>
      <c r="E253" s="42">
        <v>0.42474537037037036</v>
      </c>
      <c r="F253" s="37" t="s">
        <v>124</v>
      </c>
      <c r="G253" s="37" t="s">
        <v>29</v>
      </c>
      <c r="H253" s="37" t="s">
        <v>30</v>
      </c>
      <c r="I253" s="37" t="s">
        <v>25</v>
      </c>
      <c r="J253" s="37" t="s">
        <v>26</v>
      </c>
      <c r="K253" s="37" t="s">
        <v>30</v>
      </c>
      <c r="L253" s="41" t="s">
        <v>12</v>
      </c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ht="15.75" customHeight="1">
      <c r="A254" s="37" t="s">
        <v>379</v>
      </c>
      <c r="B254" s="37" t="s">
        <v>41</v>
      </c>
      <c r="C254" s="38">
        <v>44431.0</v>
      </c>
      <c r="D254" s="39">
        <v>44431.0</v>
      </c>
      <c r="E254" s="42">
        <v>0.42484953703703704</v>
      </c>
      <c r="F254" s="37" t="s">
        <v>124</v>
      </c>
      <c r="G254" s="37" t="s">
        <v>42</v>
      </c>
      <c r="H254" s="37" t="s">
        <v>45</v>
      </c>
      <c r="I254" s="37" t="s">
        <v>43</v>
      </c>
      <c r="J254" s="37" t="s">
        <v>44</v>
      </c>
      <c r="K254" s="28"/>
      <c r="L254" s="41" t="s">
        <v>12</v>
      </c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ht="15.75" customHeight="1">
      <c r="A255" s="37" t="s">
        <v>380</v>
      </c>
      <c r="B255" s="37" t="s">
        <v>23</v>
      </c>
      <c r="C255" s="38">
        <v>44431.0</v>
      </c>
      <c r="D255" s="39">
        <v>44431.0</v>
      </c>
      <c r="E255" s="42">
        <v>0.42498842592592595</v>
      </c>
      <c r="F255" s="37" t="s">
        <v>124</v>
      </c>
      <c r="G255" s="37" t="s">
        <v>24</v>
      </c>
      <c r="H255" s="37" t="s">
        <v>27</v>
      </c>
      <c r="I255" s="37" t="s">
        <v>25</v>
      </c>
      <c r="J255" s="37" t="s">
        <v>26</v>
      </c>
      <c r="K255" s="28"/>
      <c r="L255" s="41" t="s">
        <v>12</v>
      </c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ht="15.75" customHeight="1">
      <c r="A256" s="37" t="s">
        <v>381</v>
      </c>
      <c r="B256" s="37" t="s">
        <v>83</v>
      </c>
      <c r="C256" s="38">
        <v>44431.0</v>
      </c>
      <c r="D256" s="39">
        <v>44431.0</v>
      </c>
      <c r="E256" s="42">
        <v>0.4257060185185185</v>
      </c>
      <c r="F256" s="37" t="s">
        <v>124</v>
      </c>
      <c r="G256" s="37" t="s">
        <v>84</v>
      </c>
      <c r="H256" s="28"/>
      <c r="I256" s="37" t="s">
        <v>79</v>
      </c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ht="15.75" customHeight="1">
      <c r="A257" s="37" t="s">
        <v>382</v>
      </c>
      <c r="B257" s="37" t="s">
        <v>35</v>
      </c>
      <c r="C257" s="38">
        <v>44431.0</v>
      </c>
      <c r="D257" s="39">
        <v>44431.0</v>
      </c>
      <c r="E257" s="42">
        <v>0.591087962962963</v>
      </c>
      <c r="F257" s="37" t="s">
        <v>124</v>
      </c>
      <c r="G257" s="37" t="s">
        <v>36</v>
      </c>
      <c r="H257" s="37" t="s">
        <v>40</v>
      </c>
      <c r="I257" s="37" t="s">
        <v>135</v>
      </c>
      <c r="J257" s="37" t="s">
        <v>38</v>
      </c>
      <c r="K257" s="37" t="s">
        <v>39</v>
      </c>
      <c r="L257" s="41" t="s">
        <v>12</v>
      </c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ht="15.75" customHeight="1">
      <c r="A258" s="37" t="s">
        <v>383</v>
      </c>
      <c r="B258" s="37" t="s">
        <v>85</v>
      </c>
      <c r="C258" s="38">
        <v>44431.0</v>
      </c>
      <c r="D258" s="39">
        <v>44431.0</v>
      </c>
      <c r="E258" s="42">
        <v>0.591412037037037</v>
      </c>
      <c r="F258" s="37" t="s">
        <v>124</v>
      </c>
      <c r="G258" s="37" t="s">
        <v>86</v>
      </c>
      <c r="H258" s="37" t="s">
        <v>124</v>
      </c>
      <c r="I258" s="37" t="s">
        <v>87</v>
      </c>
      <c r="J258" s="28"/>
      <c r="K258" s="28"/>
      <c r="L258" s="41" t="s">
        <v>12</v>
      </c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ht="15.75" customHeight="1">
      <c r="A259" s="37" t="s">
        <v>384</v>
      </c>
      <c r="B259" s="37" t="s">
        <v>57</v>
      </c>
      <c r="C259" s="38">
        <v>44431.0</v>
      </c>
      <c r="D259" s="39">
        <v>44431.0</v>
      </c>
      <c r="E259" s="42">
        <v>0.7178125</v>
      </c>
      <c r="F259" s="37" t="s">
        <v>124</v>
      </c>
      <c r="G259" s="37" t="s">
        <v>58</v>
      </c>
      <c r="H259" s="37" t="s">
        <v>62</v>
      </c>
      <c r="I259" s="37" t="s">
        <v>133</v>
      </c>
      <c r="J259" s="37" t="s">
        <v>60</v>
      </c>
      <c r="K259" s="37" t="s">
        <v>61</v>
      </c>
      <c r="L259" s="41" t="s">
        <v>12</v>
      </c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ht="15.75" customHeight="1">
      <c r="A260" s="37" t="s">
        <v>385</v>
      </c>
      <c r="B260" s="37" t="s">
        <v>28</v>
      </c>
      <c r="C260" s="38">
        <v>44431.0</v>
      </c>
      <c r="D260" s="39">
        <v>44431.0</v>
      </c>
      <c r="E260" s="42">
        <v>0.7297453703703703</v>
      </c>
      <c r="F260" s="37" t="s">
        <v>124</v>
      </c>
      <c r="G260" s="37" t="s">
        <v>29</v>
      </c>
      <c r="H260" s="37" t="s">
        <v>30</v>
      </c>
      <c r="I260" s="37" t="s">
        <v>25</v>
      </c>
      <c r="J260" s="37" t="s">
        <v>26</v>
      </c>
      <c r="K260" s="37" t="s">
        <v>30</v>
      </c>
      <c r="L260" s="41" t="s">
        <v>12</v>
      </c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ht="15.75" customHeight="1">
      <c r="A261" s="37" t="s">
        <v>386</v>
      </c>
      <c r="B261" s="37" t="s">
        <v>85</v>
      </c>
      <c r="C261" s="38">
        <v>44431.0</v>
      </c>
      <c r="D261" s="39">
        <v>44431.0</v>
      </c>
      <c r="E261" s="42">
        <v>0.7602199074074074</v>
      </c>
      <c r="F261" s="37" t="s">
        <v>124</v>
      </c>
      <c r="G261" s="37" t="s">
        <v>86</v>
      </c>
      <c r="H261" s="37" t="s">
        <v>124</v>
      </c>
      <c r="I261" s="37" t="s">
        <v>87</v>
      </c>
      <c r="J261" s="28"/>
      <c r="K261" s="28"/>
      <c r="L261" s="41" t="s">
        <v>12</v>
      </c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ht="15.75" customHeight="1">
      <c r="A262" s="37" t="s">
        <v>387</v>
      </c>
      <c r="B262" s="37" t="s">
        <v>23</v>
      </c>
      <c r="C262" s="38">
        <v>44431.0</v>
      </c>
      <c r="D262" s="39">
        <v>44431.0</v>
      </c>
      <c r="E262" s="42">
        <v>0.8600925925925926</v>
      </c>
      <c r="F262" s="37" t="s">
        <v>124</v>
      </c>
      <c r="G262" s="37" t="s">
        <v>24</v>
      </c>
      <c r="H262" s="37" t="s">
        <v>27</v>
      </c>
      <c r="I262" s="37" t="s">
        <v>25</v>
      </c>
      <c r="J262" s="37" t="s">
        <v>26</v>
      </c>
      <c r="K262" s="28"/>
      <c r="L262" s="41" t="s">
        <v>12</v>
      </c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ht="15.75" customHeight="1">
      <c r="A263" s="37" t="s">
        <v>388</v>
      </c>
      <c r="B263" s="37" t="s">
        <v>19</v>
      </c>
      <c r="C263" s="38">
        <v>44431.0</v>
      </c>
      <c r="D263" s="39">
        <v>44431.0</v>
      </c>
      <c r="E263" s="42">
        <v>0.8845023148148148</v>
      </c>
      <c r="F263" s="37" t="s">
        <v>124</v>
      </c>
      <c r="G263" s="37" t="s">
        <v>20</v>
      </c>
      <c r="H263" s="37" t="s">
        <v>22</v>
      </c>
      <c r="I263" s="37" t="s">
        <v>147</v>
      </c>
      <c r="J263" s="28"/>
      <c r="K263" s="28"/>
      <c r="L263" s="41" t="s">
        <v>12</v>
      </c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ht="15.75" customHeight="1">
      <c r="A264" s="37" t="s">
        <v>389</v>
      </c>
      <c r="B264" s="37" t="s">
        <v>41</v>
      </c>
      <c r="C264" s="38">
        <v>44431.0</v>
      </c>
      <c r="D264" s="39">
        <v>44431.0</v>
      </c>
      <c r="E264" s="42">
        <v>0.8848263888888889</v>
      </c>
      <c r="F264" s="37" t="s">
        <v>124</v>
      </c>
      <c r="G264" s="37" t="s">
        <v>42</v>
      </c>
      <c r="H264" s="37" t="s">
        <v>45</v>
      </c>
      <c r="I264" s="37" t="s">
        <v>43</v>
      </c>
      <c r="J264" s="37" t="s">
        <v>44</v>
      </c>
      <c r="K264" s="28"/>
      <c r="L264" s="41" t="s">
        <v>12</v>
      </c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ht="15.75" customHeight="1">
      <c r="A265" s="37" t="s">
        <v>390</v>
      </c>
      <c r="B265" s="37" t="s">
        <v>8</v>
      </c>
      <c r="C265" s="38">
        <v>44431.0</v>
      </c>
      <c r="D265" s="39">
        <v>44431.0</v>
      </c>
      <c r="E265" s="42">
        <v>0.8853472222222222</v>
      </c>
      <c r="F265" s="37" t="s">
        <v>124</v>
      </c>
      <c r="G265" s="37" t="s">
        <v>9</v>
      </c>
      <c r="H265" s="37" t="s">
        <v>11</v>
      </c>
      <c r="I265" s="37" t="s">
        <v>10</v>
      </c>
      <c r="J265" s="28"/>
      <c r="K265" s="28"/>
      <c r="L265" s="41" t="s">
        <v>12</v>
      </c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ht="15.75" customHeight="1">
      <c r="A266" s="37" t="s">
        <v>391</v>
      </c>
      <c r="B266" s="37" t="s">
        <v>35</v>
      </c>
      <c r="C266" s="38">
        <v>44431.0</v>
      </c>
      <c r="D266" s="39">
        <v>44431.0</v>
      </c>
      <c r="E266" s="42">
        <v>0.8856712962962963</v>
      </c>
      <c r="F266" s="37" t="s">
        <v>124</v>
      </c>
      <c r="G266" s="37" t="s">
        <v>36</v>
      </c>
      <c r="H266" s="37" t="s">
        <v>40</v>
      </c>
      <c r="I266" s="37" t="s">
        <v>135</v>
      </c>
      <c r="J266" s="37" t="s">
        <v>38</v>
      </c>
      <c r="K266" s="37" t="s">
        <v>39</v>
      </c>
      <c r="L266" s="41" t="s">
        <v>12</v>
      </c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ht="15.75" customHeight="1">
      <c r="A267" s="37" t="s">
        <v>392</v>
      </c>
      <c r="B267" s="37" t="s">
        <v>83</v>
      </c>
      <c r="C267" s="38">
        <v>44432.0</v>
      </c>
      <c r="D267" s="39">
        <v>44432.0</v>
      </c>
      <c r="E267" s="42">
        <v>0.4300231481481481</v>
      </c>
      <c r="F267" s="37" t="s">
        <v>124</v>
      </c>
      <c r="G267" s="37" t="s">
        <v>84</v>
      </c>
      <c r="H267" s="28"/>
      <c r="I267" s="37" t="s">
        <v>79</v>
      </c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ht="15.75" customHeight="1">
      <c r="A268" s="37" t="s">
        <v>393</v>
      </c>
      <c r="B268" s="37" t="s">
        <v>23</v>
      </c>
      <c r="C268" s="38">
        <v>44432.0</v>
      </c>
      <c r="D268" s="39">
        <v>44432.0</v>
      </c>
      <c r="E268" s="42">
        <v>0.44355324074074076</v>
      </c>
      <c r="F268" s="37" t="s">
        <v>124</v>
      </c>
      <c r="G268" s="37" t="s">
        <v>24</v>
      </c>
      <c r="H268" s="37" t="s">
        <v>27</v>
      </c>
      <c r="I268" s="37" t="s">
        <v>25</v>
      </c>
      <c r="J268" s="37" t="s">
        <v>26</v>
      </c>
      <c r="K268" s="28"/>
      <c r="L268" s="41" t="s">
        <v>12</v>
      </c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ht="15.75" customHeight="1">
      <c r="A269" s="37" t="s">
        <v>394</v>
      </c>
      <c r="B269" s="37" t="s">
        <v>85</v>
      </c>
      <c r="C269" s="38">
        <v>44432.0</v>
      </c>
      <c r="D269" s="39">
        <v>44432.0</v>
      </c>
      <c r="E269" s="42">
        <v>0.4645023148148148</v>
      </c>
      <c r="F269" s="37" t="s">
        <v>124</v>
      </c>
      <c r="G269" s="37" t="s">
        <v>86</v>
      </c>
      <c r="H269" s="37" t="s">
        <v>124</v>
      </c>
      <c r="I269" s="37" t="s">
        <v>87</v>
      </c>
      <c r="J269" s="28"/>
      <c r="K269" s="28"/>
      <c r="L269" s="41" t="s">
        <v>12</v>
      </c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ht="15.75" customHeight="1">
      <c r="A270" s="37" t="s">
        <v>395</v>
      </c>
      <c r="B270" s="37" t="s">
        <v>51</v>
      </c>
      <c r="C270" s="38">
        <v>44432.0</v>
      </c>
      <c r="D270" s="39">
        <v>44432.0</v>
      </c>
      <c r="E270" s="42">
        <v>0.49158564814814815</v>
      </c>
      <c r="F270" s="37" t="s">
        <v>124</v>
      </c>
      <c r="G270" s="37" t="s">
        <v>52</v>
      </c>
      <c r="H270" s="37" t="s">
        <v>56</v>
      </c>
      <c r="I270" s="37" t="s">
        <v>53</v>
      </c>
      <c r="J270" s="37" t="s">
        <v>54</v>
      </c>
      <c r="K270" s="37" t="s">
        <v>55</v>
      </c>
      <c r="L270" s="41" t="s">
        <v>12</v>
      </c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ht="15.75" customHeight="1">
      <c r="A271" s="37" t="s">
        <v>396</v>
      </c>
      <c r="B271" s="37" t="s">
        <v>35</v>
      </c>
      <c r="C271" s="38">
        <v>44432.0</v>
      </c>
      <c r="D271" s="39">
        <v>44432.0</v>
      </c>
      <c r="E271" s="42">
        <v>0.5091203703703704</v>
      </c>
      <c r="F271" s="37" t="s">
        <v>124</v>
      </c>
      <c r="G271" s="37" t="s">
        <v>36</v>
      </c>
      <c r="H271" s="37" t="s">
        <v>40</v>
      </c>
      <c r="I271" s="37" t="s">
        <v>135</v>
      </c>
      <c r="J271" s="37" t="s">
        <v>38</v>
      </c>
      <c r="K271" s="37" t="s">
        <v>39</v>
      </c>
      <c r="L271" s="41" t="s">
        <v>12</v>
      </c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ht="15.75" customHeight="1">
      <c r="A272" s="37" t="s">
        <v>397</v>
      </c>
      <c r="B272" s="37" t="s">
        <v>85</v>
      </c>
      <c r="C272" s="38">
        <v>44432.0</v>
      </c>
      <c r="D272" s="39">
        <v>44432.0</v>
      </c>
      <c r="E272" s="42">
        <v>0.7190046296296296</v>
      </c>
      <c r="F272" s="37" t="s">
        <v>124</v>
      </c>
      <c r="G272" s="37" t="s">
        <v>86</v>
      </c>
      <c r="H272" s="37" t="s">
        <v>124</v>
      </c>
      <c r="I272" s="37" t="s">
        <v>87</v>
      </c>
      <c r="J272" s="28"/>
      <c r="K272" s="28"/>
      <c r="L272" s="41" t="s">
        <v>12</v>
      </c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ht="15.75" customHeight="1">
      <c r="A273" s="37" t="s">
        <v>398</v>
      </c>
      <c r="B273" s="37" t="s">
        <v>35</v>
      </c>
      <c r="C273" s="38">
        <v>44432.0</v>
      </c>
      <c r="D273" s="39">
        <v>44432.0</v>
      </c>
      <c r="E273" s="42">
        <v>0.8766435185185185</v>
      </c>
      <c r="F273" s="37" t="s">
        <v>124</v>
      </c>
      <c r="G273" s="37" t="s">
        <v>36</v>
      </c>
      <c r="H273" s="37" t="s">
        <v>40</v>
      </c>
      <c r="I273" s="37" t="s">
        <v>135</v>
      </c>
      <c r="J273" s="37" t="s">
        <v>38</v>
      </c>
      <c r="K273" s="37" t="s">
        <v>39</v>
      </c>
      <c r="L273" s="41" t="s">
        <v>12</v>
      </c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ht="15.75" customHeight="1">
      <c r="A274" s="37" t="s">
        <v>399</v>
      </c>
      <c r="B274" s="37" t="s">
        <v>8</v>
      </c>
      <c r="C274" s="38">
        <v>44432.0</v>
      </c>
      <c r="D274" s="39">
        <v>44432.0</v>
      </c>
      <c r="E274" s="42">
        <v>0.8767708333333334</v>
      </c>
      <c r="F274" s="37" t="s">
        <v>124</v>
      </c>
      <c r="G274" s="37" t="s">
        <v>9</v>
      </c>
      <c r="H274" s="37" t="s">
        <v>11</v>
      </c>
      <c r="I274" s="37" t="s">
        <v>10</v>
      </c>
      <c r="J274" s="28"/>
      <c r="K274" s="28"/>
      <c r="L274" s="41" t="s">
        <v>12</v>
      </c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ht="15.75" customHeight="1">
      <c r="A275" s="37" t="s">
        <v>400</v>
      </c>
      <c r="B275" s="37" t="s">
        <v>41</v>
      </c>
      <c r="C275" s="38">
        <v>44432.0</v>
      </c>
      <c r="D275" s="39">
        <v>44432.0</v>
      </c>
      <c r="E275" s="42">
        <v>0.8770370370370371</v>
      </c>
      <c r="F275" s="37" t="s">
        <v>124</v>
      </c>
      <c r="G275" s="37" t="s">
        <v>42</v>
      </c>
      <c r="H275" s="37" t="s">
        <v>45</v>
      </c>
      <c r="I275" s="37" t="s">
        <v>43</v>
      </c>
      <c r="J275" s="37" t="s">
        <v>44</v>
      </c>
      <c r="K275" s="28"/>
      <c r="L275" s="41" t="s">
        <v>12</v>
      </c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ht="15.75" customHeight="1">
      <c r="A276" s="41" t="s">
        <v>401</v>
      </c>
      <c r="B276" s="37" t="s">
        <v>51</v>
      </c>
      <c r="C276" s="38">
        <v>44432.0</v>
      </c>
      <c r="D276" s="39">
        <v>44432.0</v>
      </c>
      <c r="E276" s="42">
        <v>0.8772916666666667</v>
      </c>
      <c r="F276" s="37" t="s">
        <v>124</v>
      </c>
      <c r="G276" s="37" t="s">
        <v>52</v>
      </c>
      <c r="H276" s="37" t="s">
        <v>56</v>
      </c>
      <c r="I276" s="37" t="s">
        <v>53</v>
      </c>
      <c r="J276" s="37" t="s">
        <v>54</v>
      </c>
      <c r="K276" s="37" t="s">
        <v>55</v>
      </c>
      <c r="L276" s="41" t="s">
        <v>12</v>
      </c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ht="15.75" customHeight="1">
      <c r="A277" s="37" t="s">
        <v>402</v>
      </c>
      <c r="B277" s="37" t="s">
        <v>19</v>
      </c>
      <c r="C277" s="38">
        <v>44432.0</v>
      </c>
      <c r="D277" s="39">
        <v>44432.0</v>
      </c>
      <c r="E277" s="42">
        <v>0.8777430555555555</v>
      </c>
      <c r="F277" s="37" t="s">
        <v>124</v>
      </c>
      <c r="G277" s="37" t="s">
        <v>20</v>
      </c>
      <c r="H277" s="37" t="s">
        <v>22</v>
      </c>
      <c r="I277" s="37" t="s">
        <v>147</v>
      </c>
      <c r="J277" s="28"/>
      <c r="K277" s="28"/>
      <c r="L277" s="41" t="s">
        <v>12</v>
      </c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ht="15.75" customHeight="1">
      <c r="A278" s="37" t="s">
        <v>403</v>
      </c>
      <c r="B278" s="37" t="s">
        <v>19</v>
      </c>
      <c r="C278" s="38">
        <v>44432.0</v>
      </c>
      <c r="D278" s="39">
        <v>44432.0</v>
      </c>
      <c r="E278" s="42">
        <v>0.8778356481481482</v>
      </c>
      <c r="F278" s="37" t="s">
        <v>124</v>
      </c>
      <c r="G278" s="37" t="s">
        <v>20</v>
      </c>
      <c r="H278" s="37" t="s">
        <v>22</v>
      </c>
      <c r="I278" s="37" t="s">
        <v>147</v>
      </c>
      <c r="J278" s="28"/>
      <c r="K278" s="28"/>
      <c r="L278" s="41" t="s">
        <v>12</v>
      </c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ht="15.75" customHeight="1">
      <c r="A279" s="37" t="s">
        <v>404</v>
      </c>
      <c r="B279" s="37" t="s">
        <v>23</v>
      </c>
      <c r="C279" s="38">
        <v>44432.0</v>
      </c>
      <c r="D279" s="39">
        <v>44432.0</v>
      </c>
      <c r="E279" s="42">
        <v>0.8852893518518519</v>
      </c>
      <c r="F279" s="37" t="s">
        <v>124</v>
      </c>
      <c r="G279" s="37" t="s">
        <v>24</v>
      </c>
      <c r="H279" s="37" t="s">
        <v>27</v>
      </c>
      <c r="I279" s="37" t="s">
        <v>25</v>
      </c>
      <c r="J279" s="37" t="s">
        <v>26</v>
      </c>
      <c r="K279" s="28"/>
      <c r="L279" s="41" t="s">
        <v>12</v>
      </c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ht="15.75" customHeight="1">
      <c r="A280" s="37" t="s">
        <v>405</v>
      </c>
      <c r="B280" s="37" t="s">
        <v>57</v>
      </c>
      <c r="C280" s="38">
        <v>44433.0</v>
      </c>
      <c r="D280" s="39">
        <v>44433.0</v>
      </c>
      <c r="E280" s="42">
        <v>0.4142708333333333</v>
      </c>
      <c r="F280" s="37" t="s">
        <v>124</v>
      </c>
      <c r="G280" s="37" t="s">
        <v>58</v>
      </c>
      <c r="H280" s="37" t="s">
        <v>62</v>
      </c>
      <c r="I280" s="37" t="s">
        <v>133</v>
      </c>
      <c r="J280" s="37" t="s">
        <v>60</v>
      </c>
      <c r="K280" s="37" t="s">
        <v>61</v>
      </c>
      <c r="L280" s="41" t="s">
        <v>12</v>
      </c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ht="15.75" customHeight="1">
      <c r="A281" s="37" t="s">
        <v>406</v>
      </c>
      <c r="B281" s="37" t="s">
        <v>28</v>
      </c>
      <c r="C281" s="38">
        <v>44433.0</v>
      </c>
      <c r="D281" s="39">
        <v>44433.0</v>
      </c>
      <c r="E281" s="42">
        <v>0.41864583333333333</v>
      </c>
      <c r="F281" s="37" t="s">
        <v>124</v>
      </c>
      <c r="G281" s="37" t="s">
        <v>29</v>
      </c>
      <c r="H281" s="37" t="s">
        <v>30</v>
      </c>
      <c r="I281" s="37" t="s">
        <v>25</v>
      </c>
      <c r="J281" s="37" t="s">
        <v>26</v>
      </c>
      <c r="K281" s="37" t="s">
        <v>30</v>
      </c>
      <c r="L281" s="41" t="s">
        <v>12</v>
      </c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ht="15.75" customHeight="1">
      <c r="A282" s="37" t="s">
        <v>407</v>
      </c>
      <c r="B282" s="37" t="s">
        <v>85</v>
      </c>
      <c r="C282" s="38">
        <v>44433.0</v>
      </c>
      <c r="D282" s="39">
        <v>44433.0</v>
      </c>
      <c r="E282" s="42">
        <v>0.4189583333333333</v>
      </c>
      <c r="F282" s="37" t="s">
        <v>124</v>
      </c>
      <c r="G282" s="37" t="s">
        <v>86</v>
      </c>
      <c r="H282" s="37" t="s">
        <v>124</v>
      </c>
      <c r="I282" s="37" t="s">
        <v>87</v>
      </c>
      <c r="J282" s="28"/>
      <c r="K282" s="28"/>
      <c r="L282" s="41" t="s">
        <v>12</v>
      </c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ht="15.75" customHeight="1">
      <c r="A283" s="37" t="s">
        <v>408</v>
      </c>
      <c r="B283" s="37" t="s">
        <v>83</v>
      </c>
      <c r="C283" s="38">
        <v>44433.0</v>
      </c>
      <c r="D283" s="39">
        <v>44433.0</v>
      </c>
      <c r="E283" s="42">
        <v>0.44469907407407405</v>
      </c>
      <c r="F283" s="37" t="s">
        <v>124</v>
      </c>
      <c r="G283" s="37" t="s">
        <v>84</v>
      </c>
      <c r="H283" s="28"/>
      <c r="I283" s="37" t="s">
        <v>79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ht="15.75" customHeight="1">
      <c r="A284" s="37" t="s">
        <v>409</v>
      </c>
      <c r="B284" s="37" t="s">
        <v>35</v>
      </c>
      <c r="C284" s="38">
        <v>44433.0</v>
      </c>
      <c r="D284" s="39">
        <v>44433.0</v>
      </c>
      <c r="E284" s="42">
        <v>0.4557060185185185</v>
      </c>
      <c r="F284" s="37" t="s">
        <v>124</v>
      </c>
      <c r="G284" s="37" t="s">
        <v>36</v>
      </c>
      <c r="H284" s="37" t="s">
        <v>40</v>
      </c>
      <c r="I284" s="37" t="s">
        <v>135</v>
      </c>
      <c r="J284" s="37" t="s">
        <v>38</v>
      </c>
      <c r="K284" s="37" t="s">
        <v>39</v>
      </c>
      <c r="L284" s="41" t="s">
        <v>12</v>
      </c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ht="15.75" customHeight="1">
      <c r="A285" s="37" t="s">
        <v>410</v>
      </c>
      <c r="B285" s="37" t="s">
        <v>23</v>
      </c>
      <c r="C285" s="38">
        <v>44433.0</v>
      </c>
      <c r="D285" s="39">
        <v>44433.0</v>
      </c>
      <c r="E285" s="42">
        <v>0.4608449074074074</v>
      </c>
      <c r="F285" s="37" t="s">
        <v>124</v>
      </c>
      <c r="G285" s="37" t="s">
        <v>24</v>
      </c>
      <c r="H285" s="37" t="s">
        <v>27</v>
      </c>
      <c r="I285" s="37" t="s">
        <v>25</v>
      </c>
      <c r="J285" s="37" t="s">
        <v>26</v>
      </c>
      <c r="K285" s="28"/>
      <c r="L285" s="41" t="s">
        <v>12</v>
      </c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ht="15.75" customHeight="1">
      <c r="A286" s="37" t="s">
        <v>411</v>
      </c>
      <c r="B286" s="37" t="s">
        <v>85</v>
      </c>
      <c r="C286" s="38">
        <v>44433.0</v>
      </c>
      <c r="D286" s="39">
        <v>44433.0</v>
      </c>
      <c r="E286" s="42">
        <v>0.7193402777777778</v>
      </c>
      <c r="F286" s="37" t="s">
        <v>124</v>
      </c>
      <c r="G286" s="37" t="s">
        <v>86</v>
      </c>
      <c r="H286" s="37" t="s">
        <v>124</v>
      </c>
      <c r="I286" s="37" t="s">
        <v>87</v>
      </c>
      <c r="J286" s="28"/>
      <c r="K286" s="28"/>
      <c r="L286" s="41" t="s">
        <v>12</v>
      </c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ht="15.75" customHeight="1">
      <c r="A287" s="37" t="s">
        <v>412</v>
      </c>
      <c r="B287" s="37" t="s">
        <v>28</v>
      </c>
      <c r="C287" s="38">
        <v>44433.0</v>
      </c>
      <c r="D287" s="39">
        <v>44433.0</v>
      </c>
      <c r="E287" s="42">
        <v>0.7236921296296296</v>
      </c>
      <c r="F287" s="37" t="s">
        <v>124</v>
      </c>
      <c r="G287" s="37" t="s">
        <v>29</v>
      </c>
      <c r="H287" s="37" t="s">
        <v>30</v>
      </c>
      <c r="I287" s="37" t="s">
        <v>25</v>
      </c>
      <c r="J287" s="37" t="s">
        <v>26</v>
      </c>
      <c r="K287" s="37" t="s">
        <v>30</v>
      </c>
      <c r="L287" s="41" t="s">
        <v>12</v>
      </c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ht="15.75" customHeight="1">
      <c r="A288" s="37" t="s">
        <v>413</v>
      </c>
      <c r="B288" s="37" t="s">
        <v>57</v>
      </c>
      <c r="C288" s="38">
        <v>44433.0</v>
      </c>
      <c r="D288" s="39">
        <v>44433.0</v>
      </c>
      <c r="E288" s="42">
        <v>0.7429398148148149</v>
      </c>
      <c r="F288" s="37" t="s">
        <v>124</v>
      </c>
      <c r="G288" s="37" t="s">
        <v>58</v>
      </c>
      <c r="H288" s="37" t="s">
        <v>62</v>
      </c>
      <c r="I288" s="37" t="s">
        <v>133</v>
      </c>
      <c r="J288" s="37" t="s">
        <v>60</v>
      </c>
      <c r="K288" s="37" t="s">
        <v>61</v>
      </c>
      <c r="L288" s="41" t="s">
        <v>12</v>
      </c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ht="15.75" customHeight="1">
      <c r="A289" s="37" t="s">
        <v>414</v>
      </c>
      <c r="B289" s="37" t="s">
        <v>51</v>
      </c>
      <c r="C289" s="38">
        <v>44433.0</v>
      </c>
      <c r="D289" s="39">
        <v>44433.0</v>
      </c>
      <c r="E289" s="42">
        <v>0.8691666666666666</v>
      </c>
      <c r="F289" s="37" t="s">
        <v>124</v>
      </c>
      <c r="G289" s="37" t="s">
        <v>52</v>
      </c>
      <c r="H289" s="37" t="s">
        <v>56</v>
      </c>
      <c r="I289" s="37" t="s">
        <v>53</v>
      </c>
      <c r="J289" s="37" t="s">
        <v>54</v>
      </c>
      <c r="K289" s="37" t="s">
        <v>55</v>
      </c>
      <c r="L289" s="41" t="s">
        <v>12</v>
      </c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ht="15.75" customHeight="1">
      <c r="A290" s="37" t="s">
        <v>415</v>
      </c>
      <c r="B290" s="37" t="s">
        <v>19</v>
      </c>
      <c r="C290" s="38">
        <v>44433.0</v>
      </c>
      <c r="D290" s="39">
        <v>44433.0</v>
      </c>
      <c r="E290" s="42">
        <v>0.8844212962962963</v>
      </c>
      <c r="F290" s="37" t="s">
        <v>124</v>
      </c>
      <c r="G290" s="37" t="s">
        <v>20</v>
      </c>
      <c r="H290" s="37" t="s">
        <v>22</v>
      </c>
      <c r="I290" s="37" t="s">
        <v>147</v>
      </c>
      <c r="J290" s="28"/>
      <c r="K290" s="28"/>
      <c r="L290" s="41" t="s">
        <v>12</v>
      </c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ht="15.75" customHeight="1">
      <c r="A291" s="37" t="s">
        <v>416</v>
      </c>
      <c r="B291" s="37" t="s">
        <v>35</v>
      </c>
      <c r="C291" s="38">
        <v>44433.0</v>
      </c>
      <c r="D291" s="39">
        <v>44433.0</v>
      </c>
      <c r="E291" s="42">
        <v>0.8845949074074074</v>
      </c>
      <c r="F291" s="37" t="s">
        <v>124</v>
      </c>
      <c r="G291" s="37" t="s">
        <v>36</v>
      </c>
      <c r="H291" s="37" t="s">
        <v>40</v>
      </c>
      <c r="I291" s="37" t="s">
        <v>135</v>
      </c>
      <c r="J291" s="37" t="s">
        <v>38</v>
      </c>
      <c r="K291" s="37" t="s">
        <v>39</v>
      </c>
      <c r="L291" s="41" t="s">
        <v>12</v>
      </c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ht="15.75" customHeight="1">
      <c r="A292" s="37" t="s">
        <v>417</v>
      </c>
      <c r="B292" s="37" t="s">
        <v>85</v>
      </c>
      <c r="C292" s="38">
        <v>44434.0</v>
      </c>
      <c r="D292" s="39">
        <v>44434.0</v>
      </c>
      <c r="E292" s="42">
        <v>0.4185300925925926</v>
      </c>
      <c r="F292" s="37" t="s">
        <v>124</v>
      </c>
      <c r="G292" s="37" t="s">
        <v>86</v>
      </c>
      <c r="H292" s="37" t="s">
        <v>124</v>
      </c>
      <c r="I292" s="37" t="s">
        <v>87</v>
      </c>
      <c r="J292" s="28"/>
      <c r="K292" s="28"/>
      <c r="L292" s="41" t="s">
        <v>12</v>
      </c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ht="15.75" customHeight="1">
      <c r="A293" s="37" t="s">
        <v>418</v>
      </c>
      <c r="B293" s="37" t="s">
        <v>28</v>
      </c>
      <c r="C293" s="38">
        <v>44434.0</v>
      </c>
      <c r="D293" s="39">
        <v>44434.0</v>
      </c>
      <c r="E293" s="42">
        <v>0.4189236111111111</v>
      </c>
      <c r="F293" s="37" t="s">
        <v>124</v>
      </c>
      <c r="G293" s="37" t="s">
        <v>29</v>
      </c>
      <c r="H293" s="37" t="s">
        <v>30</v>
      </c>
      <c r="I293" s="37" t="s">
        <v>25</v>
      </c>
      <c r="J293" s="37" t="s">
        <v>26</v>
      </c>
      <c r="K293" s="37" t="s">
        <v>30</v>
      </c>
      <c r="L293" s="41" t="s">
        <v>12</v>
      </c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ht="15.75" customHeight="1">
      <c r="A294" s="37" t="s">
        <v>419</v>
      </c>
      <c r="B294" s="37" t="s">
        <v>57</v>
      </c>
      <c r="C294" s="38">
        <v>44434.0</v>
      </c>
      <c r="D294" s="39">
        <v>44434.0</v>
      </c>
      <c r="E294" s="42">
        <v>0.42008101851851853</v>
      </c>
      <c r="F294" s="37" t="s">
        <v>124</v>
      </c>
      <c r="G294" s="37" t="s">
        <v>58</v>
      </c>
      <c r="H294" s="37" t="s">
        <v>62</v>
      </c>
      <c r="I294" s="37" t="s">
        <v>133</v>
      </c>
      <c r="J294" s="37" t="s">
        <v>60</v>
      </c>
      <c r="K294" s="37" t="s">
        <v>61</v>
      </c>
      <c r="L294" s="41" t="s">
        <v>12</v>
      </c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ht="15.75" customHeight="1">
      <c r="A295" s="37" t="s">
        <v>420</v>
      </c>
      <c r="B295" s="37" t="s">
        <v>23</v>
      </c>
      <c r="C295" s="38">
        <v>44434.0</v>
      </c>
      <c r="D295" s="39">
        <v>44434.0</v>
      </c>
      <c r="E295" s="42">
        <v>0.4473958333333333</v>
      </c>
      <c r="F295" s="37" t="s">
        <v>124</v>
      </c>
      <c r="G295" s="37" t="s">
        <v>24</v>
      </c>
      <c r="H295" s="37" t="s">
        <v>27</v>
      </c>
      <c r="I295" s="37" t="s">
        <v>25</v>
      </c>
      <c r="J295" s="37" t="s">
        <v>26</v>
      </c>
      <c r="K295" s="28"/>
      <c r="L295" s="41" t="s">
        <v>12</v>
      </c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ht="15.75" customHeight="1">
      <c r="A296" s="37" t="s">
        <v>421</v>
      </c>
      <c r="B296" s="37" t="s">
        <v>8</v>
      </c>
      <c r="C296" s="38">
        <v>44434.0</v>
      </c>
      <c r="D296" s="39">
        <v>44434.0</v>
      </c>
      <c r="E296" s="42">
        <v>0.4785300925925926</v>
      </c>
      <c r="F296" s="37" t="s">
        <v>124</v>
      </c>
      <c r="G296" s="37" t="s">
        <v>9</v>
      </c>
      <c r="H296" s="37" t="s">
        <v>11</v>
      </c>
      <c r="I296" s="37" t="s">
        <v>10</v>
      </c>
      <c r="J296" s="28"/>
      <c r="K296" s="28"/>
      <c r="L296" s="41" t="s">
        <v>12</v>
      </c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ht="15.75" customHeight="1">
      <c r="A297" s="37" t="s">
        <v>422</v>
      </c>
      <c r="B297" s="37" t="s">
        <v>35</v>
      </c>
      <c r="C297" s="38">
        <v>44434.0</v>
      </c>
      <c r="D297" s="39">
        <v>44434.0</v>
      </c>
      <c r="E297" s="42">
        <v>0.47944444444444445</v>
      </c>
      <c r="F297" s="37" t="s">
        <v>124</v>
      </c>
      <c r="G297" s="37" t="s">
        <v>36</v>
      </c>
      <c r="H297" s="37" t="s">
        <v>40</v>
      </c>
      <c r="I297" s="37" t="s">
        <v>135</v>
      </c>
      <c r="J297" s="37" t="s">
        <v>38</v>
      </c>
      <c r="K297" s="37" t="s">
        <v>39</v>
      </c>
      <c r="L297" s="41" t="s">
        <v>12</v>
      </c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ht="15.75" customHeight="1">
      <c r="A298" s="37" t="s">
        <v>423</v>
      </c>
      <c r="B298" s="37" t="s">
        <v>51</v>
      </c>
      <c r="C298" s="38">
        <v>44434.0</v>
      </c>
      <c r="D298" s="39">
        <v>44434.0</v>
      </c>
      <c r="E298" s="42">
        <v>0.4917476851851852</v>
      </c>
      <c r="F298" s="37" t="s">
        <v>124</v>
      </c>
      <c r="G298" s="37" t="s">
        <v>52</v>
      </c>
      <c r="H298" s="37" t="s">
        <v>56</v>
      </c>
      <c r="I298" s="37" t="s">
        <v>53</v>
      </c>
      <c r="J298" s="37" t="s">
        <v>54</v>
      </c>
      <c r="K298" s="37" t="s">
        <v>55</v>
      </c>
      <c r="L298" s="41" t="s">
        <v>12</v>
      </c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ht="15.75" customHeight="1">
      <c r="A299" s="37" t="s">
        <v>424</v>
      </c>
      <c r="B299" s="37" t="s">
        <v>85</v>
      </c>
      <c r="C299" s="38">
        <v>44434.0</v>
      </c>
      <c r="D299" s="39">
        <v>44434.0</v>
      </c>
      <c r="E299" s="42">
        <v>0.7089583333333334</v>
      </c>
      <c r="F299" s="37" t="s">
        <v>124</v>
      </c>
      <c r="G299" s="37" t="s">
        <v>86</v>
      </c>
      <c r="H299" s="37" t="s">
        <v>124</v>
      </c>
      <c r="I299" s="37" t="s">
        <v>87</v>
      </c>
      <c r="J299" s="28"/>
      <c r="K299" s="28"/>
      <c r="L299" s="41" t="s">
        <v>12</v>
      </c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ht="15.75" customHeight="1">
      <c r="A300" s="37" t="s">
        <v>425</v>
      </c>
      <c r="B300" s="37" t="s">
        <v>57</v>
      </c>
      <c r="C300" s="38">
        <v>44434.0</v>
      </c>
      <c r="D300" s="39">
        <v>44434.0</v>
      </c>
      <c r="E300" s="42">
        <v>0.7350347222222222</v>
      </c>
      <c r="F300" s="37" t="s">
        <v>124</v>
      </c>
      <c r="G300" s="37" t="s">
        <v>58</v>
      </c>
      <c r="H300" s="37" t="s">
        <v>62</v>
      </c>
      <c r="I300" s="37" t="s">
        <v>133</v>
      </c>
      <c r="J300" s="37" t="s">
        <v>60</v>
      </c>
      <c r="K300" s="37" t="s">
        <v>61</v>
      </c>
      <c r="L300" s="41" t="s">
        <v>12</v>
      </c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ht="15.75" customHeight="1">
      <c r="A301" s="37" t="s">
        <v>426</v>
      </c>
      <c r="B301" s="37" t="s">
        <v>23</v>
      </c>
      <c r="C301" s="38">
        <v>44434.0</v>
      </c>
      <c r="D301" s="39">
        <v>44434.0</v>
      </c>
      <c r="E301" s="42">
        <v>0.8451851851851852</v>
      </c>
      <c r="F301" s="37" t="s">
        <v>124</v>
      </c>
      <c r="G301" s="37" t="s">
        <v>24</v>
      </c>
      <c r="H301" s="37" t="s">
        <v>27</v>
      </c>
      <c r="I301" s="37" t="s">
        <v>25</v>
      </c>
      <c r="J301" s="37" t="s">
        <v>26</v>
      </c>
      <c r="K301" s="28"/>
      <c r="L301" s="41" t="s">
        <v>12</v>
      </c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ht="15.75" customHeight="1">
      <c r="A302" s="37" t="s">
        <v>427</v>
      </c>
      <c r="B302" s="37" t="s">
        <v>28</v>
      </c>
      <c r="C302" s="38">
        <v>44434.0</v>
      </c>
      <c r="D302" s="39">
        <v>44434.0</v>
      </c>
      <c r="E302" s="42">
        <v>0.8453009259259259</v>
      </c>
      <c r="F302" s="37" t="s">
        <v>124</v>
      </c>
      <c r="G302" s="37" t="s">
        <v>29</v>
      </c>
      <c r="H302" s="37" t="s">
        <v>30</v>
      </c>
      <c r="I302" s="37" t="s">
        <v>25</v>
      </c>
      <c r="J302" s="37" t="s">
        <v>26</v>
      </c>
      <c r="K302" s="37" t="s">
        <v>30</v>
      </c>
      <c r="L302" s="41" t="s">
        <v>12</v>
      </c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ht="15.75" customHeight="1">
      <c r="A303" s="37" t="s">
        <v>428</v>
      </c>
      <c r="B303" s="37" t="s">
        <v>41</v>
      </c>
      <c r="C303" s="38">
        <v>44434.0</v>
      </c>
      <c r="D303" s="39">
        <v>44434.0</v>
      </c>
      <c r="E303" s="42">
        <v>0.845474537037037</v>
      </c>
      <c r="F303" s="37" t="s">
        <v>124</v>
      </c>
      <c r="G303" s="37" t="s">
        <v>42</v>
      </c>
      <c r="H303" s="37" t="s">
        <v>45</v>
      </c>
      <c r="I303" s="37" t="s">
        <v>43</v>
      </c>
      <c r="J303" s="37" t="s">
        <v>44</v>
      </c>
      <c r="K303" s="28"/>
      <c r="L303" s="41" t="s">
        <v>12</v>
      </c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ht="15.75" customHeight="1">
      <c r="A304" s="37" t="s">
        <v>429</v>
      </c>
      <c r="B304" s="37" t="s">
        <v>35</v>
      </c>
      <c r="C304" s="38">
        <v>44434.0</v>
      </c>
      <c r="D304" s="39">
        <v>44434.0</v>
      </c>
      <c r="E304" s="42">
        <v>0.8542361111111111</v>
      </c>
      <c r="F304" s="37" t="s">
        <v>124</v>
      </c>
      <c r="G304" s="37" t="s">
        <v>36</v>
      </c>
      <c r="H304" s="37" t="s">
        <v>40</v>
      </c>
      <c r="I304" s="37" t="s">
        <v>135</v>
      </c>
      <c r="J304" s="37" t="s">
        <v>38</v>
      </c>
      <c r="K304" s="37" t="s">
        <v>39</v>
      </c>
      <c r="L304" s="41" t="s">
        <v>12</v>
      </c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ht="15.75" customHeight="1">
      <c r="A305" s="37" t="s">
        <v>430</v>
      </c>
      <c r="B305" s="37" t="s">
        <v>51</v>
      </c>
      <c r="C305" s="38">
        <v>44434.0</v>
      </c>
      <c r="D305" s="39">
        <v>44434.0</v>
      </c>
      <c r="E305" s="42">
        <v>0.854386574074074</v>
      </c>
      <c r="F305" s="37" t="s">
        <v>124</v>
      </c>
      <c r="G305" s="37" t="s">
        <v>52</v>
      </c>
      <c r="H305" s="37" t="s">
        <v>56</v>
      </c>
      <c r="I305" s="37" t="s">
        <v>53</v>
      </c>
      <c r="J305" s="37" t="s">
        <v>54</v>
      </c>
      <c r="K305" s="37" t="s">
        <v>55</v>
      </c>
      <c r="L305" s="41" t="s">
        <v>12</v>
      </c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ht="15.75" customHeight="1">
      <c r="A306" s="37" t="s">
        <v>431</v>
      </c>
      <c r="B306" s="37" t="s">
        <v>57</v>
      </c>
      <c r="C306" s="38">
        <v>44435.0</v>
      </c>
      <c r="D306" s="39">
        <v>44435.0</v>
      </c>
      <c r="E306" s="42">
        <v>0.39791666666666664</v>
      </c>
      <c r="F306" s="37" t="s">
        <v>124</v>
      </c>
      <c r="G306" s="37" t="s">
        <v>58</v>
      </c>
      <c r="H306" s="37" t="s">
        <v>62</v>
      </c>
      <c r="I306" s="37" t="s">
        <v>133</v>
      </c>
      <c r="J306" s="37" t="s">
        <v>60</v>
      </c>
      <c r="K306" s="37" t="s">
        <v>61</v>
      </c>
      <c r="L306" s="41" t="s">
        <v>12</v>
      </c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ht="15.75" customHeight="1">
      <c r="A307" s="37" t="s">
        <v>432</v>
      </c>
      <c r="B307" s="37" t="s">
        <v>23</v>
      </c>
      <c r="C307" s="38">
        <v>44435.0</v>
      </c>
      <c r="D307" s="39">
        <v>44435.0</v>
      </c>
      <c r="E307" s="42">
        <v>0.4047222222222222</v>
      </c>
      <c r="F307" s="37" t="s">
        <v>124</v>
      </c>
      <c r="G307" s="37" t="s">
        <v>24</v>
      </c>
      <c r="H307" s="37" t="s">
        <v>27</v>
      </c>
      <c r="I307" s="37" t="s">
        <v>25</v>
      </c>
      <c r="J307" s="37" t="s">
        <v>26</v>
      </c>
      <c r="K307" s="28"/>
      <c r="L307" s="41" t="s">
        <v>12</v>
      </c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ht="15.75" customHeight="1">
      <c r="A308" s="37" t="s">
        <v>433</v>
      </c>
      <c r="B308" s="37" t="s">
        <v>85</v>
      </c>
      <c r="C308" s="38">
        <v>44435.0</v>
      </c>
      <c r="D308" s="39">
        <v>44435.0</v>
      </c>
      <c r="E308" s="42">
        <v>0.4343518518518519</v>
      </c>
      <c r="F308" s="37" t="s">
        <v>124</v>
      </c>
      <c r="G308" s="37" t="s">
        <v>86</v>
      </c>
      <c r="H308" s="37" t="s">
        <v>124</v>
      </c>
      <c r="I308" s="37" t="s">
        <v>87</v>
      </c>
      <c r="J308" s="28"/>
      <c r="K308" s="28"/>
      <c r="L308" s="41" t="s">
        <v>12</v>
      </c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ht="15.75" customHeight="1">
      <c r="A309" s="37" t="s">
        <v>434</v>
      </c>
      <c r="B309" s="37" t="s">
        <v>41</v>
      </c>
      <c r="C309" s="38">
        <v>44435.0</v>
      </c>
      <c r="D309" s="39">
        <v>44435.0</v>
      </c>
      <c r="E309" s="42">
        <v>0.43548611111111113</v>
      </c>
      <c r="F309" s="37" t="s">
        <v>124</v>
      </c>
      <c r="G309" s="37" t="s">
        <v>42</v>
      </c>
      <c r="H309" s="37" t="s">
        <v>45</v>
      </c>
      <c r="I309" s="37" t="s">
        <v>43</v>
      </c>
      <c r="J309" s="37" t="s">
        <v>44</v>
      </c>
      <c r="K309" s="28"/>
      <c r="L309" s="41" t="s">
        <v>12</v>
      </c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ht="15.75" customHeight="1">
      <c r="A310" s="37" t="s">
        <v>435</v>
      </c>
      <c r="B310" s="37" t="s">
        <v>28</v>
      </c>
      <c r="C310" s="38">
        <v>44435.0</v>
      </c>
      <c r="D310" s="39">
        <v>44435.0</v>
      </c>
      <c r="E310" s="42">
        <v>0.4355787037037037</v>
      </c>
      <c r="F310" s="37" t="s">
        <v>124</v>
      </c>
      <c r="G310" s="37" t="s">
        <v>29</v>
      </c>
      <c r="H310" s="37" t="s">
        <v>30</v>
      </c>
      <c r="I310" s="37" t="s">
        <v>25</v>
      </c>
      <c r="J310" s="37" t="s">
        <v>26</v>
      </c>
      <c r="K310" s="37" t="s">
        <v>30</v>
      </c>
      <c r="L310" s="41" t="s">
        <v>12</v>
      </c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ht="15.75" customHeight="1">
      <c r="A311" s="37" t="s">
        <v>436</v>
      </c>
      <c r="B311" s="37" t="s">
        <v>83</v>
      </c>
      <c r="C311" s="38">
        <v>44435.0</v>
      </c>
      <c r="D311" s="39">
        <v>44435.0</v>
      </c>
      <c r="E311" s="42">
        <v>0.5204976851851851</v>
      </c>
      <c r="F311" s="37" t="s">
        <v>124</v>
      </c>
      <c r="G311" s="37" t="s">
        <v>84</v>
      </c>
      <c r="H311" s="28"/>
      <c r="I311" s="37" t="s">
        <v>79</v>
      </c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ht="15.75" customHeight="1">
      <c r="A312" s="37" t="s">
        <v>437</v>
      </c>
      <c r="B312" s="37" t="s">
        <v>35</v>
      </c>
      <c r="C312" s="38">
        <v>44435.0</v>
      </c>
      <c r="D312" s="39">
        <v>44435.0</v>
      </c>
      <c r="E312" s="42">
        <v>0.6251388888888889</v>
      </c>
      <c r="F312" s="37" t="s">
        <v>124</v>
      </c>
      <c r="G312" s="37" t="s">
        <v>36</v>
      </c>
      <c r="H312" s="37" t="s">
        <v>40</v>
      </c>
      <c r="I312" s="37" t="s">
        <v>135</v>
      </c>
      <c r="J312" s="37" t="s">
        <v>38</v>
      </c>
      <c r="K312" s="37" t="s">
        <v>39</v>
      </c>
      <c r="L312" s="41" t="s">
        <v>12</v>
      </c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ht="15.75" customHeight="1">
      <c r="A313" s="37" t="s">
        <v>438</v>
      </c>
      <c r="B313" s="37" t="s">
        <v>28</v>
      </c>
      <c r="C313" s="38">
        <v>44435.0</v>
      </c>
      <c r="D313" s="39">
        <v>44435.0</v>
      </c>
      <c r="E313" s="42">
        <v>0.7351504629629629</v>
      </c>
      <c r="F313" s="37" t="s">
        <v>124</v>
      </c>
      <c r="G313" s="37" t="s">
        <v>29</v>
      </c>
      <c r="H313" s="37" t="s">
        <v>30</v>
      </c>
      <c r="I313" s="37" t="s">
        <v>25</v>
      </c>
      <c r="J313" s="37" t="s">
        <v>26</v>
      </c>
      <c r="K313" s="37" t="s">
        <v>30</v>
      </c>
      <c r="L313" s="41" t="s">
        <v>12</v>
      </c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ht="15.75" customHeight="1">
      <c r="A314" s="37" t="s">
        <v>439</v>
      </c>
      <c r="B314" s="37" t="s">
        <v>57</v>
      </c>
      <c r="C314" s="38">
        <v>44435.0</v>
      </c>
      <c r="D314" s="39">
        <v>44435.0</v>
      </c>
      <c r="E314" s="42">
        <v>0.7402893518518519</v>
      </c>
      <c r="F314" s="37" t="s">
        <v>124</v>
      </c>
      <c r="G314" s="37" t="s">
        <v>58</v>
      </c>
      <c r="H314" s="37" t="s">
        <v>62</v>
      </c>
      <c r="I314" s="37" t="s">
        <v>133</v>
      </c>
      <c r="J314" s="37" t="s">
        <v>60</v>
      </c>
      <c r="K314" s="37" t="s">
        <v>61</v>
      </c>
      <c r="L314" s="41" t="s">
        <v>12</v>
      </c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ht="15.75" customHeight="1">
      <c r="A315" s="37" t="s">
        <v>440</v>
      </c>
      <c r="B315" s="37" t="s">
        <v>23</v>
      </c>
      <c r="C315" s="38">
        <v>44435.0</v>
      </c>
      <c r="D315" s="39">
        <v>44435.0</v>
      </c>
      <c r="E315" s="42">
        <v>0.745474537037037</v>
      </c>
      <c r="F315" s="37" t="s">
        <v>124</v>
      </c>
      <c r="G315" s="37" t="s">
        <v>24</v>
      </c>
      <c r="H315" s="37" t="s">
        <v>27</v>
      </c>
      <c r="I315" s="37" t="s">
        <v>25</v>
      </c>
      <c r="J315" s="37" t="s">
        <v>26</v>
      </c>
      <c r="K315" s="28"/>
      <c r="L315" s="41" t="s">
        <v>12</v>
      </c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ht="15.75" customHeight="1">
      <c r="A316" s="37" t="s">
        <v>441</v>
      </c>
      <c r="B316" s="37" t="s">
        <v>57</v>
      </c>
      <c r="C316" s="38">
        <v>44436.0</v>
      </c>
      <c r="D316" s="39">
        <v>44436.0</v>
      </c>
      <c r="E316" s="42">
        <v>0.4054050925925926</v>
      </c>
      <c r="F316" s="37" t="s">
        <v>124</v>
      </c>
      <c r="G316" s="37" t="s">
        <v>58</v>
      </c>
      <c r="H316" s="37" t="s">
        <v>62</v>
      </c>
      <c r="I316" s="37" t="s">
        <v>133</v>
      </c>
      <c r="J316" s="37" t="s">
        <v>60</v>
      </c>
      <c r="K316" s="37" t="s">
        <v>61</v>
      </c>
      <c r="L316" s="41" t="s">
        <v>12</v>
      </c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ht="15.75" customHeight="1">
      <c r="A317" s="37" t="s">
        <v>442</v>
      </c>
      <c r="B317" s="37" t="s">
        <v>28</v>
      </c>
      <c r="C317" s="38">
        <v>44436.0</v>
      </c>
      <c r="D317" s="39">
        <v>44436.0</v>
      </c>
      <c r="E317" s="42">
        <v>0.40784722222222225</v>
      </c>
      <c r="F317" s="37" t="s">
        <v>124</v>
      </c>
      <c r="G317" s="37" t="s">
        <v>29</v>
      </c>
      <c r="H317" s="37" t="s">
        <v>30</v>
      </c>
      <c r="I317" s="37" t="s">
        <v>25</v>
      </c>
      <c r="J317" s="37" t="s">
        <v>26</v>
      </c>
      <c r="K317" s="37" t="s">
        <v>30</v>
      </c>
      <c r="L317" s="41" t="s">
        <v>12</v>
      </c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ht="15.75" customHeight="1">
      <c r="A318" s="37" t="s">
        <v>443</v>
      </c>
      <c r="B318" s="37" t="s">
        <v>23</v>
      </c>
      <c r="C318" s="38">
        <v>44436.0</v>
      </c>
      <c r="D318" s="39">
        <v>44436.0</v>
      </c>
      <c r="E318" s="42">
        <v>0.4613425925925926</v>
      </c>
      <c r="F318" s="37" t="s">
        <v>124</v>
      </c>
      <c r="G318" s="37" t="s">
        <v>24</v>
      </c>
      <c r="H318" s="37" t="s">
        <v>27</v>
      </c>
      <c r="I318" s="37" t="s">
        <v>25</v>
      </c>
      <c r="J318" s="37" t="s">
        <v>26</v>
      </c>
      <c r="K318" s="28"/>
      <c r="L318" s="41" t="s">
        <v>12</v>
      </c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ht="15.75" customHeight="1">
      <c r="A319" s="37" t="s">
        <v>444</v>
      </c>
      <c r="B319" s="37" t="s">
        <v>35</v>
      </c>
      <c r="C319" s="38">
        <v>44436.0</v>
      </c>
      <c r="D319" s="39">
        <v>44436.0</v>
      </c>
      <c r="E319" s="42">
        <v>0.5049652777777778</v>
      </c>
      <c r="F319" s="37" t="s">
        <v>124</v>
      </c>
      <c r="G319" s="37" t="s">
        <v>36</v>
      </c>
      <c r="H319" s="37" t="s">
        <v>40</v>
      </c>
      <c r="I319" s="37" t="s">
        <v>135</v>
      </c>
      <c r="J319" s="37" t="s">
        <v>38</v>
      </c>
      <c r="K319" s="37" t="s">
        <v>39</v>
      </c>
      <c r="L319" s="41" t="s">
        <v>12</v>
      </c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ht="15.75" customHeight="1">
      <c r="A320" s="37" t="s">
        <v>445</v>
      </c>
      <c r="B320" s="37" t="s">
        <v>57</v>
      </c>
      <c r="C320" s="38">
        <v>44436.0</v>
      </c>
      <c r="D320" s="39">
        <v>44436.0</v>
      </c>
      <c r="E320" s="42">
        <v>0.7506018518518518</v>
      </c>
      <c r="F320" s="37" t="s">
        <v>124</v>
      </c>
      <c r="G320" s="37" t="s">
        <v>58</v>
      </c>
      <c r="H320" s="37" t="s">
        <v>62</v>
      </c>
      <c r="I320" s="37" t="s">
        <v>133</v>
      </c>
      <c r="J320" s="37" t="s">
        <v>60</v>
      </c>
      <c r="K320" s="37" t="s">
        <v>61</v>
      </c>
      <c r="L320" s="41" t="s">
        <v>12</v>
      </c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ht="15.75" customHeight="1">
      <c r="A321" s="37" t="s">
        <v>446</v>
      </c>
      <c r="B321" s="37" t="s">
        <v>28</v>
      </c>
      <c r="C321" s="38">
        <v>44436.0</v>
      </c>
      <c r="D321" s="39">
        <v>44436.0</v>
      </c>
      <c r="E321" s="42">
        <v>0.8713773148148148</v>
      </c>
      <c r="F321" s="37" t="s">
        <v>124</v>
      </c>
      <c r="G321" s="37" t="s">
        <v>29</v>
      </c>
      <c r="H321" s="37" t="s">
        <v>30</v>
      </c>
      <c r="I321" s="37" t="s">
        <v>25</v>
      </c>
      <c r="J321" s="37" t="s">
        <v>26</v>
      </c>
      <c r="K321" s="37" t="s">
        <v>30</v>
      </c>
      <c r="L321" s="41" t="s">
        <v>12</v>
      </c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ht="15.75" customHeight="1">
      <c r="A322" s="37" t="s">
        <v>447</v>
      </c>
      <c r="B322" s="37" t="s">
        <v>51</v>
      </c>
      <c r="C322" s="38">
        <v>44436.0</v>
      </c>
      <c r="D322" s="39">
        <v>44436.0</v>
      </c>
      <c r="E322" s="42">
        <v>0.8740972222222222</v>
      </c>
      <c r="F322" s="37" t="s">
        <v>124</v>
      </c>
      <c r="G322" s="37" t="s">
        <v>52</v>
      </c>
      <c r="H322" s="37" t="s">
        <v>56</v>
      </c>
      <c r="I322" s="37" t="s">
        <v>53</v>
      </c>
      <c r="J322" s="37" t="s">
        <v>54</v>
      </c>
      <c r="K322" s="37" t="s">
        <v>55</v>
      </c>
      <c r="L322" s="41" t="s">
        <v>12</v>
      </c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ht="15.75" customHeight="1">
      <c r="A323" s="37" t="s">
        <v>448</v>
      </c>
      <c r="B323" s="37" t="s">
        <v>23</v>
      </c>
      <c r="C323" s="38">
        <v>44436.0</v>
      </c>
      <c r="D323" s="39">
        <v>44436.0</v>
      </c>
      <c r="E323" s="42">
        <v>0.9188888888888889</v>
      </c>
      <c r="F323" s="37" t="s">
        <v>124</v>
      </c>
      <c r="G323" s="37" t="s">
        <v>24</v>
      </c>
      <c r="H323" s="37" t="s">
        <v>27</v>
      </c>
      <c r="I323" s="37" t="s">
        <v>25</v>
      </c>
      <c r="J323" s="37" t="s">
        <v>26</v>
      </c>
      <c r="K323" s="28"/>
      <c r="L323" s="41" t="s">
        <v>12</v>
      </c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ht="15.75" customHeight="1">
      <c r="A324" s="37" t="s">
        <v>449</v>
      </c>
      <c r="B324" s="37" t="s">
        <v>57</v>
      </c>
      <c r="C324" s="38">
        <v>44437.0</v>
      </c>
      <c r="D324" s="39">
        <v>44437.0</v>
      </c>
      <c r="E324" s="42">
        <v>0.44179398148148147</v>
      </c>
      <c r="F324" s="37" t="s">
        <v>124</v>
      </c>
      <c r="G324" s="37" t="s">
        <v>58</v>
      </c>
      <c r="H324" s="37" t="s">
        <v>62</v>
      </c>
      <c r="I324" s="37" t="s">
        <v>133</v>
      </c>
      <c r="J324" s="37" t="s">
        <v>60</v>
      </c>
      <c r="K324" s="37" t="s">
        <v>61</v>
      </c>
      <c r="L324" s="41" t="s">
        <v>12</v>
      </c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ht="15.75" customHeight="1">
      <c r="A325" s="37" t="s">
        <v>450</v>
      </c>
      <c r="B325" s="37" t="s">
        <v>35</v>
      </c>
      <c r="C325" s="38">
        <v>44437.0</v>
      </c>
      <c r="D325" s="39">
        <v>44437.0</v>
      </c>
      <c r="E325" s="42">
        <v>0.656099537037037</v>
      </c>
      <c r="F325" s="37" t="s">
        <v>124</v>
      </c>
      <c r="G325" s="37" t="s">
        <v>36</v>
      </c>
      <c r="H325" s="37" t="s">
        <v>40</v>
      </c>
      <c r="I325" s="37" t="s">
        <v>135</v>
      </c>
      <c r="J325" s="37" t="s">
        <v>38</v>
      </c>
      <c r="K325" s="37" t="s">
        <v>39</v>
      </c>
      <c r="L325" s="41" t="s">
        <v>12</v>
      </c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ht="15.75" customHeight="1">
      <c r="A326" s="37" t="s">
        <v>451</v>
      </c>
      <c r="B326" s="37" t="s">
        <v>23</v>
      </c>
      <c r="C326" s="38">
        <v>44438.0</v>
      </c>
      <c r="D326" s="39">
        <v>44438.0</v>
      </c>
      <c r="E326" s="42">
        <v>0.4303240740740741</v>
      </c>
      <c r="F326" s="37" t="s">
        <v>124</v>
      </c>
      <c r="G326" s="37" t="s">
        <v>24</v>
      </c>
      <c r="H326" s="37" t="s">
        <v>27</v>
      </c>
      <c r="I326" s="37" t="s">
        <v>25</v>
      </c>
      <c r="J326" s="37" t="s">
        <v>26</v>
      </c>
      <c r="K326" s="28"/>
      <c r="L326" s="41" t="s">
        <v>12</v>
      </c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ht="15.75" customHeight="1">
      <c r="A327" s="37" t="s">
        <v>452</v>
      </c>
      <c r="B327" s="37" t="s">
        <v>35</v>
      </c>
      <c r="C327" s="38">
        <v>44438.0</v>
      </c>
      <c r="D327" s="39">
        <v>44438.0</v>
      </c>
      <c r="E327" s="42">
        <v>0.47605324074074074</v>
      </c>
      <c r="F327" s="37" t="s">
        <v>124</v>
      </c>
      <c r="G327" s="37" t="s">
        <v>36</v>
      </c>
      <c r="H327" s="37" t="s">
        <v>40</v>
      </c>
      <c r="I327" s="37" t="s">
        <v>135</v>
      </c>
      <c r="J327" s="37" t="s">
        <v>38</v>
      </c>
      <c r="K327" s="37" t="s">
        <v>39</v>
      </c>
      <c r="L327" s="41" t="s">
        <v>12</v>
      </c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ht="15.75" customHeight="1">
      <c r="A328" s="37" t="s">
        <v>453</v>
      </c>
      <c r="B328" s="37" t="s">
        <v>41</v>
      </c>
      <c r="C328" s="38">
        <v>44438.0</v>
      </c>
      <c r="D328" s="39">
        <v>44438.0</v>
      </c>
      <c r="E328" s="42">
        <v>0.4886111111111111</v>
      </c>
      <c r="F328" s="37" t="s">
        <v>124</v>
      </c>
      <c r="G328" s="37" t="s">
        <v>42</v>
      </c>
      <c r="H328" s="37" t="s">
        <v>45</v>
      </c>
      <c r="I328" s="37" t="s">
        <v>43</v>
      </c>
      <c r="J328" s="37" t="s">
        <v>44</v>
      </c>
      <c r="K328" s="28"/>
      <c r="L328" s="41" t="s">
        <v>12</v>
      </c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ht="15.75" customHeight="1">
      <c r="A329" s="37" t="s">
        <v>454</v>
      </c>
      <c r="B329" s="37" t="s">
        <v>41</v>
      </c>
      <c r="C329" s="38">
        <v>44438.0</v>
      </c>
      <c r="D329" s="39">
        <v>44438.0</v>
      </c>
      <c r="E329" s="42">
        <v>0.48917824074074073</v>
      </c>
      <c r="F329" s="37" t="s">
        <v>124</v>
      </c>
      <c r="G329" s="37" t="s">
        <v>42</v>
      </c>
      <c r="H329" s="37" t="s">
        <v>45</v>
      </c>
      <c r="I329" s="37" t="s">
        <v>43</v>
      </c>
      <c r="J329" s="37" t="s">
        <v>44</v>
      </c>
      <c r="K329" s="28"/>
      <c r="L329" s="41" t="s">
        <v>12</v>
      </c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ht="15.75" customHeight="1">
      <c r="A330" s="37" t="s">
        <v>455</v>
      </c>
      <c r="B330" s="37" t="s">
        <v>28</v>
      </c>
      <c r="C330" s="38">
        <v>44438.0</v>
      </c>
      <c r="D330" s="39">
        <v>44438.0</v>
      </c>
      <c r="E330" s="42">
        <v>0.5746875</v>
      </c>
      <c r="F330" s="37" t="s">
        <v>124</v>
      </c>
      <c r="G330" s="37" t="s">
        <v>29</v>
      </c>
      <c r="H330" s="37" t="s">
        <v>30</v>
      </c>
      <c r="I330" s="37" t="s">
        <v>25</v>
      </c>
      <c r="J330" s="37" t="s">
        <v>26</v>
      </c>
      <c r="K330" s="37" t="s">
        <v>30</v>
      </c>
      <c r="L330" s="41" t="s">
        <v>12</v>
      </c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ht="15.75" customHeight="1">
      <c r="A331" s="37" t="s">
        <v>456</v>
      </c>
      <c r="B331" s="37" t="s">
        <v>28</v>
      </c>
      <c r="C331" s="38">
        <v>44438.0</v>
      </c>
      <c r="D331" s="39">
        <v>44438.0</v>
      </c>
      <c r="E331" s="42">
        <v>0.7054513888888889</v>
      </c>
      <c r="F331" s="37" t="s">
        <v>124</v>
      </c>
      <c r="G331" s="37" t="s">
        <v>29</v>
      </c>
      <c r="H331" s="37" t="s">
        <v>30</v>
      </c>
      <c r="I331" s="37" t="s">
        <v>25</v>
      </c>
      <c r="J331" s="37" t="s">
        <v>26</v>
      </c>
      <c r="K331" s="37" t="s">
        <v>30</v>
      </c>
      <c r="L331" s="41" t="s">
        <v>12</v>
      </c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ht="15.75" customHeight="1">
      <c r="A332" s="41" t="s">
        <v>457</v>
      </c>
      <c r="B332" s="37" t="s">
        <v>23</v>
      </c>
      <c r="C332" s="38">
        <v>44438.0</v>
      </c>
      <c r="D332" s="39">
        <v>44438.0</v>
      </c>
      <c r="E332" s="42">
        <v>0.855625</v>
      </c>
      <c r="F332" s="37" t="s">
        <v>124</v>
      </c>
      <c r="G332" s="37" t="s">
        <v>24</v>
      </c>
      <c r="H332" s="37" t="s">
        <v>27</v>
      </c>
      <c r="I332" s="37" t="s">
        <v>25</v>
      </c>
      <c r="J332" s="37" t="s">
        <v>26</v>
      </c>
      <c r="K332" s="28"/>
      <c r="L332" s="41" t="s">
        <v>12</v>
      </c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ht="15.75" customHeight="1">
      <c r="A333" s="37" t="s">
        <v>458</v>
      </c>
      <c r="B333" s="37" t="s">
        <v>35</v>
      </c>
      <c r="C333" s="38">
        <v>44438.0</v>
      </c>
      <c r="D333" s="39">
        <v>44438.0</v>
      </c>
      <c r="E333" s="42">
        <v>0.9078935185185185</v>
      </c>
      <c r="F333" s="37" t="s">
        <v>124</v>
      </c>
      <c r="G333" s="37" t="s">
        <v>36</v>
      </c>
      <c r="H333" s="37" t="s">
        <v>40</v>
      </c>
      <c r="I333" s="37" t="s">
        <v>135</v>
      </c>
      <c r="J333" s="37" t="s">
        <v>38</v>
      </c>
      <c r="K333" s="37" t="s">
        <v>39</v>
      </c>
      <c r="L333" s="41" t="s">
        <v>12</v>
      </c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ht="15.75" customHeight="1">
      <c r="A334" s="37" t="s">
        <v>459</v>
      </c>
      <c r="B334" s="37" t="s">
        <v>41</v>
      </c>
      <c r="C334" s="38">
        <v>44438.0</v>
      </c>
      <c r="D334" s="39">
        <v>44438.0</v>
      </c>
      <c r="E334" s="42">
        <v>0.9181134259259259</v>
      </c>
      <c r="F334" s="37" t="s">
        <v>124</v>
      </c>
      <c r="G334" s="37" t="s">
        <v>42</v>
      </c>
      <c r="H334" s="37" t="s">
        <v>45</v>
      </c>
      <c r="I334" s="37" t="s">
        <v>43</v>
      </c>
      <c r="J334" s="37" t="s">
        <v>44</v>
      </c>
      <c r="K334" s="28"/>
      <c r="L334" s="41" t="s">
        <v>12</v>
      </c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ht="15.75" customHeight="1">
      <c r="A335" s="37" t="s">
        <v>460</v>
      </c>
      <c r="B335" s="37" t="s">
        <v>19</v>
      </c>
      <c r="C335" s="38">
        <v>44438.0</v>
      </c>
      <c r="D335" s="39">
        <v>44438.0</v>
      </c>
      <c r="E335" s="42">
        <v>0.9188773148148148</v>
      </c>
      <c r="F335" s="37" t="s">
        <v>124</v>
      </c>
      <c r="G335" s="37" t="s">
        <v>20</v>
      </c>
      <c r="H335" s="37" t="s">
        <v>22</v>
      </c>
      <c r="I335" s="37" t="s">
        <v>147</v>
      </c>
      <c r="J335" s="28"/>
      <c r="K335" s="28"/>
      <c r="L335" s="41" t="s">
        <v>12</v>
      </c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ht="15.75" customHeight="1">
      <c r="A336" s="37" t="s">
        <v>461</v>
      </c>
      <c r="B336" s="37" t="s">
        <v>8</v>
      </c>
      <c r="C336" s="38">
        <v>44438.0</v>
      </c>
      <c r="D336" s="39">
        <v>44438.0</v>
      </c>
      <c r="E336" s="42">
        <v>0.9192361111111111</v>
      </c>
      <c r="F336" s="37" t="s">
        <v>124</v>
      </c>
      <c r="G336" s="37" t="s">
        <v>9</v>
      </c>
      <c r="H336" s="37" t="s">
        <v>11</v>
      </c>
      <c r="I336" s="37" t="s">
        <v>10</v>
      </c>
      <c r="J336" s="28"/>
      <c r="K336" s="28"/>
      <c r="L336" s="41" t="s">
        <v>12</v>
      </c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ht="15.75" customHeight="1">
      <c r="A337" s="37" t="s">
        <v>462</v>
      </c>
      <c r="B337" s="37" t="s">
        <v>28</v>
      </c>
      <c r="C337" s="38">
        <v>44439.0</v>
      </c>
      <c r="D337" s="39">
        <v>44439.0</v>
      </c>
      <c r="E337" s="42">
        <v>0.4136342592592593</v>
      </c>
      <c r="F337" s="37" t="s">
        <v>124</v>
      </c>
      <c r="G337" s="37" t="s">
        <v>29</v>
      </c>
      <c r="H337" s="37" t="s">
        <v>30</v>
      </c>
      <c r="I337" s="37" t="s">
        <v>25</v>
      </c>
      <c r="J337" s="37" t="s">
        <v>26</v>
      </c>
      <c r="K337" s="37" t="s">
        <v>30</v>
      </c>
      <c r="L337" s="41" t="s">
        <v>12</v>
      </c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ht="15.75" customHeight="1">
      <c r="A338" s="37" t="s">
        <v>463</v>
      </c>
      <c r="B338" s="37" t="s">
        <v>85</v>
      </c>
      <c r="C338" s="38">
        <v>44439.0</v>
      </c>
      <c r="D338" s="39">
        <v>44439.0</v>
      </c>
      <c r="E338" s="42">
        <v>0.41388888888888886</v>
      </c>
      <c r="F338" s="37" t="s">
        <v>124</v>
      </c>
      <c r="G338" s="37" t="s">
        <v>86</v>
      </c>
      <c r="H338" s="37" t="s">
        <v>124</v>
      </c>
      <c r="I338" s="37" t="s">
        <v>87</v>
      </c>
      <c r="J338" s="28"/>
      <c r="K338" s="28"/>
      <c r="L338" s="41" t="s">
        <v>12</v>
      </c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ht="15.75" customHeight="1">
      <c r="A339" s="37" t="s">
        <v>464</v>
      </c>
      <c r="B339" s="37" t="s">
        <v>23</v>
      </c>
      <c r="C339" s="38">
        <v>44439.0</v>
      </c>
      <c r="D339" s="39">
        <v>44439.0</v>
      </c>
      <c r="E339" s="42">
        <v>0.4240625</v>
      </c>
      <c r="F339" s="37" t="s">
        <v>124</v>
      </c>
      <c r="G339" s="37" t="s">
        <v>24</v>
      </c>
      <c r="H339" s="37" t="s">
        <v>27</v>
      </c>
      <c r="I339" s="37" t="s">
        <v>25</v>
      </c>
      <c r="J339" s="37" t="s">
        <v>26</v>
      </c>
      <c r="K339" s="28"/>
      <c r="L339" s="41" t="s">
        <v>12</v>
      </c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ht="15.75" customHeight="1">
      <c r="A340" s="37" t="s">
        <v>465</v>
      </c>
      <c r="B340" s="37" t="s">
        <v>41</v>
      </c>
      <c r="C340" s="38">
        <v>44439.0</v>
      </c>
      <c r="D340" s="39">
        <v>44439.0</v>
      </c>
      <c r="E340" s="42">
        <v>0.6155208333333333</v>
      </c>
      <c r="F340" s="37" t="s">
        <v>124</v>
      </c>
      <c r="G340" s="37" t="s">
        <v>42</v>
      </c>
      <c r="H340" s="37" t="s">
        <v>45</v>
      </c>
      <c r="I340" s="37" t="s">
        <v>43</v>
      </c>
      <c r="J340" s="37" t="s">
        <v>44</v>
      </c>
      <c r="K340" s="28"/>
      <c r="L340" s="41" t="s">
        <v>12</v>
      </c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ht="15.75" customHeight="1">
      <c r="A341" s="37" t="s">
        <v>466</v>
      </c>
      <c r="B341" s="37" t="s">
        <v>85</v>
      </c>
      <c r="C341" s="38">
        <v>44439.0</v>
      </c>
      <c r="D341" s="39">
        <v>44439.0</v>
      </c>
      <c r="E341" s="42">
        <v>0.7603009259259259</v>
      </c>
      <c r="F341" s="37" t="s">
        <v>124</v>
      </c>
      <c r="G341" s="37" t="s">
        <v>86</v>
      </c>
      <c r="H341" s="37" t="s">
        <v>124</v>
      </c>
      <c r="I341" s="37" t="s">
        <v>87</v>
      </c>
      <c r="J341" s="28"/>
      <c r="K341" s="28"/>
      <c r="L341" s="41" t="s">
        <v>12</v>
      </c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ht="15.75" customHeight="1">
      <c r="A342" s="37" t="s">
        <v>467</v>
      </c>
      <c r="B342" s="37" t="s">
        <v>28</v>
      </c>
      <c r="C342" s="38">
        <v>44439.0</v>
      </c>
      <c r="D342" s="39">
        <v>44439.0</v>
      </c>
      <c r="E342" s="42">
        <v>0.7669212962962964</v>
      </c>
      <c r="F342" s="37" t="s">
        <v>124</v>
      </c>
      <c r="G342" s="37" t="s">
        <v>29</v>
      </c>
      <c r="H342" s="37" t="s">
        <v>30</v>
      </c>
      <c r="I342" s="37" t="s">
        <v>25</v>
      </c>
      <c r="J342" s="37" t="s">
        <v>26</v>
      </c>
      <c r="K342" s="37" t="s">
        <v>30</v>
      </c>
      <c r="L342" s="41" t="s">
        <v>12</v>
      </c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ht="15.75" customHeight="1">
      <c r="A343" s="37" t="s">
        <v>468</v>
      </c>
      <c r="B343" s="37" t="s">
        <v>41</v>
      </c>
      <c r="C343" s="38">
        <v>44439.0</v>
      </c>
      <c r="D343" s="39">
        <v>44439.0</v>
      </c>
      <c r="E343" s="42">
        <v>0.8919212962962964</v>
      </c>
      <c r="F343" s="37" t="s">
        <v>124</v>
      </c>
      <c r="G343" s="37" t="s">
        <v>42</v>
      </c>
      <c r="H343" s="37" t="s">
        <v>45</v>
      </c>
      <c r="I343" s="37" t="s">
        <v>43</v>
      </c>
      <c r="J343" s="37" t="s">
        <v>44</v>
      </c>
      <c r="K343" s="28"/>
      <c r="L343" s="41" t="s">
        <v>12</v>
      </c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ht="15.75" customHeight="1">
      <c r="A344" s="37" t="s">
        <v>469</v>
      </c>
      <c r="B344" s="37" t="s">
        <v>23</v>
      </c>
      <c r="C344" s="38">
        <v>44439.0</v>
      </c>
      <c r="D344" s="39">
        <v>44439.0</v>
      </c>
      <c r="E344" s="42">
        <v>0.8920833333333333</v>
      </c>
      <c r="F344" s="37" t="s">
        <v>124</v>
      </c>
      <c r="G344" s="37" t="s">
        <v>24</v>
      </c>
      <c r="H344" s="37" t="s">
        <v>27</v>
      </c>
      <c r="I344" s="37" t="s">
        <v>25</v>
      </c>
      <c r="J344" s="37" t="s">
        <v>26</v>
      </c>
      <c r="K344" s="28"/>
      <c r="L344" s="41" t="s">
        <v>12</v>
      </c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ht="15.75" customHeight="1">
      <c r="A345" s="37" t="s">
        <v>470</v>
      </c>
      <c r="B345" s="37" t="s">
        <v>19</v>
      </c>
      <c r="C345" s="38">
        <v>44439.0</v>
      </c>
      <c r="D345" s="39">
        <v>44439.0</v>
      </c>
      <c r="E345" s="42">
        <v>0.8926967592592593</v>
      </c>
      <c r="F345" s="37" t="s">
        <v>124</v>
      </c>
      <c r="G345" s="37" t="s">
        <v>20</v>
      </c>
      <c r="H345" s="37" t="s">
        <v>22</v>
      </c>
      <c r="I345" s="37" t="s">
        <v>147</v>
      </c>
      <c r="J345" s="28"/>
      <c r="K345" s="28"/>
      <c r="L345" s="41" t="s">
        <v>12</v>
      </c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ht="15.75" customHeight="1">
      <c r="A346" s="37" t="s">
        <v>471</v>
      </c>
      <c r="B346" s="37" t="s">
        <v>51</v>
      </c>
      <c r="C346" s="38">
        <v>44439.0</v>
      </c>
      <c r="D346" s="39">
        <v>44439.0</v>
      </c>
      <c r="E346" s="42">
        <v>0.8927893518518518</v>
      </c>
      <c r="F346" s="37" t="s">
        <v>124</v>
      </c>
      <c r="G346" s="37" t="s">
        <v>52</v>
      </c>
      <c r="H346" s="37" t="s">
        <v>56</v>
      </c>
      <c r="I346" s="37" t="s">
        <v>53</v>
      </c>
      <c r="J346" s="37" t="s">
        <v>54</v>
      </c>
      <c r="K346" s="37" t="s">
        <v>55</v>
      </c>
      <c r="L346" s="41" t="s">
        <v>12</v>
      </c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ht="15.75" customHeight="1">
      <c r="A347" s="37" t="s">
        <v>472</v>
      </c>
      <c r="B347" s="37" t="s">
        <v>8</v>
      </c>
      <c r="C347" s="38">
        <v>44439.0</v>
      </c>
      <c r="D347" s="39">
        <v>44439.0</v>
      </c>
      <c r="E347" s="42">
        <v>0.8928935185185185</v>
      </c>
      <c r="F347" s="37" t="s">
        <v>124</v>
      </c>
      <c r="G347" s="37" t="s">
        <v>9</v>
      </c>
      <c r="H347" s="37" t="s">
        <v>11</v>
      </c>
      <c r="I347" s="37" t="s">
        <v>10</v>
      </c>
      <c r="J347" s="28"/>
      <c r="K347" s="28"/>
      <c r="L347" s="41" t="s">
        <v>12</v>
      </c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ht="15.75" customHeight="1">
      <c r="A348" s="37" t="s">
        <v>473</v>
      </c>
      <c r="B348" s="37" t="s">
        <v>41</v>
      </c>
      <c r="C348" s="38">
        <v>44440.0</v>
      </c>
      <c r="D348" s="39">
        <v>44440.0</v>
      </c>
      <c r="E348" s="42">
        <v>0.4438888888888889</v>
      </c>
      <c r="F348" s="37" t="s">
        <v>124</v>
      </c>
      <c r="G348" s="37" t="s">
        <v>42</v>
      </c>
      <c r="H348" s="37" t="s">
        <v>45</v>
      </c>
      <c r="I348" s="37" t="s">
        <v>43</v>
      </c>
      <c r="J348" s="37" t="s">
        <v>44</v>
      </c>
      <c r="K348" s="28"/>
      <c r="L348" s="41" t="s">
        <v>12</v>
      </c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ht="15.75" customHeight="1">
      <c r="A349" s="37" t="s">
        <v>474</v>
      </c>
      <c r="B349" s="37" t="s">
        <v>23</v>
      </c>
      <c r="C349" s="38">
        <v>44440.0</v>
      </c>
      <c r="D349" s="39">
        <v>44440.0</v>
      </c>
      <c r="E349" s="42">
        <v>0.44430555555555556</v>
      </c>
      <c r="F349" s="37" t="s">
        <v>124</v>
      </c>
      <c r="G349" s="37" t="s">
        <v>24</v>
      </c>
      <c r="H349" s="37" t="s">
        <v>27</v>
      </c>
      <c r="I349" s="37" t="s">
        <v>25</v>
      </c>
      <c r="J349" s="37" t="s">
        <v>26</v>
      </c>
      <c r="K349" s="28"/>
      <c r="L349" s="41" t="s">
        <v>12</v>
      </c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ht="15.75" customHeight="1">
      <c r="A350" s="37" t="s">
        <v>475</v>
      </c>
      <c r="B350" s="37" t="s">
        <v>35</v>
      </c>
      <c r="C350" s="38">
        <v>44440.0</v>
      </c>
      <c r="D350" s="39">
        <v>44440.0</v>
      </c>
      <c r="E350" s="42">
        <v>0.5667361111111111</v>
      </c>
      <c r="F350" s="37" t="s">
        <v>124</v>
      </c>
      <c r="G350" s="37" t="s">
        <v>36</v>
      </c>
      <c r="H350" s="37" t="s">
        <v>40</v>
      </c>
      <c r="I350" s="37" t="s">
        <v>135</v>
      </c>
      <c r="J350" s="37" t="s">
        <v>38</v>
      </c>
      <c r="K350" s="37" t="s">
        <v>39</v>
      </c>
      <c r="L350" s="41" t="s">
        <v>12</v>
      </c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ht="15.75" customHeight="1">
      <c r="A351" s="28"/>
      <c r="B351" s="28"/>
      <c r="C351" s="43"/>
      <c r="D351" s="44"/>
      <c r="E351" s="45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ht="15.75" customHeight="1">
      <c r="A352" s="28"/>
      <c r="B352" s="28"/>
      <c r="C352" s="43"/>
      <c r="D352" s="44"/>
      <c r="E352" s="45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ht="15.75" customHeight="1">
      <c r="A353" s="28"/>
      <c r="B353" s="28"/>
      <c r="C353" s="43"/>
      <c r="D353" s="44"/>
      <c r="E353" s="45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ht="15.75" customHeight="1">
      <c r="A354" s="28"/>
      <c r="B354" s="28"/>
      <c r="C354" s="43"/>
      <c r="D354" s="44"/>
      <c r="E354" s="45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ht="15.75" customHeight="1">
      <c r="A355" s="28"/>
      <c r="B355" s="28"/>
      <c r="C355" s="43"/>
      <c r="D355" s="44"/>
      <c r="E355" s="45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ht="15.75" customHeight="1">
      <c r="A356" s="28"/>
      <c r="B356" s="28"/>
      <c r="C356" s="43"/>
      <c r="D356" s="44"/>
      <c r="E356" s="45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ht="15.75" customHeight="1">
      <c r="A357" s="28"/>
      <c r="B357" s="28"/>
      <c r="C357" s="43"/>
      <c r="D357" s="44"/>
      <c r="E357" s="45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ht="15.75" customHeight="1">
      <c r="A358" s="28"/>
      <c r="B358" s="28"/>
      <c r="C358" s="43"/>
      <c r="D358" s="44"/>
      <c r="E358" s="45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ht="15.75" customHeight="1">
      <c r="A359" s="28"/>
      <c r="B359" s="28"/>
      <c r="C359" s="43"/>
      <c r="D359" s="44"/>
      <c r="E359" s="45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ht="15.75" customHeight="1">
      <c r="A360" s="28"/>
      <c r="B360" s="28"/>
      <c r="C360" s="43"/>
      <c r="D360" s="44"/>
      <c r="E360" s="45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ht="15.75" customHeight="1">
      <c r="A361" s="28"/>
      <c r="B361" s="28"/>
      <c r="C361" s="43"/>
      <c r="D361" s="44"/>
      <c r="E361" s="45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ht="15.75" customHeight="1">
      <c r="A362" s="28"/>
      <c r="B362" s="28"/>
      <c r="C362" s="43"/>
      <c r="D362" s="44"/>
      <c r="E362" s="45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ht="15.75" customHeight="1">
      <c r="A363" s="28"/>
      <c r="B363" s="28"/>
      <c r="C363" s="43"/>
      <c r="D363" s="44"/>
      <c r="E363" s="45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ht="15.75" customHeight="1">
      <c r="A364" s="28"/>
      <c r="B364" s="28"/>
      <c r="C364" s="43"/>
      <c r="D364" s="44"/>
      <c r="E364" s="45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ht="15.75" customHeight="1">
      <c r="A365" s="28"/>
      <c r="B365" s="28"/>
      <c r="C365" s="43"/>
      <c r="D365" s="44"/>
      <c r="E365" s="45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ht="15.75" customHeight="1">
      <c r="A366" s="28"/>
      <c r="B366" s="28"/>
      <c r="C366" s="43"/>
      <c r="D366" s="44"/>
      <c r="E366" s="45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ht="15.75" customHeight="1">
      <c r="A367" s="28"/>
      <c r="B367" s="28"/>
      <c r="C367" s="43"/>
      <c r="D367" s="44"/>
      <c r="E367" s="45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ht="15.75" customHeight="1">
      <c r="A368" s="28"/>
      <c r="B368" s="28"/>
      <c r="C368" s="43"/>
      <c r="D368" s="44"/>
      <c r="E368" s="45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ht="15.75" customHeight="1">
      <c r="A369" s="28"/>
      <c r="B369" s="28"/>
      <c r="C369" s="43"/>
      <c r="D369" s="44"/>
      <c r="E369" s="45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ht="15.75" customHeight="1">
      <c r="A370" s="28"/>
      <c r="B370" s="28"/>
      <c r="C370" s="43"/>
      <c r="D370" s="44"/>
      <c r="E370" s="45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ht="15.75" customHeight="1">
      <c r="A371" s="28"/>
      <c r="B371" s="28"/>
      <c r="C371" s="43"/>
      <c r="D371" s="44"/>
      <c r="E371" s="45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ht="15.75" customHeight="1">
      <c r="A372" s="28"/>
      <c r="B372" s="28"/>
      <c r="C372" s="43"/>
      <c r="D372" s="44"/>
      <c r="E372" s="45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ht="15.75" customHeight="1">
      <c r="A373" s="28"/>
      <c r="B373" s="28"/>
      <c r="C373" s="43"/>
      <c r="D373" s="44"/>
      <c r="E373" s="45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ht="15.75" customHeight="1">
      <c r="A374" s="28"/>
      <c r="B374" s="28"/>
      <c r="C374" s="43"/>
      <c r="D374" s="44"/>
      <c r="E374" s="45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ht="15.75" customHeight="1">
      <c r="A375" s="28"/>
      <c r="B375" s="28"/>
      <c r="C375" s="43"/>
      <c r="D375" s="44"/>
      <c r="E375" s="45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ht="15.75" customHeight="1">
      <c r="A376" s="28"/>
      <c r="B376" s="28"/>
      <c r="C376" s="43"/>
      <c r="D376" s="44"/>
      <c r="E376" s="45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ht="15.75" customHeight="1">
      <c r="A377" s="28"/>
      <c r="B377" s="28"/>
      <c r="C377" s="43"/>
      <c r="D377" s="44"/>
      <c r="E377" s="45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ht="15.75" customHeight="1">
      <c r="A378" s="28"/>
      <c r="B378" s="28"/>
      <c r="C378" s="43"/>
      <c r="D378" s="44"/>
      <c r="E378" s="45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ht="15.75" customHeight="1">
      <c r="A379" s="28"/>
      <c r="B379" s="28"/>
      <c r="C379" s="43"/>
      <c r="D379" s="44"/>
      <c r="E379" s="45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ht="15.75" customHeight="1">
      <c r="A380" s="28"/>
      <c r="B380" s="28"/>
      <c r="C380" s="43"/>
      <c r="D380" s="44"/>
      <c r="E380" s="45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ht="15.75" customHeight="1">
      <c r="A381" s="28"/>
      <c r="B381" s="28"/>
      <c r="C381" s="43"/>
      <c r="D381" s="44"/>
      <c r="E381" s="45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ht="15.75" customHeight="1">
      <c r="A382" s="28"/>
      <c r="B382" s="28"/>
      <c r="C382" s="43"/>
      <c r="D382" s="44"/>
      <c r="E382" s="45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ht="15.75" customHeight="1">
      <c r="A383" s="28"/>
      <c r="B383" s="28"/>
      <c r="C383" s="43"/>
      <c r="D383" s="44"/>
      <c r="E383" s="45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ht="15.75" customHeight="1">
      <c r="A384" s="28"/>
      <c r="B384" s="28"/>
      <c r="C384" s="43"/>
      <c r="D384" s="44"/>
      <c r="E384" s="45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ht="15.75" customHeight="1">
      <c r="A385" s="28"/>
      <c r="B385" s="28"/>
      <c r="C385" s="43"/>
      <c r="D385" s="44"/>
      <c r="E385" s="45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ht="15.75" customHeight="1">
      <c r="A386" s="28"/>
      <c r="B386" s="28"/>
      <c r="C386" s="43"/>
      <c r="D386" s="44"/>
      <c r="E386" s="45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ht="15.75" customHeight="1">
      <c r="A387" s="28"/>
      <c r="B387" s="28"/>
      <c r="C387" s="43"/>
      <c r="D387" s="44"/>
      <c r="E387" s="45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ht="15.75" customHeight="1">
      <c r="A388" s="28"/>
      <c r="B388" s="28"/>
      <c r="C388" s="43"/>
      <c r="D388" s="44"/>
      <c r="E388" s="45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ht="15.75" customHeight="1">
      <c r="A389" s="28"/>
      <c r="B389" s="28"/>
      <c r="C389" s="43"/>
      <c r="D389" s="44"/>
      <c r="E389" s="45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ht="15.75" customHeight="1">
      <c r="A390" s="28"/>
      <c r="B390" s="28"/>
      <c r="C390" s="43"/>
      <c r="D390" s="44"/>
      <c r="E390" s="45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ht="15.75" customHeight="1">
      <c r="A391" s="28"/>
      <c r="B391" s="28"/>
      <c r="C391" s="43"/>
      <c r="D391" s="44"/>
      <c r="E391" s="45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ht="15.75" customHeight="1">
      <c r="A392" s="28"/>
      <c r="B392" s="28"/>
      <c r="C392" s="43"/>
      <c r="D392" s="44"/>
      <c r="E392" s="45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ht="15.75" customHeight="1">
      <c r="A393" s="28"/>
      <c r="B393" s="28"/>
      <c r="C393" s="43"/>
      <c r="D393" s="44"/>
      <c r="E393" s="45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ht="15.75" customHeight="1">
      <c r="A394" s="28"/>
      <c r="B394" s="28"/>
      <c r="C394" s="43"/>
      <c r="D394" s="44"/>
      <c r="E394" s="45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ht="15.75" customHeight="1">
      <c r="A395" s="28"/>
      <c r="B395" s="28"/>
      <c r="C395" s="43"/>
      <c r="D395" s="44"/>
      <c r="E395" s="45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ht="15.75" customHeight="1">
      <c r="A396" s="28"/>
      <c r="B396" s="28"/>
      <c r="C396" s="43"/>
      <c r="D396" s="44"/>
      <c r="E396" s="45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ht="15.75" customHeight="1">
      <c r="A397" s="28"/>
      <c r="B397" s="28"/>
      <c r="C397" s="43"/>
      <c r="D397" s="44"/>
      <c r="E397" s="45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ht="15.75" customHeight="1">
      <c r="A398" s="28"/>
      <c r="B398" s="28"/>
      <c r="C398" s="43"/>
      <c r="D398" s="44"/>
      <c r="E398" s="45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ht="15.75" customHeight="1">
      <c r="A399" s="28"/>
      <c r="B399" s="28"/>
      <c r="C399" s="43"/>
      <c r="D399" s="44"/>
      <c r="E399" s="45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ht="15.75" customHeight="1">
      <c r="A400" s="28"/>
      <c r="B400" s="28"/>
      <c r="C400" s="43"/>
      <c r="D400" s="44"/>
      <c r="E400" s="45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ht="15.75" customHeight="1">
      <c r="A401" s="28"/>
      <c r="B401" s="28"/>
      <c r="C401" s="43"/>
      <c r="D401" s="44"/>
      <c r="E401" s="45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ht="15.75" customHeight="1">
      <c r="A402" s="28"/>
      <c r="B402" s="28"/>
      <c r="C402" s="43"/>
      <c r="D402" s="44"/>
      <c r="E402" s="45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ht="15.75" customHeight="1">
      <c r="A403" s="28"/>
      <c r="B403" s="28"/>
      <c r="C403" s="43"/>
      <c r="D403" s="44"/>
      <c r="E403" s="45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ht="15.75" customHeight="1">
      <c r="A404" s="28"/>
      <c r="B404" s="28"/>
      <c r="C404" s="43"/>
      <c r="D404" s="44"/>
      <c r="E404" s="45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ht="15.75" customHeight="1">
      <c r="A405" s="28"/>
      <c r="B405" s="28"/>
      <c r="C405" s="43"/>
      <c r="D405" s="44"/>
      <c r="E405" s="45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ht="15.75" customHeight="1">
      <c r="A406" s="28"/>
      <c r="B406" s="28"/>
      <c r="C406" s="43"/>
      <c r="D406" s="44"/>
      <c r="E406" s="45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ht="15.75" customHeight="1">
      <c r="A407" s="28"/>
      <c r="B407" s="28"/>
      <c r="C407" s="43"/>
      <c r="D407" s="44"/>
      <c r="E407" s="45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ht="15.75" customHeight="1">
      <c r="A408" s="28"/>
      <c r="B408" s="28"/>
      <c r="C408" s="43"/>
      <c r="D408" s="44"/>
      <c r="E408" s="45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ht="15.75" customHeight="1">
      <c r="A409" s="28"/>
      <c r="B409" s="28"/>
      <c r="C409" s="43"/>
      <c r="D409" s="44"/>
      <c r="E409" s="45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ht="15.75" customHeight="1">
      <c r="A410" s="28"/>
      <c r="B410" s="28"/>
      <c r="C410" s="43"/>
      <c r="D410" s="44"/>
      <c r="E410" s="45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ht="15.75" customHeight="1">
      <c r="A411" s="28"/>
      <c r="B411" s="28"/>
      <c r="C411" s="43"/>
      <c r="D411" s="44"/>
      <c r="E411" s="45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ht="15.75" customHeight="1">
      <c r="A412" s="28"/>
      <c r="B412" s="28"/>
      <c r="C412" s="43"/>
      <c r="D412" s="44"/>
      <c r="E412" s="45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ht="15.75" customHeight="1">
      <c r="A413" s="28"/>
      <c r="B413" s="28"/>
      <c r="C413" s="43"/>
      <c r="D413" s="44"/>
      <c r="E413" s="45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ht="15.75" customHeight="1">
      <c r="A414" s="28"/>
      <c r="B414" s="28"/>
      <c r="C414" s="43"/>
      <c r="D414" s="44"/>
      <c r="E414" s="45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ht="15.75" customHeight="1">
      <c r="A415" s="28"/>
      <c r="B415" s="28"/>
      <c r="C415" s="43"/>
      <c r="D415" s="44"/>
      <c r="E415" s="45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ht="15.75" customHeight="1">
      <c r="A416" s="28"/>
      <c r="B416" s="28"/>
      <c r="C416" s="43"/>
      <c r="D416" s="44"/>
      <c r="E416" s="45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ht="15.75" customHeight="1">
      <c r="A417" s="28"/>
      <c r="B417" s="28"/>
      <c r="C417" s="43"/>
      <c r="D417" s="44"/>
      <c r="E417" s="45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ht="15.75" customHeight="1">
      <c r="A418" s="28"/>
      <c r="B418" s="28"/>
      <c r="C418" s="43"/>
      <c r="D418" s="44"/>
      <c r="E418" s="45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ht="15.75" customHeight="1">
      <c r="A419" s="28"/>
      <c r="B419" s="28"/>
      <c r="C419" s="43"/>
      <c r="D419" s="44"/>
      <c r="E419" s="45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ht="15.75" customHeight="1">
      <c r="A420" s="28"/>
      <c r="B420" s="28"/>
      <c r="C420" s="43"/>
      <c r="D420" s="44"/>
      <c r="E420" s="45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ht="15.75" customHeight="1">
      <c r="A421" s="28"/>
      <c r="B421" s="28"/>
      <c r="C421" s="43"/>
      <c r="D421" s="44"/>
      <c r="E421" s="45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ht="15.75" customHeight="1">
      <c r="A422" s="28"/>
      <c r="B422" s="28"/>
      <c r="C422" s="43"/>
      <c r="D422" s="44"/>
      <c r="E422" s="45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ht="15.75" customHeight="1">
      <c r="A423" s="28"/>
      <c r="B423" s="28"/>
      <c r="C423" s="43"/>
      <c r="D423" s="44"/>
      <c r="E423" s="45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ht="15.75" customHeight="1">
      <c r="A424" s="28"/>
      <c r="B424" s="28"/>
      <c r="C424" s="43"/>
      <c r="D424" s="44"/>
      <c r="E424" s="45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ht="15.75" customHeight="1">
      <c r="A425" s="28"/>
      <c r="B425" s="28"/>
      <c r="C425" s="43"/>
      <c r="D425" s="44"/>
      <c r="E425" s="45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ht="15.75" customHeight="1">
      <c r="A426" s="28"/>
      <c r="B426" s="28"/>
      <c r="C426" s="43"/>
      <c r="D426" s="44"/>
      <c r="E426" s="45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ht="15.75" customHeight="1">
      <c r="A427" s="28"/>
      <c r="B427" s="28"/>
      <c r="C427" s="43"/>
      <c r="D427" s="44"/>
      <c r="E427" s="45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ht="15.75" customHeight="1">
      <c r="A428" s="28"/>
      <c r="B428" s="28"/>
      <c r="C428" s="43"/>
      <c r="D428" s="44"/>
      <c r="E428" s="45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ht="15.75" customHeight="1">
      <c r="A429" s="28"/>
      <c r="B429" s="28"/>
      <c r="C429" s="43"/>
      <c r="D429" s="44"/>
      <c r="E429" s="45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ht="15.75" customHeight="1">
      <c r="A430" s="28"/>
      <c r="B430" s="28"/>
      <c r="C430" s="43"/>
      <c r="D430" s="44"/>
      <c r="E430" s="45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ht="15.75" customHeight="1">
      <c r="A431" s="28"/>
      <c r="B431" s="28"/>
      <c r="C431" s="43"/>
      <c r="D431" s="44"/>
      <c r="E431" s="45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ht="15.75" customHeight="1">
      <c r="A432" s="28"/>
      <c r="B432" s="28"/>
      <c r="C432" s="43"/>
      <c r="D432" s="44"/>
      <c r="E432" s="45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ht="15.75" customHeight="1">
      <c r="A433" s="28"/>
      <c r="B433" s="28"/>
      <c r="C433" s="43"/>
      <c r="D433" s="44"/>
      <c r="E433" s="45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ht="15.75" customHeight="1">
      <c r="A434" s="28"/>
      <c r="B434" s="28"/>
      <c r="C434" s="43"/>
      <c r="D434" s="44"/>
      <c r="E434" s="45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ht="15.75" customHeight="1">
      <c r="A435" s="28"/>
      <c r="B435" s="28"/>
      <c r="C435" s="43"/>
      <c r="D435" s="44"/>
      <c r="E435" s="45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ht="15.75" customHeight="1">
      <c r="A436" s="28"/>
      <c r="B436" s="28"/>
      <c r="C436" s="43"/>
      <c r="D436" s="44"/>
      <c r="E436" s="45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ht="15.75" customHeight="1">
      <c r="A437" s="28"/>
      <c r="B437" s="28"/>
      <c r="C437" s="43"/>
      <c r="D437" s="44"/>
      <c r="E437" s="45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ht="15.75" customHeight="1">
      <c r="A438" s="28"/>
      <c r="B438" s="28"/>
      <c r="C438" s="43"/>
      <c r="D438" s="44"/>
      <c r="E438" s="45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ht="15.75" customHeight="1">
      <c r="A439" s="28"/>
      <c r="B439" s="28"/>
      <c r="C439" s="43"/>
      <c r="D439" s="44"/>
      <c r="E439" s="45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ht="15.75" customHeight="1">
      <c r="A440" s="28"/>
      <c r="B440" s="28"/>
      <c r="C440" s="43"/>
      <c r="D440" s="44"/>
      <c r="E440" s="45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ht="15.75" customHeight="1">
      <c r="A441" s="28"/>
      <c r="B441" s="28"/>
      <c r="C441" s="43"/>
      <c r="D441" s="44"/>
      <c r="E441" s="45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ht="15.75" customHeight="1">
      <c r="A442" s="28"/>
      <c r="B442" s="28"/>
      <c r="C442" s="43"/>
      <c r="D442" s="44"/>
      <c r="E442" s="45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ht="15.75" customHeight="1">
      <c r="A443" s="28"/>
      <c r="B443" s="28"/>
      <c r="C443" s="43"/>
      <c r="D443" s="44"/>
      <c r="E443" s="45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ht="15.75" customHeight="1">
      <c r="A444" s="28"/>
      <c r="B444" s="28"/>
      <c r="C444" s="43"/>
      <c r="D444" s="44"/>
      <c r="E444" s="45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ht="15.75" customHeight="1">
      <c r="A445" s="28"/>
      <c r="B445" s="28"/>
      <c r="C445" s="43"/>
      <c r="D445" s="44"/>
      <c r="E445" s="45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ht="15.75" customHeight="1">
      <c r="A446" s="28"/>
      <c r="B446" s="28"/>
      <c r="C446" s="43"/>
      <c r="D446" s="44"/>
      <c r="E446" s="45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ht="15.75" customHeight="1">
      <c r="A447" s="28"/>
      <c r="B447" s="28"/>
      <c r="C447" s="43"/>
      <c r="D447" s="44"/>
      <c r="E447" s="45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ht="15.75" customHeight="1">
      <c r="A448" s="28"/>
      <c r="B448" s="28"/>
      <c r="C448" s="43"/>
      <c r="D448" s="44"/>
      <c r="E448" s="45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ht="15.75" customHeight="1">
      <c r="A449" s="28"/>
      <c r="B449" s="28"/>
      <c r="C449" s="43"/>
      <c r="D449" s="44"/>
      <c r="E449" s="45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ht="15.75" customHeight="1">
      <c r="A450" s="28"/>
      <c r="B450" s="28"/>
      <c r="C450" s="43"/>
      <c r="D450" s="44"/>
      <c r="E450" s="45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ht="15.75" customHeight="1">
      <c r="A451" s="28"/>
      <c r="B451" s="28"/>
      <c r="C451" s="43"/>
      <c r="D451" s="44"/>
      <c r="E451" s="45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ht="15.75" customHeight="1">
      <c r="A452" s="28"/>
      <c r="B452" s="28"/>
      <c r="C452" s="43"/>
      <c r="D452" s="44"/>
      <c r="E452" s="45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ht="15.75" customHeight="1">
      <c r="A453" s="28"/>
      <c r="B453" s="28"/>
      <c r="C453" s="43"/>
      <c r="D453" s="44"/>
      <c r="E453" s="45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ht="15.75" customHeight="1">
      <c r="A454" s="28"/>
      <c r="B454" s="28"/>
      <c r="C454" s="43"/>
      <c r="D454" s="44"/>
      <c r="E454" s="45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ht="15.75" customHeight="1">
      <c r="A455" s="28"/>
      <c r="B455" s="28"/>
      <c r="C455" s="43"/>
      <c r="D455" s="44"/>
      <c r="E455" s="45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ht="15.75" customHeight="1">
      <c r="A456" s="28"/>
      <c r="B456" s="28"/>
      <c r="C456" s="43"/>
      <c r="D456" s="44"/>
      <c r="E456" s="45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ht="15.75" customHeight="1">
      <c r="A457" s="28"/>
      <c r="B457" s="28"/>
      <c r="C457" s="43"/>
      <c r="D457" s="44"/>
      <c r="E457" s="45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ht="15.75" customHeight="1">
      <c r="A458" s="28"/>
      <c r="B458" s="28"/>
      <c r="C458" s="43"/>
      <c r="D458" s="44"/>
      <c r="E458" s="45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ht="15.75" customHeight="1">
      <c r="A459" s="28"/>
      <c r="B459" s="28"/>
      <c r="C459" s="43"/>
      <c r="D459" s="44"/>
      <c r="E459" s="45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ht="15.75" customHeight="1">
      <c r="A460" s="28"/>
      <c r="B460" s="28"/>
      <c r="C460" s="43"/>
      <c r="D460" s="44"/>
      <c r="E460" s="45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ht="15.75" customHeight="1">
      <c r="A461" s="28"/>
      <c r="B461" s="28"/>
      <c r="C461" s="43"/>
      <c r="D461" s="44"/>
      <c r="E461" s="45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ht="15.75" customHeight="1">
      <c r="A462" s="28"/>
      <c r="B462" s="28"/>
      <c r="C462" s="43"/>
      <c r="D462" s="44"/>
      <c r="E462" s="45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ht="15.75" customHeight="1">
      <c r="A463" s="28"/>
      <c r="B463" s="28"/>
      <c r="C463" s="43"/>
      <c r="D463" s="44"/>
      <c r="E463" s="45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ht="15.75" customHeight="1">
      <c r="A464" s="28"/>
      <c r="B464" s="28"/>
      <c r="C464" s="43"/>
      <c r="D464" s="44"/>
      <c r="E464" s="45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ht="15.75" customHeight="1">
      <c r="A465" s="28"/>
      <c r="B465" s="28"/>
      <c r="C465" s="43"/>
      <c r="D465" s="44"/>
      <c r="E465" s="45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ht="15.75" customHeight="1">
      <c r="A466" s="28"/>
      <c r="B466" s="28"/>
      <c r="C466" s="43"/>
      <c r="D466" s="44"/>
      <c r="E466" s="45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ht="15.75" customHeight="1">
      <c r="A467" s="28"/>
      <c r="B467" s="28"/>
      <c r="C467" s="43"/>
      <c r="D467" s="44"/>
      <c r="E467" s="45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ht="15.75" customHeight="1">
      <c r="A468" s="28"/>
      <c r="B468" s="28"/>
      <c r="C468" s="43"/>
      <c r="D468" s="44"/>
      <c r="E468" s="45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ht="15.75" customHeight="1">
      <c r="A469" s="28"/>
      <c r="B469" s="28"/>
      <c r="C469" s="43"/>
      <c r="D469" s="44"/>
      <c r="E469" s="45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ht="15.75" customHeight="1">
      <c r="A470" s="28"/>
      <c r="B470" s="28"/>
      <c r="C470" s="43"/>
      <c r="D470" s="44"/>
      <c r="E470" s="45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ht="15.75" customHeight="1">
      <c r="A471" s="28"/>
      <c r="B471" s="28"/>
      <c r="C471" s="43"/>
      <c r="D471" s="44"/>
      <c r="E471" s="45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ht="15.75" customHeight="1">
      <c r="A472" s="28"/>
      <c r="B472" s="28"/>
      <c r="C472" s="43"/>
      <c r="D472" s="44"/>
      <c r="E472" s="45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ht="15.75" customHeight="1">
      <c r="A473" s="28"/>
      <c r="B473" s="28"/>
      <c r="C473" s="43"/>
      <c r="D473" s="44"/>
      <c r="E473" s="45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ht="15.75" customHeight="1">
      <c r="A474" s="28"/>
      <c r="B474" s="28"/>
      <c r="C474" s="43"/>
      <c r="D474" s="44"/>
      <c r="E474" s="45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ht="15.75" customHeight="1">
      <c r="A475" s="28"/>
      <c r="B475" s="28"/>
      <c r="C475" s="43"/>
      <c r="D475" s="44"/>
      <c r="E475" s="45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ht="15.75" customHeight="1">
      <c r="A476" s="28"/>
      <c r="B476" s="28"/>
      <c r="C476" s="43"/>
      <c r="D476" s="44"/>
      <c r="E476" s="45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ht="15.75" customHeight="1">
      <c r="A477" s="28"/>
      <c r="B477" s="28"/>
      <c r="C477" s="43"/>
      <c r="D477" s="44"/>
      <c r="E477" s="45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ht="15.75" customHeight="1">
      <c r="A478" s="28"/>
      <c r="B478" s="28"/>
      <c r="C478" s="43"/>
      <c r="D478" s="44"/>
      <c r="E478" s="45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ht="15.75" customHeight="1">
      <c r="A479" s="28"/>
      <c r="B479" s="28"/>
      <c r="C479" s="43"/>
      <c r="D479" s="44"/>
      <c r="E479" s="45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ht="15.75" customHeight="1">
      <c r="A480" s="28"/>
      <c r="B480" s="28"/>
      <c r="C480" s="43"/>
      <c r="D480" s="44"/>
      <c r="E480" s="45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ht="15.75" customHeight="1">
      <c r="A481" s="28"/>
      <c r="B481" s="28"/>
      <c r="C481" s="43"/>
      <c r="D481" s="44"/>
      <c r="E481" s="45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ht="15.75" customHeight="1">
      <c r="A482" s="28"/>
      <c r="B482" s="28"/>
      <c r="C482" s="43"/>
      <c r="D482" s="44"/>
      <c r="E482" s="45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ht="15.75" customHeight="1">
      <c r="A483" s="28"/>
      <c r="B483" s="28"/>
      <c r="C483" s="43"/>
      <c r="D483" s="44"/>
      <c r="E483" s="45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ht="15.75" customHeight="1">
      <c r="A484" s="28"/>
      <c r="B484" s="28"/>
      <c r="C484" s="43"/>
      <c r="D484" s="44"/>
      <c r="E484" s="45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ht="15.75" customHeight="1">
      <c r="A485" s="28"/>
      <c r="B485" s="28"/>
      <c r="C485" s="43"/>
      <c r="D485" s="44"/>
      <c r="E485" s="45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ht="15.75" customHeight="1">
      <c r="A486" s="28"/>
      <c r="B486" s="28"/>
      <c r="C486" s="43"/>
      <c r="D486" s="44"/>
      <c r="E486" s="45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ht="15.75" customHeight="1">
      <c r="A487" s="28"/>
      <c r="B487" s="28"/>
      <c r="C487" s="43"/>
      <c r="D487" s="44"/>
      <c r="E487" s="45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ht="15.75" customHeight="1">
      <c r="A488" s="28"/>
      <c r="B488" s="28"/>
      <c r="C488" s="43"/>
      <c r="D488" s="44"/>
      <c r="E488" s="45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ht="15.75" customHeight="1">
      <c r="A489" s="28"/>
      <c r="B489" s="28"/>
      <c r="C489" s="43"/>
      <c r="D489" s="44"/>
      <c r="E489" s="45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ht="15.75" customHeight="1">
      <c r="A490" s="28"/>
      <c r="B490" s="28"/>
      <c r="C490" s="43"/>
      <c r="D490" s="44"/>
      <c r="E490" s="45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ht="15.75" customHeight="1">
      <c r="A491" s="28"/>
      <c r="B491" s="28"/>
      <c r="C491" s="43"/>
      <c r="D491" s="44"/>
      <c r="E491" s="45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ht="15.75" customHeight="1">
      <c r="A492" s="28"/>
      <c r="B492" s="28"/>
      <c r="C492" s="43"/>
      <c r="D492" s="44"/>
      <c r="E492" s="45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ht="15.75" customHeight="1">
      <c r="A493" s="28"/>
      <c r="B493" s="28"/>
      <c r="C493" s="43"/>
      <c r="D493" s="44"/>
      <c r="E493" s="45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ht="15.75" customHeight="1">
      <c r="A494" s="28"/>
      <c r="B494" s="28"/>
      <c r="C494" s="43"/>
      <c r="D494" s="44"/>
      <c r="E494" s="45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ht="15.75" customHeight="1">
      <c r="A495" s="28"/>
      <c r="B495" s="28"/>
      <c r="C495" s="43"/>
      <c r="D495" s="44"/>
      <c r="E495" s="45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ht="15.75" customHeight="1">
      <c r="A496" s="28"/>
      <c r="B496" s="28"/>
      <c r="C496" s="43"/>
      <c r="D496" s="44"/>
      <c r="E496" s="45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ht="15.75" customHeight="1">
      <c r="A497" s="28"/>
      <c r="B497" s="28"/>
      <c r="C497" s="43"/>
      <c r="D497" s="44"/>
      <c r="E497" s="45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ht="15.75" customHeight="1">
      <c r="A498" s="28"/>
      <c r="B498" s="28"/>
      <c r="C498" s="43"/>
      <c r="D498" s="44"/>
      <c r="E498" s="45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ht="15.75" customHeight="1">
      <c r="A499" s="28"/>
      <c r="B499" s="28"/>
      <c r="C499" s="43"/>
      <c r="D499" s="44"/>
      <c r="E499" s="45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ht="15.75" customHeight="1">
      <c r="A500" s="28"/>
      <c r="B500" s="28"/>
      <c r="C500" s="43"/>
      <c r="D500" s="44"/>
      <c r="E500" s="45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ht="15.75" customHeight="1">
      <c r="A501" s="28"/>
      <c r="B501" s="28"/>
      <c r="C501" s="43"/>
      <c r="D501" s="44"/>
      <c r="E501" s="45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ht="15.75" customHeight="1">
      <c r="A502" s="28"/>
      <c r="B502" s="28"/>
      <c r="C502" s="43"/>
      <c r="D502" s="44"/>
      <c r="E502" s="45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ht="15.75" customHeight="1">
      <c r="A503" s="28"/>
      <c r="B503" s="28"/>
      <c r="C503" s="43"/>
      <c r="D503" s="44"/>
      <c r="E503" s="45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ht="15.75" customHeight="1">
      <c r="A504" s="28"/>
      <c r="B504" s="28"/>
      <c r="C504" s="43"/>
      <c r="D504" s="44"/>
      <c r="E504" s="45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ht="15.75" customHeight="1">
      <c r="A505" s="28"/>
      <c r="B505" s="28"/>
      <c r="C505" s="43"/>
      <c r="D505" s="44"/>
      <c r="E505" s="45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ht="15.75" customHeight="1">
      <c r="A506" s="28"/>
      <c r="B506" s="28"/>
      <c r="C506" s="43"/>
      <c r="D506" s="44"/>
      <c r="E506" s="45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ht="15.75" customHeight="1">
      <c r="A507" s="28"/>
      <c r="B507" s="28"/>
      <c r="C507" s="43"/>
      <c r="D507" s="44"/>
      <c r="E507" s="45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ht="15.75" customHeight="1">
      <c r="A508" s="28"/>
      <c r="B508" s="28"/>
      <c r="C508" s="43"/>
      <c r="D508" s="44"/>
      <c r="E508" s="45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ht="15.75" customHeight="1">
      <c r="A509" s="28"/>
      <c r="B509" s="28"/>
      <c r="C509" s="43"/>
      <c r="D509" s="44"/>
      <c r="E509" s="45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ht="15.75" customHeight="1">
      <c r="A510" s="28"/>
      <c r="B510" s="28"/>
      <c r="C510" s="43"/>
      <c r="D510" s="44"/>
      <c r="E510" s="45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ht="15.75" customHeight="1">
      <c r="A511" s="28"/>
      <c r="B511" s="28"/>
      <c r="C511" s="43"/>
      <c r="D511" s="44"/>
      <c r="E511" s="45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ht="15.75" customHeight="1">
      <c r="A512" s="28"/>
      <c r="B512" s="28"/>
      <c r="C512" s="43"/>
      <c r="D512" s="44"/>
      <c r="E512" s="45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ht="15.75" customHeight="1">
      <c r="A513" s="28"/>
      <c r="B513" s="28"/>
      <c r="C513" s="43"/>
      <c r="D513" s="44"/>
      <c r="E513" s="45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ht="15.75" customHeight="1">
      <c r="A514" s="28"/>
      <c r="B514" s="28"/>
      <c r="C514" s="43"/>
      <c r="D514" s="44"/>
      <c r="E514" s="45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ht="15.75" customHeight="1">
      <c r="A515" s="28"/>
      <c r="B515" s="28"/>
      <c r="C515" s="43"/>
      <c r="D515" s="44"/>
      <c r="E515" s="45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ht="15.75" customHeight="1">
      <c r="A516" s="28"/>
      <c r="B516" s="28"/>
      <c r="C516" s="43"/>
      <c r="D516" s="44"/>
      <c r="E516" s="45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ht="15.75" customHeight="1">
      <c r="A517" s="28"/>
      <c r="B517" s="28"/>
      <c r="C517" s="43"/>
      <c r="D517" s="44"/>
      <c r="E517" s="45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ht="15.75" customHeight="1">
      <c r="A518" s="28"/>
      <c r="B518" s="28"/>
      <c r="C518" s="43"/>
      <c r="D518" s="44"/>
      <c r="E518" s="45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ht="15.75" customHeight="1">
      <c r="A519" s="28"/>
      <c r="B519" s="28"/>
      <c r="C519" s="43"/>
      <c r="D519" s="44"/>
      <c r="E519" s="45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ht="15.75" customHeight="1">
      <c r="A520" s="28"/>
      <c r="B520" s="28"/>
      <c r="C520" s="43"/>
      <c r="D520" s="44"/>
      <c r="E520" s="45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ht="15.75" customHeight="1">
      <c r="A521" s="28"/>
      <c r="B521" s="28"/>
      <c r="C521" s="43"/>
      <c r="D521" s="44"/>
      <c r="E521" s="45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ht="15.75" customHeight="1">
      <c r="A522" s="28"/>
      <c r="B522" s="28"/>
      <c r="C522" s="43"/>
      <c r="D522" s="44"/>
      <c r="E522" s="45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ht="15.75" customHeight="1">
      <c r="A523" s="28"/>
      <c r="B523" s="28"/>
      <c r="C523" s="43"/>
      <c r="D523" s="44"/>
      <c r="E523" s="45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ht="15.75" customHeight="1">
      <c r="A524" s="28"/>
      <c r="B524" s="28"/>
      <c r="C524" s="43"/>
      <c r="D524" s="44"/>
      <c r="E524" s="45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ht="15.75" customHeight="1">
      <c r="A525" s="28"/>
      <c r="B525" s="28"/>
      <c r="C525" s="43"/>
      <c r="D525" s="44"/>
      <c r="E525" s="45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ht="15.75" customHeight="1">
      <c r="A526" s="28"/>
      <c r="B526" s="28"/>
      <c r="C526" s="43"/>
      <c r="D526" s="44"/>
      <c r="E526" s="45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ht="15.75" customHeight="1">
      <c r="A527" s="28"/>
      <c r="B527" s="28"/>
      <c r="C527" s="43"/>
      <c r="D527" s="44"/>
      <c r="E527" s="45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ht="15.75" customHeight="1">
      <c r="A528" s="28"/>
      <c r="B528" s="28"/>
      <c r="C528" s="43"/>
      <c r="D528" s="44"/>
      <c r="E528" s="45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ht="15.75" customHeight="1">
      <c r="A529" s="28"/>
      <c r="B529" s="28"/>
      <c r="C529" s="43"/>
      <c r="D529" s="44"/>
      <c r="E529" s="45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ht="15.75" customHeight="1">
      <c r="A530" s="28"/>
      <c r="B530" s="28"/>
      <c r="C530" s="43"/>
      <c r="D530" s="44"/>
      <c r="E530" s="45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ht="15.75" customHeight="1">
      <c r="A531" s="28"/>
      <c r="B531" s="28"/>
      <c r="C531" s="43"/>
      <c r="D531" s="44"/>
      <c r="E531" s="45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ht="15.75" customHeight="1">
      <c r="A532" s="28"/>
      <c r="B532" s="28"/>
      <c r="C532" s="43"/>
      <c r="D532" s="44"/>
      <c r="E532" s="45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ht="15.75" customHeight="1">
      <c r="A533" s="28"/>
      <c r="B533" s="28"/>
      <c r="C533" s="43"/>
      <c r="D533" s="44"/>
      <c r="E533" s="45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ht="15.75" customHeight="1">
      <c r="A534" s="28"/>
      <c r="B534" s="28"/>
      <c r="C534" s="43"/>
      <c r="D534" s="44"/>
      <c r="E534" s="45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ht="15.75" customHeight="1">
      <c r="A535" s="28"/>
      <c r="B535" s="28"/>
      <c r="C535" s="43"/>
      <c r="D535" s="44"/>
      <c r="E535" s="45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ht="15.75" customHeight="1">
      <c r="A536" s="28"/>
      <c r="B536" s="28"/>
      <c r="C536" s="43"/>
      <c r="D536" s="44"/>
      <c r="E536" s="45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ht="15.75" customHeight="1">
      <c r="A537" s="28"/>
      <c r="B537" s="28"/>
      <c r="C537" s="43"/>
      <c r="D537" s="44"/>
      <c r="E537" s="45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ht="15.75" customHeight="1">
      <c r="A538" s="28"/>
      <c r="B538" s="28"/>
      <c r="C538" s="43"/>
      <c r="D538" s="44"/>
      <c r="E538" s="45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ht="15.75" customHeight="1">
      <c r="A539" s="28"/>
      <c r="B539" s="28"/>
      <c r="C539" s="43"/>
      <c r="D539" s="44"/>
      <c r="E539" s="45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ht="15.75" customHeight="1">
      <c r="A540" s="28"/>
      <c r="B540" s="28"/>
      <c r="C540" s="43"/>
      <c r="D540" s="44"/>
      <c r="E540" s="45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ht="15.75" customHeight="1">
      <c r="A541" s="28"/>
      <c r="B541" s="28"/>
      <c r="C541" s="43"/>
      <c r="D541" s="44"/>
      <c r="E541" s="45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ht="15.75" customHeight="1">
      <c r="A542" s="28"/>
      <c r="B542" s="28"/>
      <c r="C542" s="43"/>
      <c r="D542" s="44"/>
      <c r="E542" s="45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ht="15.75" customHeight="1">
      <c r="A543" s="28"/>
      <c r="B543" s="28"/>
      <c r="C543" s="43"/>
      <c r="D543" s="44"/>
      <c r="E543" s="45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ht="15.75" customHeight="1">
      <c r="A544" s="28"/>
      <c r="B544" s="28"/>
      <c r="C544" s="43"/>
      <c r="D544" s="44"/>
      <c r="E544" s="45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ht="15.75" customHeight="1">
      <c r="A545" s="28"/>
      <c r="B545" s="28"/>
      <c r="C545" s="43"/>
      <c r="D545" s="44"/>
      <c r="E545" s="45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ht="15.75" customHeight="1">
      <c r="A546" s="28"/>
      <c r="B546" s="28"/>
      <c r="C546" s="43"/>
      <c r="D546" s="44"/>
      <c r="E546" s="45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ht="15.75" customHeight="1">
      <c r="A547" s="28"/>
      <c r="B547" s="28"/>
      <c r="C547" s="43"/>
      <c r="D547" s="44"/>
      <c r="E547" s="45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ht="15.75" customHeight="1">
      <c r="A548" s="28"/>
      <c r="B548" s="28"/>
      <c r="C548" s="43"/>
      <c r="D548" s="44"/>
      <c r="E548" s="45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ht="15.75" customHeight="1">
      <c r="A549" s="28"/>
      <c r="B549" s="28"/>
      <c r="C549" s="43"/>
      <c r="D549" s="44"/>
      <c r="E549" s="45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ht="15.75" customHeight="1">
      <c r="A550" s="28"/>
      <c r="B550" s="28"/>
      <c r="C550" s="43"/>
      <c r="D550" s="44"/>
      <c r="E550" s="45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ht="15.75" customHeight="1">
      <c r="A551" s="28"/>
      <c r="B551" s="28"/>
      <c r="C551" s="43"/>
      <c r="D551" s="44"/>
      <c r="E551" s="45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ht="15.75" customHeight="1">
      <c r="A552" s="28"/>
      <c r="B552" s="28"/>
      <c r="C552" s="43"/>
      <c r="D552" s="44"/>
      <c r="E552" s="45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ht="15.75" customHeight="1">
      <c r="A553" s="28"/>
      <c r="B553" s="28"/>
      <c r="C553" s="43"/>
      <c r="D553" s="44"/>
      <c r="E553" s="45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ht="15.75" customHeight="1">
      <c r="A554" s="28"/>
      <c r="B554" s="28"/>
      <c r="C554" s="43"/>
      <c r="D554" s="44"/>
      <c r="E554" s="45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ht="15.75" customHeight="1">
      <c r="A555" s="28"/>
      <c r="B555" s="28"/>
      <c r="C555" s="43"/>
      <c r="D555" s="44"/>
      <c r="E555" s="45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ht="15.75" customHeight="1">
      <c r="A556" s="28"/>
      <c r="B556" s="28"/>
      <c r="C556" s="43"/>
      <c r="D556" s="44"/>
      <c r="E556" s="45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ht="15.75" customHeight="1">
      <c r="A557" s="28"/>
      <c r="B557" s="28"/>
      <c r="C557" s="43"/>
      <c r="D557" s="44"/>
      <c r="E557" s="45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ht="15.75" customHeight="1">
      <c r="A558" s="28"/>
      <c r="B558" s="28"/>
      <c r="C558" s="43"/>
      <c r="D558" s="44"/>
      <c r="E558" s="45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ht="15.75" customHeight="1">
      <c r="A559" s="28"/>
      <c r="B559" s="28"/>
      <c r="C559" s="43"/>
      <c r="D559" s="44"/>
      <c r="E559" s="45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ht="15.75" customHeight="1">
      <c r="A560" s="28"/>
      <c r="B560" s="28"/>
      <c r="C560" s="43"/>
      <c r="D560" s="44"/>
      <c r="E560" s="45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ht="15.75" customHeight="1">
      <c r="A561" s="28"/>
      <c r="B561" s="28"/>
      <c r="C561" s="43"/>
      <c r="D561" s="44"/>
      <c r="E561" s="45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ht="15.75" customHeight="1">
      <c r="A562" s="28"/>
      <c r="B562" s="28"/>
      <c r="C562" s="43"/>
      <c r="D562" s="44"/>
      <c r="E562" s="45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ht="15.75" customHeight="1">
      <c r="A563" s="28"/>
      <c r="B563" s="28"/>
      <c r="C563" s="43"/>
      <c r="D563" s="44"/>
      <c r="E563" s="45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ht="15.75" customHeight="1">
      <c r="A564" s="28"/>
      <c r="B564" s="28"/>
      <c r="C564" s="43"/>
      <c r="D564" s="44"/>
      <c r="E564" s="45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ht="15.75" customHeight="1">
      <c r="A565" s="28"/>
      <c r="B565" s="28"/>
      <c r="C565" s="43"/>
      <c r="D565" s="44"/>
      <c r="E565" s="45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ht="15.75" customHeight="1">
      <c r="A566" s="28"/>
      <c r="B566" s="28"/>
      <c r="C566" s="43"/>
      <c r="D566" s="44"/>
      <c r="E566" s="45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ht="15.75" customHeight="1">
      <c r="A567" s="28"/>
      <c r="B567" s="28"/>
      <c r="C567" s="43"/>
      <c r="D567" s="44"/>
      <c r="E567" s="45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ht="15.75" customHeight="1">
      <c r="A568" s="28"/>
      <c r="B568" s="28"/>
      <c r="C568" s="43"/>
      <c r="D568" s="44"/>
      <c r="E568" s="45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ht="15.75" customHeight="1">
      <c r="A569" s="28"/>
      <c r="B569" s="28"/>
      <c r="C569" s="43"/>
      <c r="D569" s="44"/>
      <c r="E569" s="45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ht="15.75" customHeight="1">
      <c r="A570" s="28"/>
      <c r="B570" s="28"/>
      <c r="C570" s="43"/>
      <c r="D570" s="44"/>
      <c r="E570" s="45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ht="15.75" customHeight="1">
      <c r="A571" s="28"/>
      <c r="B571" s="28"/>
      <c r="C571" s="43"/>
      <c r="D571" s="44"/>
      <c r="E571" s="45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ht="15.75" customHeight="1">
      <c r="A572" s="28"/>
      <c r="B572" s="28"/>
      <c r="C572" s="43"/>
      <c r="D572" s="44"/>
      <c r="E572" s="45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ht="15.75" customHeight="1">
      <c r="A573" s="28"/>
      <c r="B573" s="28"/>
      <c r="C573" s="43"/>
      <c r="D573" s="44"/>
      <c r="E573" s="45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ht="15.75" customHeight="1">
      <c r="A574" s="28"/>
      <c r="B574" s="28"/>
      <c r="C574" s="43"/>
      <c r="D574" s="44"/>
      <c r="E574" s="45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ht="15.75" customHeight="1">
      <c r="A575" s="28"/>
      <c r="B575" s="28"/>
      <c r="C575" s="43"/>
      <c r="D575" s="44"/>
      <c r="E575" s="45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ht="15.75" customHeight="1">
      <c r="A576" s="28"/>
      <c r="B576" s="28"/>
      <c r="C576" s="43"/>
      <c r="D576" s="44"/>
      <c r="E576" s="45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ht="15.75" customHeight="1">
      <c r="A577" s="28"/>
      <c r="B577" s="28"/>
      <c r="C577" s="43"/>
      <c r="D577" s="44"/>
      <c r="E577" s="45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ht="15.75" customHeight="1">
      <c r="A578" s="28"/>
      <c r="B578" s="28"/>
      <c r="C578" s="43"/>
      <c r="D578" s="44"/>
      <c r="E578" s="45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ht="15.75" customHeight="1">
      <c r="A579" s="28"/>
      <c r="B579" s="28"/>
      <c r="C579" s="43"/>
      <c r="D579" s="44"/>
      <c r="E579" s="45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ht="15.75" customHeight="1">
      <c r="A580" s="28"/>
      <c r="B580" s="28"/>
      <c r="C580" s="43"/>
      <c r="D580" s="44"/>
      <c r="E580" s="45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ht="15.75" customHeight="1">
      <c r="A581" s="28"/>
      <c r="B581" s="28"/>
      <c r="C581" s="43"/>
      <c r="D581" s="44"/>
      <c r="E581" s="45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ht="15.75" customHeight="1">
      <c r="A582" s="28"/>
      <c r="B582" s="28"/>
      <c r="C582" s="43"/>
      <c r="D582" s="44"/>
      <c r="E582" s="45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ht="15.75" customHeight="1">
      <c r="A583" s="28"/>
      <c r="B583" s="28"/>
      <c r="C583" s="43"/>
      <c r="D583" s="44"/>
      <c r="E583" s="45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ht="15.75" customHeight="1">
      <c r="A584" s="28"/>
      <c r="B584" s="28"/>
      <c r="C584" s="43"/>
      <c r="D584" s="44"/>
      <c r="E584" s="45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ht="15.75" customHeight="1">
      <c r="A585" s="28"/>
      <c r="B585" s="28"/>
      <c r="C585" s="43"/>
      <c r="D585" s="44"/>
      <c r="E585" s="45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ht="15.75" customHeight="1">
      <c r="A586" s="28"/>
      <c r="B586" s="28"/>
      <c r="C586" s="43"/>
      <c r="D586" s="44"/>
      <c r="E586" s="45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ht="15.75" customHeight="1">
      <c r="A587" s="28"/>
      <c r="B587" s="28"/>
      <c r="C587" s="43"/>
      <c r="D587" s="44"/>
      <c r="E587" s="45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ht="15.75" customHeight="1">
      <c r="A588" s="28"/>
      <c r="B588" s="28"/>
      <c r="C588" s="43"/>
      <c r="D588" s="44"/>
      <c r="E588" s="45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ht="15.75" customHeight="1">
      <c r="A589" s="28"/>
      <c r="B589" s="28"/>
      <c r="C589" s="43"/>
      <c r="D589" s="44"/>
      <c r="E589" s="45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ht="15.75" customHeight="1">
      <c r="A590" s="28"/>
      <c r="B590" s="28"/>
      <c r="C590" s="43"/>
      <c r="D590" s="44"/>
      <c r="E590" s="45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ht="15.75" customHeight="1">
      <c r="A591" s="28"/>
      <c r="B591" s="28"/>
      <c r="C591" s="43"/>
      <c r="D591" s="44"/>
      <c r="E591" s="45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ht="15.75" customHeight="1">
      <c r="A592" s="28"/>
      <c r="B592" s="28"/>
      <c r="C592" s="43"/>
      <c r="D592" s="44"/>
      <c r="E592" s="45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ht="15.75" customHeight="1">
      <c r="A593" s="28"/>
      <c r="B593" s="28"/>
      <c r="C593" s="43"/>
      <c r="D593" s="44"/>
      <c r="E593" s="45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ht="15.75" customHeight="1">
      <c r="A594" s="28"/>
      <c r="B594" s="28"/>
      <c r="C594" s="43"/>
      <c r="D594" s="44"/>
      <c r="E594" s="45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ht="15.75" customHeight="1">
      <c r="A595" s="28"/>
      <c r="B595" s="28"/>
      <c r="C595" s="43"/>
      <c r="D595" s="44"/>
      <c r="E595" s="45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ht="15.75" customHeight="1">
      <c r="A596" s="28"/>
      <c r="B596" s="28"/>
      <c r="C596" s="43"/>
      <c r="D596" s="44"/>
      <c r="E596" s="45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ht="15.75" customHeight="1">
      <c r="A597" s="28"/>
      <c r="B597" s="28"/>
      <c r="C597" s="43"/>
      <c r="D597" s="44"/>
      <c r="E597" s="45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ht="15.75" customHeight="1">
      <c r="A598" s="28"/>
      <c r="B598" s="28"/>
      <c r="C598" s="43"/>
      <c r="D598" s="44"/>
      <c r="E598" s="45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ht="15.75" customHeight="1">
      <c r="A599" s="28"/>
      <c r="B599" s="28"/>
      <c r="C599" s="43"/>
      <c r="D599" s="44"/>
      <c r="E599" s="45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ht="15.75" customHeight="1">
      <c r="A600" s="28"/>
      <c r="B600" s="28"/>
      <c r="C600" s="43"/>
      <c r="D600" s="44"/>
      <c r="E600" s="45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ht="15.75" customHeight="1">
      <c r="A601" s="28"/>
      <c r="B601" s="28"/>
      <c r="C601" s="43"/>
      <c r="D601" s="44"/>
      <c r="E601" s="45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ht="15.75" customHeight="1">
      <c r="A602" s="28"/>
      <c r="B602" s="28"/>
      <c r="C602" s="43"/>
      <c r="D602" s="44"/>
      <c r="E602" s="45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ht="15.75" customHeight="1">
      <c r="A603" s="28"/>
      <c r="B603" s="28"/>
      <c r="C603" s="43"/>
      <c r="D603" s="44"/>
      <c r="E603" s="45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ht="15.75" customHeight="1">
      <c r="A604" s="28"/>
      <c r="B604" s="28"/>
      <c r="C604" s="43"/>
      <c r="D604" s="44"/>
      <c r="E604" s="45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ht="15.75" customHeight="1">
      <c r="A605" s="28"/>
      <c r="B605" s="28"/>
      <c r="C605" s="43"/>
      <c r="D605" s="44"/>
      <c r="E605" s="45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ht="15.75" customHeight="1">
      <c r="A606" s="28"/>
      <c r="B606" s="28"/>
      <c r="C606" s="43"/>
      <c r="D606" s="44"/>
      <c r="E606" s="45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ht="15.75" customHeight="1">
      <c r="A607" s="28"/>
      <c r="B607" s="28"/>
      <c r="C607" s="43"/>
      <c r="D607" s="44"/>
      <c r="E607" s="45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ht="15.75" customHeight="1">
      <c r="A608" s="28"/>
      <c r="B608" s="28"/>
      <c r="C608" s="43"/>
      <c r="D608" s="44"/>
      <c r="E608" s="45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ht="15.75" customHeight="1">
      <c r="A609" s="28"/>
      <c r="B609" s="28"/>
      <c r="C609" s="43"/>
      <c r="D609" s="44"/>
      <c r="E609" s="45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ht="15.75" customHeight="1">
      <c r="A610" s="28"/>
      <c r="B610" s="28"/>
      <c r="C610" s="43"/>
      <c r="D610" s="44"/>
      <c r="E610" s="45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ht="15.75" customHeight="1">
      <c r="A611" s="28"/>
      <c r="B611" s="28"/>
      <c r="C611" s="43"/>
      <c r="D611" s="44"/>
      <c r="E611" s="45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ht="15.75" customHeight="1">
      <c r="A612" s="28"/>
      <c r="B612" s="28"/>
      <c r="C612" s="43"/>
      <c r="D612" s="44"/>
      <c r="E612" s="45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ht="15.75" customHeight="1">
      <c r="A613" s="28"/>
      <c r="B613" s="28"/>
      <c r="C613" s="43"/>
      <c r="D613" s="44"/>
      <c r="E613" s="45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ht="15.75" customHeight="1">
      <c r="A614" s="28"/>
      <c r="B614" s="28"/>
      <c r="C614" s="43"/>
      <c r="D614" s="44"/>
      <c r="E614" s="45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ht="15.75" customHeight="1">
      <c r="A615" s="28"/>
      <c r="B615" s="28"/>
      <c r="C615" s="43"/>
      <c r="D615" s="44"/>
      <c r="E615" s="45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ht="15.75" customHeight="1">
      <c r="A616" s="28"/>
      <c r="B616" s="28"/>
      <c r="C616" s="43"/>
      <c r="D616" s="44"/>
      <c r="E616" s="45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ht="15.75" customHeight="1">
      <c r="A617" s="28"/>
      <c r="B617" s="28"/>
      <c r="C617" s="43"/>
      <c r="D617" s="44"/>
      <c r="E617" s="45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ht="15.75" customHeight="1">
      <c r="A618" s="28"/>
      <c r="B618" s="28"/>
      <c r="C618" s="43"/>
      <c r="D618" s="44"/>
      <c r="E618" s="45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ht="15.75" customHeight="1">
      <c r="A619" s="28"/>
      <c r="B619" s="28"/>
      <c r="C619" s="43"/>
      <c r="D619" s="44"/>
      <c r="E619" s="45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ht="15.75" customHeight="1">
      <c r="A620" s="28"/>
      <c r="B620" s="28"/>
      <c r="C620" s="43"/>
      <c r="D620" s="44"/>
      <c r="E620" s="45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ht="15.75" customHeight="1">
      <c r="A621" s="28"/>
      <c r="B621" s="28"/>
      <c r="C621" s="43"/>
      <c r="D621" s="44"/>
      <c r="E621" s="45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ht="15.75" customHeight="1">
      <c r="A622" s="28"/>
      <c r="B622" s="28"/>
      <c r="C622" s="43"/>
      <c r="D622" s="44"/>
      <c r="E622" s="45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ht="15.75" customHeight="1">
      <c r="A623" s="28"/>
      <c r="B623" s="28"/>
      <c r="C623" s="43"/>
      <c r="D623" s="44"/>
      <c r="E623" s="45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ht="15.75" customHeight="1">
      <c r="A624" s="28"/>
      <c r="B624" s="28"/>
      <c r="C624" s="43"/>
      <c r="D624" s="44"/>
      <c r="E624" s="45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ht="15.75" customHeight="1">
      <c r="A625" s="28"/>
      <c r="B625" s="28"/>
      <c r="C625" s="43"/>
      <c r="D625" s="44"/>
      <c r="E625" s="45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ht="15.75" customHeight="1">
      <c r="A626" s="28"/>
      <c r="B626" s="28"/>
      <c r="C626" s="43"/>
      <c r="D626" s="44"/>
      <c r="E626" s="45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ht="15.75" customHeight="1">
      <c r="A627" s="28"/>
      <c r="B627" s="28"/>
      <c r="C627" s="43"/>
      <c r="D627" s="44"/>
      <c r="E627" s="45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ht="15.75" customHeight="1">
      <c r="A628" s="28"/>
      <c r="B628" s="28"/>
      <c r="C628" s="43"/>
      <c r="D628" s="44"/>
      <c r="E628" s="45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ht="15.75" customHeight="1">
      <c r="A629" s="28"/>
      <c r="B629" s="28"/>
      <c r="C629" s="43"/>
      <c r="D629" s="44"/>
      <c r="E629" s="45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ht="15.75" customHeight="1">
      <c r="A630" s="28"/>
      <c r="B630" s="28"/>
      <c r="C630" s="43"/>
      <c r="D630" s="44"/>
      <c r="E630" s="45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ht="15.75" customHeight="1">
      <c r="A631" s="28"/>
      <c r="B631" s="28"/>
      <c r="C631" s="43"/>
      <c r="D631" s="44"/>
      <c r="E631" s="45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ht="15.75" customHeight="1">
      <c r="A632" s="28"/>
      <c r="B632" s="28"/>
      <c r="C632" s="43"/>
      <c r="D632" s="44"/>
      <c r="E632" s="45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ht="15.75" customHeight="1">
      <c r="A633" s="28"/>
      <c r="B633" s="28"/>
      <c r="C633" s="43"/>
      <c r="D633" s="44"/>
      <c r="E633" s="45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ht="15.75" customHeight="1">
      <c r="A634" s="28"/>
      <c r="B634" s="28"/>
      <c r="C634" s="43"/>
      <c r="D634" s="44"/>
      <c r="E634" s="45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ht="15.75" customHeight="1">
      <c r="A635" s="28"/>
      <c r="B635" s="28"/>
      <c r="C635" s="43"/>
      <c r="D635" s="44"/>
      <c r="E635" s="45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ht="15.75" customHeight="1">
      <c r="A636" s="28"/>
      <c r="B636" s="28"/>
      <c r="C636" s="43"/>
      <c r="D636" s="44"/>
      <c r="E636" s="45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ht="15.75" customHeight="1">
      <c r="A637" s="28"/>
      <c r="B637" s="28"/>
      <c r="C637" s="43"/>
      <c r="D637" s="44"/>
      <c r="E637" s="45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ht="15.75" customHeight="1">
      <c r="A638" s="28"/>
      <c r="B638" s="28"/>
      <c r="C638" s="43"/>
      <c r="D638" s="44"/>
      <c r="E638" s="45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ht="15.75" customHeight="1">
      <c r="A639" s="28"/>
      <c r="B639" s="28"/>
      <c r="C639" s="43"/>
      <c r="D639" s="44"/>
      <c r="E639" s="45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ht="15.75" customHeight="1">
      <c r="A640" s="28"/>
      <c r="B640" s="28"/>
      <c r="C640" s="43"/>
      <c r="D640" s="44"/>
      <c r="E640" s="45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ht="15.75" customHeight="1">
      <c r="A641" s="28"/>
      <c r="B641" s="28"/>
      <c r="C641" s="43"/>
      <c r="D641" s="44"/>
      <c r="E641" s="45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ht="15.75" customHeight="1">
      <c r="A642" s="28"/>
      <c r="B642" s="28"/>
      <c r="C642" s="43"/>
      <c r="D642" s="44"/>
      <c r="E642" s="45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ht="15.75" customHeight="1">
      <c r="A643" s="28"/>
      <c r="B643" s="28"/>
      <c r="C643" s="43"/>
      <c r="D643" s="44"/>
      <c r="E643" s="45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ht="15.75" customHeight="1">
      <c r="A644" s="28"/>
      <c r="B644" s="28"/>
      <c r="C644" s="43"/>
      <c r="D644" s="44"/>
      <c r="E644" s="45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ht="15.75" customHeight="1">
      <c r="A645" s="28"/>
      <c r="B645" s="28"/>
      <c r="C645" s="43"/>
      <c r="D645" s="44"/>
      <c r="E645" s="45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ht="15.75" customHeight="1">
      <c r="A646" s="28"/>
      <c r="B646" s="28"/>
      <c r="C646" s="43"/>
      <c r="D646" s="44"/>
      <c r="E646" s="45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ht="15.75" customHeight="1">
      <c r="A647" s="28"/>
      <c r="B647" s="28"/>
      <c r="C647" s="43"/>
      <c r="D647" s="44"/>
      <c r="E647" s="45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ht="15.75" customHeight="1">
      <c r="A648" s="28"/>
      <c r="B648" s="28"/>
      <c r="C648" s="43"/>
      <c r="D648" s="44"/>
      <c r="E648" s="45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ht="15.75" customHeight="1">
      <c r="A649" s="28"/>
      <c r="B649" s="28"/>
      <c r="C649" s="43"/>
      <c r="D649" s="44"/>
      <c r="E649" s="45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ht="15.75" customHeight="1">
      <c r="A650" s="28"/>
      <c r="B650" s="28"/>
      <c r="C650" s="43"/>
      <c r="D650" s="44"/>
      <c r="E650" s="45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ht="15.75" customHeight="1">
      <c r="A651" s="28"/>
      <c r="B651" s="28"/>
      <c r="C651" s="43"/>
      <c r="D651" s="44"/>
      <c r="E651" s="45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ht="15.75" customHeight="1">
      <c r="A652" s="28"/>
      <c r="B652" s="28"/>
      <c r="C652" s="43"/>
      <c r="D652" s="44"/>
      <c r="E652" s="45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ht="15.75" customHeight="1">
      <c r="A653" s="28"/>
      <c r="B653" s="28"/>
      <c r="C653" s="43"/>
      <c r="D653" s="44"/>
      <c r="E653" s="45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ht="15.75" customHeight="1">
      <c r="A654" s="28"/>
      <c r="B654" s="28"/>
      <c r="C654" s="43"/>
      <c r="D654" s="44"/>
      <c r="E654" s="45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ht="15.75" customHeight="1">
      <c r="A655" s="28"/>
      <c r="B655" s="28"/>
      <c r="C655" s="43"/>
      <c r="D655" s="44"/>
      <c r="E655" s="45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ht="15.75" customHeight="1">
      <c r="A656" s="28"/>
      <c r="B656" s="28"/>
      <c r="C656" s="43"/>
      <c r="D656" s="44"/>
      <c r="E656" s="45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ht="15.75" customHeight="1">
      <c r="A657" s="28"/>
      <c r="B657" s="28"/>
      <c r="C657" s="43"/>
      <c r="D657" s="44"/>
      <c r="E657" s="45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ht="15.75" customHeight="1">
      <c r="A658" s="28"/>
      <c r="B658" s="28"/>
      <c r="C658" s="43"/>
      <c r="D658" s="44"/>
      <c r="E658" s="45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ht="15.75" customHeight="1">
      <c r="A659" s="28"/>
      <c r="B659" s="28"/>
      <c r="C659" s="43"/>
      <c r="D659" s="44"/>
      <c r="E659" s="45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ht="15.75" customHeight="1">
      <c r="A660" s="28"/>
      <c r="B660" s="28"/>
      <c r="C660" s="43"/>
      <c r="D660" s="44"/>
      <c r="E660" s="45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ht="15.75" customHeight="1">
      <c r="A661" s="28"/>
      <c r="B661" s="28"/>
      <c r="C661" s="43"/>
      <c r="D661" s="44"/>
      <c r="E661" s="45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ht="15.75" customHeight="1">
      <c r="A662" s="28"/>
      <c r="B662" s="28"/>
      <c r="C662" s="43"/>
      <c r="D662" s="44"/>
      <c r="E662" s="45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ht="15.75" customHeight="1">
      <c r="A663" s="28"/>
      <c r="B663" s="28"/>
      <c r="C663" s="43"/>
      <c r="D663" s="44"/>
      <c r="E663" s="45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ht="15.75" customHeight="1">
      <c r="A664" s="28"/>
      <c r="B664" s="28"/>
      <c r="C664" s="43"/>
      <c r="D664" s="44"/>
      <c r="E664" s="45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ht="15.75" customHeight="1">
      <c r="A665" s="28"/>
      <c r="B665" s="28"/>
      <c r="C665" s="43"/>
      <c r="D665" s="44"/>
      <c r="E665" s="45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ht="15.75" customHeight="1">
      <c r="A666" s="28"/>
      <c r="B666" s="28"/>
      <c r="C666" s="43"/>
      <c r="D666" s="44"/>
      <c r="E666" s="45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ht="15.75" customHeight="1">
      <c r="A667" s="28"/>
      <c r="B667" s="28"/>
      <c r="C667" s="43"/>
      <c r="D667" s="44"/>
      <c r="E667" s="45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ht="15.75" customHeight="1">
      <c r="A668" s="28"/>
      <c r="B668" s="28"/>
      <c r="C668" s="43"/>
      <c r="D668" s="44"/>
      <c r="E668" s="45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ht="15.75" customHeight="1">
      <c r="A669" s="28"/>
      <c r="B669" s="28"/>
      <c r="C669" s="43"/>
      <c r="D669" s="44"/>
      <c r="E669" s="45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ht="15.75" customHeight="1">
      <c r="A670" s="28"/>
      <c r="B670" s="28"/>
      <c r="C670" s="43"/>
      <c r="D670" s="44"/>
      <c r="E670" s="45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ht="15.75" customHeight="1">
      <c r="A671" s="28"/>
      <c r="B671" s="28"/>
      <c r="C671" s="43"/>
      <c r="D671" s="44"/>
      <c r="E671" s="45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ht="15.75" customHeight="1">
      <c r="A672" s="28"/>
      <c r="B672" s="28"/>
      <c r="C672" s="43"/>
      <c r="D672" s="44"/>
      <c r="E672" s="45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ht="15.75" customHeight="1">
      <c r="A673" s="28"/>
      <c r="B673" s="28"/>
      <c r="C673" s="43"/>
      <c r="D673" s="44"/>
      <c r="E673" s="45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ht="15.75" customHeight="1">
      <c r="A674" s="28"/>
      <c r="B674" s="28"/>
      <c r="C674" s="43"/>
      <c r="D674" s="44"/>
      <c r="E674" s="45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ht="15.75" customHeight="1">
      <c r="A675" s="28"/>
      <c r="B675" s="28"/>
      <c r="C675" s="43"/>
      <c r="D675" s="44"/>
      <c r="E675" s="45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ht="15.75" customHeight="1">
      <c r="A676" s="28"/>
      <c r="B676" s="28"/>
      <c r="C676" s="43"/>
      <c r="D676" s="44"/>
      <c r="E676" s="45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ht="15.75" customHeight="1">
      <c r="A677" s="28"/>
      <c r="B677" s="28"/>
      <c r="C677" s="43"/>
      <c r="D677" s="44"/>
      <c r="E677" s="45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ht="15.75" customHeight="1">
      <c r="A678" s="28"/>
      <c r="B678" s="28"/>
      <c r="C678" s="43"/>
      <c r="D678" s="44"/>
      <c r="E678" s="45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ht="15.75" customHeight="1">
      <c r="A679" s="28"/>
      <c r="B679" s="28"/>
      <c r="C679" s="43"/>
      <c r="D679" s="44"/>
      <c r="E679" s="45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ht="15.75" customHeight="1">
      <c r="A680" s="28"/>
      <c r="B680" s="28"/>
      <c r="C680" s="43"/>
      <c r="D680" s="44"/>
      <c r="E680" s="45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ht="15.75" customHeight="1">
      <c r="A681" s="28"/>
      <c r="B681" s="28"/>
      <c r="C681" s="43"/>
      <c r="D681" s="44"/>
      <c r="E681" s="45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ht="15.75" customHeight="1">
      <c r="A682" s="28"/>
      <c r="B682" s="28"/>
      <c r="C682" s="43"/>
      <c r="D682" s="44"/>
      <c r="E682" s="45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ht="15.75" customHeight="1">
      <c r="A683" s="28"/>
      <c r="B683" s="28"/>
      <c r="C683" s="43"/>
      <c r="D683" s="44"/>
      <c r="E683" s="45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ht="15.75" customHeight="1">
      <c r="A684" s="28"/>
      <c r="B684" s="28"/>
      <c r="C684" s="43"/>
      <c r="D684" s="44"/>
      <c r="E684" s="45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ht="15.75" customHeight="1">
      <c r="A685" s="28"/>
      <c r="B685" s="28"/>
      <c r="C685" s="43"/>
      <c r="D685" s="44"/>
      <c r="E685" s="45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ht="15.75" customHeight="1">
      <c r="A686" s="28"/>
      <c r="B686" s="28"/>
      <c r="C686" s="43"/>
      <c r="D686" s="44"/>
      <c r="E686" s="45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ht="15.75" customHeight="1">
      <c r="A687" s="28"/>
      <c r="B687" s="28"/>
      <c r="C687" s="43"/>
      <c r="D687" s="44"/>
      <c r="E687" s="45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ht="15.75" customHeight="1">
      <c r="A688" s="28"/>
      <c r="B688" s="28"/>
      <c r="C688" s="43"/>
      <c r="D688" s="44"/>
      <c r="E688" s="45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ht="15.75" customHeight="1">
      <c r="A689" s="28"/>
      <c r="B689" s="28"/>
      <c r="C689" s="43"/>
      <c r="D689" s="44"/>
      <c r="E689" s="45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ht="15.75" customHeight="1">
      <c r="A690" s="28"/>
      <c r="B690" s="28"/>
      <c r="C690" s="43"/>
      <c r="D690" s="44"/>
      <c r="E690" s="45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ht="15.75" customHeight="1">
      <c r="A691" s="28"/>
      <c r="B691" s="28"/>
      <c r="C691" s="43"/>
      <c r="D691" s="44"/>
      <c r="E691" s="45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ht="15.75" customHeight="1">
      <c r="A692" s="28"/>
      <c r="B692" s="28"/>
      <c r="C692" s="43"/>
      <c r="D692" s="44"/>
      <c r="E692" s="45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ht="15.75" customHeight="1">
      <c r="A693" s="28"/>
      <c r="B693" s="28"/>
      <c r="C693" s="43"/>
      <c r="D693" s="44"/>
      <c r="E693" s="45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ht="15.75" customHeight="1">
      <c r="A694" s="28"/>
      <c r="B694" s="28"/>
      <c r="C694" s="43"/>
      <c r="D694" s="44"/>
      <c r="E694" s="45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ht="15.75" customHeight="1">
      <c r="A695" s="28"/>
      <c r="B695" s="28"/>
      <c r="C695" s="43"/>
      <c r="D695" s="44"/>
      <c r="E695" s="45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ht="15.75" customHeight="1">
      <c r="A696" s="28"/>
      <c r="B696" s="28"/>
      <c r="C696" s="43"/>
      <c r="D696" s="44"/>
      <c r="E696" s="45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ht="15.75" customHeight="1">
      <c r="A697" s="28"/>
      <c r="B697" s="28"/>
      <c r="C697" s="43"/>
      <c r="D697" s="44"/>
      <c r="E697" s="45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ht="15.75" customHeight="1">
      <c r="A698" s="28"/>
      <c r="B698" s="28"/>
      <c r="C698" s="43"/>
      <c r="D698" s="44"/>
      <c r="E698" s="45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ht="15.75" customHeight="1">
      <c r="A699" s="28"/>
      <c r="B699" s="28"/>
      <c r="C699" s="43"/>
      <c r="D699" s="44"/>
      <c r="E699" s="45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ht="15.75" customHeight="1">
      <c r="A700" s="28"/>
      <c r="B700" s="28"/>
      <c r="C700" s="43"/>
      <c r="D700" s="44"/>
      <c r="E700" s="45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ht="15.75" customHeight="1">
      <c r="A701" s="28"/>
      <c r="B701" s="28"/>
      <c r="C701" s="43"/>
      <c r="D701" s="44"/>
      <c r="E701" s="45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ht="15.75" customHeight="1">
      <c r="A702" s="28"/>
      <c r="B702" s="28"/>
      <c r="C702" s="43"/>
      <c r="D702" s="44"/>
      <c r="E702" s="45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ht="15.75" customHeight="1">
      <c r="A703" s="28"/>
      <c r="B703" s="28"/>
      <c r="C703" s="43"/>
      <c r="D703" s="44"/>
      <c r="E703" s="45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ht="15.75" customHeight="1">
      <c r="A704" s="28"/>
      <c r="B704" s="28"/>
      <c r="C704" s="43"/>
      <c r="D704" s="44"/>
      <c r="E704" s="45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ht="15.75" customHeight="1">
      <c r="A705" s="28"/>
      <c r="B705" s="28"/>
      <c r="C705" s="43"/>
      <c r="D705" s="44"/>
      <c r="E705" s="45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ht="15.75" customHeight="1">
      <c r="A706" s="28"/>
      <c r="B706" s="28"/>
      <c r="C706" s="43"/>
      <c r="D706" s="44"/>
      <c r="E706" s="45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ht="15.75" customHeight="1">
      <c r="A707" s="28"/>
      <c r="B707" s="28"/>
      <c r="C707" s="43"/>
      <c r="D707" s="44"/>
      <c r="E707" s="45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ht="15.75" customHeight="1">
      <c r="A708" s="28"/>
      <c r="B708" s="28"/>
      <c r="C708" s="43"/>
      <c r="D708" s="44"/>
      <c r="E708" s="45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ht="15.75" customHeight="1">
      <c r="A709" s="28"/>
      <c r="B709" s="28"/>
      <c r="C709" s="43"/>
      <c r="D709" s="44"/>
      <c r="E709" s="45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ht="15.75" customHeight="1">
      <c r="A710" s="28"/>
      <c r="B710" s="28"/>
      <c r="C710" s="43"/>
      <c r="D710" s="44"/>
      <c r="E710" s="45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ht="15.75" customHeight="1">
      <c r="A711" s="28"/>
      <c r="B711" s="28"/>
      <c r="C711" s="43"/>
      <c r="D711" s="44"/>
      <c r="E711" s="45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ht="15.75" customHeight="1">
      <c r="A712" s="28"/>
      <c r="B712" s="28"/>
      <c r="C712" s="43"/>
      <c r="D712" s="44"/>
      <c r="E712" s="45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ht="15.75" customHeight="1">
      <c r="A713" s="28"/>
      <c r="B713" s="28"/>
      <c r="C713" s="43"/>
      <c r="D713" s="44"/>
      <c r="E713" s="45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ht="15.75" customHeight="1">
      <c r="A714" s="28"/>
      <c r="B714" s="28"/>
      <c r="C714" s="43"/>
      <c r="D714" s="44"/>
      <c r="E714" s="45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ht="15.75" customHeight="1">
      <c r="A715" s="28"/>
      <c r="B715" s="28"/>
      <c r="C715" s="43"/>
      <c r="D715" s="44"/>
      <c r="E715" s="45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ht="15.75" customHeight="1">
      <c r="A716" s="28"/>
      <c r="B716" s="28"/>
      <c r="C716" s="43"/>
      <c r="D716" s="44"/>
      <c r="E716" s="45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ht="15.75" customHeight="1">
      <c r="A717" s="28"/>
      <c r="B717" s="28"/>
      <c r="C717" s="43"/>
      <c r="D717" s="44"/>
      <c r="E717" s="45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ht="15.75" customHeight="1">
      <c r="A718" s="28"/>
      <c r="B718" s="28"/>
      <c r="C718" s="43"/>
      <c r="D718" s="44"/>
      <c r="E718" s="45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ht="15.75" customHeight="1">
      <c r="A719" s="28"/>
      <c r="B719" s="28"/>
      <c r="C719" s="43"/>
      <c r="D719" s="44"/>
      <c r="E719" s="45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ht="15.75" customHeight="1">
      <c r="A720" s="28"/>
      <c r="B720" s="28"/>
      <c r="C720" s="43"/>
      <c r="D720" s="44"/>
      <c r="E720" s="45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ht="15.75" customHeight="1">
      <c r="A721" s="28"/>
      <c r="B721" s="28"/>
      <c r="C721" s="43"/>
      <c r="D721" s="44"/>
      <c r="E721" s="45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ht="15.75" customHeight="1">
      <c r="A722" s="28"/>
      <c r="B722" s="28"/>
      <c r="C722" s="43"/>
      <c r="D722" s="44"/>
      <c r="E722" s="45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ht="15.75" customHeight="1">
      <c r="A723" s="28"/>
      <c r="B723" s="28"/>
      <c r="C723" s="43"/>
      <c r="D723" s="44"/>
      <c r="E723" s="45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ht="15.75" customHeight="1">
      <c r="A724" s="28"/>
      <c r="B724" s="28"/>
      <c r="C724" s="43"/>
      <c r="D724" s="44"/>
      <c r="E724" s="45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ht="15.75" customHeight="1">
      <c r="A725" s="28"/>
      <c r="B725" s="28"/>
      <c r="C725" s="43"/>
      <c r="D725" s="44"/>
      <c r="E725" s="45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ht="15.75" customHeight="1">
      <c r="A726" s="28"/>
      <c r="B726" s="28"/>
      <c r="C726" s="43"/>
      <c r="D726" s="44"/>
      <c r="E726" s="45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ht="15.75" customHeight="1">
      <c r="A727" s="28"/>
      <c r="B727" s="28"/>
      <c r="C727" s="43"/>
      <c r="D727" s="44"/>
      <c r="E727" s="45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ht="15.75" customHeight="1">
      <c r="A728" s="28"/>
      <c r="B728" s="28"/>
      <c r="C728" s="43"/>
      <c r="D728" s="44"/>
      <c r="E728" s="45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ht="15.75" customHeight="1">
      <c r="A729" s="28"/>
      <c r="B729" s="28"/>
      <c r="C729" s="43"/>
      <c r="D729" s="44"/>
      <c r="E729" s="45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ht="15.75" customHeight="1">
      <c r="A730" s="28"/>
      <c r="B730" s="28"/>
      <c r="C730" s="43"/>
      <c r="D730" s="44"/>
      <c r="E730" s="45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ht="15.75" customHeight="1">
      <c r="A731" s="28"/>
      <c r="B731" s="28"/>
      <c r="C731" s="43"/>
      <c r="D731" s="44"/>
      <c r="E731" s="45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ht="15.75" customHeight="1">
      <c r="A732" s="28"/>
      <c r="B732" s="28"/>
      <c r="C732" s="43"/>
      <c r="D732" s="44"/>
      <c r="E732" s="45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ht="15.75" customHeight="1">
      <c r="A733" s="28"/>
      <c r="B733" s="28"/>
      <c r="C733" s="43"/>
      <c r="D733" s="44"/>
      <c r="E733" s="45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ht="15.75" customHeight="1">
      <c r="A734" s="28"/>
      <c r="B734" s="28"/>
      <c r="C734" s="43"/>
      <c r="D734" s="44"/>
      <c r="E734" s="45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ht="15.75" customHeight="1">
      <c r="A735" s="28"/>
      <c r="B735" s="28"/>
      <c r="C735" s="43"/>
      <c r="D735" s="44"/>
      <c r="E735" s="45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ht="15.75" customHeight="1">
      <c r="A736" s="28"/>
      <c r="B736" s="28"/>
      <c r="C736" s="43"/>
      <c r="D736" s="44"/>
      <c r="E736" s="45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ht="15.75" customHeight="1">
      <c r="A737" s="28"/>
      <c r="B737" s="28"/>
      <c r="C737" s="43"/>
      <c r="D737" s="44"/>
      <c r="E737" s="45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ht="15.75" customHeight="1">
      <c r="A738" s="28"/>
      <c r="B738" s="28"/>
      <c r="C738" s="43"/>
      <c r="D738" s="44"/>
      <c r="E738" s="45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ht="15.75" customHeight="1">
      <c r="A739" s="28"/>
      <c r="B739" s="28"/>
      <c r="C739" s="43"/>
      <c r="D739" s="44"/>
      <c r="E739" s="45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ht="15.75" customHeight="1">
      <c r="A740" s="28"/>
      <c r="B740" s="28"/>
      <c r="C740" s="43"/>
      <c r="D740" s="44"/>
      <c r="E740" s="45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ht="15.75" customHeight="1">
      <c r="A741" s="28"/>
      <c r="B741" s="28"/>
      <c r="C741" s="43"/>
      <c r="D741" s="44"/>
      <c r="E741" s="45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ht="15.75" customHeight="1">
      <c r="A742" s="28"/>
      <c r="B742" s="28"/>
      <c r="C742" s="43"/>
      <c r="D742" s="44"/>
      <c r="E742" s="45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ht="15.75" customHeight="1">
      <c r="A743" s="28"/>
      <c r="B743" s="28"/>
      <c r="C743" s="43"/>
      <c r="D743" s="44"/>
      <c r="E743" s="45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ht="15.75" customHeight="1">
      <c r="A744" s="28"/>
      <c r="B744" s="28"/>
      <c r="C744" s="43"/>
      <c r="D744" s="44"/>
      <c r="E744" s="45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ht="15.75" customHeight="1">
      <c r="A745" s="28"/>
      <c r="B745" s="28"/>
      <c r="C745" s="43"/>
      <c r="D745" s="44"/>
      <c r="E745" s="45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ht="15.75" customHeight="1">
      <c r="A746" s="28"/>
      <c r="B746" s="28"/>
      <c r="C746" s="43"/>
      <c r="D746" s="44"/>
      <c r="E746" s="45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ht="15.75" customHeight="1">
      <c r="A747" s="28"/>
      <c r="B747" s="28"/>
      <c r="C747" s="43"/>
      <c r="D747" s="44"/>
      <c r="E747" s="45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ht="15.75" customHeight="1">
      <c r="A748" s="28"/>
      <c r="B748" s="28"/>
      <c r="C748" s="43"/>
      <c r="D748" s="44"/>
      <c r="E748" s="45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ht="15.75" customHeight="1">
      <c r="A749" s="28"/>
      <c r="B749" s="28"/>
      <c r="C749" s="43"/>
      <c r="D749" s="44"/>
      <c r="E749" s="45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ht="15.75" customHeight="1">
      <c r="A750" s="28"/>
      <c r="B750" s="28"/>
      <c r="C750" s="43"/>
      <c r="D750" s="44"/>
      <c r="E750" s="45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ht="15.75" customHeight="1">
      <c r="A751" s="28"/>
      <c r="B751" s="28"/>
      <c r="C751" s="43"/>
      <c r="D751" s="44"/>
      <c r="E751" s="45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ht="15.75" customHeight="1">
      <c r="A752" s="28"/>
      <c r="B752" s="28"/>
      <c r="C752" s="43"/>
      <c r="D752" s="44"/>
      <c r="E752" s="45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ht="15.75" customHeight="1">
      <c r="A753" s="28"/>
      <c r="B753" s="28"/>
      <c r="C753" s="43"/>
      <c r="D753" s="44"/>
      <c r="E753" s="45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ht="15.75" customHeight="1">
      <c r="A754" s="28"/>
      <c r="B754" s="28"/>
      <c r="C754" s="43"/>
      <c r="D754" s="44"/>
      <c r="E754" s="45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ht="15.75" customHeight="1">
      <c r="A755" s="28"/>
      <c r="B755" s="28"/>
      <c r="C755" s="43"/>
      <c r="D755" s="44"/>
      <c r="E755" s="45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ht="15.75" customHeight="1">
      <c r="A756" s="28"/>
      <c r="B756" s="28"/>
      <c r="C756" s="43"/>
      <c r="D756" s="44"/>
      <c r="E756" s="45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ht="15.75" customHeight="1">
      <c r="A757" s="28"/>
      <c r="B757" s="28"/>
      <c r="C757" s="43"/>
      <c r="D757" s="44"/>
      <c r="E757" s="45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ht="15.75" customHeight="1">
      <c r="A758" s="28"/>
      <c r="B758" s="28"/>
      <c r="C758" s="43"/>
      <c r="D758" s="44"/>
      <c r="E758" s="45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ht="15.75" customHeight="1">
      <c r="A759" s="28"/>
      <c r="B759" s="28"/>
      <c r="C759" s="43"/>
      <c r="D759" s="44"/>
      <c r="E759" s="45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ht="15.75" customHeight="1">
      <c r="A760" s="28"/>
      <c r="B760" s="28"/>
      <c r="C760" s="43"/>
      <c r="D760" s="44"/>
      <c r="E760" s="45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ht="15.75" customHeight="1">
      <c r="A761" s="28"/>
      <c r="B761" s="28"/>
      <c r="C761" s="43"/>
      <c r="D761" s="44"/>
      <c r="E761" s="45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ht="15.75" customHeight="1">
      <c r="A762" s="28"/>
      <c r="B762" s="28"/>
      <c r="C762" s="43"/>
      <c r="D762" s="44"/>
      <c r="E762" s="45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ht="15.75" customHeight="1">
      <c r="A763" s="28"/>
      <c r="B763" s="28"/>
      <c r="C763" s="43"/>
      <c r="D763" s="44"/>
      <c r="E763" s="45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ht="15.75" customHeight="1">
      <c r="A764" s="28"/>
      <c r="B764" s="28"/>
      <c r="C764" s="43"/>
      <c r="D764" s="44"/>
      <c r="E764" s="45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ht="15.75" customHeight="1">
      <c r="A765" s="28"/>
      <c r="B765" s="28"/>
      <c r="C765" s="43"/>
      <c r="D765" s="44"/>
      <c r="E765" s="45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ht="15.75" customHeight="1">
      <c r="A766" s="28"/>
      <c r="B766" s="28"/>
      <c r="C766" s="43"/>
      <c r="D766" s="44"/>
      <c r="E766" s="45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ht="15.75" customHeight="1">
      <c r="A767" s="28"/>
      <c r="B767" s="28"/>
      <c r="C767" s="43"/>
      <c r="D767" s="44"/>
      <c r="E767" s="45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ht="15.75" customHeight="1">
      <c r="A768" s="28"/>
      <c r="B768" s="28"/>
      <c r="C768" s="43"/>
      <c r="D768" s="44"/>
      <c r="E768" s="45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ht="15.75" customHeight="1">
      <c r="A769" s="28"/>
      <c r="B769" s="28"/>
      <c r="C769" s="43"/>
      <c r="D769" s="44"/>
      <c r="E769" s="45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ht="15.75" customHeight="1">
      <c r="A770" s="28"/>
      <c r="B770" s="28"/>
      <c r="C770" s="43"/>
      <c r="D770" s="44"/>
      <c r="E770" s="45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ht="15.75" customHeight="1">
      <c r="A771" s="28"/>
      <c r="B771" s="28"/>
      <c r="C771" s="43"/>
      <c r="D771" s="44"/>
      <c r="E771" s="45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ht="15.75" customHeight="1">
      <c r="A772" s="28"/>
      <c r="B772" s="28"/>
      <c r="C772" s="43"/>
      <c r="D772" s="44"/>
      <c r="E772" s="45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ht="15.75" customHeight="1">
      <c r="A773" s="28"/>
      <c r="B773" s="28"/>
      <c r="C773" s="43"/>
      <c r="D773" s="44"/>
      <c r="E773" s="45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ht="15.75" customHeight="1">
      <c r="A774" s="28"/>
      <c r="B774" s="28"/>
      <c r="C774" s="43"/>
      <c r="D774" s="44"/>
      <c r="E774" s="45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ht="15.75" customHeight="1">
      <c r="A775" s="28"/>
      <c r="B775" s="28"/>
      <c r="C775" s="43"/>
      <c r="D775" s="44"/>
      <c r="E775" s="45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ht="15.75" customHeight="1">
      <c r="A776" s="28"/>
      <c r="B776" s="28"/>
      <c r="C776" s="43"/>
      <c r="D776" s="44"/>
      <c r="E776" s="45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ht="15.75" customHeight="1">
      <c r="A777" s="28"/>
      <c r="B777" s="28"/>
      <c r="C777" s="43"/>
      <c r="D777" s="44"/>
      <c r="E777" s="45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ht="15.75" customHeight="1">
      <c r="A778" s="28"/>
      <c r="B778" s="28"/>
      <c r="C778" s="43"/>
      <c r="D778" s="44"/>
      <c r="E778" s="45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ht="15.75" customHeight="1">
      <c r="A779" s="28"/>
      <c r="B779" s="28"/>
      <c r="C779" s="43"/>
      <c r="D779" s="44"/>
      <c r="E779" s="45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ht="15.75" customHeight="1">
      <c r="A780" s="28"/>
      <c r="B780" s="28"/>
      <c r="C780" s="43"/>
      <c r="D780" s="44"/>
      <c r="E780" s="45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ht="15.75" customHeight="1">
      <c r="A781" s="28"/>
      <c r="B781" s="28"/>
      <c r="C781" s="43"/>
      <c r="D781" s="44"/>
      <c r="E781" s="45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ht="15.75" customHeight="1">
      <c r="A782" s="28"/>
      <c r="B782" s="28"/>
      <c r="C782" s="43"/>
      <c r="D782" s="44"/>
      <c r="E782" s="45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ht="15.75" customHeight="1">
      <c r="A783" s="28"/>
      <c r="B783" s="28"/>
      <c r="C783" s="43"/>
      <c r="D783" s="44"/>
      <c r="E783" s="45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ht="15.75" customHeight="1">
      <c r="A784" s="28"/>
      <c r="B784" s="28"/>
      <c r="C784" s="43"/>
      <c r="D784" s="44"/>
      <c r="E784" s="45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ht="15.75" customHeight="1">
      <c r="A785" s="28"/>
      <c r="B785" s="28"/>
      <c r="C785" s="43"/>
      <c r="D785" s="44"/>
      <c r="E785" s="45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ht="15.75" customHeight="1">
      <c r="A786" s="28"/>
      <c r="B786" s="28"/>
      <c r="C786" s="43"/>
      <c r="D786" s="44"/>
      <c r="E786" s="45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ht="15.75" customHeight="1">
      <c r="A787" s="28"/>
      <c r="B787" s="28"/>
      <c r="C787" s="43"/>
      <c r="D787" s="44"/>
      <c r="E787" s="45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ht="15.75" customHeight="1">
      <c r="A788" s="28"/>
      <c r="B788" s="28"/>
      <c r="C788" s="43"/>
      <c r="D788" s="44"/>
      <c r="E788" s="45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ht="15.75" customHeight="1">
      <c r="A789" s="28"/>
      <c r="B789" s="28"/>
      <c r="C789" s="43"/>
      <c r="D789" s="44"/>
      <c r="E789" s="45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ht="15.75" customHeight="1">
      <c r="A790" s="28"/>
      <c r="B790" s="28"/>
      <c r="C790" s="43"/>
      <c r="D790" s="44"/>
      <c r="E790" s="45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ht="15.75" customHeight="1">
      <c r="A791" s="28"/>
      <c r="B791" s="28"/>
      <c r="C791" s="43"/>
      <c r="D791" s="44"/>
      <c r="E791" s="45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ht="15.75" customHeight="1">
      <c r="A792" s="28"/>
      <c r="B792" s="28"/>
      <c r="C792" s="43"/>
      <c r="D792" s="44"/>
      <c r="E792" s="45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ht="15.75" customHeight="1">
      <c r="A793" s="28"/>
      <c r="B793" s="28"/>
      <c r="C793" s="43"/>
      <c r="D793" s="44"/>
      <c r="E793" s="45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ht="15.75" customHeight="1">
      <c r="A794" s="28"/>
      <c r="B794" s="28"/>
      <c r="C794" s="43"/>
      <c r="D794" s="44"/>
      <c r="E794" s="45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ht="15.75" customHeight="1">
      <c r="A795" s="28"/>
      <c r="B795" s="28"/>
      <c r="C795" s="43"/>
      <c r="D795" s="44"/>
      <c r="E795" s="45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ht="15.75" customHeight="1">
      <c r="A796" s="28"/>
      <c r="B796" s="28"/>
      <c r="C796" s="43"/>
      <c r="D796" s="44"/>
      <c r="E796" s="45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ht="15.75" customHeight="1">
      <c r="A797" s="28"/>
      <c r="B797" s="28"/>
      <c r="C797" s="43"/>
      <c r="D797" s="44"/>
      <c r="E797" s="45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ht="15.75" customHeight="1">
      <c r="A798" s="28"/>
      <c r="B798" s="28"/>
      <c r="C798" s="43"/>
      <c r="D798" s="44"/>
      <c r="E798" s="45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ht="15.75" customHeight="1">
      <c r="A799" s="28"/>
      <c r="B799" s="28"/>
      <c r="C799" s="43"/>
      <c r="D799" s="44"/>
      <c r="E799" s="45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ht="15.75" customHeight="1">
      <c r="A800" s="28"/>
      <c r="B800" s="28"/>
      <c r="C800" s="43"/>
      <c r="D800" s="44"/>
      <c r="E800" s="45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ht="15.75" customHeight="1">
      <c r="A801" s="28"/>
      <c r="B801" s="28"/>
      <c r="C801" s="43"/>
      <c r="D801" s="44"/>
      <c r="E801" s="45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ht="15.75" customHeight="1">
      <c r="A802" s="28"/>
      <c r="B802" s="28"/>
      <c r="C802" s="43"/>
      <c r="D802" s="44"/>
      <c r="E802" s="45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ht="15.75" customHeight="1">
      <c r="A803" s="28"/>
      <c r="B803" s="28"/>
      <c r="C803" s="43"/>
      <c r="D803" s="44"/>
      <c r="E803" s="45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ht="15.75" customHeight="1">
      <c r="A804" s="28"/>
      <c r="B804" s="28"/>
      <c r="C804" s="43"/>
      <c r="D804" s="44"/>
      <c r="E804" s="45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ht="15.75" customHeight="1">
      <c r="A805" s="28"/>
      <c r="B805" s="28"/>
      <c r="C805" s="43"/>
      <c r="D805" s="44"/>
      <c r="E805" s="45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ht="15.75" customHeight="1">
      <c r="A806" s="28"/>
      <c r="B806" s="28"/>
      <c r="C806" s="43"/>
      <c r="D806" s="44"/>
      <c r="E806" s="45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ht="15.75" customHeight="1">
      <c r="A807" s="28"/>
      <c r="B807" s="28"/>
      <c r="C807" s="43"/>
      <c r="D807" s="44"/>
      <c r="E807" s="45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ht="15.75" customHeight="1">
      <c r="A808" s="28"/>
      <c r="B808" s="28"/>
      <c r="C808" s="43"/>
      <c r="D808" s="44"/>
      <c r="E808" s="45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ht="15.75" customHeight="1">
      <c r="A809" s="28"/>
      <c r="B809" s="28"/>
      <c r="C809" s="43"/>
      <c r="D809" s="44"/>
      <c r="E809" s="45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ht="15.75" customHeight="1">
      <c r="A810" s="28"/>
      <c r="B810" s="28"/>
      <c r="C810" s="43"/>
      <c r="D810" s="44"/>
      <c r="E810" s="45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ht="15.75" customHeight="1">
      <c r="A811" s="28"/>
      <c r="B811" s="28"/>
      <c r="C811" s="43"/>
      <c r="D811" s="44"/>
      <c r="E811" s="45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ht="15.75" customHeight="1">
      <c r="A812" s="28"/>
      <c r="B812" s="28"/>
      <c r="C812" s="43"/>
      <c r="D812" s="44"/>
      <c r="E812" s="45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ht="15.75" customHeight="1">
      <c r="A813" s="28"/>
      <c r="B813" s="28"/>
      <c r="C813" s="43"/>
      <c r="D813" s="44"/>
      <c r="E813" s="45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ht="15.75" customHeight="1">
      <c r="A814" s="28"/>
      <c r="B814" s="28"/>
      <c r="C814" s="43"/>
      <c r="D814" s="44"/>
      <c r="E814" s="45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ht="15.75" customHeight="1">
      <c r="A815" s="28"/>
      <c r="B815" s="28"/>
      <c r="C815" s="43"/>
      <c r="D815" s="44"/>
      <c r="E815" s="45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ht="15.75" customHeight="1">
      <c r="A816" s="28"/>
      <c r="B816" s="28"/>
      <c r="C816" s="43"/>
      <c r="D816" s="44"/>
      <c r="E816" s="45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ht="15.75" customHeight="1">
      <c r="A817" s="28"/>
      <c r="B817" s="28"/>
      <c r="C817" s="43"/>
      <c r="D817" s="44"/>
      <c r="E817" s="45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ht="15.75" customHeight="1">
      <c r="A818" s="28"/>
      <c r="B818" s="28"/>
      <c r="C818" s="43"/>
      <c r="D818" s="44"/>
      <c r="E818" s="45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ht="15.75" customHeight="1">
      <c r="A819" s="28"/>
      <c r="B819" s="28"/>
      <c r="C819" s="43"/>
      <c r="D819" s="44"/>
      <c r="E819" s="45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ht="15.75" customHeight="1">
      <c r="A820" s="28"/>
      <c r="B820" s="28"/>
      <c r="C820" s="43"/>
      <c r="D820" s="44"/>
      <c r="E820" s="45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ht="15.75" customHeight="1">
      <c r="A821" s="28"/>
      <c r="B821" s="28"/>
      <c r="C821" s="43"/>
      <c r="D821" s="44"/>
      <c r="E821" s="45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ht="15.75" customHeight="1">
      <c r="A822" s="28"/>
      <c r="B822" s="28"/>
      <c r="C822" s="43"/>
      <c r="D822" s="44"/>
      <c r="E822" s="45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ht="15.75" customHeight="1">
      <c r="A823" s="28"/>
      <c r="B823" s="28"/>
      <c r="C823" s="43"/>
      <c r="D823" s="44"/>
      <c r="E823" s="45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ht="15.75" customHeight="1">
      <c r="A824" s="28"/>
      <c r="B824" s="28"/>
      <c r="C824" s="43"/>
      <c r="D824" s="44"/>
      <c r="E824" s="45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ht="15.75" customHeight="1">
      <c r="A825" s="28"/>
      <c r="B825" s="28"/>
      <c r="C825" s="43"/>
      <c r="D825" s="44"/>
      <c r="E825" s="45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ht="15.75" customHeight="1">
      <c r="A826" s="28"/>
      <c r="B826" s="28"/>
      <c r="C826" s="43"/>
      <c r="D826" s="44"/>
      <c r="E826" s="45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ht="15.75" customHeight="1">
      <c r="A827" s="28"/>
      <c r="B827" s="28"/>
      <c r="C827" s="43"/>
      <c r="D827" s="44"/>
      <c r="E827" s="45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ht="15.75" customHeight="1">
      <c r="A828" s="28"/>
      <c r="B828" s="28"/>
      <c r="C828" s="43"/>
      <c r="D828" s="44"/>
      <c r="E828" s="45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ht="15.75" customHeight="1">
      <c r="A829" s="28"/>
      <c r="B829" s="28"/>
      <c r="C829" s="43"/>
      <c r="D829" s="44"/>
      <c r="E829" s="45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ht="15.75" customHeight="1">
      <c r="A830" s="28"/>
      <c r="B830" s="28"/>
      <c r="C830" s="43"/>
      <c r="D830" s="44"/>
      <c r="E830" s="45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ht="15.75" customHeight="1">
      <c r="A831" s="28"/>
      <c r="B831" s="28"/>
      <c r="C831" s="43"/>
      <c r="D831" s="44"/>
      <c r="E831" s="45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ht="15.75" customHeight="1">
      <c r="A832" s="28"/>
      <c r="B832" s="28"/>
      <c r="C832" s="43"/>
      <c r="D832" s="44"/>
      <c r="E832" s="45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ht="15.75" customHeight="1">
      <c r="A833" s="28"/>
      <c r="B833" s="28"/>
      <c r="C833" s="43"/>
      <c r="D833" s="44"/>
      <c r="E833" s="45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ht="15.75" customHeight="1">
      <c r="A834" s="28"/>
      <c r="B834" s="28"/>
      <c r="C834" s="43"/>
      <c r="D834" s="44"/>
      <c r="E834" s="45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ht="15.75" customHeight="1">
      <c r="A835" s="28"/>
      <c r="B835" s="28"/>
      <c r="C835" s="43"/>
      <c r="D835" s="44"/>
      <c r="E835" s="45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ht="15.75" customHeight="1">
      <c r="A836" s="28"/>
      <c r="B836" s="28"/>
      <c r="C836" s="43"/>
      <c r="D836" s="44"/>
      <c r="E836" s="45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ht="15.75" customHeight="1">
      <c r="A837" s="28"/>
      <c r="B837" s="28"/>
      <c r="C837" s="43"/>
      <c r="D837" s="44"/>
      <c r="E837" s="45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ht="15.75" customHeight="1">
      <c r="A838" s="28"/>
      <c r="B838" s="28"/>
      <c r="C838" s="43"/>
      <c r="D838" s="44"/>
      <c r="E838" s="45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ht="15.75" customHeight="1">
      <c r="A839" s="28"/>
      <c r="B839" s="28"/>
      <c r="C839" s="43"/>
      <c r="D839" s="44"/>
      <c r="E839" s="45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ht="15.75" customHeight="1">
      <c r="A840" s="28"/>
      <c r="B840" s="28"/>
      <c r="C840" s="43"/>
      <c r="D840" s="44"/>
      <c r="E840" s="45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ht="15.75" customHeight="1">
      <c r="A841" s="28"/>
      <c r="B841" s="28"/>
      <c r="C841" s="43"/>
      <c r="D841" s="44"/>
      <c r="E841" s="45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ht="15.75" customHeight="1">
      <c r="A842" s="28"/>
      <c r="B842" s="28"/>
      <c r="C842" s="43"/>
      <c r="D842" s="44"/>
      <c r="E842" s="45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ht="15.75" customHeight="1">
      <c r="A843" s="28"/>
      <c r="B843" s="28"/>
      <c r="C843" s="43"/>
      <c r="D843" s="44"/>
      <c r="E843" s="45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ht="15.75" customHeight="1">
      <c r="A844" s="28"/>
      <c r="B844" s="28"/>
      <c r="C844" s="43"/>
      <c r="D844" s="44"/>
      <c r="E844" s="45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ht="15.75" customHeight="1">
      <c r="A845" s="28"/>
      <c r="B845" s="28"/>
      <c r="C845" s="43"/>
      <c r="D845" s="44"/>
      <c r="E845" s="45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ht="15.75" customHeight="1">
      <c r="A846" s="28"/>
      <c r="B846" s="28"/>
      <c r="C846" s="43"/>
      <c r="D846" s="44"/>
      <c r="E846" s="45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ht="15.75" customHeight="1">
      <c r="A847" s="28"/>
      <c r="B847" s="28"/>
      <c r="C847" s="43"/>
      <c r="D847" s="44"/>
      <c r="E847" s="45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ht="15.75" customHeight="1">
      <c r="A848" s="28"/>
      <c r="B848" s="28"/>
      <c r="C848" s="43"/>
      <c r="D848" s="44"/>
      <c r="E848" s="45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ht="15.75" customHeight="1">
      <c r="A849" s="28"/>
      <c r="B849" s="28"/>
      <c r="C849" s="43"/>
      <c r="D849" s="44"/>
      <c r="E849" s="45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ht="15.75" customHeight="1">
      <c r="A850" s="28"/>
      <c r="B850" s="28"/>
      <c r="C850" s="43"/>
      <c r="D850" s="44"/>
      <c r="E850" s="45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ht="15.75" customHeight="1">
      <c r="A851" s="28"/>
      <c r="B851" s="28"/>
      <c r="C851" s="43"/>
      <c r="D851" s="44"/>
      <c r="E851" s="45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ht="15.75" customHeight="1">
      <c r="A852" s="28"/>
      <c r="B852" s="28"/>
      <c r="C852" s="43"/>
      <c r="D852" s="44"/>
      <c r="E852" s="45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ht="15.75" customHeight="1">
      <c r="A853" s="28"/>
      <c r="B853" s="28"/>
      <c r="C853" s="43"/>
      <c r="D853" s="44"/>
      <c r="E853" s="45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ht="15.75" customHeight="1">
      <c r="A854" s="28"/>
      <c r="B854" s="28"/>
      <c r="C854" s="43"/>
      <c r="D854" s="44"/>
      <c r="E854" s="45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ht="15.75" customHeight="1">
      <c r="A855" s="28"/>
      <c r="B855" s="28"/>
      <c r="C855" s="43"/>
      <c r="D855" s="44"/>
      <c r="E855" s="45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ht="15.75" customHeight="1">
      <c r="A856" s="28"/>
      <c r="B856" s="28"/>
      <c r="C856" s="43"/>
      <c r="D856" s="44"/>
      <c r="E856" s="45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ht="15.75" customHeight="1">
      <c r="A857" s="28"/>
      <c r="B857" s="28"/>
      <c r="C857" s="43"/>
      <c r="D857" s="44"/>
      <c r="E857" s="45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ht="15.75" customHeight="1">
      <c r="A858" s="28"/>
      <c r="B858" s="28"/>
      <c r="C858" s="43"/>
      <c r="D858" s="44"/>
      <c r="E858" s="45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ht="15.75" customHeight="1">
      <c r="A859" s="28"/>
      <c r="B859" s="28"/>
      <c r="C859" s="43"/>
      <c r="D859" s="44"/>
      <c r="E859" s="45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ht="15.75" customHeight="1">
      <c r="A860" s="28"/>
      <c r="B860" s="28"/>
      <c r="C860" s="43"/>
      <c r="D860" s="44"/>
      <c r="E860" s="45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ht="15.75" customHeight="1">
      <c r="A861" s="28"/>
      <c r="B861" s="28"/>
      <c r="C861" s="43"/>
      <c r="D861" s="44"/>
      <c r="E861" s="45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ht="15.75" customHeight="1">
      <c r="A862" s="28"/>
      <c r="B862" s="28"/>
      <c r="C862" s="43"/>
      <c r="D862" s="44"/>
      <c r="E862" s="45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ht="15.75" customHeight="1">
      <c r="A863" s="28"/>
      <c r="B863" s="28"/>
      <c r="C863" s="43"/>
      <c r="D863" s="44"/>
      <c r="E863" s="45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ht="15.75" customHeight="1">
      <c r="A864" s="28"/>
      <c r="B864" s="28"/>
      <c r="C864" s="43"/>
      <c r="D864" s="44"/>
      <c r="E864" s="45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ht="15.75" customHeight="1">
      <c r="A865" s="28"/>
      <c r="B865" s="28"/>
      <c r="C865" s="43"/>
      <c r="D865" s="44"/>
      <c r="E865" s="45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ht="15.75" customHeight="1">
      <c r="A866" s="28"/>
      <c r="B866" s="28"/>
      <c r="C866" s="43"/>
      <c r="D866" s="44"/>
      <c r="E866" s="45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ht="15.75" customHeight="1">
      <c r="A867" s="28"/>
      <c r="B867" s="28"/>
      <c r="C867" s="43"/>
      <c r="D867" s="44"/>
      <c r="E867" s="45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ht="15.75" customHeight="1">
      <c r="A868" s="28"/>
      <c r="B868" s="28"/>
      <c r="C868" s="43"/>
      <c r="D868" s="44"/>
      <c r="E868" s="45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ht="15.75" customHeight="1">
      <c r="A869" s="28"/>
      <c r="B869" s="28"/>
      <c r="C869" s="43"/>
      <c r="D869" s="44"/>
      <c r="E869" s="45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ht="15.75" customHeight="1">
      <c r="A870" s="28"/>
      <c r="B870" s="28"/>
      <c r="C870" s="43"/>
      <c r="D870" s="44"/>
      <c r="E870" s="45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ht="15.75" customHeight="1">
      <c r="A871" s="28"/>
      <c r="B871" s="28"/>
      <c r="C871" s="43"/>
      <c r="D871" s="44"/>
      <c r="E871" s="45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ht="15.75" customHeight="1">
      <c r="A872" s="28"/>
      <c r="B872" s="28"/>
      <c r="C872" s="43"/>
      <c r="D872" s="44"/>
      <c r="E872" s="45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ht="15.75" customHeight="1">
      <c r="A873" s="28"/>
      <c r="B873" s="28"/>
      <c r="C873" s="43"/>
      <c r="D873" s="44"/>
      <c r="E873" s="45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ht="15.75" customHeight="1">
      <c r="A874" s="28"/>
      <c r="B874" s="28"/>
      <c r="C874" s="43"/>
      <c r="D874" s="44"/>
      <c r="E874" s="45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ht="15.75" customHeight="1">
      <c r="A875" s="28"/>
      <c r="B875" s="28"/>
      <c r="C875" s="43"/>
      <c r="D875" s="44"/>
      <c r="E875" s="45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ht="15.75" customHeight="1">
      <c r="A876" s="28"/>
      <c r="B876" s="28"/>
      <c r="C876" s="43"/>
      <c r="D876" s="44"/>
      <c r="E876" s="45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ht="15.75" customHeight="1">
      <c r="A877" s="28"/>
      <c r="B877" s="28"/>
      <c r="C877" s="43"/>
      <c r="D877" s="44"/>
      <c r="E877" s="45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ht="15.75" customHeight="1">
      <c r="A878" s="28"/>
      <c r="B878" s="28"/>
      <c r="C878" s="43"/>
      <c r="D878" s="44"/>
      <c r="E878" s="45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ht="15.75" customHeight="1">
      <c r="A879" s="28"/>
      <c r="B879" s="28"/>
      <c r="C879" s="43"/>
      <c r="D879" s="44"/>
      <c r="E879" s="45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ht="15.75" customHeight="1">
      <c r="A880" s="28"/>
      <c r="B880" s="28"/>
      <c r="C880" s="43"/>
      <c r="D880" s="44"/>
      <c r="E880" s="45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ht="15.75" customHeight="1">
      <c r="A881" s="28"/>
      <c r="B881" s="28"/>
      <c r="C881" s="43"/>
      <c r="D881" s="44"/>
      <c r="E881" s="45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ht="15.75" customHeight="1">
      <c r="A882" s="28"/>
      <c r="B882" s="28"/>
      <c r="C882" s="43"/>
      <c r="D882" s="44"/>
      <c r="E882" s="45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ht="15.75" customHeight="1">
      <c r="A883" s="28"/>
      <c r="B883" s="28"/>
      <c r="C883" s="43"/>
      <c r="D883" s="44"/>
      <c r="E883" s="45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ht="15.75" customHeight="1">
      <c r="A884" s="28"/>
      <c r="B884" s="28"/>
      <c r="C884" s="43"/>
      <c r="D884" s="44"/>
      <c r="E884" s="45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ht="15.75" customHeight="1">
      <c r="A885" s="28"/>
      <c r="B885" s="28"/>
      <c r="C885" s="43"/>
      <c r="D885" s="44"/>
      <c r="E885" s="45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ht="15.75" customHeight="1">
      <c r="A886" s="28"/>
      <c r="B886" s="28"/>
      <c r="C886" s="43"/>
      <c r="D886" s="44"/>
      <c r="E886" s="45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ht="15.75" customHeight="1">
      <c r="A887" s="28"/>
      <c r="B887" s="28"/>
      <c r="C887" s="43"/>
      <c r="D887" s="44"/>
      <c r="E887" s="45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ht="15.75" customHeight="1">
      <c r="A888" s="28"/>
      <c r="B888" s="28"/>
      <c r="C888" s="43"/>
      <c r="D888" s="44"/>
      <c r="E888" s="45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ht="15.75" customHeight="1">
      <c r="A889" s="28"/>
      <c r="B889" s="28"/>
      <c r="C889" s="43"/>
      <c r="D889" s="44"/>
      <c r="E889" s="45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ht="15.75" customHeight="1">
      <c r="A890" s="28"/>
      <c r="B890" s="28"/>
      <c r="C890" s="43"/>
      <c r="D890" s="44"/>
      <c r="E890" s="45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ht="15.75" customHeight="1">
      <c r="A891" s="28"/>
      <c r="B891" s="28"/>
      <c r="C891" s="43"/>
      <c r="D891" s="44"/>
      <c r="E891" s="45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ht="15.75" customHeight="1">
      <c r="A892" s="28"/>
      <c r="B892" s="28"/>
      <c r="C892" s="43"/>
      <c r="D892" s="44"/>
      <c r="E892" s="45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ht="15.75" customHeight="1">
      <c r="A893" s="28"/>
      <c r="B893" s="28"/>
      <c r="C893" s="43"/>
      <c r="D893" s="44"/>
      <c r="E893" s="45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ht="15.75" customHeight="1">
      <c r="A894" s="28"/>
      <c r="B894" s="28"/>
      <c r="C894" s="43"/>
      <c r="D894" s="44"/>
      <c r="E894" s="45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ht="15.75" customHeight="1">
      <c r="A895" s="28"/>
      <c r="B895" s="28"/>
      <c r="C895" s="43"/>
      <c r="D895" s="44"/>
      <c r="E895" s="45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ht="15.75" customHeight="1">
      <c r="A896" s="28"/>
      <c r="B896" s="28"/>
      <c r="C896" s="43"/>
      <c r="D896" s="44"/>
      <c r="E896" s="45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ht="15.75" customHeight="1">
      <c r="A897" s="28"/>
      <c r="B897" s="28"/>
      <c r="C897" s="43"/>
      <c r="D897" s="44"/>
      <c r="E897" s="45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ht="15.75" customHeight="1">
      <c r="A898" s="28"/>
      <c r="B898" s="28"/>
      <c r="C898" s="43"/>
      <c r="D898" s="44"/>
      <c r="E898" s="45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ht="15.75" customHeight="1">
      <c r="A899" s="28"/>
      <c r="B899" s="28"/>
      <c r="C899" s="43"/>
      <c r="D899" s="44"/>
      <c r="E899" s="45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ht="15.75" customHeight="1">
      <c r="A900" s="28"/>
      <c r="B900" s="28"/>
      <c r="C900" s="43"/>
      <c r="D900" s="44"/>
      <c r="E900" s="45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ht="15.75" customHeight="1">
      <c r="A901" s="28"/>
      <c r="B901" s="28"/>
      <c r="C901" s="43"/>
      <c r="D901" s="44"/>
      <c r="E901" s="45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ht="15.75" customHeight="1">
      <c r="A902" s="28"/>
      <c r="B902" s="28"/>
      <c r="C902" s="43"/>
      <c r="D902" s="44"/>
      <c r="E902" s="45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ht="15.75" customHeight="1">
      <c r="A903" s="28"/>
      <c r="B903" s="28"/>
      <c r="C903" s="43"/>
      <c r="D903" s="44"/>
      <c r="E903" s="45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ht="15.75" customHeight="1">
      <c r="A904" s="28"/>
      <c r="B904" s="28"/>
      <c r="C904" s="43"/>
      <c r="D904" s="44"/>
      <c r="E904" s="45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ht="15.75" customHeight="1">
      <c r="A905" s="28"/>
      <c r="B905" s="28"/>
      <c r="C905" s="43"/>
      <c r="D905" s="44"/>
      <c r="E905" s="45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ht="15.75" customHeight="1">
      <c r="A906" s="28"/>
      <c r="B906" s="28"/>
      <c r="C906" s="43"/>
      <c r="D906" s="44"/>
      <c r="E906" s="45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ht="15.75" customHeight="1">
      <c r="A907" s="28"/>
      <c r="B907" s="28"/>
      <c r="C907" s="43"/>
      <c r="D907" s="44"/>
      <c r="E907" s="45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ht="15.75" customHeight="1">
      <c r="A908" s="28"/>
      <c r="B908" s="28"/>
      <c r="C908" s="43"/>
      <c r="D908" s="44"/>
      <c r="E908" s="45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ht="15.75" customHeight="1">
      <c r="A909" s="28"/>
      <c r="B909" s="28"/>
      <c r="C909" s="43"/>
      <c r="D909" s="44"/>
      <c r="E909" s="45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ht="15.75" customHeight="1">
      <c r="A910" s="28"/>
      <c r="B910" s="28"/>
      <c r="C910" s="43"/>
      <c r="D910" s="44"/>
      <c r="E910" s="45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ht="15.75" customHeight="1">
      <c r="A911" s="28"/>
      <c r="B911" s="28"/>
      <c r="C911" s="43"/>
      <c r="D911" s="44"/>
      <c r="E911" s="45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ht="15.75" customHeight="1">
      <c r="A912" s="28"/>
      <c r="B912" s="28"/>
      <c r="C912" s="43"/>
      <c r="D912" s="44"/>
      <c r="E912" s="45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ht="15.75" customHeight="1">
      <c r="A913" s="28"/>
      <c r="B913" s="28"/>
      <c r="C913" s="43"/>
      <c r="D913" s="44"/>
      <c r="E913" s="45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ht="15.75" customHeight="1">
      <c r="A914" s="28"/>
      <c r="B914" s="28"/>
      <c r="C914" s="43"/>
      <c r="D914" s="44"/>
      <c r="E914" s="45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ht="15.75" customHeight="1">
      <c r="A915" s="28"/>
      <c r="B915" s="28"/>
      <c r="C915" s="43"/>
      <c r="D915" s="44"/>
      <c r="E915" s="45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ht="15.75" customHeight="1">
      <c r="A916" s="28"/>
      <c r="B916" s="28"/>
      <c r="C916" s="43"/>
      <c r="D916" s="44"/>
      <c r="E916" s="45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ht="15.75" customHeight="1">
      <c r="A917" s="28"/>
      <c r="B917" s="28"/>
      <c r="C917" s="43"/>
      <c r="D917" s="44"/>
      <c r="E917" s="45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ht="15.75" customHeight="1">
      <c r="A918" s="28"/>
      <c r="B918" s="28"/>
      <c r="C918" s="43"/>
      <c r="D918" s="44"/>
      <c r="E918" s="45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ht="15.75" customHeight="1">
      <c r="A919" s="28"/>
      <c r="B919" s="28"/>
      <c r="C919" s="43"/>
      <c r="D919" s="44"/>
      <c r="E919" s="45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ht="15.75" customHeight="1">
      <c r="A920" s="28"/>
      <c r="B920" s="28"/>
      <c r="C920" s="43"/>
      <c r="D920" s="44"/>
      <c r="E920" s="45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ht="15.75" customHeight="1">
      <c r="A921" s="28"/>
      <c r="B921" s="28"/>
      <c r="C921" s="43"/>
      <c r="D921" s="44"/>
      <c r="E921" s="45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ht="15.75" customHeight="1">
      <c r="A922" s="28"/>
      <c r="B922" s="28"/>
      <c r="C922" s="43"/>
      <c r="D922" s="44"/>
      <c r="E922" s="45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ht="15.75" customHeight="1">
      <c r="A923" s="28"/>
      <c r="B923" s="28"/>
      <c r="C923" s="43"/>
      <c r="D923" s="44"/>
      <c r="E923" s="45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ht="15.75" customHeight="1">
      <c r="A924" s="28"/>
      <c r="B924" s="28"/>
      <c r="C924" s="43"/>
      <c r="D924" s="44"/>
      <c r="E924" s="45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ht="15.75" customHeight="1">
      <c r="A925" s="28"/>
      <c r="B925" s="28"/>
      <c r="C925" s="43"/>
      <c r="D925" s="44"/>
      <c r="E925" s="45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ht="15.75" customHeight="1">
      <c r="A926" s="28"/>
      <c r="B926" s="28"/>
      <c r="C926" s="43"/>
      <c r="D926" s="44"/>
      <c r="E926" s="45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ht="15.75" customHeight="1">
      <c r="A927" s="28"/>
      <c r="B927" s="28"/>
      <c r="C927" s="43"/>
      <c r="D927" s="44"/>
      <c r="E927" s="45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ht="15.75" customHeight="1">
      <c r="A928" s="28"/>
      <c r="B928" s="28"/>
      <c r="C928" s="43"/>
      <c r="D928" s="44"/>
      <c r="E928" s="45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ht="15.75" customHeight="1">
      <c r="A929" s="28"/>
      <c r="B929" s="28"/>
      <c r="C929" s="43"/>
      <c r="D929" s="44"/>
      <c r="E929" s="45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ht="15.75" customHeight="1">
      <c r="A930" s="28"/>
      <c r="B930" s="28"/>
      <c r="C930" s="43"/>
      <c r="D930" s="44"/>
      <c r="E930" s="45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ht="15.75" customHeight="1">
      <c r="A931" s="28"/>
      <c r="B931" s="28"/>
      <c r="C931" s="43"/>
      <c r="D931" s="44"/>
      <c r="E931" s="45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ht="15.75" customHeight="1">
      <c r="A932" s="28"/>
      <c r="B932" s="28"/>
      <c r="C932" s="43"/>
      <c r="D932" s="44"/>
      <c r="E932" s="45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ht="15.75" customHeight="1">
      <c r="A933" s="28"/>
      <c r="B933" s="28"/>
      <c r="C933" s="43"/>
      <c r="D933" s="44"/>
      <c r="E933" s="45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ht="15.75" customHeight="1">
      <c r="A934" s="28"/>
      <c r="B934" s="28"/>
      <c r="C934" s="43"/>
      <c r="D934" s="44"/>
      <c r="E934" s="45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ht="15.75" customHeight="1">
      <c r="A935" s="28"/>
      <c r="B935" s="28"/>
      <c r="C935" s="43"/>
      <c r="D935" s="44"/>
      <c r="E935" s="45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ht="15.75" customHeight="1">
      <c r="A936" s="28"/>
      <c r="B936" s="28"/>
      <c r="C936" s="43"/>
      <c r="D936" s="44"/>
      <c r="E936" s="45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ht="15.75" customHeight="1">
      <c r="A937" s="28"/>
      <c r="B937" s="28"/>
      <c r="C937" s="43"/>
      <c r="D937" s="44"/>
      <c r="E937" s="45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ht="15.75" customHeight="1">
      <c r="A938" s="28"/>
      <c r="B938" s="28"/>
      <c r="C938" s="43"/>
      <c r="D938" s="44"/>
      <c r="E938" s="45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ht="15.75" customHeight="1">
      <c r="A939" s="28"/>
      <c r="B939" s="28"/>
      <c r="C939" s="43"/>
      <c r="D939" s="44"/>
      <c r="E939" s="45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ht="15.75" customHeight="1">
      <c r="A940" s="28"/>
      <c r="B940" s="28"/>
      <c r="C940" s="43"/>
      <c r="D940" s="44"/>
      <c r="E940" s="45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ht="15.75" customHeight="1">
      <c r="A941" s="28"/>
      <c r="B941" s="28"/>
      <c r="C941" s="43"/>
      <c r="D941" s="44"/>
      <c r="E941" s="45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ht="15.75" customHeight="1">
      <c r="A942" s="28"/>
      <c r="B942" s="28"/>
      <c r="C942" s="43"/>
      <c r="D942" s="44"/>
      <c r="E942" s="45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ht="15.75" customHeight="1">
      <c r="A943" s="28"/>
      <c r="B943" s="28"/>
      <c r="C943" s="43"/>
      <c r="D943" s="44"/>
      <c r="E943" s="45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ht="15.75" customHeight="1">
      <c r="A944" s="28"/>
      <c r="B944" s="28"/>
      <c r="C944" s="43"/>
      <c r="D944" s="44"/>
      <c r="E944" s="45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ht="15.75" customHeight="1">
      <c r="A945" s="28"/>
      <c r="B945" s="28"/>
      <c r="C945" s="43"/>
      <c r="D945" s="44"/>
      <c r="E945" s="45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ht="15.75" customHeight="1">
      <c r="A946" s="28"/>
      <c r="B946" s="28"/>
      <c r="C946" s="43"/>
      <c r="D946" s="44"/>
      <c r="E946" s="45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ht="15.75" customHeight="1">
      <c r="A947" s="28"/>
      <c r="B947" s="28"/>
      <c r="C947" s="43"/>
      <c r="D947" s="44"/>
      <c r="E947" s="45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ht="15.75" customHeight="1">
      <c r="A948" s="28"/>
      <c r="B948" s="28"/>
      <c r="C948" s="43"/>
      <c r="D948" s="44"/>
      <c r="E948" s="45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ht="15.75" customHeight="1">
      <c r="A949" s="28"/>
      <c r="B949" s="28"/>
      <c r="C949" s="43"/>
      <c r="D949" s="44"/>
      <c r="E949" s="45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ht="15.75" customHeight="1">
      <c r="A950" s="28"/>
      <c r="B950" s="28"/>
      <c r="C950" s="43"/>
      <c r="D950" s="44"/>
      <c r="E950" s="45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ht="15.75" customHeight="1">
      <c r="A951" s="28"/>
      <c r="B951" s="28"/>
      <c r="C951" s="43"/>
      <c r="D951" s="44"/>
      <c r="E951" s="45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ht="15.75" customHeight="1">
      <c r="A952" s="28"/>
      <c r="B952" s="28"/>
      <c r="C952" s="43"/>
      <c r="D952" s="44"/>
      <c r="E952" s="45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ht="15.75" customHeight="1">
      <c r="A953" s="28"/>
      <c r="B953" s="28"/>
      <c r="C953" s="43"/>
      <c r="D953" s="44"/>
      <c r="E953" s="45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ht="15.75" customHeight="1">
      <c r="A954" s="28"/>
      <c r="B954" s="28"/>
      <c r="C954" s="43"/>
      <c r="D954" s="44"/>
      <c r="E954" s="45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ht="15.75" customHeight="1">
      <c r="A955" s="28"/>
      <c r="B955" s="28"/>
      <c r="C955" s="43"/>
      <c r="D955" s="44"/>
      <c r="E955" s="45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ht="15.75" customHeight="1">
      <c r="A956" s="28"/>
      <c r="B956" s="28"/>
      <c r="C956" s="43"/>
      <c r="D956" s="44"/>
      <c r="E956" s="45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ht="15.75" customHeight="1">
      <c r="A957" s="28"/>
      <c r="B957" s="28"/>
      <c r="C957" s="43"/>
      <c r="D957" s="44"/>
      <c r="E957" s="45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ht="15.75" customHeight="1">
      <c r="A958" s="28"/>
      <c r="B958" s="28"/>
      <c r="C958" s="43"/>
      <c r="D958" s="44"/>
      <c r="E958" s="45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ht="15.75" customHeight="1">
      <c r="A959" s="28"/>
      <c r="B959" s="28"/>
      <c r="C959" s="43"/>
      <c r="D959" s="44"/>
      <c r="E959" s="45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ht="15.75" customHeight="1">
      <c r="A960" s="28"/>
      <c r="B960" s="28"/>
      <c r="C960" s="43"/>
      <c r="D960" s="44"/>
      <c r="E960" s="45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ht="15.75" customHeight="1">
      <c r="A961" s="28"/>
      <c r="B961" s="28"/>
      <c r="C961" s="43"/>
      <c r="D961" s="44"/>
      <c r="E961" s="45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ht="15.75" customHeight="1">
      <c r="A962" s="28"/>
      <c r="B962" s="28"/>
      <c r="C962" s="43"/>
      <c r="D962" s="44"/>
      <c r="E962" s="45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ht="15.75" customHeight="1">
      <c r="A963" s="28"/>
      <c r="B963" s="28"/>
      <c r="C963" s="43"/>
      <c r="D963" s="44"/>
      <c r="E963" s="45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ht="15.75" customHeight="1">
      <c r="A964" s="28"/>
      <c r="B964" s="28"/>
      <c r="C964" s="43"/>
      <c r="D964" s="44"/>
      <c r="E964" s="45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ht="15.75" customHeight="1">
      <c r="A965" s="28"/>
      <c r="B965" s="28"/>
      <c r="C965" s="43"/>
      <c r="D965" s="44"/>
      <c r="E965" s="45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ht="15.75" customHeight="1">
      <c r="A966" s="28"/>
      <c r="B966" s="28"/>
      <c r="C966" s="43"/>
      <c r="D966" s="44"/>
      <c r="E966" s="45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ht="15.75" customHeight="1">
      <c r="A967" s="28"/>
      <c r="B967" s="28"/>
      <c r="C967" s="43"/>
      <c r="D967" s="44"/>
      <c r="E967" s="45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ht="15.75" customHeight="1">
      <c r="A968" s="28"/>
      <c r="B968" s="28"/>
      <c r="C968" s="43"/>
      <c r="D968" s="44"/>
      <c r="E968" s="45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ht="15.75" customHeight="1">
      <c r="A969" s="28"/>
      <c r="B969" s="28"/>
      <c r="C969" s="43"/>
      <c r="D969" s="44"/>
      <c r="E969" s="45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ht="15.75" customHeight="1">
      <c r="A970" s="28"/>
      <c r="B970" s="28"/>
      <c r="C970" s="43"/>
      <c r="D970" s="44"/>
      <c r="E970" s="45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ht="15.75" customHeight="1">
      <c r="A971" s="28"/>
      <c r="B971" s="28"/>
      <c r="C971" s="43"/>
      <c r="D971" s="44"/>
      <c r="E971" s="45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ht="15.75" customHeight="1">
      <c r="A972" s="28"/>
      <c r="B972" s="28"/>
      <c r="C972" s="43"/>
      <c r="D972" s="44"/>
      <c r="E972" s="45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ht="15.75" customHeight="1">
      <c r="A973" s="28"/>
      <c r="B973" s="28"/>
      <c r="C973" s="43"/>
      <c r="D973" s="44"/>
      <c r="E973" s="45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ht="15.75" customHeight="1">
      <c r="A974" s="28"/>
      <c r="B974" s="28"/>
      <c r="C974" s="43"/>
      <c r="D974" s="44"/>
      <c r="E974" s="45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ht="15.75" customHeight="1">
      <c r="A975" s="28"/>
      <c r="B975" s="28"/>
      <c r="C975" s="43"/>
      <c r="D975" s="44"/>
      <c r="E975" s="45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ht="15.75" customHeight="1">
      <c r="A976" s="28"/>
      <c r="B976" s="28"/>
      <c r="C976" s="43"/>
      <c r="D976" s="44"/>
      <c r="E976" s="45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ht="15.75" customHeight="1">
      <c r="A977" s="28"/>
      <c r="B977" s="28"/>
      <c r="C977" s="43"/>
      <c r="D977" s="44"/>
      <c r="E977" s="45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ht="15.75" customHeight="1">
      <c r="A978" s="28"/>
      <c r="B978" s="28"/>
      <c r="C978" s="43"/>
      <c r="D978" s="44"/>
      <c r="E978" s="45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ht="15.75" customHeight="1">
      <c r="A979" s="28"/>
      <c r="B979" s="28"/>
      <c r="C979" s="43"/>
      <c r="D979" s="44"/>
      <c r="E979" s="45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ht="15.75" customHeight="1">
      <c r="A980" s="28"/>
      <c r="B980" s="28"/>
      <c r="C980" s="43"/>
      <c r="D980" s="44"/>
      <c r="E980" s="45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ht="15.75" customHeight="1">
      <c r="A981" s="28"/>
      <c r="B981" s="28"/>
      <c r="C981" s="43"/>
      <c r="D981" s="44"/>
      <c r="E981" s="45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ht="15.75" customHeight="1">
      <c r="A982" s="28"/>
      <c r="B982" s="28"/>
      <c r="C982" s="43"/>
      <c r="D982" s="44"/>
      <c r="E982" s="45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ht="15.75" customHeight="1">
      <c r="A983" s="28"/>
      <c r="B983" s="28"/>
      <c r="C983" s="43"/>
      <c r="D983" s="44"/>
      <c r="E983" s="45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ht="15.75" customHeight="1">
      <c r="A984" s="28"/>
      <c r="B984" s="28"/>
      <c r="C984" s="43"/>
      <c r="D984" s="44"/>
      <c r="E984" s="45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ht="15.75" customHeight="1">
      <c r="A985" s="28"/>
      <c r="B985" s="28"/>
      <c r="C985" s="43"/>
      <c r="D985" s="44"/>
      <c r="E985" s="45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ht="15.75" customHeight="1">
      <c r="A986" s="28"/>
      <c r="B986" s="28"/>
      <c r="C986" s="43"/>
      <c r="D986" s="44"/>
      <c r="E986" s="45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ht="15.75" customHeight="1">
      <c r="A987" s="28"/>
      <c r="B987" s="28"/>
      <c r="C987" s="43"/>
      <c r="D987" s="44"/>
      <c r="E987" s="45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ht="15.75" customHeight="1">
      <c r="A988" s="28"/>
      <c r="B988" s="28"/>
      <c r="C988" s="43"/>
      <c r="D988" s="44"/>
      <c r="E988" s="45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ht="15.75" customHeight="1">
      <c r="A989" s="28"/>
      <c r="B989" s="28"/>
      <c r="C989" s="43"/>
      <c r="D989" s="44"/>
      <c r="E989" s="45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ht="15.75" customHeight="1">
      <c r="A990" s="28"/>
      <c r="B990" s="28"/>
      <c r="C990" s="43"/>
      <c r="D990" s="44"/>
      <c r="E990" s="45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ht="15.75" customHeight="1">
      <c r="A991" s="28"/>
      <c r="B991" s="28"/>
      <c r="C991" s="43"/>
      <c r="D991" s="44"/>
      <c r="E991" s="45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ht="15.75" customHeight="1">
      <c r="A992" s="28"/>
      <c r="B992" s="28"/>
      <c r="C992" s="43"/>
      <c r="D992" s="44"/>
      <c r="E992" s="45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ht="15.75" customHeight="1">
      <c r="A993" s="28"/>
      <c r="B993" s="28"/>
      <c r="C993" s="43"/>
      <c r="D993" s="44"/>
      <c r="E993" s="45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ht="15.75" customHeight="1">
      <c r="A994" s="28"/>
      <c r="B994" s="28"/>
      <c r="C994" s="43"/>
      <c r="D994" s="44"/>
      <c r="E994" s="45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ht="15.75" customHeight="1">
      <c r="A995" s="28"/>
      <c r="B995" s="28"/>
      <c r="C995" s="43"/>
      <c r="D995" s="44"/>
      <c r="E995" s="45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ht="15.75" customHeight="1">
      <c r="A996" s="28"/>
      <c r="B996" s="28"/>
      <c r="C996" s="43"/>
      <c r="D996" s="44"/>
      <c r="E996" s="45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ht="15.75" customHeight="1">
      <c r="A997" s="28"/>
      <c r="B997" s="28"/>
      <c r="C997" s="43"/>
      <c r="D997" s="44"/>
      <c r="E997" s="45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ht="15.75" customHeight="1">
      <c r="A998" s="28"/>
      <c r="B998" s="28"/>
      <c r="C998" s="43"/>
      <c r="D998" s="44"/>
      <c r="E998" s="45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ht="15.75" customHeight="1">
      <c r="A999" s="28"/>
      <c r="B999" s="28"/>
      <c r="C999" s="43"/>
      <c r="D999" s="44"/>
      <c r="E999" s="45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ht="15.75" customHeight="1">
      <c r="A1000" s="28"/>
      <c r="B1000" s="28"/>
      <c r="C1000" s="43"/>
      <c r="D1000" s="44"/>
      <c r="E1000" s="45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conditionalFormatting sqref="I2:K8 N2:O13 E5:E9 H7:H8">
    <cfRule type="notContainsBlanks" dxfId="0" priority="1">
      <formula>LEN(TRIM(I2))&gt;0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42.71"/>
    <col customWidth="1" min="3" max="3" width="16.0"/>
    <col customWidth="1" min="4" max="5" width="14.43"/>
    <col customWidth="1" min="6" max="6" width="17.57"/>
    <col customWidth="1" min="7" max="7" width="14.43"/>
    <col customWidth="1" min="8" max="8" width="28.14"/>
  </cols>
  <sheetData>
    <row r="1" ht="15.75" customHeight="1">
      <c r="A1" s="46" t="s">
        <v>0</v>
      </c>
      <c r="B1" s="46" t="s">
        <v>118</v>
      </c>
      <c r="C1" s="47" t="s">
        <v>119</v>
      </c>
      <c r="D1" s="47" t="s">
        <v>120</v>
      </c>
      <c r="E1" s="47" t="s">
        <v>121</v>
      </c>
      <c r="F1" s="48" t="s">
        <v>122</v>
      </c>
      <c r="G1" s="49"/>
      <c r="H1" s="49"/>
      <c r="I1" s="37"/>
      <c r="J1" s="37"/>
      <c r="K1" s="50"/>
      <c r="L1" s="50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</row>
    <row r="2" ht="15.75" customHeight="1">
      <c r="A2" s="51"/>
      <c r="B2" s="51"/>
      <c r="C2" s="52"/>
      <c r="D2" s="53"/>
      <c r="E2" s="54"/>
      <c r="F2" s="55"/>
      <c r="G2" s="50"/>
      <c r="H2" s="56"/>
      <c r="I2" s="49"/>
      <c r="J2" s="49"/>
      <c r="K2" s="50"/>
      <c r="L2" s="50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</row>
    <row r="3" ht="15.75" customHeight="1">
      <c r="A3" s="51"/>
      <c r="B3" s="57"/>
      <c r="C3" s="52"/>
      <c r="D3" s="53"/>
      <c r="E3" s="54"/>
      <c r="F3" s="55"/>
      <c r="G3" s="50"/>
      <c r="H3" s="56"/>
      <c r="I3" s="49"/>
      <c r="J3" s="49"/>
      <c r="K3" s="50"/>
      <c r="L3" s="50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</row>
    <row r="4" ht="15.75" customHeight="1">
      <c r="A4" s="49"/>
      <c r="B4" s="49"/>
      <c r="C4" s="58"/>
      <c r="D4" s="59"/>
      <c r="E4" s="50"/>
      <c r="F4" s="56"/>
      <c r="G4" s="50"/>
      <c r="H4" s="56"/>
      <c r="I4" s="49"/>
      <c r="J4" s="49"/>
      <c r="K4" s="50"/>
      <c r="L4" s="50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5" ht="15.75" customHeight="1">
      <c r="A5" s="49"/>
      <c r="B5" s="49"/>
      <c r="C5" s="58"/>
      <c r="D5" s="59"/>
      <c r="E5" s="60"/>
      <c r="F5" s="50"/>
      <c r="G5" s="50"/>
      <c r="H5" s="56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</row>
    <row r="6" ht="15.75" customHeight="1">
      <c r="A6" s="49"/>
      <c r="B6" s="49"/>
      <c r="C6" s="58"/>
      <c r="D6" s="59"/>
      <c r="E6" s="60"/>
      <c r="F6" s="50"/>
      <c r="G6" s="50"/>
      <c r="H6" s="56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</row>
    <row r="7" ht="15.75" customHeight="1">
      <c r="A7" s="49"/>
      <c r="B7" s="49"/>
      <c r="C7" s="58"/>
      <c r="D7" s="59"/>
      <c r="E7" s="60"/>
      <c r="F7" s="50"/>
      <c r="G7" s="50"/>
      <c r="H7" s="56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</row>
    <row r="8" ht="15.75" customHeight="1">
      <c r="A8" s="49"/>
      <c r="B8" s="49"/>
      <c r="C8" s="58"/>
      <c r="D8" s="59"/>
      <c r="E8" s="60"/>
      <c r="F8" s="50"/>
      <c r="G8" s="50"/>
      <c r="H8" s="56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</row>
    <row r="9" ht="15.75" customHeight="1">
      <c r="A9" s="49"/>
      <c r="B9" s="49"/>
      <c r="C9" s="58"/>
      <c r="D9" s="59"/>
      <c r="E9" s="60"/>
      <c r="F9" s="5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</row>
    <row r="10" ht="15.75" customHeight="1">
      <c r="A10" s="49"/>
      <c r="B10" s="49"/>
      <c r="C10" s="58"/>
      <c r="D10" s="59"/>
      <c r="E10" s="60"/>
      <c r="F10" s="50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</row>
    <row r="11" ht="15.75" customHeight="1">
      <c r="A11" s="61"/>
      <c r="B11" s="61"/>
      <c r="C11" s="62"/>
      <c r="D11" s="63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ht="15.75" customHeight="1">
      <c r="A12" s="61"/>
      <c r="B12" s="61"/>
      <c r="C12" s="62"/>
      <c r="D12" s="63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</row>
    <row r="13" ht="15.75" customHeight="1">
      <c r="A13" s="61"/>
      <c r="B13" s="61"/>
      <c r="C13" s="62"/>
      <c r="D13" s="63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</row>
    <row r="14" ht="15.75" customHeight="1">
      <c r="A14" s="49"/>
      <c r="B14" s="49"/>
      <c r="C14" s="62"/>
      <c r="D14" s="63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</row>
    <row r="15" ht="15.75" customHeight="1">
      <c r="A15" s="49"/>
      <c r="B15" s="49"/>
      <c r="C15" s="62"/>
      <c r="D15" s="63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</row>
    <row r="16" ht="15.75" customHeight="1">
      <c r="A16" s="49"/>
      <c r="B16" s="49"/>
      <c r="C16" s="62"/>
      <c r="D16" s="63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</row>
    <row r="17" ht="15.75" customHeight="1">
      <c r="A17" s="49"/>
      <c r="B17" s="49"/>
      <c r="C17" s="62"/>
      <c r="D17" s="63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ht="15.75" customHeight="1">
      <c r="A18" s="49"/>
      <c r="B18" s="49"/>
      <c r="C18" s="62"/>
      <c r="D18" s="63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</row>
    <row r="19" ht="15.75" customHeight="1">
      <c r="A19" s="49"/>
      <c r="B19" s="49"/>
      <c r="C19" s="62"/>
      <c r="D19" s="63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</row>
    <row r="20" ht="15.75" customHeight="1">
      <c r="A20" s="49"/>
      <c r="B20" s="49"/>
      <c r="C20" s="62"/>
      <c r="D20" s="63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</row>
    <row r="21" ht="15.75" customHeight="1">
      <c r="A21" s="49"/>
      <c r="B21" s="49"/>
      <c r="C21" s="62"/>
      <c r="D21" s="63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</row>
    <row r="22" ht="15.75" customHeight="1">
      <c r="A22" s="49"/>
      <c r="B22" s="49"/>
      <c r="C22" s="62"/>
      <c r="D22" s="63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ht="15.75" customHeight="1">
      <c r="A23" s="49"/>
      <c r="B23" s="49"/>
      <c r="C23" s="62"/>
      <c r="D23" s="63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</row>
    <row r="24" ht="15.75" customHeight="1">
      <c r="A24" s="49"/>
      <c r="B24" s="49"/>
      <c r="C24" s="62"/>
      <c r="D24" s="63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5" ht="15.75" customHeight="1">
      <c r="A25" s="49"/>
      <c r="B25" s="49"/>
      <c r="C25" s="62"/>
      <c r="D25" s="63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</row>
    <row r="26" ht="15.75" customHeight="1">
      <c r="A26" s="49"/>
      <c r="B26" s="49"/>
      <c r="C26" s="62"/>
      <c r="D26" s="63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ht="15.75" customHeight="1">
      <c r="A27" s="49"/>
      <c r="B27" s="49"/>
      <c r="C27" s="62"/>
      <c r="D27" s="63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</row>
    <row r="28" ht="15.75" customHeight="1">
      <c r="A28" s="49"/>
      <c r="B28" s="49"/>
      <c r="C28" s="62"/>
      <c r="D28" s="63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</row>
    <row r="29" ht="15.75" customHeight="1">
      <c r="A29" s="49"/>
      <c r="B29" s="49"/>
      <c r="C29" s="62"/>
      <c r="D29" s="63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</row>
    <row r="30" ht="15.75" customHeight="1">
      <c r="A30" s="49"/>
      <c r="B30" s="49"/>
      <c r="C30" s="62"/>
      <c r="D30" s="63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</row>
    <row r="31" ht="15.75" customHeight="1">
      <c r="A31" s="49"/>
      <c r="B31" s="49"/>
      <c r="C31" s="62"/>
      <c r="D31" s="63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</row>
    <row r="32" ht="15.75" customHeight="1">
      <c r="A32" s="49"/>
      <c r="B32" s="49"/>
      <c r="C32" s="62"/>
      <c r="D32" s="6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</row>
    <row r="33" ht="15.75" customHeight="1">
      <c r="A33" s="49"/>
      <c r="B33" s="49"/>
      <c r="C33" s="62"/>
      <c r="D33" s="63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</row>
    <row r="34" ht="15.75" customHeight="1">
      <c r="A34" s="49"/>
      <c r="B34" s="49"/>
      <c r="C34" s="62"/>
      <c r="D34" s="63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</row>
    <row r="35" ht="15.75" customHeight="1">
      <c r="A35" s="49"/>
      <c r="B35" s="49"/>
      <c r="C35" s="62"/>
      <c r="D35" s="63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</row>
    <row r="36" ht="15.75" customHeight="1">
      <c r="A36" s="49"/>
      <c r="B36" s="49"/>
      <c r="C36" s="62"/>
      <c r="D36" s="63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</row>
    <row r="37" ht="15.75" customHeight="1">
      <c r="A37" s="49"/>
      <c r="B37" s="49"/>
      <c r="C37" s="62"/>
      <c r="D37" s="63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</row>
    <row r="38" ht="15.75" customHeight="1">
      <c r="A38" s="49"/>
      <c r="B38" s="49"/>
      <c r="C38" s="62"/>
      <c r="D38" s="63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</row>
    <row r="39" ht="15.75" customHeight="1">
      <c r="A39" s="49"/>
      <c r="B39" s="49"/>
      <c r="C39" s="62"/>
      <c r="D39" s="63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</row>
    <row r="40" ht="15.75" customHeight="1">
      <c r="A40" s="49"/>
      <c r="B40" s="49"/>
      <c r="C40" s="62"/>
      <c r="D40" s="63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</row>
    <row r="41" ht="15.75" customHeight="1">
      <c r="A41" s="49"/>
      <c r="B41" s="49"/>
      <c r="C41" s="62"/>
      <c r="D41" s="63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</row>
    <row r="42" ht="15.75" customHeight="1">
      <c r="A42" s="49"/>
      <c r="B42" s="49"/>
      <c r="C42" s="62"/>
      <c r="D42" s="63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</row>
    <row r="43" ht="15.75" customHeight="1">
      <c r="A43" s="49"/>
      <c r="B43" s="49"/>
      <c r="C43" s="62"/>
      <c r="D43" s="63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</row>
    <row r="44" ht="15.75" customHeight="1">
      <c r="A44" s="49"/>
      <c r="B44" s="49"/>
      <c r="C44" s="62"/>
      <c r="D44" s="63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</row>
    <row r="45" ht="15.75" customHeight="1">
      <c r="A45" s="49"/>
      <c r="B45" s="49"/>
      <c r="C45" s="62"/>
      <c r="D45" s="63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</row>
    <row r="46" ht="15.75" customHeight="1">
      <c r="A46" s="49"/>
      <c r="B46" s="49"/>
      <c r="C46" s="62"/>
      <c r="D46" s="63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</row>
    <row r="47" ht="15.75" customHeight="1">
      <c r="A47" s="49"/>
      <c r="B47" s="49"/>
      <c r="C47" s="62"/>
      <c r="D47" s="63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</row>
    <row r="48" ht="15.75" customHeight="1">
      <c r="A48" s="49"/>
      <c r="B48" s="49"/>
      <c r="C48" s="62"/>
      <c r="D48" s="63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</row>
    <row r="49" ht="15.75" customHeight="1">
      <c r="A49" s="49"/>
      <c r="B49" s="49"/>
      <c r="C49" s="62"/>
      <c r="D49" s="6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</row>
    <row r="50" ht="15.75" customHeight="1">
      <c r="A50" s="49"/>
      <c r="B50" s="49"/>
      <c r="C50" s="62"/>
      <c r="D50" s="63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 ht="15.75" customHeight="1">
      <c r="A51" s="49"/>
      <c r="B51" s="49"/>
      <c r="C51" s="62"/>
      <c r="D51" s="63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 ht="15.75" customHeight="1">
      <c r="A52" s="49"/>
      <c r="B52" s="49"/>
      <c r="C52" s="62"/>
      <c r="D52" s="63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</row>
    <row r="53" ht="15.75" customHeight="1">
      <c r="A53" s="49"/>
      <c r="B53" s="49"/>
      <c r="C53" s="62"/>
      <c r="D53" s="63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</row>
    <row r="54" ht="15.75" customHeight="1">
      <c r="A54" s="49"/>
      <c r="B54" s="49"/>
      <c r="C54" s="62"/>
      <c r="D54" s="63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</row>
    <row r="55" ht="15.75" customHeight="1">
      <c r="A55" s="49"/>
      <c r="B55" s="49"/>
      <c r="C55" s="62"/>
      <c r="D55" s="63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</row>
    <row r="56" ht="15.75" customHeight="1">
      <c r="A56" s="49"/>
      <c r="B56" s="49"/>
      <c r="C56" s="62"/>
      <c r="D56" s="63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</row>
    <row r="57" ht="15.75" customHeight="1">
      <c r="A57" s="49"/>
      <c r="B57" s="49"/>
      <c r="C57" s="62"/>
      <c r="D57" s="63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</row>
    <row r="58" ht="15.75" customHeight="1">
      <c r="A58" s="49"/>
      <c r="B58" s="49"/>
      <c r="C58" s="62"/>
      <c r="D58" s="63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</row>
    <row r="59" ht="15.75" customHeight="1">
      <c r="A59" s="49"/>
      <c r="B59" s="49"/>
      <c r="C59" s="62"/>
      <c r="D59" s="63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</row>
    <row r="60" ht="15.75" customHeight="1">
      <c r="A60" s="49"/>
      <c r="B60" s="49"/>
      <c r="C60" s="62"/>
      <c r="D60" s="63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</row>
    <row r="61" ht="15.75" customHeight="1">
      <c r="A61" s="49"/>
      <c r="B61" s="49"/>
      <c r="C61" s="62"/>
      <c r="D61" s="63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</row>
    <row r="62" ht="15.75" customHeight="1">
      <c r="A62" s="49"/>
      <c r="B62" s="49"/>
      <c r="C62" s="62"/>
      <c r="D62" s="63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</row>
    <row r="63" ht="15.75" customHeight="1">
      <c r="A63" s="49"/>
      <c r="B63" s="49"/>
      <c r="C63" s="62"/>
      <c r="D63" s="63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</row>
    <row r="64" ht="15.75" customHeight="1">
      <c r="A64" s="49"/>
      <c r="B64" s="49"/>
      <c r="C64" s="62"/>
      <c r="D64" s="63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</row>
    <row r="65" ht="15.75" customHeight="1">
      <c r="A65" s="49"/>
      <c r="B65" s="49"/>
      <c r="C65" s="62"/>
      <c r="D65" s="63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</row>
    <row r="66" ht="15.75" customHeight="1">
      <c r="A66" s="49"/>
      <c r="B66" s="49"/>
      <c r="C66" s="62"/>
      <c r="D66" s="63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</row>
    <row r="67" ht="15.75" customHeight="1">
      <c r="A67" s="49"/>
      <c r="B67" s="49"/>
      <c r="C67" s="62"/>
      <c r="D67" s="63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</row>
    <row r="68" ht="15.75" customHeight="1">
      <c r="A68" s="49"/>
      <c r="B68" s="49"/>
      <c r="C68" s="62"/>
      <c r="D68" s="63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</row>
    <row r="69" ht="15.75" customHeight="1">
      <c r="A69" s="49"/>
      <c r="B69" s="49"/>
      <c r="C69" s="62"/>
      <c r="D69" s="63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</row>
    <row r="70" ht="15.75" customHeight="1">
      <c r="A70" s="49"/>
      <c r="B70" s="49"/>
      <c r="C70" s="62"/>
      <c r="D70" s="63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</row>
    <row r="71" ht="15.75" customHeight="1">
      <c r="A71" s="49"/>
      <c r="B71" s="49"/>
      <c r="C71" s="62"/>
      <c r="D71" s="63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</row>
    <row r="72" ht="15.75" customHeight="1">
      <c r="A72" s="49"/>
      <c r="B72" s="49"/>
      <c r="C72" s="62"/>
      <c r="D72" s="63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</row>
    <row r="73" ht="15.75" customHeight="1">
      <c r="A73" s="49"/>
      <c r="B73" s="49"/>
      <c r="C73" s="62"/>
      <c r="D73" s="63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</row>
    <row r="74" ht="15.75" customHeight="1">
      <c r="A74" s="49"/>
      <c r="B74" s="49"/>
      <c r="C74" s="62"/>
      <c r="D74" s="63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</row>
    <row r="75" ht="15.75" customHeight="1">
      <c r="A75" s="49"/>
      <c r="B75" s="49"/>
      <c r="C75" s="62"/>
      <c r="D75" s="63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</row>
    <row r="76" ht="15.75" customHeight="1">
      <c r="A76" s="49"/>
      <c r="B76" s="49"/>
      <c r="C76" s="62"/>
      <c r="D76" s="63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</row>
    <row r="77" ht="15.75" customHeight="1">
      <c r="A77" s="49"/>
      <c r="B77" s="49"/>
      <c r="C77" s="62"/>
      <c r="D77" s="63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</row>
    <row r="78" ht="15.75" customHeight="1">
      <c r="A78" s="49"/>
      <c r="B78" s="49"/>
      <c r="C78" s="62"/>
      <c r="D78" s="63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</row>
    <row r="79" ht="15.75" customHeight="1">
      <c r="A79" s="49"/>
      <c r="B79" s="49"/>
      <c r="C79" s="62"/>
      <c r="D79" s="63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</row>
    <row r="80" ht="15.75" customHeight="1">
      <c r="A80" s="49"/>
      <c r="B80" s="49"/>
      <c r="C80" s="62"/>
      <c r="D80" s="63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</row>
    <row r="81" ht="15.75" customHeight="1">
      <c r="A81" s="49"/>
      <c r="B81" s="49"/>
      <c r="C81" s="62"/>
      <c r="D81" s="63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</row>
    <row r="82" ht="15.75" customHeight="1">
      <c r="A82" s="49"/>
      <c r="B82" s="49"/>
      <c r="C82" s="62"/>
      <c r="D82" s="63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</row>
    <row r="83" ht="15.75" customHeight="1">
      <c r="A83" s="49"/>
      <c r="B83" s="49"/>
      <c r="C83" s="62"/>
      <c r="D83" s="63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</row>
    <row r="84" ht="15.75" customHeight="1">
      <c r="A84" s="49"/>
      <c r="B84" s="49"/>
      <c r="C84" s="62"/>
      <c r="D84" s="63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</row>
    <row r="85" ht="15.75" customHeight="1">
      <c r="A85" s="49"/>
      <c r="B85" s="49"/>
      <c r="C85" s="62"/>
      <c r="D85" s="63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</row>
    <row r="86" ht="15.75" customHeight="1">
      <c r="A86" s="49"/>
      <c r="B86" s="49"/>
      <c r="C86" s="62"/>
      <c r="D86" s="63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</row>
    <row r="87" ht="15.75" customHeight="1">
      <c r="A87" s="49"/>
      <c r="B87" s="49"/>
      <c r="C87" s="62"/>
      <c r="D87" s="63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</row>
    <row r="88" ht="15.75" customHeight="1">
      <c r="A88" s="49"/>
      <c r="B88" s="49"/>
      <c r="C88" s="62"/>
      <c r="D88" s="63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</row>
    <row r="89" ht="15.75" customHeight="1">
      <c r="A89" s="49"/>
      <c r="B89" s="49"/>
      <c r="C89" s="62"/>
      <c r="D89" s="63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</row>
    <row r="90" ht="15.75" customHeight="1">
      <c r="A90" s="49"/>
      <c r="B90" s="49"/>
      <c r="C90" s="62"/>
      <c r="D90" s="63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</row>
    <row r="91" ht="15.75" customHeight="1">
      <c r="A91" s="49"/>
      <c r="B91" s="49"/>
      <c r="C91" s="62"/>
      <c r="D91" s="63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</row>
    <row r="92" ht="15.75" customHeight="1">
      <c r="A92" s="49"/>
      <c r="B92" s="49"/>
      <c r="C92" s="62"/>
      <c r="D92" s="63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</row>
    <row r="93" ht="15.75" customHeight="1">
      <c r="A93" s="49"/>
      <c r="B93" s="49"/>
      <c r="C93" s="62"/>
      <c r="D93" s="63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</row>
    <row r="94" ht="15.75" customHeight="1">
      <c r="A94" s="49"/>
      <c r="B94" s="49"/>
      <c r="C94" s="62"/>
      <c r="D94" s="63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</row>
    <row r="95" ht="15.75" customHeight="1">
      <c r="A95" s="49"/>
      <c r="B95" s="49"/>
      <c r="C95" s="62"/>
      <c r="D95" s="63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</row>
    <row r="96" ht="15.75" customHeight="1">
      <c r="A96" s="49"/>
      <c r="B96" s="49"/>
      <c r="C96" s="62"/>
      <c r="D96" s="63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</row>
    <row r="97" ht="15.75" customHeight="1">
      <c r="A97" s="49"/>
      <c r="B97" s="49"/>
      <c r="C97" s="62"/>
      <c r="D97" s="63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</row>
    <row r="98" ht="15.75" customHeight="1">
      <c r="A98" s="49"/>
      <c r="B98" s="49"/>
      <c r="C98" s="62"/>
      <c r="D98" s="63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</row>
    <row r="99" ht="15.75" customHeight="1">
      <c r="A99" s="49"/>
      <c r="B99" s="49"/>
      <c r="C99" s="62"/>
      <c r="D99" s="63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</row>
    <row r="100" ht="15.75" customHeight="1">
      <c r="A100" s="49"/>
      <c r="B100" s="49"/>
      <c r="C100" s="62"/>
      <c r="D100" s="63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</row>
    <row r="101" ht="15.75" customHeight="1">
      <c r="A101" s="49"/>
      <c r="B101" s="49"/>
      <c r="C101" s="62"/>
      <c r="D101" s="63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</row>
    <row r="102" ht="15.75" customHeight="1">
      <c r="A102" s="49"/>
      <c r="B102" s="49"/>
      <c r="C102" s="62"/>
      <c r="D102" s="63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</row>
    <row r="103" ht="15.75" customHeight="1">
      <c r="A103" s="49"/>
      <c r="B103" s="49"/>
      <c r="C103" s="62"/>
      <c r="D103" s="63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</row>
    <row r="104" ht="15.75" customHeight="1">
      <c r="A104" s="49"/>
      <c r="B104" s="49"/>
      <c r="C104" s="62"/>
      <c r="D104" s="63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</row>
    <row r="105" ht="15.75" customHeight="1">
      <c r="A105" s="49"/>
      <c r="B105" s="49"/>
      <c r="C105" s="62"/>
      <c r="D105" s="63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</row>
    <row r="106" ht="15.75" customHeight="1">
      <c r="A106" s="49"/>
      <c r="B106" s="49"/>
      <c r="C106" s="62"/>
      <c r="D106" s="63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</row>
    <row r="107" ht="15.75" customHeight="1">
      <c r="A107" s="49"/>
      <c r="B107" s="49"/>
      <c r="C107" s="62"/>
      <c r="D107" s="63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</row>
    <row r="108" ht="15.75" customHeight="1">
      <c r="A108" s="49"/>
      <c r="B108" s="49"/>
      <c r="C108" s="62"/>
      <c r="D108" s="63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</row>
    <row r="109" ht="15.75" customHeight="1">
      <c r="A109" s="49"/>
      <c r="B109" s="49"/>
      <c r="C109" s="62"/>
      <c r="D109" s="63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</row>
    <row r="110" ht="15.75" customHeight="1">
      <c r="A110" s="49"/>
      <c r="B110" s="49"/>
      <c r="C110" s="62"/>
      <c r="D110" s="63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</row>
    <row r="111" ht="15.75" customHeight="1">
      <c r="A111" s="49"/>
      <c r="B111" s="49"/>
      <c r="C111" s="62"/>
      <c r="D111" s="63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</row>
    <row r="112" ht="15.75" customHeight="1">
      <c r="A112" s="49"/>
      <c r="B112" s="49"/>
      <c r="C112" s="62"/>
      <c r="D112" s="63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</row>
    <row r="113" ht="15.75" customHeight="1">
      <c r="A113" s="49"/>
      <c r="B113" s="49"/>
      <c r="C113" s="62"/>
      <c r="D113" s="63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</row>
    <row r="114" ht="15.75" customHeight="1">
      <c r="A114" s="49"/>
      <c r="B114" s="49"/>
      <c r="C114" s="62"/>
      <c r="D114" s="63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</row>
    <row r="115" ht="15.75" customHeight="1">
      <c r="A115" s="49"/>
      <c r="B115" s="49"/>
      <c r="C115" s="62"/>
      <c r="D115" s="63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</row>
    <row r="116" ht="15.75" customHeight="1">
      <c r="A116" s="49"/>
      <c r="B116" s="49"/>
      <c r="C116" s="62"/>
      <c r="D116" s="63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</row>
    <row r="117" ht="15.75" customHeight="1">
      <c r="A117" s="49"/>
      <c r="B117" s="49"/>
      <c r="C117" s="62"/>
      <c r="D117" s="63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</row>
    <row r="118" ht="15.75" customHeight="1">
      <c r="A118" s="49"/>
      <c r="B118" s="49"/>
      <c r="C118" s="62"/>
      <c r="D118" s="63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</row>
    <row r="119" ht="15.75" customHeight="1">
      <c r="A119" s="49"/>
      <c r="B119" s="49"/>
      <c r="C119" s="62"/>
      <c r="D119" s="63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</row>
    <row r="120" ht="15.75" customHeight="1">
      <c r="A120" s="49"/>
      <c r="B120" s="49"/>
      <c r="C120" s="62"/>
      <c r="D120" s="63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</row>
    <row r="121" ht="15.75" customHeight="1">
      <c r="A121" s="49"/>
      <c r="B121" s="49"/>
      <c r="C121" s="62"/>
      <c r="D121" s="63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</row>
    <row r="122" ht="15.75" customHeight="1">
      <c r="A122" s="49"/>
      <c r="B122" s="49"/>
      <c r="C122" s="62"/>
      <c r="D122" s="63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</row>
    <row r="123" ht="15.75" customHeight="1">
      <c r="A123" s="49"/>
      <c r="B123" s="49"/>
      <c r="C123" s="62"/>
      <c r="D123" s="63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</row>
    <row r="124" ht="15.75" customHeight="1">
      <c r="A124" s="49"/>
      <c r="B124" s="49"/>
      <c r="C124" s="62"/>
      <c r="D124" s="63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</row>
    <row r="125" ht="15.75" customHeight="1">
      <c r="A125" s="49"/>
      <c r="B125" s="49"/>
      <c r="C125" s="62"/>
      <c r="D125" s="63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</row>
    <row r="126" ht="15.75" customHeight="1">
      <c r="A126" s="49"/>
      <c r="B126" s="49"/>
      <c r="C126" s="62"/>
      <c r="D126" s="63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</row>
    <row r="127" ht="15.75" customHeight="1">
      <c r="A127" s="49"/>
      <c r="B127" s="49"/>
      <c r="C127" s="62"/>
      <c r="D127" s="63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</row>
    <row r="128" ht="15.75" customHeight="1">
      <c r="A128" s="49"/>
      <c r="B128" s="49"/>
      <c r="C128" s="62"/>
      <c r="D128" s="63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</row>
    <row r="129" ht="15.75" customHeight="1">
      <c r="A129" s="49"/>
      <c r="B129" s="49"/>
      <c r="C129" s="62"/>
      <c r="D129" s="63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</row>
    <row r="130" ht="15.75" customHeight="1">
      <c r="A130" s="49"/>
      <c r="B130" s="49"/>
      <c r="C130" s="62"/>
      <c r="D130" s="63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</row>
    <row r="131" ht="15.75" customHeight="1">
      <c r="A131" s="49"/>
      <c r="B131" s="49"/>
      <c r="C131" s="62"/>
      <c r="D131" s="63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</row>
    <row r="132" ht="15.75" customHeight="1">
      <c r="A132" s="49"/>
      <c r="B132" s="49"/>
      <c r="C132" s="62"/>
      <c r="D132" s="63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</row>
    <row r="133" ht="15.75" customHeight="1">
      <c r="A133" s="49"/>
      <c r="B133" s="49"/>
      <c r="C133" s="62"/>
      <c r="D133" s="63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</row>
    <row r="134" ht="15.75" customHeight="1">
      <c r="A134" s="49"/>
      <c r="B134" s="49"/>
      <c r="C134" s="62"/>
      <c r="D134" s="63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</row>
    <row r="135" ht="15.75" customHeight="1">
      <c r="A135" s="49"/>
      <c r="B135" s="49"/>
      <c r="C135" s="62"/>
      <c r="D135" s="63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</row>
    <row r="136" ht="15.75" customHeight="1">
      <c r="A136" s="49"/>
      <c r="B136" s="49"/>
      <c r="C136" s="62"/>
      <c r="D136" s="63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</row>
    <row r="137" ht="15.75" customHeight="1">
      <c r="A137" s="49"/>
      <c r="B137" s="49"/>
      <c r="C137" s="62"/>
      <c r="D137" s="63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</row>
    <row r="138" ht="15.75" customHeight="1">
      <c r="A138" s="49"/>
      <c r="B138" s="49"/>
      <c r="C138" s="62"/>
      <c r="D138" s="63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</row>
    <row r="139" ht="15.75" customHeight="1">
      <c r="A139" s="49"/>
      <c r="B139" s="49"/>
      <c r="C139" s="62"/>
      <c r="D139" s="63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</row>
    <row r="140" ht="15.75" customHeight="1">
      <c r="A140" s="49"/>
      <c r="B140" s="49"/>
      <c r="C140" s="62"/>
      <c r="D140" s="63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</row>
    <row r="141" ht="15.75" customHeight="1">
      <c r="A141" s="49"/>
      <c r="B141" s="49"/>
      <c r="C141" s="62"/>
      <c r="D141" s="63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</row>
    <row r="142" ht="15.75" customHeight="1">
      <c r="A142" s="49"/>
      <c r="B142" s="49"/>
      <c r="C142" s="62"/>
      <c r="D142" s="63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</row>
    <row r="143" ht="15.75" customHeight="1">
      <c r="A143" s="49"/>
      <c r="B143" s="49"/>
      <c r="C143" s="62"/>
      <c r="D143" s="63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</row>
    <row r="144" ht="15.75" customHeight="1">
      <c r="A144" s="49"/>
      <c r="B144" s="49"/>
      <c r="C144" s="62"/>
      <c r="D144" s="63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</row>
    <row r="145" ht="15.75" customHeight="1">
      <c r="A145" s="49"/>
      <c r="B145" s="49"/>
      <c r="C145" s="62"/>
      <c r="D145" s="63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</row>
    <row r="146" ht="15.75" customHeight="1">
      <c r="A146" s="49"/>
      <c r="B146" s="49"/>
      <c r="C146" s="62"/>
      <c r="D146" s="63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</row>
    <row r="147" ht="15.75" customHeight="1">
      <c r="A147" s="49"/>
      <c r="B147" s="49"/>
      <c r="C147" s="62"/>
      <c r="D147" s="63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</row>
    <row r="148" ht="15.75" customHeight="1">
      <c r="A148" s="49"/>
      <c r="B148" s="49"/>
      <c r="C148" s="62"/>
      <c r="D148" s="63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</row>
    <row r="149" ht="15.75" customHeight="1">
      <c r="A149" s="49"/>
      <c r="B149" s="49"/>
      <c r="C149" s="62"/>
      <c r="D149" s="63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</row>
    <row r="150" ht="15.75" customHeight="1">
      <c r="A150" s="49"/>
      <c r="B150" s="49"/>
      <c r="C150" s="62"/>
      <c r="D150" s="63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</row>
    <row r="151" ht="15.75" customHeight="1">
      <c r="A151" s="49"/>
      <c r="B151" s="49"/>
      <c r="C151" s="62"/>
      <c r="D151" s="63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</row>
    <row r="152" ht="15.75" customHeight="1">
      <c r="A152" s="49"/>
      <c r="B152" s="49"/>
      <c r="C152" s="62"/>
      <c r="D152" s="63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</row>
    <row r="153" ht="15.75" customHeight="1">
      <c r="A153" s="49"/>
      <c r="B153" s="49"/>
      <c r="C153" s="62"/>
      <c r="D153" s="63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</row>
    <row r="154" ht="15.75" customHeight="1">
      <c r="A154" s="49"/>
      <c r="B154" s="49"/>
      <c r="C154" s="62"/>
      <c r="D154" s="63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</row>
    <row r="155" ht="15.75" customHeight="1">
      <c r="A155" s="49"/>
      <c r="B155" s="49"/>
      <c r="C155" s="62"/>
      <c r="D155" s="63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</row>
    <row r="156" ht="15.75" customHeight="1">
      <c r="A156" s="49"/>
      <c r="B156" s="49"/>
      <c r="C156" s="62"/>
      <c r="D156" s="63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</row>
    <row r="157" ht="15.75" customHeight="1">
      <c r="A157" s="49"/>
      <c r="B157" s="49"/>
      <c r="C157" s="62"/>
      <c r="D157" s="63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</row>
    <row r="158" ht="15.75" customHeight="1">
      <c r="A158" s="49"/>
      <c r="B158" s="49"/>
      <c r="C158" s="62"/>
      <c r="D158" s="63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</row>
    <row r="159" ht="15.75" customHeight="1">
      <c r="A159" s="49"/>
      <c r="B159" s="49"/>
      <c r="C159" s="62"/>
      <c r="D159" s="63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</row>
    <row r="160" ht="15.75" customHeight="1">
      <c r="A160" s="49"/>
      <c r="B160" s="49"/>
      <c r="C160" s="62"/>
      <c r="D160" s="63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</row>
    <row r="161" ht="15.75" customHeight="1">
      <c r="A161" s="49"/>
      <c r="B161" s="49"/>
      <c r="C161" s="62"/>
      <c r="D161" s="63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</row>
    <row r="162" ht="15.75" customHeight="1">
      <c r="A162" s="49"/>
      <c r="B162" s="49"/>
      <c r="C162" s="62"/>
      <c r="D162" s="63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</row>
    <row r="163" ht="15.75" customHeight="1">
      <c r="A163" s="49"/>
      <c r="B163" s="49"/>
      <c r="C163" s="62"/>
      <c r="D163" s="63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</row>
    <row r="164" ht="15.75" customHeight="1">
      <c r="A164" s="49"/>
      <c r="B164" s="49"/>
      <c r="C164" s="62"/>
      <c r="D164" s="63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</row>
    <row r="165" ht="15.75" customHeight="1">
      <c r="A165" s="49"/>
      <c r="B165" s="49"/>
      <c r="C165" s="62"/>
      <c r="D165" s="63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</row>
    <row r="166" ht="15.75" customHeight="1">
      <c r="A166" s="49"/>
      <c r="B166" s="49"/>
      <c r="C166" s="62"/>
      <c r="D166" s="63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</row>
    <row r="167" ht="15.75" customHeight="1">
      <c r="A167" s="49"/>
      <c r="B167" s="49"/>
      <c r="C167" s="62"/>
      <c r="D167" s="63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</row>
    <row r="168" ht="15.75" customHeight="1">
      <c r="A168" s="49"/>
      <c r="B168" s="49"/>
      <c r="C168" s="62"/>
      <c r="D168" s="63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</row>
    <row r="169" ht="15.75" customHeight="1">
      <c r="A169" s="49"/>
      <c r="B169" s="49"/>
      <c r="C169" s="62"/>
      <c r="D169" s="63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</row>
    <row r="170" ht="15.75" customHeight="1">
      <c r="A170" s="49"/>
      <c r="B170" s="49"/>
      <c r="C170" s="62"/>
      <c r="D170" s="63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</row>
    <row r="171" ht="15.75" customHeight="1">
      <c r="A171" s="49"/>
      <c r="B171" s="49"/>
      <c r="C171" s="62"/>
      <c r="D171" s="63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</row>
    <row r="172" ht="15.75" customHeight="1">
      <c r="A172" s="49"/>
      <c r="B172" s="49"/>
      <c r="C172" s="62"/>
      <c r="D172" s="63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</row>
    <row r="173" ht="15.75" customHeight="1">
      <c r="A173" s="49"/>
      <c r="B173" s="49"/>
      <c r="C173" s="62"/>
      <c r="D173" s="63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</row>
    <row r="174" ht="15.75" customHeight="1">
      <c r="A174" s="49"/>
      <c r="B174" s="49"/>
      <c r="C174" s="62"/>
      <c r="D174" s="63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</row>
    <row r="175" ht="15.75" customHeight="1">
      <c r="A175" s="49"/>
      <c r="B175" s="49"/>
      <c r="C175" s="62"/>
      <c r="D175" s="63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</row>
    <row r="176" ht="15.75" customHeight="1">
      <c r="A176" s="49"/>
      <c r="B176" s="49"/>
      <c r="C176" s="62"/>
      <c r="D176" s="63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</row>
    <row r="177" ht="15.75" customHeight="1">
      <c r="A177" s="49"/>
      <c r="B177" s="49"/>
      <c r="C177" s="62"/>
      <c r="D177" s="63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</row>
    <row r="178" ht="15.75" customHeight="1">
      <c r="A178" s="49"/>
      <c r="B178" s="49"/>
      <c r="C178" s="62"/>
      <c r="D178" s="63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</row>
    <row r="179" ht="15.75" customHeight="1">
      <c r="A179" s="49"/>
      <c r="B179" s="49"/>
      <c r="C179" s="62"/>
      <c r="D179" s="63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</row>
    <row r="180" ht="15.75" customHeight="1">
      <c r="A180" s="49"/>
      <c r="B180" s="49"/>
      <c r="C180" s="62"/>
      <c r="D180" s="63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</row>
    <row r="181" ht="15.75" customHeight="1">
      <c r="A181" s="49"/>
      <c r="B181" s="49"/>
      <c r="C181" s="62"/>
      <c r="D181" s="63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</row>
    <row r="182" ht="15.75" customHeight="1">
      <c r="A182" s="49"/>
      <c r="B182" s="49"/>
      <c r="C182" s="62"/>
      <c r="D182" s="63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</row>
    <row r="183" ht="15.75" customHeight="1">
      <c r="A183" s="49"/>
      <c r="B183" s="49"/>
      <c r="C183" s="62"/>
      <c r="D183" s="63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</row>
    <row r="184" ht="15.75" customHeight="1">
      <c r="A184" s="49"/>
      <c r="B184" s="49"/>
      <c r="C184" s="62"/>
      <c r="D184" s="63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</row>
    <row r="185" ht="15.75" customHeight="1">
      <c r="A185" s="49"/>
      <c r="B185" s="49"/>
      <c r="C185" s="62"/>
      <c r="D185" s="63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</row>
    <row r="186" ht="15.75" customHeight="1">
      <c r="A186" s="49"/>
      <c r="B186" s="49"/>
      <c r="C186" s="62"/>
      <c r="D186" s="63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</row>
    <row r="187" ht="15.75" customHeight="1">
      <c r="A187" s="49"/>
      <c r="B187" s="49"/>
      <c r="C187" s="62"/>
      <c r="D187" s="63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</row>
    <row r="188" ht="15.75" customHeight="1">
      <c r="A188" s="49"/>
      <c r="B188" s="49"/>
      <c r="C188" s="62"/>
      <c r="D188" s="63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</row>
    <row r="189" ht="15.75" customHeight="1">
      <c r="A189" s="49"/>
      <c r="B189" s="49"/>
      <c r="C189" s="62"/>
      <c r="D189" s="63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</row>
    <row r="190" ht="15.75" customHeight="1">
      <c r="A190" s="49"/>
      <c r="B190" s="49"/>
      <c r="C190" s="62"/>
      <c r="D190" s="63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</row>
    <row r="191" ht="15.75" customHeight="1">
      <c r="A191" s="49"/>
      <c r="B191" s="49"/>
      <c r="C191" s="62"/>
      <c r="D191" s="63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</row>
    <row r="192" ht="15.75" customHeight="1">
      <c r="A192" s="49"/>
      <c r="B192" s="49"/>
      <c r="C192" s="62"/>
      <c r="D192" s="63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</row>
    <row r="193" ht="15.75" customHeight="1">
      <c r="A193" s="49"/>
      <c r="B193" s="49"/>
      <c r="C193" s="62"/>
      <c r="D193" s="63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</row>
    <row r="194" ht="15.75" customHeight="1">
      <c r="A194" s="49"/>
      <c r="B194" s="49"/>
      <c r="C194" s="62"/>
      <c r="D194" s="63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</row>
    <row r="195" ht="15.75" customHeight="1">
      <c r="A195" s="49"/>
      <c r="B195" s="49"/>
      <c r="C195" s="62"/>
      <c r="D195" s="63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</row>
    <row r="196" ht="15.75" customHeight="1">
      <c r="A196" s="49"/>
      <c r="B196" s="49"/>
      <c r="C196" s="62"/>
      <c r="D196" s="63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</row>
    <row r="197" ht="15.75" customHeight="1">
      <c r="A197" s="49"/>
      <c r="B197" s="49"/>
      <c r="C197" s="62"/>
      <c r="D197" s="63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</row>
    <row r="198" ht="15.75" customHeight="1">
      <c r="A198" s="49"/>
      <c r="B198" s="49"/>
      <c r="C198" s="62"/>
      <c r="D198" s="63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</row>
    <row r="199" ht="15.75" customHeight="1">
      <c r="A199" s="49"/>
      <c r="B199" s="49"/>
      <c r="C199" s="62"/>
      <c r="D199" s="63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</row>
    <row r="200" ht="15.75" customHeight="1">
      <c r="A200" s="49"/>
      <c r="B200" s="49"/>
      <c r="C200" s="62"/>
      <c r="D200" s="63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</row>
    <row r="201" ht="15.75" customHeight="1">
      <c r="A201" s="49"/>
      <c r="B201" s="49"/>
      <c r="C201" s="62"/>
      <c r="D201" s="63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</row>
    <row r="202" ht="15.75" customHeight="1">
      <c r="A202" s="49"/>
      <c r="B202" s="49"/>
      <c r="C202" s="62"/>
      <c r="D202" s="63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</row>
    <row r="203" ht="15.75" customHeight="1">
      <c r="A203" s="49"/>
      <c r="B203" s="49"/>
      <c r="C203" s="62"/>
      <c r="D203" s="63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</row>
    <row r="204" ht="15.75" customHeight="1">
      <c r="A204" s="49"/>
      <c r="B204" s="49"/>
      <c r="C204" s="62"/>
      <c r="D204" s="63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</row>
    <row r="205" ht="15.75" customHeight="1">
      <c r="A205" s="49"/>
      <c r="B205" s="49"/>
      <c r="C205" s="62"/>
      <c r="D205" s="63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</row>
    <row r="206" ht="15.75" customHeight="1">
      <c r="A206" s="49"/>
      <c r="B206" s="49"/>
      <c r="C206" s="62"/>
      <c r="D206" s="63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</row>
    <row r="207" ht="15.75" customHeight="1">
      <c r="A207" s="49"/>
      <c r="B207" s="49"/>
      <c r="C207" s="62"/>
      <c r="D207" s="63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</row>
    <row r="208" ht="15.75" customHeight="1">
      <c r="A208" s="49"/>
      <c r="B208" s="49"/>
      <c r="C208" s="62"/>
      <c r="D208" s="63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</row>
    <row r="209" ht="15.75" customHeight="1">
      <c r="A209" s="49"/>
      <c r="B209" s="49"/>
      <c r="C209" s="62"/>
      <c r="D209" s="63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</row>
    <row r="210" ht="15.75" customHeight="1">
      <c r="A210" s="49"/>
      <c r="B210" s="49"/>
      <c r="C210" s="62"/>
      <c r="D210" s="63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</row>
    <row r="211" ht="15.75" customHeight="1">
      <c r="A211" s="49"/>
      <c r="B211" s="49"/>
      <c r="C211" s="62"/>
      <c r="D211" s="63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</row>
    <row r="212" ht="15.75" customHeight="1">
      <c r="A212" s="49"/>
      <c r="B212" s="49"/>
      <c r="C212" s="62"/>
      <c r="D212" s="63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</row>
    <row r="213" ht="15.75" customHeight="1">
      <c r="A213" s="49"/>
      <c r="B213" s="49"/>
      <c r="C213" s="62"/>
      <c r="D213" s="63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</row>
    <row r="214" ht="15.75" customHeight="1">
      <c r="A214" s="49"/>
      <c r="B214" s="49"/>
      <c r="C214" s="62"/>
      <c r="D214" s="63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</row>
    <row r="215" ht="15.75" customHeight="1">
      <c r="A215" s="49"/>
      <c r="B215" s="49"/>
      <c r="C215" s="62"/>
      <c r="D215" s="63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</row>
    <row r="216" ht="15.75" customHeight="1">
      <c r="A216" s="49"/>
      <c r="B216" s="49"/>
      <c r="C216" s="62"/>
      <c r="D216" s="63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</row>
    <row r="217" ht="15.75" customHeight="1">
      <c r="A217" s="49"/>
      <c r="B217" s="49"/>
      <c r="C217" s="62"/>
      <c r="D217" s="63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</row>
    <row r="218" ht="15.75" customHeight="1">
      <c r="A218" s="49"/>
      <c r="B218" s="49"/>
      <c r="C218" s="62"/>
      <c r="D218" s="63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</row>
    <row r="219" ht="15.75" customHeight="1">
      <c r="A219" s="49"/>
      <c r="B219" s="49"/>
      <c r="C219" s="62"/>
      <c r="D219" s="63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</row>
    <row r="220" ht="15.75" customHeight="1">
      <c r="A220" s="49"/>
      <c r="B220" s="49"/>
      <c r="C220" s="62"/>
      <c r="D220" s="63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</row>
    <row r="221" ht="15.75" customHeight="1">
      <c r="A221" s="49"/>
      <c r="B221" s="49"/>
      <c r="C221" s="62"/>
      <c r="D221" s="63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</row>
    <row r="222" ht="15.75" customHeight="1">
      <c r="A222" s="49"/>
      <c r="B222" s="49"/>
      <c r="C222" s="62"/>
      <c r="D222" s="63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</row>
    <row r="223" ht="15.75" customHeight="1">
      <c r="A223" s="49"/>
      <c r="B223" s="49"/>
      <c r="C223" s="62"/>
      <c r="D223" s="63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</row>
    <row r="224" ht="15.75" customHeight="1">
      <c r="A224" s="49"/>
      <c r="B224" s="49"/>
      <c r="C224" s="62"/>
      <c r="D224" s="63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</row>
    <row r="225" ht="15.75" customHeight="1">
      <c r="A225" s="49"/>
      <c r="B225" s="49"/>
      <c r="C225" s="62"/>
      <c r="D225" s="63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</row>
    <row r="226" ht="15.75" customHeight="1">
      <c r="A226" s="49"/>
      <c r="B226" s="49"/>
      <c r="C226" s="62"/>
      <c r="D226" s="63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</row>
    <row r="227" ht="15.75" customHeight="1">
      <c r="A227" s="49"/>
      <c r="B227" s="49"/>
      <c r="C227" s="62"/>
      <c r="D227" s="63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</row>
    <row r="228" ht="15.75" customHeight="1">
      <c r="A228" s="49"/>
      <c r="B228" s="49"/>
      <c r="C228" s="62"/>
      <c r="D228" s="63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</row>
    <row r="229" ht="15.75" customHeight="1">
      <c r="A229" s="49"/>
      <c r="B229" s="49"/>
      <c r="C229" s="62"/>
      <c r="D229" s="63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</row>
    <row r="230" ht="15.75" customHeight="1">
      <c r="A230" s="49"/>
      <c r="B230" s="49"/>
      <c r="C230" s="62"/>
      <c r="D230" s="63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</row>
    <row r="231" ht="15.75" customHeight="1">
      <c r="A231" s="49"/>
      <c r="B231" s="49"/>
      <c r="C231" s="62"/>
      <c r="D231" s="63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</row>
    <row r="232" ht="15.75" customHeight="1">
      <c r="A232" s="49"/>
      <c r="B232" s="49"/>
      <c r="C232" s="62"/>
      <c r="D232" s="63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</row>
    <row r="233" ht="15.75" customHeight="1">
      <c r="A233" s="49"/>
      <c r="B233" s="49"/>
      <c r="C233" s="62"/>
      <c r="D233" s="63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</row>
    <row r="234" ht="15.75" customHeight="1">
      <c r="A234" s="49"/>
      <c r="B234" s="49"/>
      <c r="C234" s="62"/>
      <c r="D234" s="63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</row>
    <row r="235" ht="15.75" customHeight="1">
      <c r="A235" s="49"/>
      <c r="B235" s="49"/>
      <c r="C235" s="62"/>
      <c r="D235" s="63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</row>
    <row r="236" ht="15.75" customHeight="1">
      <c r="A236" s="49"/>
      <c r="B236" s="49"/>
      <c r="C236" s="62"/>
      <c r="D236" s="63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</row>
    <row r="237" ht="15.75" customHeight="1">
      <c r="A237" s="49"/>
      <c r="B237" s="49"/>
      <c r="C237" s="62"/>
      <c r="D237" s="63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</row>
    <row r="238" ht="15.75" customHeight="1">
      <c r="A238" s="49"/>
      <c r="B238" s="49"/>
      <c r="C238" s="62"/>
      <c r="D238" s="63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</row>
    <row r="239" ht="15.75" customHeight="1">
      <c r="A239" s="49"/>
      <c r="B239" s="49"/>
      <c r="C239" s="62"/>
      <c r="D239" s="63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</row>
    <row r="240" ht="15.75" customHeight="1">
      <c r="A240" s="49"/>
      <c r="B240" s="49"/>
      <c r="C240" s="62"/>
      <c r="D240" s="63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</row>
    <row r="241" ht="15.75" customHeight="1">
      <c r="A241" s="49"/>
      <c r="B241" s="49"/>
      <c r="C241" s="62"/>
      <c r="D241" s="63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</row>
    <row r="242" ht="15.75" customHeight="1">
      <c r="A242" s="49"/>
      <c r="B242" s="49"/>
      <c r="C242" s="62"/>
      <c r="D242" s="63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</row>
    <row r="243" ht="15.75" customHeight="1">
      <c r="A243" s="49"/>
      <c r="B243" s="49"/>
      <c r="C243" s="62"/>
      <c r="D243" s="63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</row>
    <row r="244" ht="15.75" customHeight="1">
      <c r="A244" s="49"/>
      <c r="B244" s="49"/>
      <c r="C244" s="62"/>
      <c r="D244" s="63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</row>
    <row r="245" ht="15.75" customHeight="1">
      <c r="A245" s="49"/>
      <c r="B245" s="49"/>
      <c r="C245" s="62"/>
      <c r="D245" s="63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</row>
    <row r="246" ht="15.75" customHeight="1">
      <c r="A246" s="49"/>
      <c r="B246" s="49"/>
      <c r="C246" s="62"/>
      <c r="D246" s="63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</row>
    <row r="247" ht="15.75" customHeight="1">
      <c r="A247" s="49"/>
      <c r="B247" s="49"/>
      <c r="C247" s="62"/>
      <c r="D247" s="63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</row>
    <row r="248" ht="15.75" customHeight="1">
      <c r="A248" s="49"/>
      <c r="B248" s="49"/>
      <c r="C248" s="62"/>
      <c r="D248" s="63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</row>
    <row r="249" ht="15.75" customHeight="1">
      <c r="A249" s="49"/>
      <c r="B249" s="49"/>
      <c r="C249" s="62"/>
      <c r="D249" s="63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</row>
    <row r="250" ht="15.75" customHeight="1">
      <c r="A250" s="49"/>
      <c r="B250" s="49"/>
      <c r="C250" s="62"/>
      <c r="D250" s="63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</row>
    <row r="251" ht="15.75" customHeight="1">
      <c r="A251" s="49"/>
      <c r="B251" s="49"/>
      <c r="C251" s="62"/>
      <c r="D251" s="63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</row>
    <row r="252" ht="15.75" customHeight="1">
      <c r="A252" s="49"/>
      <c r="B252" s="49"/>
      <c r="C252" s="62"/>
      <c r="D252" s="63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</row>
    <row r="253" ht="15.75" customHeight="1">
      <c r="A253" s="49"/>
      <c r="B253" s="49"/>
      <c r="C253" s="62"/>
      <c r="D253" s="63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</row>
    <row r="254" ht="15.75" customHeight="1">
      <c r="A254" s="49"/>
      <c r="B254" s="49"/>
      <c r="C254" s="62"/>
      <c r="D254" s="63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</row>
    <row r="255" ht="15.75" customHeight="1">
      <c r="A255" s="49"/>
      <c r="B255" s="49"/>
      <c r="C255" s="62"/>
      <c r="D255" s="63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</row>
    <row r="256" ht="15.75" customHeight="1">
      <c r="A256" s="49"/>
      <c r="B256" s="49"/>
      <c r="C256" s="62"/>
      <c r="D256" s="63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</row>
    <row r="257" ht="15.75" customHeight="1">
      <c r="A257" s="49"/>
      <c r="B257" s="49"/>
      <c r="C257" s="62"/>
      <c r="D257" s="63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</row>
    <row r="258" ht="15.75" customHeight="1">
      <c r="A258" s="49"/>
      <c r="B258" s="49"/>
      <c r="C258" s="62"/>
      <c r="D258" s="63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</row>
    <row r="259" ht="15.75" customHeight="1">
      <c r="A259" s="49"/>
      <c r="B259" s="49"/>
      <c r="C259" s="62"/>
      <c r="D259" s="63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</row>
    <row r="260" ht="15.75" customHeight="1">
      <c r="A260" s="49"/>
      <c r="B260" s="49"/>
      <c r="C260" s="62"/>
      <c r="D260" s="63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</row>
    <row r="261" ht="15.75" customHeight="1">
      <c r="A261" s="49"/>
      <c r="B261" s="49"/>
      <c r="C261" s="62"/>
      <c r="D261" s="63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</row>
    <row r="262" ht="15.75" customHeight="1">
      <c r="A262" s="49"/>
      <c r="B262" s="49"/>
      <c r="C262" s="62"/>
      <c r="D262" s="63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</row>
    <row r="263" ht="15.75" customHeight="1">
      <c r="A263" s="49"/>
      <c r="B263" s="49"/>
      <c r="C263" s="62"/>
      <c r="D263" s="63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</row>
    <row r="264" ht="15.75" customHeight="1">
      <c r="A264" s="49"/>
      <c r="B264" s="49"/>
      <c r="C264" s="62"/>
      <c r="D264" s="63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</row>
    <row r="265" ht="15.75" customHeight="1">
      <c r="A265" s="49"/>
      <c r="B265" s="49"/>
      <c r="C265" s="62"/>
      <c r="D265" s="63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</row>
    <row r="266" ht="15.75" customHeight="1">
      <c r="A266" s="49"/>
      <c r="B266" s="49"/>
      <c r="C266" s="62"/>
      <c r="D266" s="63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</row>
    <row r="267" ht="15.75" customHeight="1">
      <c r="A267" s="49"/>
      <c r="B267" s="49"/>
      <c r="C267" s="62"/>
      <c r="D267" s="63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</row>
    <row r="268" ht="15.75" customHeight="1">
      <c r="A268" s="49"/>
      <c r="B268" s="49"/>
      <c r="C268" s="62"/>
      <c r="D268" s="63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</row>
    <row r="269" ht="15.75" customHeight="1">
      <c r="A269" s="49"/>
      <c r="B269" s="49"/>
      <c r="C269" s="62"/>
      <c r="D269" s="63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</row>
    <row r="270" ht="15.75" customHeight="1">
      <c r="A270" s="49"/>
      <c r="B270" s="49"/>
      <c r="C270" s="62"/>
      <c r="D270" s="63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</row>
    <row r="271" ht="15.75" customHeight="1">
      <c r="A271" s="49"/>
      <c r="B271" s="49"/>
      <c r="C271" s="62"/>
      <c r="D271" s="63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</row>
    <row r="272" ht="15.75" customHeight="1">
      <c r="A272" s="49"/>
      <c r="B272" s="49"/>
      <c r="C272" s="62"/>
      <c r="D272" s="63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</row>
    <row r="273" ht="15.75" customHeight="1">
      <c r="A273" s="49"/>
      <c r="B273" s="49"/>
      <c r="C273" s="62"/>
      <c r="D273" s="63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</row>
    <row r="274" ht="15.75" customHeight="1">
      <c r="A274" s="49"/>
      <c r="B274" s="49"/>
      <c r="C274" s="62"/>
      <c r="D274" s="63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</row>
    <row r="275" ht="15.75" customHeight="1">
      <c r="A275" s="49"/>
      <c r="B275" s="49"/>
      <c r="C275" s="62"/>
      <c r="D275" s="63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</row>
    <row r="276" ht="15.75" customHeight="1">
      <c r="A276" s="49"/>
      <c r="B276" s="49"/>
      <c r="C276" s="62"/>
      <c r="D276" s="63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</row>
    <row r="277" ht="15.75" customHeight="1">
      <c r="A277" s="49"/>
      <c r="B277" s="49"/>
      <c r="C277" s="62"/>
      <c r="D277" s="63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</row>
    <row r="278" ht="15.75" customHeight="1">
      <c r="A278" s="49"/>
      <c r="B278" s="49"/>
      <c r="C278" s="62"/>
      <c r="D278" s="63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</row>
    <row r="279" ht="15.75" customHeight="1">
      <c r="A279" s="49"/>
      <c r="B279" s="49"/>
      <c r="C279" s="62"/>
      <c r="D279" s="63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</row>
    <row r="280" ht="15.75" customHeight="1">
      <c r="A280" s="49"/>
      <c r="B280" s="49"/>
      <c r="C280" s="62"/>
      <c r="D280" s="63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</row>
    <row r="281" ht="15.75" customHeight="1">
      <c r="A281" s="49"/>
      <c r="B281" s="49"/>
      <c r="C281" s="62"/>
      <c r="D281" s="63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</row>
    <row r="282" ht="15.75" customHeight="1">
      <c r="A282" s="49"/>
      <c r="B282" s="49"/>
      <c r="C282" s="62"/>
      <c r="D282" s="63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</row>
    <row r="283" ht="15.75" customHeight="1">
      <c r="A283" s="49"/>
      <c r="B283" s="49"/>
      <c r="C283" s="62"/>
      <c r="D283" s="63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</row>
    <row r="284" ht="15.75" customHeight="1">
      <c r="A284" s="49"/>
      <c r="B284" s="49"/>
      <c r="C284" s="62"/>
      <c r="D284" s="63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</row>
    <row r="285" ht="15.75" customHeight="1">
      <c r="A285" s="49"/>
      <c r="B285" s="49"/>
      <c r="C285" s="62"/>
      <c r="D285" s="63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</row>
    <row r="286" ht="15.75" customHeight="1">
      <c r="A286" s="49"/>
      <c r="B286" s="49"/>
      <c r="C286" s="62"/>
      <c r="D286" s="63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</row>
    <row r="287" ht="15.75" customHeight="1">
      <c r="A287" s="49"/>
      <c r="B287" s="49"/>
      <c r="C287" s="62"/>
      <c r="D287" s="63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</row>
    <row r="288" ht="15.75" customHeight="1">
      <c r="A288" s="49"/>
      <c r="B288" s="49"/>
      <c r="C288" s="62"/>
      <c r="D288" s="63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</row>
    <row r="289" ht="15.75" customHeight="1">
      <c r="A289" s="49"/>
      <c r="B289" s="49"/>
      <c r="C289" s="62"/>
      <c r="D289" s="63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</row>
    <row r="290" ht="15.75" customHeight="1">
      <c r="A290" s="49"/>
      <c r="B290" s="49"/>
      <c r="C290" s="62"/>
      <c r="D290" s="63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</row>
    <row r="291" ht="15.75" customHeight="1">
      <c r="A291" s="49"/>
      <c r="B291" s="49"/>
      <c r="C291" s="62"/>
      <c r="D291" s="63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</row>
    <row r="292" ht="15.75" customHeight="1">
      <c r="A292" s="49"/>
      <c r="B292" s="49"/>
      <c r="C292" s="62"/>
      <c r="D292" s="63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</row>
    <row r="293" ht="15.75" customHeight="1">
      <c r="A293" s="49"/>
      <c r="B293" s="49"/>
      <c r="C293" s="62"/>
      <c r="D293" s="63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</row>
    <row r="294" ht="15.75" customHeight="1">
      <c r="A294" s="49"/>
      <c r="B294" s="49"/>
      <c r="C294" s="62"/>
      <c r="D294" s="63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</row>
    <row r="295" ht="15.75" customHeight="1">
      <c r="A295" s="49"/>
      <c r="B295" s="49"/>
      <c r="C295" s="62"/>
      <c r="D295" s="63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</row>
    <row r="296" ht="15.75" customHeight="1">
      <c r="A296" s="49"/>
      <c r="B296" s="49"/>
      <c r="C296" s="62"/>
      <c r="D296" s="63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</row>
    <row r="297" ht="15.75" customHeight="1">
      <c r="A297" s="49"/>
      <c r="B297" s="49"/>
      <c r="C297" s="62"/>
      <c r="D297" s="63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</row>
    <row r="298" ht="15.75" customHeight="1">
      <c r="A298" s="49"/>
      <c r="B298" s="49"/>
      <c r="C298" s="62"/>
      <c r="D298" s="63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</row>
    <row r="299" ht="15.75" customHeight="1">
      <c r="A299" s="49"/>
      <c r="B299" s="49"/>
      <c r="C299" s="62"/>
      <c r="D299" s="63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</row>
    <row r="300" ht="15.75" customHeight="1">
      <c r="A300" s="49"/>
      <c r="B300" s="49"/>
      <c r="C300" s="62"/>
      <c r="D300" s="63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</row>
    <row r="301" ht="15.75" customHeight="1">
      <c r="A301" s="49"/>
      <c r="B301" s="49"/>
      <c r="C301" s="62"/>
      <c r="D301" s="63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</row>
    <row r="302" ht="15.75" customHeight="1">
      <c r="A302" s="49"/>
      <c r="B302" s="49"/>
      <c r="C302" s="62"/>
      <c r="D302" s="63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</row>
    <row r="303" ht="15.75" customHeight="1">
      <c r="A303" s="49"/>
      <c r="B303" s="49"/>
      <c r="C303" s="62"/>
      <c r="D303" s="63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</row>
    <row r="304" ht="15.75" customHeight="1">
      <c r="A304" s="49"/>
      <c r="B304" s="49"/>
      <c r="C304" s="62"/>
      <c r="D304" s="63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</row>
    <row r="305" ht="15.75" customHeight="1">
      <c r="A305" s="49"/>
      <c r="B305" s="49"/>
      <c r="C305" s="62"/>
      <c r="D305" s="63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</row>
    <row r="306" ht="15.75" customHeight="1">
      <c r="A306" s="49"/>
      <c r="B306" s="49"/>
      <c r="C306" s="62"/>
      <c r="D306" s="63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</row>
    <row r="307" ht="15.75" customHeight="1">
      <c r="A307" s="49"/>
      <c r="B307" s="49"/>
      <c r="C307" s="62"/>
      <c r="D307" s="63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</row>
    <row r="308" ht="15.75" customHeight="1">
      <c r="A308" s="49"/>
      <c r="B308" s="49"/>
      <c r="C308" s="62"/>
      <c r="D308" s="63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</row>
    <row r="309" ht="15.75" customHeight="1">
      <c r="A309" s="49"/>
      <c r="B309" s="49"/>
      <c r="C309" s="62"/>
      <c r="D309" s="63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</row>
    <row r="310" ht="15.75" customHeight="1">
      <c r="A310" s="49"/>
      <c r="B310" s="49"/>
      <c r="C310" s="62"/>
      <c r="D310" s="63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</row>
    <row r="311" ht="15.75" customHeight="1">
      <c r="A311" s="49"/>
      <c r="B311" s="49"/>
      <c r="C311" s="62"/>
      <c r="D311" s="63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</row>
    <row r="312" ht="15.75" customHeight="1">
      <c r="A312" s="49"/>
      <c r="B312" s="49"/>
      <c r="C312" s="62"/>
      <c r="D312" s="63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</row>
    <row r="313" ht="15.75" customHeight="1">
      <c r="A313" s="49"/>
      <c r="B313" s="49"/>
      <c r="C313" s="62"/>
      <c r="D313" s="63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</row>
    <row r="314" ht="15.75" customHeight="1">
      <c r="A314" s="49"/>
      <c r="B314" s="49"/>
      <c r="C314" s="62"/>
      <c r="D314" s="63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</row>
    <row r="315" ht="15.75" customHeight="1">
      <c r="A315" s="49"/>
      <c r="B315" s="49"/>
      <c r="C315" s="62"/>
      <c r="D315" s="63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</row>
    <row r="316" ht="15.75" customHeight="1">
      <c r="A316" s="49"/>
      <c r="B316" s="49"/>
      <c r="C316" s="62"/>
      <c r="D316" s="63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</row>
    <row r="317" ht="15.75" customHeight="1">
      <c r="A317" s="49"/>
      <c r="B317" s="49"/>
      <c r="C317" s="62"/>
      <c r="D317" s="63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</row>
    <row r="318" ht="15.75" customHeight="1">
      <c r="A318" s="49"/>
      <c r="B318" s="49"/>
      <c r="C318" s="62"/>
      <c r="D318" s="63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</row>
    <row r="319" ht="15.75" customHeight="1">
      <c r="A319" s="49"/>
      <c r="B319" s="49"/>
      <c r="C319" s="62"/>
      <c r="D319" s="63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</row>
    <row r="320" ht="15.75" customHeight="1">
      <c r="A320" s="49"/>
      <c r="B320" s="49"/>
      <c r="C320" s="62"/>
      <c r="D320" s="63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</row>
    <row r="321" ht="15.75" customHeight="1">
      <c r="A321" s="49"/>
      <c r="B321" s="49"/>
      <c r="C321" s="62"/>
      <c r="D321" s="63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</row>
    <row r="322" ht="15.75" customHeight="1">
      <c r="A322" s="49"/>
      <c r="B322" s="49"/>
      <c r="C322" s="62"/>
      <c r="D322" s="63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</row>
    <row r="323" ht="15.75" customHeight="1">
      <c r="A323" s="49"/>
      <c r="B323" s="49"/>
      <c r="C323" s="62"/>
      <c r="D323" s="63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</row>
    <row r="324" ht="15.75" customHeight="1">
      <c r="A324" s="49"/>
      <c r="B324" s="49"/>
      <c r="C324" s="62"/>
      <c r="D324" s="63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</row>
    <row r="325" ht="15.75" customHeight="1">
      <c r="A325" s="49"/>
      <c r="B325" s="49"/>
      <c r="C325" s="62"/>
      <c r="D325" s="63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</row>
    <row r="326" ht="15.75" customHeight="1">
      <c r="A326" s="49"/>
      <c r="B326" s="49"/>
      <c r="C326" s="62"/>
      <c r="D326" s="63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</row>
    <row r="327" ht="15.75" customHeight="1">
      <c r="A327" s="49"/>
      <c r="B327" s="49"/>
      <c r="C327" s="62"/>
      <c r="D327" s="63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</row>
    <row r="328" ht="15.75" customHeight="1">
      <c r="A328" s="49"/>
      <c r="B328" s="49"/>
      <c r="C328" s="62"/>
      <c r="D328" s="63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</row>
    <row r="329" ht="15.75" customHeight="1">
      <c r="A329" s="49"/>
      <c r="B329" s="49"/>
      <c r="C329" s="62"/>
      <c r="D329" s="63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</row>
    <row r="330" ht="15.75" customHeight="1">
      <c r="A330" s="49"/>
      <c r="B330" s="49"/>
      <c r="C330" s="62"/>
      <c r="D330" s="63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</row>
    <row r="331" ht="15.75" customHeight="1">
      <c r="A331" s="49"/>
      <c r="B331" s="49"/>
      <c r="C331" s="62"/>
      <c r="D331" s="63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</row>
    <row r="332" ht="15.75" customHeight="1">
      <c r="A332" s="49"/>
      <c r="B332" s="49"/>
      <c r="C332" s="62"/>
      <c r="D332" s="63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</row>
    <row r="333" ht="15.75" customHeight="1">
      <c r="A333" s="49"/>
      <c r="B333" s="49"/>
      <c r="C333" s="62"/>
      <c r="D333" s="63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</row>
    <row r="334" ht="15.75" customHeight="1">
      <c r="A334" s="49"/>
      <c r="B334" s="49"/>
      <c r="C334" s="62"/>
      <c r="D334" s="63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</row>
    <row r="335" ht="15.75" customHeight="1">
      <c r="A335" s="49"/>
      <c r="B335" s="49"/>
      <c r="C335" s="62"/>
      <c r="D335" s="63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</row>
    <row r="336" ht="15.75" customHeight="1">
      <c r="A336" s="49"/>
      <c r="B336" s="49"/>
      <c r="C336" s="62"/>
      <c r="D336" s="63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</row>
    <row r="337" ht="15.75" customHeight="1">
      <c r="A337" s="49"/>
      <c r="B337" s="49"/>
      <c r="C337" s="62"/>
      <c r="D337" s="63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</row>
    <row r="338" ht="15.75" customHeight="1">
      <c r="A338" s="49"/>
      <c r="B338" s="49"/>
      <c r="C338" s="62"/>
      <c r="D338" s="63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</row>
    <row r="339" ht="15.75" customHeight="1">
      <c r="A339" s="49"/>
      <c r="B339" s="49"/>
      <c r="C339" s="62"/>
      <c r="D339" s="63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</row>
    <row r="340" ht="15.75" customHeight="1">
      <c r="A340" s="49"/>
      <c r="B340" s="49"/>
      <c r="C340" s="62"/>
      <c r="D340" s="63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</row>
    <row r="341" ht="15.75" customHeight="1">
      <c r="A341" s="49"/>
      <c r="B341" s="49"/>
      <c r="C341" s="62"/>
      <c r="D341" s="63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</row>
    <row r="342" ht="15.75" customHeight="1">
      <c r="A342" s="49"/>
      <c r="B342" s="49"/>
      <c r="C342" s="62"/>
      <c r="D342" s="63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</row>
    <row r="343" ht="15.75" customHeight="1">
      <c r="A343" s="49"/>
      <c r="B343" s="49"/>
      <c r="C343" s="62"/>
      <c r="D343" s="63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</row>
    <row r="344" ht="15.75" customHeight="1">
      <c r="A344" s="49"/>
      <c r="B344" s="49"/>
      <c r="C344" s="62"/>
      <c r="D344" s="63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</row>
    <row r="345" ht="15.75" customHeight="1">
      <c r="A345" s="49"/>
      <c r="B345" s="49"/>
      <c r="C345" s="62"/>
      <c r="D345" s="63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</row>
    <row r="346" ht="15.75" customHeight="1">
      <c r="A346" s="49"/>
      <c r="B346" s="49"/>
      <c r="C346" s="62"/>
      <c r="D346" s="63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</row>
    <row r="347" ht="15.75" customHeight="1">
      <c r="A347" s="49"/>
      <c r="B347" s="49"/>
      <c r="C347" s="62"/>
      <c r="D347" s="63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</row>
    <row r="348" ht="15.75" customHeight="1">
      <c r="A348" s="49"/>
      <c r="B348" s="49"/>
      <c r="C348" s="62"/>
      <c r="D348" s="63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</row>
    <row r="349" ht="15.75" customHeight="1">
      <c r="A349" s="49"/>
      <c r="B349" s="49"/>
      <c r="C349" s="62"/>
      <c r="D349" s="63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</row>
    <row r="350" ht="15.75" customHeight="1">
      <c r="A350" s="49"/>
      <c r="B350" s="49"/>
      <c r="C350" s="62"/>
      <c r="D350" s="63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</row>
    <row r="351" ht="15.75" customHeight="1">
      <c r="A351" s="49"/>
      <c r="B351" s="49"/>
      <c r="C351" s="62"/>
      <c r="D351" s="63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</row>
    <row r="352" ht="15.75" customHeight="1">
      <c r="A352" s="49"/>
      <c r="B352" s="49"/>
      <c r="C352" s="62"/>
      <c r="D352" s="63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</row>
    <row r="353" ht="15.75" customHeight="1">
      <c r="A353" s="49"/>
      <c r="B353" s="49"/>
      <c r="C353" s="62"/>
      <c r="D353" s="63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</row>
    <row r="354" ht="15.75" customHeight="1">
      <c r="A354" s="49"/>
      <c r="B354" s="49"/>
      <c r="C354" s="62"/>
      <c r="D354" s="63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</row>
    <row r="355" ht="15.75" customHeight="1">
      <c r="A355" s="49"/>
      <c r="B355" s="49"/>
      <c r="C355" s="62"/>
      <c r="D355" s="63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</row>
    <row r="356" ht="15.75" customHeight="1">
      <c r="A356" s="49"/>
      <c r="B356" s="49"/>
      <c r="C356" s="62"/>
      <c r="D356" s="63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</row>
    <row r="357" ht="15.75" customHeight="1">
      <c r="A357" s="49"/>
      <c r="B357" s="49"/>
      <c r="C357" s="62"/>
      <c r="D357" s="63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</row>
    <row r="358" ht="15.75" customHeight="1">
      <c r="A358" s="49"/>
      <c r="B358" s="49"/>
      <c r="C358" s="62"/>
      <c r="D358" s="63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</row>
    <row r="359" ht="15.75" customHeight="1">
      <c r="A359" s="49"/>
      <c r="B359" s="49"/>
      <c r="C359" s="62"/>
      <c r="D359" s="63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</row>
    <row r="360" ht="15.75" customHeight="1">
      <c r="A360" s="49"/>
      <c r="B360" s="49"/>
      <c r="C360" s="62"/>
      <c r="D360" s="63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</row>
    <row r="361" ht="15.75" customHeight="1">
      <c r="A361" s="49"/>
      <c r="B361" s="49"/>
      <c r="C361" s="62"/>
      <c r="D361" s="63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</row>
    <row r="362" ht="15.75" customHeight="1">
      <c r="A362" s="49"/>
      <c r="B362" s="49"/>
      <c r="C362" s="62"/>
      <c r="D362" s="63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</row>
    <row r="363" ht="15.75" customHeight="1">
      <c r="A363" s="49"/>
      <c r="B363" s="49"/>
      <c r="C363" s="62"/>
      <c r="D363" s="63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</row>
    <row r="364" ht="15.75" customHeight="1">
      <c r="A364" s="49"/>
      <c r="B364" s="49"/>
      <c r="C364" s="62"/>
      <c r="D364" s="63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</row>
    <row r="365" ht="15.75" customHeight="1">
      <c r="A365" s="49"/>
      <c r="B365" s="49"/>
      <c r="C365" s="62"/>
      <c r="D365" s="63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</row>
    <row r="366" ht="15.75" customHeight="1">
      <c r="A366" s="49"/>
      <c r="B366" s="49"/>
      <c r="C366" s="62"/>
      <c r="D366" s="63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</row>
    <row r="367" ht="15.75" customHeight="1">
      <c r="A367" s="49"/>
      <c r="B367" s="49"/>
      <c r="C367" s="62"/>
      <c r="D367" s="63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</row>
    <row r="368" ht="15.75" customHeight="1">
      <c r="A368" s="49"/>
      <c r="B368" s="49"/>
      <c r="C368" s="62"/>
      <c r="D368" s="63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</row>
    <row r="369" ht="15.75" customHeight="1">
      <c r="A369" s="49"/>
      <c r="B369" s="49"/>
      <c r="C369" s="62"/>
      <c r="D369" s="63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</row>
    <row r="370" ht="15.75" customHeight="1">
      <c r="A370" s="49"/>
      <c r="B370" s="49"/>
      <c r="C370" s="62"/>
      <c r="D370" s="63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</row>
    <row r="371" ht="15.75" customHeight="1">
      <c r="A371" s="49"/>
      <c r="B371" s="49"/>
      <c r="C371" s="62"/>
      <c r="D371" s="63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</row>
    <row r="372" ht="15.75" customHeight="1">
      <c r="A372" s="49"/>
      <c r="B372" s="49"/>
      <c r="C372" s="62"/>
      <c r="D372" s="63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</row>
    <row r="373" ht="15.75" customHeight="1">
      <c r="A373" s="49"/>
      <c r="B373" s="49"/>
      <c r="C373" s="62"/>
      <c r="D373" s="63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</row>
    <row r="374" ht="15.75" customHeight="1">
      <c r="A374" s="49"/>
      <c r="B374" s="49"/>
      <c r="C374" s="62"/>
      <c r="D374" s="63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</row>
    <row r="375" ht="15.75" customHeight="1">
      <c r="A375" s="49"/>
      <c r="B375" s="49"/>
      <c r="C375" s="62"/>
      <c r="D375" s="63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</row>
    <row r="376" ht="15.75" customHeight="1">
      <c r="A376" s="49"/>
      <c r="B376" s="49"/>
      <c r="C376" s="62"/>
      <c r="D376" s="63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</row>
    <row r="377" ht="15.75" customHeight="1">
      <c r="A377" s="49"/>
      <c r="B377" s="49"/>
      <c r="C377" s="62"/>
      <c r="D377" s="63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</row>
    <row r="378" ht="15.75" customHeight="1">
      <c r="A378" s="49"/>
      <c r="B378" s="49"/>
      <c r="C378" s="62"/>
      <c r="D378" s="63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</row>
    <row r="379" ht="15.75" customHeight="1">
      <c r="A379" s="49"/>
      <c r="B379" s="49"/>
      <c r="C379" s="62"/>
      <c r="D379" s="63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</row>
    <row r="380" ht="15.75" customHeight="1">
      <c r="A380" s="49"/>
      <c r="B380" s="49"/>
      <c r="C380" s="62"/>
      <c r="D380" s="63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</row>
    <row r="381" ht="15.75" customHeight="1">
      <c r="A381" s="49"/>
      <c r="B381" s="49"/>
      <c r="C381" s="62"/>
      <c r="D381" s="63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</row>
    <row r="382" ht="15.75" customHeight="1">
      <c r="A382" s="49"/>
      <c r="B382" s="49"/>
      <c r="C382" s="62"/>
      <c r="D382" s="63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</row>
    <row r="383" ht="15.75" customHeight="1">
      <c r="A383" s="49"/>
      <c r="B383" s="49"/>
      <c r="C383" s="62"/>
      <c r="D383" s="63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</row>
    <row r="384" ht="15.75" customHeight="1">
      <c r="A384" s="49"/>
      <c r="B384" s="49"/>
      <c r="C384" s="62"/>
      <c r="D384" s="63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</row>
    <row r="385" ht="15.75" customHeight="1">
      <c r="A385" s="49"/>
      <c r="B385" s="49"/>
      <c r="C385" s="62"/>
      <c r="D385" s="63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</row>
    <row r="386" ht="15.75" customHeight="1">
      <c r="A386" s="49"/>
      <c r="B386" s="49"/>
      <c r="C386" s="62"/>
      <c r="D386" s="63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</row>
    <row r="387" ht="15.75" customHeight="1">
      <c r="A387" s="49"/>
      <c r="B387" s="49"/>
      <c r="C387" s="62"/>
      <c r="D387" s="63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</row>
    <row r="388" ht="15.75" customHeight="1">
      <c r="A388" s="49"/>
      <c r="B388" s="49"/>
      <c r="C388" s="62"/>
      <c r="D388" s="63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</row>
    <row r="389" ht="15.75" customHeight="1">
      <c r="A389" s="49"/>
      <c r="B389" s="49"/>
      <c r="C389" s="62"/>
      <c r="D389" s="63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</row>
    <row r="390" ht="15.75" customHeight="1">
      <c r="A390" s="49"/>
      <c r="B390" s="49"/>
      <c r="C390" s="62"/>
      <c r="D390" s="63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</row>
    <row r="391" ht="15.75" customHeight="1">
      <c r="A391" s="49"/>
      <c r="B391" s="49"/>
      <c r="C391" s="62"/>
      <c r="D391" s="63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</row>
    <row r="392" ht="15.75" customHeight="1">
      <c r="A392" s="49"/>
      <c r="B392" s="49"/>
      <c r="C392" s="62"/>
      <c r="D392" s="63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</row>
    <row r="393" ht="15.75" customHeight="1">
      <c r="A393" s="49"/>
      <c r="B393" s="49"/>
      <c r="C393" s="62"/>
      <c r="D393" s="63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</row>
    <row r="394" ht="15.75" customHeight="1">
      <c r="A394" s="49"/>
      <c r="B394" s="49"/>
      <c r="C394" s="62"/>
      <c r="D394" s="63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</row>
    <row r="395" ht="15.75" customHeight="1">
      <c r="A395" s="49"/>
      <c r="B395" s="49"/>
      <c r="C395" s="62"/>
      <c r="D395" s="63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</row>
    <row r="396" ht="15.75" customHeight="1">
      <c r="A396" s="49"/>
      <c r="B396" s="49"/>
      <c r="C396" s="62"/>
      <c r="D396" s="63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</row>
    <row r="397" ht="15.75" customHeight="1">
      <c r="A397" s="49"/>
      <c r="B397" s="49"/>
      <c r="C397" s="62"/>
      <c r="D397" s="63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</row>
    <row r="398" ht="15.75" customHeight="1">
      <c r="A398" s="49"/>
      <c r="B398" s="49"/>
      <c r="C398" s="62"/>
      <c r="D398" s="63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</row>
    <row r="399" ht="15.75" customHeight="1">
      <c r="A399" s="49"/>
      <c r="B399" s="49"/>
      <c r="C399" s="62"/>
      <c r="D399" s="63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</row>
    <row r="400" ht="15.75" customHeight="1">
      <c r="A400" s="49"/>
      <c r="B400" s="49"/>
      <c r="C400" s="62"/>
      <c r="D400" s="63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</row>
    <row r="401" ht="15.75" customHeight="1">
      <c r="A401" s="49"/>
      <c r="B401" s="49"/>
      <c r="C401" s="62"/>
      <c r="D401" s="63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</row>
    <row r="402" ht="15.75" customHeight="1">
      <c r="A402" s="49"/>
      <c r="B402" s="49"/>
      <c r="C402" s="62"/>
      <c r="D402" s="63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</row>
    <row r="403" ht="15.75" customHeight="1">
      <c r="A403" s="49"/>
      <c r="B403" s="49"/>
      <c r="C403" s="62"/>
      <c r="D403" s="63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</row>
    <row r="404" ht="15.75" customHeight="1">
      <c r="A404" s="49"/>
      <c r="B404" s="49"/>
      <c r="C404" s="62"/>
      <c r="D404" s="63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</row>
    <row r="405" ht="15.75" customHeight="1">
      <c r="A405" s="49"/>
      <c r="B405" s="49"/>
      <c r="C405" s="62"/>
      <c r="D405" s="63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</row>
    <row r="406" ht="15.75" customHeight="1">
      <c r="A406" s="49"/>
      <c r="B406" s="49"/>
      <c r="C406" s="62"/>
      <c r="D406" s="63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</row>
    <row r="407" ht="15.75" customHeight="1">
      <c r="A407" s="49"/>
      <c r="B407" s="49"/>
      <c r="C407" s="62"/>
      <c r="D407" s="63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</row>
    <row r="408" ht="15.75" customHeight="1">
      <c r="A408" s="49"/>
      <c r="B408" s="49"/>
      <c r="C408" s="62"/>
      <c r="D408" s="63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</row>
    <row r="409" ht="15.75" customHeight="1">
      <c r="A409" s="49"/>
      <c r="B409" s="49"/>
      <c r="C409" s="62"/>
      <c r="D409" s="63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</row>
    <row r="410" ht="15.75" customHeight="1">
      <c r="A410" s="49"/>
      <c r="B410" s="49"/>
      <c r="C410" s="62"/>
      <c r="D410" s="63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</row>
    <row r="411" ht="15.75" customHeight="1">
      <c r="A411" s="49"/>
      <c r="B411" s="49"/>
      <c r="C411" s="62"/>
      <c r="D411" s="63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</row>
    <row r="412" ht="15.75" customHeight="1">
      <c r="A412" s="49"/>
      <c r="B412" s="49"/>
      <c r="C412" s="62"/>
      <c r="D412" s="63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</row>
    <row r="413" ht="15.75" customHeight="1">
      <c r="A413" s="49"/>
      <c r="B413" s="49"/>
      <c r="C413" s="62"/>
      <c r="D413" s="63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</row>
    <row r="414" ht="15.75" customHeight="1">
      <c r="A414" s="49"/>
      <c r="B414" s="49"/>
      <c r="C414" s="62"/>
      <c r="D414" s="63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</row>
    <row r="415" ht="15.75" customHeight="1">
      <c r="A415" s="49"/>
      <c r="B415" s="49"/>
      <c r="C415" s="62"/>
      <c r="D415" s="63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</row>
    <row r="416" ht="15.75" customHeight="1">
      <c r="A416" s="49"/>
      <c r="B416" s="49"/>
      <c r="C416" s="62"/>
      <c r="D416" s="63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</row>
    <row r="417" ht="15.75" customHeight="1">
      <c r="A417" s="49"/>
      <c r="B417" s="49"/>
      <c r="C417" s="62"/>
      <c r="D417" s="63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</row>
    <row r="418" ht="15.75" customHeight="1">
      <c r="A418" s="49"/>
      <c r="B418" s="49"/>
      <c r="C418" s="62"/>
      <c r="D418" s="63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</row>
    <row r="419" ht="15.75" customHeight="1">
      <c r="A419" s="49"/>
      <c r="B419" s="49"/>
      <c r="C419" s="62"/>
      <c r="D419" s="63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</row>
    <row r="420" ht="15.75" customHeight="1">
      <c r="A420" s="49"/>
      <c r="B420" s="49"/>
      <c r="C420" s="62"/>
      <c r="D420" s="63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</row>
    <row r="421" ht="15.75" customHeight="1">
      <c r="A421" s="49"/>
      <c r="B421" s="49"/>
      <c r="C421" s="62"/>
      <c r="D421" s="63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</row>
    <row r="422" ht="15.75" customHeight="1">
      <c r="A422" s="49"/>
      <c r="B422" s="49"/>
      <c r="C422" s="62"/>
      <c r="D422" s="63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</row>
    <row r="423" ht="15.75" customHeight="1">
      <c r="A423" s="49"/>
      <c r="B423" s="49"/>
      <c r="C423" s="62"/>
      <c r="D423" s="63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</row>
    <row r="424" ht="15.75" customHeight="1">
      <c r="A424" s="49"/>
      <c r="B424" s="49"/>
      <c r="C424" s="62"/>
      <c r="D424" s="63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</row>
    <row r="425" ht="15.75" customHeight="1">
      <c r="A425" s="49"/>
      <c r="B425" s="49"/>
      <c r="C425" s="62"/>
      <c r="D425" s="63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</row>
    <row r="426" ht="15.75" customHeight="1">
      <c r="A426" s="49"/>
      <c r="B426" s="49"/>
      <c r="C426" s="62"/>
      <c r="D426" s="63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</row>
    <row r="427" ht="15.75" customHeight="1">
      <c r="A427" s="49"/>
      <c r="B427" s="49"/>
      <c r="C427" s="62"/>
      <c r="D427" s="63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</row>
    <row r="428" ht="15.75" customHeight="1">
      <c r="A428" s="49"/>
      <c r="B428" s="49"/>
      <c r="C428" s="62"/>
      <c r="D428" s="63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</row>
    <row r="429" ht="15.75" customHeight="1">
      <c r="A429" s="49"/>
      <c r="B429" s="49"/>
      <c r="C429" s="62"/>
      <c r="D429" s="63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</row>
    <row r="430" ht="15.75" customHeight="1">
      <c r="A430" s="49"/>
      <c r="B430" s="49"/>
      <c r="C430" s="62"/>
      <c r="D430" s="63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</row>
    <row r="431" ht="15.75" customHeight="1">
      <c r="A431" s="49"/>
      <c r="B431" s="49"/>
      <c r="C431" s="62"/>
      <c r="D431" s="63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</row>
    <row r="432" ht="15.75" customHeight="1">
      <c r="A432" s="49"/>
      <c r="B432" s="49"/>
      <c r="C432" s="62"/>
      <c r="D432" s="63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</row>
    <row r="433" ht="15.75" customHeight="1">
      <c r="A433" s="49"/>
      <c r="B433" s="49"/>
      <c r="C433" s="62"/>
      <c r="D433" s="63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</row>
    <row r="434" ht="15.75" customHeight="1">
      <c r="A434" s="49"/>
      <c r="B434" s="49"/>
      <c r="C434" s="62"/>
      <c r="D434" s="63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</row>
    <row r="435" ht="15.75" customHeight="1">
      <c r="A435" s="49"/>
      <c r="B435" s="49"/>
      <c r="C435" s="62"/>
      <c r="D435" s="63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</row>
    <row r="436" ht="15.75" customHeight="1">
      <c r="A436" s="49"/>
      <c r="B436" s="49"/>
      <c r="C436" s="62"/>
      <c r="D436" s="63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</row>
    <row r="437" ht="15.75" customHeight="1">
      <c r="A437" s="49"/>
      <c r="B437" s="49"/>
      <c r="C437" s="62"/>
      <c r="D437" s="63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</row>
    <row r="438" ht="15.75" customHeight="1">
      <c r="A438" s="49"/>
      <c r="B438" s="49"/>
      <c r="C438" s="62"/>
      <c r="D438" s="63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</row>
    <row r="439" ht="15.75" customHeight="1">
      <c r="A439" s="49"/>
      <c r="B439" s="49"/>
      <c r="C439" s="62"/>
      <c r="D439" s="63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</row>
    <row r="440" ht="15.75" customHeight="1">
      <c r="A440" s="49"/>
      <c r="B440" s="49"/>
      <c r="C440" s="62"/>
      <c r="D440" s="63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</row>
    <row r="441" ht="15.75" customHeight="1">
      <c r="A441" s="49"/>
      <c r="B441" s="49"/>
      <c r="C441" s="62"/>
      <c r="D441" s="63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</row>
    <row r="442" ht="15.75" customHeight="1">
      <c r="A442" s="49"/>
      <c r="B442" s="49"/>
      <c r="C442" s="62"/>
      <c r="D442" s="63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</row>
    <row r="443" ht="15.75" customHeight="1">
      <c r="A443" s="49"/>
      <c r="B443" s="49"/>
      <c r="C443" s="62"/>
      <c r="D443" s="63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</row>
    <row r="444" ht="15.75" customHeight="1">
      <c r="A444" s="49"/>
      <c r="B444" s="49"/>
      <c r="C444" s="62"/>
      <c r="D444" s="63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</row>
    <row r="445" ht="15.75" customHeight="1">
      <c r="A445" s="49"/>
      <c r="B445" s="49"/>
      <c r="C445" s="62"/>
      <c r="D445" s="63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</row>
    <row r="446" ht="15.75" customHeight="1">
      <c r="A446" s="49"/>
      <c r="B446" s="49"/>
      <c r="C446" s="62"/>
      <c r="D446" s="63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</row>
    <row r="447" ht="15.75" customHeight="1">
      <c r="A447" s="49"/>
      <c r="B447" s="49"/>
      <c r="C447" s="62"/>
      <c r="D447" s="63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</row>
    <row r="448" ht="15.75" customHeight="1">
      <c r="A448" s="49"/>
      <c r="B448" s="49"/>
      <c r="C448" s="62"/>
      <c r="D448" s="63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</row>
    <row r="449" ht="15.75" customHeight="1">
      <c r="A449" s="49"/>
      <c r="B449" s="49"/>
      <c r="C449" s="62"/>
      <c r="D449" s="63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</row>
    <row r="450" ht="15.75" customHeight="1">
      <c r="A450" s="49"/>
      <c r="B450" s="49"/>
      <c r="C450" s="62"/>
      <c r="D450" s="63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</row>
    <row r="451" ht="15.75" customHeight="1">
      <c r="A451" s="49"/>
      <c r="B451" s="49"/>
      <c r="C451" s="62"/>
      <c r="D451" s="63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</row>
    <row r="452" ht="15.75" customHeight="1">
      <c r="A452" s="49"/>
      <c r="B452" s="49"/>
      <c r="C452" s="62"/>
      <c r="D452" s="63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</row>
    <row r="453" ht="15.75" customHeight="1">
      <c r="A453" s="49"/>
      <c r="B453" s="49"/>
      <c r="C453" s="62"/>
      <c r="D453" s="63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</row>
    <row r="454" ht="15.75" customHeight="1">
      <c r="A454" s="49"/>
      <c r="B454" s="49"/>
      <c r="C454" s="62"/>
      <c r="D454" s="63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</row>
    <row r="455" ht="15.75" customHeight="1">
      <c r="A455" s="49"/>
      <c r="B455" s="49"/>
      <c r="C455" s="62"/>
      <c r="D455" s="63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</row>
    <row r="456" ht="15.75" customHeight="1">
      <c r="A456" s="49"/>
      <c r="B456" s="49"/>
      <c r="C456" s="62"/>
      <c r="D456" s="63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</row>
    <row r="457" ht="15.75" customHeight="1">
      <c r="A457" s="49"/>
      <c r="B457" s="49"/>
      <c r="C457" s="62"/>
      <c r="D457" s="63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</row>
    <row r="458" ht="15.75" customHeight="1">
      <c r="A458" s="49"/>
      <c r="B458" s="49"/>
      <c r="C458" s="62"/>
      <c r="D458" s="63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</row>
    <row r="459" ht="15.75" customHeight="1">
      <c r="A459" s="49"/>
      <c r="B459" s="49"/>
      <c r="C459" s="62"/>
      <c r="D459" s="63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</row>
    <row r="460" ht="15.75" customHeight="1">
      <c r="A460" s="49"/>
      <c r="B460" s="49"/>
      <c r="C460" s="62"/>
      <c r="D460" s="63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</row>
    <row r="461" ht="15.75" customHeight="1">
      <c r="A461" s="49"/>
      <c r="B461" s="49"/>
      <c r="C461" s="62"/>
      <c r="D461" s="63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</row>
    <row r="462" ht="15.75" customHeight="1">
      <c r="A462" s="49"/>
      <c r="B462" s="49"/>
      <c r="C462" s="62"/>
      <c r="D462" s="63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</row>
    <row r="463" ht="15.75" customHeight="1">
      <c r="A463" s="49"/>
      <c r="B463" s="49"/>
      <c r="C463" s="62"/>
      <c r="D463" s="63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</row>
    <row r="464" ht="15.75" customHeight="1">
      <c r="A464" s="49"/>
      <c r="B464" s="49"/>
      <c r="C464" s="62"/>
      <c r="D464" s="63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</row>
    <row r="465" ht="15.75" customHeight="1">
      <c r="A465" s="49"/>
      <c r="B465" s="49"/>
      <c r="C465" s="62"/>
      <c r="D465" s="63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</row>
    <row r="466" ht="15.75" customHeight="1">
      <c r="A466" s="49"/>
      <c r="B466" s="49"/>
      <c r="C466" s="62"/>
      <c r="D466" s="63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</row>
    <row r="467" ht="15.75" customHeight="1">
      <c r="A467" s="49"/>
      <c r="B467" s="49"/>
      <c r="C467" s="62"/>
      <c r="D467" s="63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</row>
    <row r="468" ht="15.75" customHeight="1">
      <c r="A468" s="49"/>
      <c r="B468" s="49"/>
      <c r="C468" s="62"/>
      <c r="D468" s="63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</row>
    <row r="469" ht="15.75" customHeight="1">
      <c r="A469" s="49"/>
      <c r="B469" s="49"/>
      <c r="C469" s="62"/>
      <c r="D469" s="63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</row>
    <row r="470" ht="15.75" customHeight="1">
      <c r="A470" s="49"/>
      <c r="B470" s="49"/>
      <c r="C470" s="62"/>
      <c r="D470" s="63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</row>
    <row r="471" ht="15.75" customHeight="1">
      <c r="A471" s="49"/>
      <c r="B471" s="49"/>
      <c r="C471" s="62"/>
      <c r="D471" s="63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</row>
    <row r="472" ht="15.75" customHeight="1">
      <c r="A472" s="49"/>
      <c r="B472" s="49"/>
      <c r="C472" s="62"/>
      <c r="D472" s="63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</row>
    <row r="473" ht="15.75" customHeight="1">
      <c r="A473" s="49"/>
      <c r="B473" s="49"/>
      <c r="C473" s="62"/>
      <c r="D473" s="63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</row>
    <row r="474" ht="15.75" customHeight="1">
      <c r="A474" s="49"/>
      <c r="B474" s="49"/>
      <c r="C474" s="62"/>
      <c r="D474" s="63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</row>
    <row r="475" ht="15.75" customHeight="1">
      <c r="A475" s="49"/>
      <c r="B475" s="49"/>
      <c r="C475" s="62"/>
      <c r="D475" s="63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</row>
    <row r="476" ht="15.75" customHeight="1">
      <c r="A476" s="49"/>
      <c r="B476" s="49"/>
      <c r="C476" s="62"/>
      <c r="D476" s="63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</row>
    <row r="477" ht="15.75" customHeight="1">
      <c r="A477" s="49"/>
      <c r="B477" s="49"/>
      <c r="C477" s="62"/>
      <c r="D477" s="63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</row>
    <row r="478" ht="15.75" customHeight="1">
      <c r="A478" s="49"/>
      <c r="B478" s="49"/>
      <c r="C478" s="62"/>
      <c r="D478" s="63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</row>
    <row r="479" ht="15.75" customHeight="1">
      <c r="A479" s="49"/>
      <c r="B479" s="49"/>
      <c r="C479" s="62"/>
      <c r="D479" s="63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</row>
    <row r="480" ht="15.75" customHeight="1">
      <c r="A480" s="49"/>
      <c r="B480" s="49"/>
      <c r="C480" s="62"/>
      <c r="D480" s="63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</row>
    <row r="481" ht="15.75" customHeight="1">
      <c r="A481" s="49"/>
      <c r="B481" s="49"/>
      <c r="C481" s="62"/>
      <c r="D481" s="63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</row>
    <row r="482" ht="15.75" customHeight="1">
      <c r="A482" s="49"/>
      <c r="B482" s="49"/>
      <c r="C482" s="62"/>
      <c r="D482" s="63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</row>
    <row r="483" ht="15.75" customHeight="1">
      <c r="A483" s="49"/>
      <c r="B483" s="49"/>
      <c r="C483" s="62"/>
      <c r="D483" s="63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</row>
    <row r="484" ht="15.75" customHeight="1">
      <c r="A484" s="49"/>
      <c r="B484" s="49"/>
      <c r="C484" s="62"/>
      <c r="D484" s="63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</row>
    <row r="485" ht="15.75" customHeight="1">
      <c r="A485" s="49"/>
      <c r="B485" s="49"/>
      <c r="C485" s="62"/>
      <c r="D485" s="63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</row>
    <row r="486" ht="15.75" customHeight="1">
      <c r="A486" s="49"/>
      <c r="B486" s="49"/>
      <c r="C486" s="62"/>
      <c r="D486" s="63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</row>
    <row r="487" ht="15.75" customHeight="1">
      <c r="A487" s="49"/>
      <c r="B487" s="49"/>
      <c r="C487" s="62"/>
      <c r="D487" s="63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</row>
    <row r="488" ht="15.75" customHeight="1">
      <c r="A488" s="49"/>
      <c r="B488" s="49"/>
      <c r="C488" s="62"/>
      <c r="D488" s="63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</row>
    <row r="489" ht="15.75" customHeight="1">
      <c r="A489" s="49"/>
      <c r="B489" s="49"/>
      <c r="C489" s="62"/>
      <c r="D489" s="63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</row>
    <row r="490" ht="15.75" customHeight="1">
      <c r="A490" s="49"/>
      <c r="B490" s="49"/>
      <c r="C490" s="62"/>
      <c r="D490" s="63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</row>
    <row r="491" ht="15.75" customHeight="1">
      <c r="A491" s="49"/>
      <c r="B491" s="49"/>
      <c r="C491" s="62"/>
      <c r="D491" s="63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</row>
    <row r="492" ht="15.75" customHeight="1">
      <c r="A492" s="49"/>
      <c r="B492" s="49"/>
      <c r="C492" s="62"/>
      <c r="D492" s="63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</row>
    <row r="493" ht="15.75" customHeight="1">
      <c r="A493" s="49"/>
      <c r="B493" s="49"/>
      <c r="C493" s="62"/>
      <c r="D493" s="63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</row>
    <row r="494" ht="15.75" customHeight="1">
      <c r="A494" s="49"/>
      <c r="B494" s="49"/>
      <c r="C494" s="62"/>
      <c r="D494" s="63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</row>
    <row r="495" ht="15.75" customHeight="1">
      <c r="A495" s="49"/>
      <c r="B495" s="49"/>
      <c r="C495" s="62"/>
      <c r="D495" s="63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</row>
    <row r="496" ht="15.75" customHeight="1">
      <c r="A496" s="49"/>
      <c r="B496" s="49"/>
      <c r="C496" s="62"/>
      <c r="D496" s="63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</row>
    <row r="497" ht="15.75" customHeight="1">
      <c r="A497" s="49"/>
      <c r="B497" s="49"/>
      <c r="C497" s="62"/>
      <c r="D497" s="63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</row>
    <row r="498" ht="15.75" customHeight="1">
      <c r="A498" s="49"/>
      <c r="B498" s="49"/>
      <c r="C498" s="62"/>
      <c r="D498" s="63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</row>
    <row r="499" ht="15.75" customHeight="1">
      <c r="A499" s="49"/>
      <c r="B499" s="49"/>
      <c r="C499" s="62"/>
      <c r="D499" s="63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</row>
    <row r="500" ht="15.75" customHeight="1">
      <c r="A500" s="49"/>
      <c r="B500" s="49"/>
      <c r="C500" s="62"/>
      <c r="D500" s="63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</row>
    <row r="501" ht="15.75" customHeight="1">
      <c r="A501" s="49"/>
      <c r="B501" s="49"/>
      <c r="C501" s="62"/>
      <c r="D501" s="63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</row>
    <row r="502" ht="15.75" customHeight="1">
      <c r="A502" s="49"/>
      <c r="B502" s="49"/>
      <c r="C502" s="62"/>
      <c r="D502" s="63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</row>
    <row r="503" ht="15.75" customHeight="1">
      <c r="A503" s="49"/>
      <c r="B503" s="49"/>
      <c r="C503" s="62"/>
      <c r="D503" s="63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</row>
    <row r="504" ht="15.75" customHeight="1">
      <c r="A504" s="49"/>
      <c r="B504" s="49"/>
      <c r="C504" s="62"/>
      <c r="D504" s="63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</row>
    <row r="505" ht="15.75" customHeight="1">
      <c r="A505" s="49"/>
      <c r="B505" s="49"/>
      <c r="C505" s="62"/>
      <c r="D505" s="63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</row>
    <row r="506" ht="15.75" customHeight="1">
      <c r="A506" s="49"/>
      <c r="B506" s="49"/>
      <c r="C506" s="62"/>
      <c r="D506" s="63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</row>
    <row r="507" ht="15.75" customHeight="1">
      <c r="A507" s="49"/>
      <c r="B507" s="49"/>
      <c r="C507" s="62"/>
      <c r="D507" s="63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</row>
    <row r="508" ht="15.75" customHeight="1">
      <c r="A508" s="49"/>
      <c r="B508" s="49"/>
      <c r="C508" s="62"/>
      <c r="D508" s="63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</row>
    <row r="509" ht="15.75" customHeight="1">
      <c r="A509" s="49"/>
      <c r="B509" s="49"/>
      <c r="C509" s="62"/>
      <c r="D509" s="63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</row>
    <row r="510" ht="15.75" customHeight="1">
      <c r="A510" s="49"/>
      <c r="B510" s="49"/>
      <c r="C510" s="62"/>
      <c r="D510" s="63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</row>
    <row r="511" ht="15.75" customHeight="1">
      <c r="A511" s="49"/>
      <c r="B511" s="49"/>
      <c r="C511" s="62"/>
      <c r="D511" s="63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</row>
    <row r="512" ht="15.75" customHeight="1">
      <c r="A512" s="49"/>
      <c r="B512" s="49"/>
      <c r="C512" s="62"/>
      <c r="D512" s="63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</row>
    <row r="513" ht="15.75" customHeight="1">
      <c r="A513" s="49"/>
      <c r="B513" s="49"/>
      <c r="C513" s="62"/>
      <c r="D513" s="63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</row>
    <row r="514" ht="15.75" customHeight="1">
      <c r="A514" s="49"/>
      <c r="B514" s="49"/>
      <c r="C514" s="62"/>
      <c r="D514" s="63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</row>
    <row r="515" ht="15.75" customHeight="1">
      <c r="A515" s="49"/>
      <c r="B515" s="49"/>
      <c r="C515" s="62"/>
      <c r="D515" s="63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</row>
    <row r="516" ht="15.75" customHeight="1">
      <c r="A516" s="49"/>
      <c r="B516" s="49"/>
      <c r="C516" s="62"/>
      <c r="D516" s="63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</row>
    <row r="517" ht="15.75" customHeight="1">
      <c r="A517" s="49"/>
      <c r="B517" s="49"/>
      <c r="C517" s="62"/>
      <c r="D517" s="63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</row>
    <row r="518" ht="15.75" customHeight="1">
      <c r="A518" s="49"/>
      <c r="B518" s="49"/>
      <c r="C518" s="62"/>
      <c r="D518" s="63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</row>
    <row r="519" ht="15.75" customHeight="1">
      <c r="A519" s="49"/>
      <c r="B519" s="49"/>
      <c r="C519" s="62"/>
      <c r="D519" s="63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</row>
    <row r="520" ht="15.75" customHeight="1">
      <c r="A520" s="49"/>
      <c r="B520" s="49"/>
      <c r="C520" s="62"/>
      <c r="D520" s="63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</row>
    <row r="521" ht="15.75" customHeight="1">
      <c r="A521" s="49"/>
      <c r="B521" s="49"/>
      <c r="C521" s="62"/>
      <c r="D521" s="63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</row>
    <row r="522" ht="15.75" customHeight="1">
      <c r="A522" s="49"/>
      <c r="B522" s="49"/>
      <c r="C522" s="62"/>
      <c r="D522" s="63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</row>
    <row r="523" ht="15.75" customHeight="1">
      <c r="A523" s="49"/>
      <c r="B523" s="49"/>
      <c r="C523" s="62"/>
      <c r="D523" s="63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</row>
    <row r="524" ht="15.75" customHeight="1">
      <c r="A524" s="49"/>
      <c r="B524" s="49"/>
      <c r="C524" s="62"/>
      <c r="D524" s="63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</row>
    <row r="525" ht="15.75" customHeight="1">
      <c r="A525" s="49"/>
      <c r="B525" s="49"/>
      <c r="C525" s="62"/>
      <c r="D525" s="63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</row>
    <row r="526" ht="15.75" customHeight="1">
      <c r="A526" s="49"/>
      <c r="B526" s="49"/>
      <c r="C526" s="62"/>
      <c r="D526" s="63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</row>
    <row r="527" ht="15.75" customHeight="1">
      <c r="A527" s="49"/>
      <c r="B527" s="49"/>
      <c r="C527" s="62"/>
      <c r="D527" s="63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</row>
    <row r="528" ht="15.75" customHeight="1">
      <c r="A528" s="49"/>
      <c r="B528" s="49"/>
      <c r="C528" s="62"/>
      <c r="D528" s="63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</row>
    <row r="529" ht="15.75" customHeight="1">
      <c r="A529" s="49"/>
      <c r="B529" s="49"/>
      <c r="C529" s="62"/>
      <c r="D529" s="63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</row>
    <row r="530" ht="15.75" customHeight="1">
      <c r="A530" s="49"/>
      <c r="B530" s="49"/>
      <c r="C530" s="62"/>
      <c r="D530" s="63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</row>
    <row r="531" ht="15.75" customHeight="1">
      <c r="A531" s="49"/>
      <c r="B531" s="49"/>
      <c r="C531" s="62"/>
      <c r="D531" s="63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</row>
    <row r="532" ht="15.75" customHeight="1">
      <c r="A532" s="49"/>
      <c r="B532" s="49"/>
      <c r="C532" s="62"/>
      <c r="D532" s="63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</row>
    <row r="533" ht="15.75" customHeight="1">
      <c r="A533" s="49"/>
      <c r="B533" s="49"/>
      <c r="C533" s="62"/>
      <c r="D533" s="63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</row>
    <row r="534" ht="15.75" customHeight="1">
      <c r="A534" s="49"/>
      <c r="B534" s="49"/>
      <c r="C534" s="62"/>
      <c r="D534" s="63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</row>
    <row r="535" ht="15.75" customHeight="1">
      <c r="A535" s="49"/>
      <c r="B535" s="49"/>
      <c r="C535" s="62"/>
      <c r="D535" s="63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</row>
    <row r="536" ht="15.75" customHeight="1">
      <c r="A536" s="49"/>
      <c r="B536" s="49"/>
      <c r="C536" s="62"/>
      <c r="D536" s="63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</row>
    <row r="537" ht="15.75" customHeight="1">
      <c r="A537" s="49"/>
      <c r="B537" s="49"/>
      <c r="C537" s="62"/>
      <c r="D537" s="63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</row>
    <row r="538" ht="15.75" customHeight="1">
      <c r="A538" s="49"/>
      <c r="B538" s="49"/>
      <c r="C538" s="62"/>
      <c r="D538" s="63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</row>
    <row r="539" ht="15.75" customHeight="1">
      <c r="A539" s="49"/>
      <c r="B539" s="49"/>
      <c r="C539" s="62"/>
      <c r="D539" s="63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</row>
    <row r="540" ht="15.75" customHeight="1">
      <c r="A540" s="49"/>
      <c r="B540" s="49"/>
      <c r="C540" s="62"/>
      <c r="D540" s="63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</row>
    <row r="541" ht="15.75" customHeight="1">
      <c r="A541" s="49"/>
      <c r="B541" s="49"/>
      <c r="C541" s="62"/>
      <c r="D541" s="63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</row>
    <row r="542" ht="15.75" customHeight="1">
      <c r="A542" s="49"/>
      <c r="B542" s="49"/>
      <c r="C542" s="62"/>
      <c r="D542" s="63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</row>
    <row r="543" ht="15.75" customHeight="1">
      <c r="A543" s="49"/>
      <c r="B543" s="49"/>
      <c r="C543" s="62"/>
      <c r="D543" s="63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</row>
    <row r="544" ht="15.75" customHeight="1">
      <c r="A544" s="49"/>
      <c r="B544" s="49"/>
      <c r="C544" s="62"/>
      <c r="D544" s="63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</row>
    <row r="545" ht="15.75" customHeight="1">
      <c r="A545" s="49"/>
      <c r="B545" s="49"/>
      <c r="C545" s="62"/>
      <c r="D545" s="63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</row>
    <row r="546" ht="15.75" customHeight="1">
      <c r="A546" s="49"/>
      <c r="B546" s="49"/>
      <c r="C546" s="62"/>
      <c r="D546" s="63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</row>
    <row r="547" ht="15.75" customHeight="1">
      <c r="A547" s="49"/>
      <c r="B547" s="49"/>
      <c r="C547" s="62"/>
      <c r="D547" s="63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</row>
    <row r="548" ht="15.75" customHeight="1">
      <c r="A548" s="49"/>
      <c r="B548" s="49"/>
      <c r="C548" s="62"/>
      <c r="D548" s="63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</row>
    <row r="549" ht="15.75" customHeight="1">
      <c r="A549" s="49"/>
      <c r="B549" s="49"/>
      <c r="C549" s="62"/>
      <c r="D549" s="63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</row>
    <row r="550" ht="15.75" customHeight="1">
      <c r="A550" s="49"/>
      <c r="B550" s="49"/>
      <c r="C550" s="62"/>
      <c r="D550" s="63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</row>
    <row r="551" ht="15.75" customHeight="1">
      <c r="A551" s="49"/>
      <c r="B551" s="49"/>
      <c r="C551" s="62"/>
      <c r="D551" s="63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</row>
    <row r="552" ht="15.75" customHeight="1">
      <c r="A552" s="49"/>
      <c r="B552" s="49"/>
      <c r="C552" s="62"/>
      <c r="D552" s="63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</row>
    <row r="553" ht="15.75" customHeight="1">
      <c r="A553" s="49"/>
      <c r="B553" s="49"/>
      <c r="C553" s="62"/>
      <c r="D553" s="63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</row>
    <row r="554" ht="15.75" customHeight="1">
      <c r="A554" s="49"/>
      <c r="B554" s="49"/>
      <c r="C554" s="62"/>
      <c r="D554" s="63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</row>
    <row r="555" ht="15.75" customHeight="1">
      <c r="A555" s="49"/>
      <c r="B555" s="49"/>
      <c r="C555" s="62"/>
      <c r="D555" s="63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</row>
    <row r="556" ht="15.75" customHeight="1">
      <c r="A556" s="49"/>
      <c r="B556" s="49"/>
      <c r="C556" s="62"/>
      <c r="D556" s="63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</row>
    <row r="557" ht="15.75" customHeight="1">
      <c r="A557" s="49"/>
      <c r="B557" s="49"/>
      <c r="C557" s="62"/>
      <c r="D557" s="63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</row>
    <row r="558" ht="15.75" customHeight="1">
      <c r="A558" s="49"/>
      <c r="B558" s="49"/>
      <c r="C558" s="62"/>
      <c r="D558" s="63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</row>
    <row r="559" ht="15.75" customHeight="1">
      <c r="A559" s="49"/>
      <c r="B559" s="49"/>
      <c r="C559" s="62"/>
      <c r="D559" s="63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</row>
    <row r="560" ht="15.75" customHeight="1">
      <c r="A560" s="49"/>
      <c r="B560" s="49"/>
      <c r="C560" s="62"/>
      <c r="D560" s="63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</row>
    <row r="561" ht="15.75" customHeight="1">
      <c r="A561" s="49"/>
      <c r="B561" s="49"/>
      <c r="C561" s="62"/>
      <c r="D561" s="63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</row>
    <row r="562" ht="15.75" customHeight="1">
      <c r="A562" s="49"/>
      <c r="B562" s="49"/>
      <c r="C562" s="62"/>
      <c r="D562" s="63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</row>
    <row r="563" ht="15.75" customHeight="1">
      <c r="A563" s="49"/>
      <c r="B563" s="49"/>
      <c r="C563" s="62"/>
      <c r="D563" s="63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</row>
    <row r="564" ht="15.75" customHeight="1">
      <c r="A564" s="49"/>
      <c r="B564" s="49"/>
      <c r="C564" s="62"/>
      <c r="D564" s="63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</row>
    <row r="565" ht="15.75" customHeight="1">
      <c r="A565" s="49"/>
      <c r="B565" s="49"/>
      <c r="C565" s="62"/>
      <c r="D565" s="63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</row>
    <row r="566" ht="15.75" customHeight="1">
      <c r="A566" s="49"/>
      <c r="B566" s="49"/>
      <c r="C566" s="62"/>
      <c r="D566" s="63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</row>
    <row r="567" ht="15.75" customHeight="1">
      <c r="A567" s="49"/>
      <c r="B567" s="49"/>
      <c r="C567" s="62"/>
      <c r="D567" s="63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</row>
    <row r="568" ht="15.75" customHeight="1">
      <c r="A568" s="49"/>
      <c r="B568" s="49"/>
      <c r="C568" s="62"/>
      <c r="D568" s="63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</row>
    <row r="569" ht="15.75" customHeight="1">
      <c r="A569" s="49"/>
      <c r="B569" s="49"/>
      <c r="C569" s="62"/>
      <c r="D569" s="63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</row>
    <row r="570" ht="15.75" customHeight="1">
      <c r="A570" s="49"/>
      <c r="B570" s="49"/>
      <c r="C570" s="62"/>
      <c r="D570" s="63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</row>
    <row r="571" ht="15.75" customHeight="1">
      <c r="A571" s="49"/>
      <c r="B571" s="49"/>
      <c r="C571" s="62"/>
      <c r="D571" s="63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</row>
    <row r="572" ht="15.75" customHeight="1">
      <c r="A572" s="49"/>
      <c r="B572" s="49"/>
      <c r="C572" s="62"/>
      <c r="D572" s="63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</row>
    <row r="573" ht="15.75" customHeight="1">
      <c r="A573" s="49"/>
      <c r="B573" s="49"/>
      <c r="C573" s="62"/>
      <c r="D573" s="63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</row>
    <row r="574" ht="15.75" customHeight="1">
      <c r="A574" s="49"/>
      <c r="B574" s="49"/>
      <c r="C574" s="62"/>
      <c r="D574" s="63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</row>
    <row r="575" ht="15.75" customHeight="1">
      <c r="A575" s="49"/>
      <c r="B575" s="49"/>
      <c r="C575" s="62"/>
      <c r="D575" s="63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</row>
    <row r="576" ht="15.75" customHeight="1">
      <c r="A576" s="49"/>
      <c r="B576" s="49"/>
      <c r="C576" s="62"/>
      <c r="D576" s="63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</row>
    <row r="577" ht="15.75" customHeight="1">
      <c r="A577" s="49"/>
      <c r="B577" s="49"/>
      <c r="C577" s="62"/>
      <c r="D577" s="63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</row>
    <row r="578" ht="15.75" customHeight="1">
      <c r="A578" s="49"/>
      <c r="B578" s="49"/>
      <c r="C578" s="62"/>
      <c r="D578" s="63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</row>
    <row r="579" ht="15.75" customHeight="1">
      <c r="A579" s="49"/>
      <c r="B579" s="49"/>
      <c r="C579" s="62"/>
      <c r="D579" s="63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</row>
    <row r="580" ht="15.75" customHeight="1">
      <c r="A580" s="49"/>
      <c r="B580" s="49"/>
      <c r="C580" s="62"/>
      <c r="D580" s="63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</row>
    <row r="581" ht="15.75" customHeight="1">
      <c r="A581" s="49"/>
      <c r="B581" s="49"/>
      <c r="C581" s="62"/>
      <c r="D581" s="63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</row>
    <row r="582" ht="15.75" customHeight="1">
      <c r="A582" s="49"/>
      <c r="B582" s="49"/>
      <c r="C582" s="62"/>
      <c r="D582" s="63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</row>
    <row r="583" ht="15.75" customHeight="1">
      <c r="A583" s="49"/>
      <c r="B583" s="49"/>
      <c r="C583" s="62"/>
      <c r="D583" s="63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</row>
    <row r="584" ht="15.75" customHeight="1">
      <c r="A584" s="49"/>
      <c r="B584" s="49"/>
      <c r="C584" s="62"/>
      <c r="D584" s="63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</row>
    <row r="585" ht="15.75" customHeight="1">
      <c r="A585" s="49"/>
      <c r="B585" s="49"/>
      <c r="C585" s="62"/>
      <c r="D585" s="63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</row>
    <row r="586" ht="15.75" customHeight="1">
      <c r="A586" s="49"/>
      <c r="B586" s="49"/>
      <c r="C586" s="62"/>
      <c r="D586" s="63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</row>
    <row r="587" ht="15.75" customHeight="1">
      <c r="A587" s="49"/>
      <c r="B587" s="49"/>
      <c r="C587" s="62"/>
      <c r="D587" s="63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</row>
    <row r="588" ht="15.75" customHeight="1">
      <c r="A588" s="49"/>
      <c r="B588" s="49"/>
      <c r="C588" s="62"/>
      <c r="D588" s="63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</row>
    <row r="589" ht="15.75" customHeight="1">
      <c r="A589" s="49"/>
      <c r="B589" s="49"/>
      <c r="C589" s="62"/>
      <c r="D589" s="63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</row>
    <row r="590" ht="15.75" customHeight="1">
      <c r="A590" s="49"/>
      <c r="B590" s="49"/>
      <c r="C590" s="62"/>
      <c r="D590" s="63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</row>
    <row r="591" ht="15.75" customHeight="1">
      <c r="A591" s="49"/>
      <c r="B591" s="49"/>
      <c r="C591" s="62"/>
      <c r="D591" s="63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</row>
    <row r="592" ht="15.75" customHeight="1">
      <c r="A592" s="49"/>
      <c r="B592" s="49"/>
      <c r="C592" s="62"/>
      <c r="D592" s="63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</row>
    <row r="593" ht="15.75" customHeight="1">
      <c r="A593" s="49"/>
      <c r="B593" s="49"/>
      <c r="C593" s="62"/>
      <c r="D593" s="63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</row>
    <row r="594" ht="15.75" customHeight="1">
      <c r="A594" s="49"/>
      <c r="B594" s="49"/>
      <c r="C594" s="62"/>
      <c r="D594" s="63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</row>
    <row r="595" ht="15.75" customHeight="1">
      <c r="A595" s="49"/>
      <c r="B595" s="49"/>
      <c r="C595" s="62"/>
      <c r="D595" s="63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</row>
    <row r="596" ht="15.75" customHeight="1">
      <c r="A596" s="49"/>
      <c r="B596" s="49"/>
      <c r="C596" s="62"/>
      <c r="D596" s="63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</row>
    <row r="597" ht="15.75" customHeight="1">
      <c r="A597" s="49"/>
      <c r="B597" s="49"/>
      <c r="C597" s="62"/>
      <c r="D597" s="63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</row>
    <row r="598" ht="15.75" customHeight="1">
      <c r="A598" s="49"/>
      <c r="B598" s="49"/>
      <c r="C598" s="62"/>
      <c r="D598" s="63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</row>
    <row r="599" ht="15.75" customHeight="1">
      <c r="A599" s="49"/>
      <c r="B599" s="49"/>
      <c r="C599" s="62"/>
      <c r="D599" s="63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</row>
    <row r="600" ht="15.75" customHeight="1">
      <c r="A600" s="49"/>
      <c r="B600" s="49"/>
      <c r="C600" s="62"/>
      <c r="D600" s="63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</row>
    <row r="601" ht="15.75" customHeight="1">
      <c r="A601" s="49"/>
      <c r="B601" s="49"/>
      <c r="C601" s="62"/>
      <c r="D601" s="63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</row>
    <row r="602" ht="15.75" customHeight="1">
      <c r="A602" s="49"/>
      <c r="B602" s="49"/>
      <c r="C602" s="62"/>
      <c r="D602" s="63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</row>
    <row r="603" ht="15.75" customHeight="1">
      <c r="A603" s="49"/>
      <c r="B603" s="49"/>
      <c r="C603" s="62"/>
      <c r="D603" s="63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</row>
    <row r="604" ht="15.75" customHeight="1">
      <c r="A604" s="49"/>
      <c r="B604" s="49"/>
      <c r="C604" s="62"/>
      <c r="D604" s="63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</row>
    <row r="605" ht="15.75" customHeight="1">
      <c r="A605" s="49"/>
      <c r="B605" s="49"/>
      <c r="C605" s="62"/>
      <c r="D605" s="63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</row>
    <row r="606" ht="15.75" customHeight="1">
      <c r="A606" s="49"/>
      <c r="B606" s="49"/>
      <c r="C606" s="62"/>
      <c r="D606" s="63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</row>
    <row r="607" ht="15.75" customHeight="1">
      <c r="A607" s="49"/>
      <c r="B607" s="49"/>
      <c r="C607" s="62"/>
      <c r="D607" s="63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</row>
    <row r="608" ht="15.75" customHeight="1">
      <c r="A608" s="49"/>
      <c r="B608" s="49"/>
      <c r="C608" s="62"/>
      <c r="D608" s="63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</row>
    <row r="609" ht="15.75" customHeight="1">
      <c r="A609" s="49"/>
      <c r="B609" s="49"/>
      <c r="C609" s="62"/>
      <c r="D609" s="63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</row>
    <row r="610" ht="15.75" customHeight="1">
      <c r="A610" s="49"/>
      <c r="B610" s="49"/>
      <c r="C610" s="62"/>
      <c r="D610" s="63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</row>
    <row r="611" ht="15.75" customHeight="1">
      <c r="A611" s="49"/>
      <c r="B611" s="49"/>
      <c r="C611" s="62"/>
      <c r="D611" s="63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</row>
    <row r="612" ht="15.75" customHeight="1">
      <c r="A612" s="49"/>
      <c r="B612" s="49"/>
      <c r="C612" s="62"/>
      <c r="D612" s="63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</row>
    <row r="613" ht="15.75" customHeight="1">
      <c r="A613" s="49"/>
      <c r="B613" s="49"/>
      <c r="C613" s="62"/>
      <c r="D613" s="63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</row>
    <row r="614" ht="15.75" customHeight="1">
      <c r="A614" s="49"/>
      <c r="B614" s="49"/>
      <c r="C614" s="62"/>
      <c r="D614" s="63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</row>
    <row r="615" ht="15.75" customHeight="1">
      <c r="A615" s="49"/>
      <c r="B615" s="49"/>
      <c r="C615" s="62"/>
      <c r="D615" s="63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</row>
    <row r="616" ht="15.75" customHeight="1">
      <c r="A616" s="49"/>
      <c r="B616" s="49"/>
      <c r="C616" s="62"/>
      <c r="D616" s="63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</row>
    <row r="617" ht="15.75" customHeight="1">
      <c r="A617" s="49"/>
      <c r="B617" s="49"/>
      <c r="C617" s="62"/>
      <c r="D617" s="63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</row>
    <row r="618" ht="15.75" customHeight="1">
      <c r="A618" s="49"/>
      <c r="B618" s="49"/>
      <c r="C618" s="62"/>
      <c r="D618" s="63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</row>
    <row r="619" ht="15.75" customHeight="1">
      <c r="A619" s="49"/>
      <c r="B619" s="49"/>
      <c r="C619" s="62"/>
      <c r="D619" s="63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</row>
    <row r="620" ht="15.75" customHeight="1">
      <c r="A620" s="49"/>
      <c r="B620" s="49"/>
      <c r="C620" s="62"/>
      <c r="D620" s="63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</row>
    <row r="621" ht="15.75" customHeight="1">
      <c r="A621" s="49"/>
      <c r="B621" s="49"/>
      <c r="C621" s="62"/>
      <c r="D621" s="63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</row>
    <row r="622" ht="15.75" customHeight="1">
      <c r="A622" s="49"/>
      <c r="B622" s="49"/>
      <c r="C622" s="62"/>
      <c r="D622" s="63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</row>
    <row r="623" ht="15.75" customHeight="1">
      <c r="A623" s="49"/>
      <c r="B623" s="49"/>
      <c r="C623" s="62"/>
      <c r="D623" s="63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</row>
    <row r="624" ht="15.75" customHeight="1">
      <c r="A624" s="49"/>
      <c r="B624" s="49"/>
      <c r="C624" s="62"/>
      <c r="D624" s="63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</row>
    <row r="625" ht="15.75" customHeight="1">
      <c r="A625" s="49"/>
      <c r="B625" s="49"/>
      <c r="C625" s="62"/>
      <c r="D625" s="63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</row>
    <row r="626" ht="15.75" customHeight="1">
      <c r="A626" s="49"/>
      <c r="B626" s="49"/>
      <c r="C626" s="62"/>
      <c r="D626" s="63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</row>
    <row r="627" ht="15.75" customHeight="1">
      <c r="A627" s="49"/>
      <c r="B627" s="49"/>
      <c r="C627" s="62"/>
      <c r="D627" s="63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</row>
    <row r="628" ht="15.75" customHeight="1">
      <c r="A628" s="49"/>
      <c r="B628" s="49"/>
      <c r="C628" s="62"/>
      <c r="D628" s="63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</row>
    <row r="629" ht="15.75" customHeight="1">
      <c r="A629" s="49"/>
      <c r="B629" s="49"/>
      <c r="C629" s="62"/>
      <c r="D629" s="63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</row>
    <row r="630" ht="15.75" customHeight="1">
      <c r="A630" s="49"/>
      <c r="B630" s="49"/>
      <c r="C630" s="62"/>
      <c r="D630" s="63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</row>
    <row r="631" ht="15.75" customHeight="1">
      <c r="A631" s="49"/>
      <c r="B631" s="49"/>
      <c r="C631" s="62"/>
      <c r="D631" s="63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</row>
    <row r="632" ht="15.75" customHeight="1">
      <c r="A632" s="49"/>
      <c r="B632" s="49"/>
      <c r="C632" s="62"/>
      <c r="D632" s="63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</row>
    <row r="633" ht="15.75" customHeight="1">
      <c r="A633" s="49"/>
      <c r="B633" s="49"/>
      <c r="C633" s="62"/>
      <c r="D633" s="63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</row>
    <row r="634" ht="15.75" customHeight="1">
      <c r="A634" s="49"/>
      <c r="B634" s="49"/>
      <c r="C634" s="62"/>
      <c r="D634" s="63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</row>
    <row r="635" ht="15.75" customHeight="1">
      <c r="A635" s="49"/>
      <c r="B635" s="49"/>
      <c r="C635" s="62"/>
      <c r="D635" s="63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</row>
    <row r="636" ht="15.75" customHeight="1">
      <c r="A636" s="49"/>
      <c r="B636" s="49"/>
      <c r="C636" s="62"/>
      <c r="D636" s="63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</row>
    <row r="637" ht="15.75" customHeight="1">
      <c r="A637" s="49"/>
      <c r="B637" s="49"/>
      <c r="C637" s="62"/>
      <c r="D637" s="63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</row>
    <row r="638" ht="15.75" customHeight="1">
      <c r="A638" s="49"/>
      <c r="B638" s="49"/>
      <c r="C638" s="62"/>
      <c r="D638" s="63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</row>
    <row r="639" ht="15.75" customHeight="1">
      <c r="A639" s="49"/>
      <c r="B639" s="49"/>
      <c r="C639" s="62"/>
      <c r="D639" s="63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</row>
    <row r="640" ht="15.75" customHeight="1">
      <c r="A640" s="49"/>
      <c r="B640" s="49"/>
      <c r="C640" s="62"/>
      <c r="D640" s="63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</row>
    <row r="641" ht="15.75" customHeight="1">
      <c r="A641" s="49"/>
      <c r="B641" s="49"/>
      <c r="C641" s="62"/>
      <c r="D641" s="63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</row>
    <row r="642" ht="15.75" customHeight="1">
      <c r="A642" s="49"/>
      <c r="B642" s="49"/>
      <c r="C642" s="62"/>
      <c r="D642" s="63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</row>
    <row r="643" ht="15.75" customHeight="1">
      <c r="A643" s="49"/>
      <c r="B643" s="49"/>
      <c r="C643" s="62"/>
      <c r="D643" s="63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</row>
    <row r="644" ht="15.75" customHeight="1">
      <c r="A644" s="49"/>
      <c r="B644" s="49"/>
      <c r="C644" s="62"/>
      <c r="D644" s="63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</row>
    <row r="645" ht="15.75" customHeight="1">
      <c r="A645" s="49"/>
      <c r="B645" s="49"/>
      <c r="C645" s="62"/>
      <c r="D645" s="63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</row>
    <row r="646" ht="15.75" customHeight="1">
      <c r="A646" s="49"/>
      <c r="B646" s="49"/>
      <c r="C646" s="62"/>
      <c r="D646" s="63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</row>
    <row r="647" ht="15.75" customHeight="1">
      <c r="A647" s="49"/>
      <c r="B647" s="49"/>
      <c r="C647" s="62"/>
      <c r="D647" s="63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</row>
    <row r="648" ht="15.75" customHeight="1">
      <c r="A648" s="49"/>
      <c r="B648" s="49"/>
      <c r="C648" s="62"/>
      <c r="D648" s="63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</row>
    <row r="649" ht="15.75" customHeight="1">
      <c r="A649" s="49"/>
      <c r="B649" s="49"/>
      <c r="C649" s="62"/>
      <c r="D649" s="63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</row>
    <row r="650" ht="15.75" customHeight="1">
      <c r="A650" s="49"/>
      <c r="B650" s="49"/>
      <c r="C650" s="62"/>
      <c r="D650" s="63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</row>
    <row r="651" ht="15.75" customHeight="1">
      <c r="A651" s="49"/>
      <c r="B651" s="49"/>
      <c r="C651" s="62"/>
      <c r="D651" s="63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</row>
    <row r="652" ht="15.75" customHeight="1">
      <c r="A652" s="49"/>
      <c r="B652" s="49"/>
      <c r="C652" s="62"/>
      <c r="D652" s="63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</row>
    <row r="653" ht="15.75" customHeight="1">
      <c r="A653" s="49"/>
      <c r="B653" s="49"/>
      <c r="C653" s="62"/>
      <c r="D653" s="63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</row>
    <row r="654" ht="15.75" customHeight="1">
      <c r="A654" s="49"/>
      <c r="B654" s="49"/>
      <c r="C654" s="62"/>
      <c r="D654" s="63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</row>
    <row r="655" ht="15.75" customHeight="1">
      <c r="A655" s="49"/>
      <c r="B655" s="49"/>
      <c r="C655" s="62"/>
      <c r="D655" s="63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</row>
    <row r="656" ht="15.75" customHeight="1">
      <c r="A656" s="49"/>
      <c r="B656" s="49"/>
      <c r="C656" s="62"/>
      <c r="D656" s="63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</row>
    <row r="657" ht="15.75" customHeight="1">
      <c r="A657" s="49"/>
      <c r="B657" s="49"/>
      <c r="C657" s="62"/>
      <c r="D657" s="63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</row>
    <row r="658" ht="15.75" customHeight="1">
      <c r="A658" s="49"/>
      <c r="B658" s="49"/>
      <c r="C658" s="62"/>
      <c r="D658" s="63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</row>
    <row r="659" ht="15.75" customHeight="1">
      <c r="A659" s="49"/>
      <c r="B659" s="49"/>
      <c r="C659" s="62"/>
      <c r="D659" s="63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</row>
    <row r="660" ht="15.75" customHeight="1">
      <c r="A660" s="49"/>
      <c r="B660" s="49"/>
      <c r="C660" s="62"/>
      <c r="D660" s="63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</row>
    <row r="661" ht="15.75" customHeight="1">
      <c r="A661" s="49"/>
      <c r="B661" s="49"/>
      <c r="C661" s="62"/>
      <c r="D661" s="63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</row>
    <row r="662" ht="15.75" customHeight="1">
      <c r="A662" s="49"/>
      <c r="B662" s="49"/>
      <c r="C662" s="62"/>
      <c r="D662" s="63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</row>
    <row r="663" ht="15.75" customHeight="1">
      <c r="A663" s="49"/>
      <c r="B663" s="49"/>
      <c r="C663" s="62"/>
      <c r="D663" s="63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</row>
    <row r="664" ht="15.75" customHeight="1">
      <c r="A664" s="49"/>
      <c r="B664" s="49"/>
      <c r="C664" s="62"/>
      <c r="D664" s="63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</row>
    <row r="665" ht="15.75" customHeight="1">
      <c r="A665" s="49"/>
      <c r="B665" s="49"/>
      <c r="C665" s="62"/>
      <c r="D665" s="63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</row>
    <row r="666" ht="15.75" customHeight="1">
      <c r="A666" s="49"/>
      <c r="B666" s="49"/>
      <c r="C666" s="62"/>
      <c r="D666" s="63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</row>
    <row r="667" ht="15.75" customHeight="1">
      <c r="A667" s="49"/>
      <c r="B667" s="49"/>
      <c r="C667" s="62"/>
      <c r="D667" s="63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</row>
    <row r="668" ht="15.75" customHeight="1">
      <c r="A668" s="49"/>
      <c r="B668" s="49"/>
      <c r="C668" s="62"/>
      <c r="D668" s="63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</row>
    <row r="669" ht="15.75" customHeight="1">
      <c r="A669" s="49"/>
      <c r="B669" s="49"/>
      <c r="C669" s="62"/>
      <c r="D669" s="63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</row>
    <row r="670" ht="15.75" customHeight="1">
      <c r="A670" s="49"/>
      <c r="B670" s="49"/>
      <c r="C670" s="62"/>
      <c r="D670" s="63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</row>
    <row r="671" ht="15.75" customHeight="1">
      <c r="A671" s="49"/>
      <c r="B671" s="49"/>
      <c r="C671" s="62"/>
      <c r="D671" s="63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</row>
    <row r="672" ht="15.75" customHeight="1">
      <c r="A672" s="49"/>
      <c r="B672" s="49"/>
      <c r="C672" s="62"/>
      <c r="D672" s="63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</row>
    <row r="673" ht="15.75" customHeight="1">
      <c r="A673" s="49"/>
      <c r="B673" s="49"/>
      <c r="C673" s="62"/>
      <c r="D673" s="63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</row>
    <row r="674" ht="15.75" customHeight="1">
      <c r="A674" s="49"/>
      <c r="B674" s="49"/>
      <c r="C674" s="62"/>
      <c r="D674" s="63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</row>
    <row r="675" ht="15.75" customHeight="1">
      <c r="A675" s="49"/>
      <c r="B675" s="49"/>
      <c r="C675" s="62"/>
      <c r="D675" s="63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</row>
    <row r="676" ht="15.75" customHeight="1">
      <c r="A676" s="49"/>
      <c r="B676" s="49"/>
      <c r="C676" s="62"/>
      <c r="D676" s="63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</row>
    <row r="677" ht="15.75" customHeight="1">
      <c r="A677" s="49"/>
      <c r="B677" s="49"/>
      <c r="C677" s="62"/>
      <c r="D677" s="63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</row>
    <row r="678" ht="15.75" customHeight="1">
      <c r="A678" s="49"/>
      <c r="B678" s="49"/>
      <c r="C678" s="62"/>
      <c r="D678" s="63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</row>
    <row r="679" ht="15.75" customHeight="1">
      <c r="A679" s="49"/>
      <c r="B679" s="49"/>
      <c r="C679" s="62"/>
      <c r="D679" s="63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</row>
    <row r="680" ht="15.75" customHeight="1">
      <c r="A680" s="49"/>
      <c r="B680" s="49"/>
      <c r="C680" s="62"/>
      <c r="D680" s="63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</row>
    <row r="681" ht="15.75" customHeight="1">
      <c r="A681" s="49"/>
      <c r="B681" s="49"/>
      <c r="C681" s="62"/>
      <c r="D681" s="63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</row>
    <row r="682" ht="15.75" customHeight="1">
      <c r="A682" s="49"/>
      <c r="B682" s="49"/>
      <c r="C682" s="62"/>
      <c r="D682" s="63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</row>
    <row r="683" ht="15.75" customHeight="1">
      <c r="A683" s="49"/>
      <c r="B683" s="49"/>
      <c r="C683" s="62"/>
      <c r="D683" s="63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</row>
    <row r="684" ht="15.75" customHeight="1">
      <c r="A684" s="49"/>
      <c r="B684" s="49"/>
      <c r="C684" s="62"/>
      <c r="D684" s="63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</row>
    <row r="685" ht="15.75" customHeight="1">
      <c r="A685" s="49"/>
      <c r="B685" s="49"/>
      <c r="C685" s="62"/>
      <c r="D685" s="63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</row>
    <row r="686" ht="15.75" customHeight="1">
      <c r="A686" s="49"/>
      <c r="B686" s="49"/>
      <c r="C686" s="62"/>
      <c r="D686" s="63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</row>
    <row r="687" ht="15.75" customHeight="1">
      <c r="A687" s="49"/>
      <c r="B687" s="49"/>
      <c r="C687" s="62"/>
      <c r="D687" s="63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</row>
    <row r="688" ht="15.75" customHeight="1">
      <c r="A688" s="49"/>
      <c r="B688" s="49"/>
      <c r="C688" s="62"/>
      <c r="D688" s="63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</row>
    <row r="689" ht="15.75" customHeight="1">
      <c r="A689" s="49"/>
      <c r="B689" s="49"/>
      <c r="C689" s="62"/>
      <c r="D689" s="63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</row>
    <row r="690" ht="15.75" customHeight="1">
      <c r="A690" s="49"/>
      <c r="B690" s="49"/>
      <c r="C690" s="62"/>
      <c r="D690" s="63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</row>
    <row r="691" ht="15.75" customHeight="1">
      <c r="A691" s="49"/>
      <c r="B691" s="49"/>
      <c r="C691" s="62"/>
      <c r="D691" s="63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</row>
    <row r="692" ht="15.75" customHeight="1">
      <c r="A692" s="49"/>
      <c r="B692" s="49"/>
      <c r="C692" s="62"/>
      <c r="D692" s="63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</row>
    <row r="693" ht="15.75" customHeight="1">
      <c r="A693" s="49"/>
      <c r="B693" s="49"/>
      <c r="C693" s="62"/>
      <c r="D693" s="63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</row>
    <row r="694" ht="15.75" customHeight="1">
      <c r="A694" s="49"/>
      <c r="B694" s="49"/>
      <c r="C694" s="62"/>
      <c r="D694" s="63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</row>
    <row r="695" ht="15.75" customHeight="1">
      <c r="A695" s="49"/>
      <c r="B695" s="49"/>
      <c r="C695" s="62"/>
      <c r="D695" s="63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</row>
    <row r="696" ht="15.75" customHeight="1">
      <c r="A696" s="49"/>
      <c r="B696" s="49"/>
      <c r="C696" s="62"/>
      <c r="D696" s="63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</row>
    <row r="697" ht="15.75" customHeight="1">
      <c r="A697" s="49"/>
      <c r="B697" s="49"/>
      <c r="C697" s="62"/>
      <c r="D697" s="63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</row>
    <row r="698" ht="15.75" customHeight="1">
      <c r="A698" s="49"/>
      <c r="B698" s="49"/>
      <c r="C698" s="62"/>
      <c r="D698" s="63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</row>
    <row r="699" ht="15.75" customHeight="1">
      <c r="A699" s="49"/>
      <c r="B699" s="49"/>
      <c r="C699" s="62"/>
      <c r="D699" s="63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</row>
    <row r="700" ht="15.75" customHeight="1">
      <c r="A700" s="49"/>
      <c r="B700" s="49"/>
      <c r="C700" s="62"/>
      <c r="D700" s="63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</row>
    <row r="701" ht="15.75" customHeight="1">
      <c r="A701" s="49"/>
      <c r="B701" s="49"/>
      <c r="C701" s="62"/>
      <c r="D701" s="63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</row>
    <row r="702" ht="15.75" customHeight="1">
      <c r="A702" s="49"/>
      <c r="B702" s="49"/>
      <c r="C702" s="62"/>
      <c r="D702" s="63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</row>
    <row r="703" ht="15.75" customHeight="1">
      <c r="A703" s="49"/>
      <c r="B703" s="49"/>
      <c r="C703" s="62"/>
      <c r="D703" s="63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</row>
    <row r="704" ht="15.75" customHeight="1">
      <c r="A704" s="49"/>
      <c r="B704" s="49"/>
      <c r="C704" s="62"/>
      <c r="D704" s="63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</row>
    <row r="705" ht="15.75" customHeight="1">
      <c r="A705" s="49"/>
      <c r="B705" s="49"/>
      <c r="C705" s="62"/>
      <c r="D705" s="63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</row>
    <row r="706" ht="15.75" customHeight="1">
      <c r="A706" s="49"/>
      <c r="B706" s="49"/>
      <c r="C706" s="62"/>
      <c r="D706" s="63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</row>
    <row r="707" ht="15.75" customHeight="1">
      <c r="A707" s="49"/>
      <c r="B707" s="49"/>
      <c r="C707" s="62"/>
      <c r="D707" s="63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</row>
    <row r="708" ht="15.75" customHeight="1">
      <c r="A708" s="49"/>
      <c r="B708" s="49"/>
      <c r="C708" s="62"/>
      <c r="D708" s="63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</row>
    <row r="709" ht="15.75" customHeight="1">
      <c r="A709" s="49"/>
      <c r="B709" s="49"/>
      <c r="C709" s="62"/>
      <c r="D709" s="63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</row>
    <row r="710" ht="15.75" customHeight="1">
      <c r="A710" s="49"/>
      <c r="B710" s="49"/>
      <c r="C710" s="62"/>
      <c r="D710" s="63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</row>
    <row r="711" ht="15.75" customHeight="1">
      <c r="A711" s="49"/>
      <c r="B711" s="49"/>
      <c r="C711" s="62"/>
      <c r="D711" s="63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</row>
    <row r="712" ht="15.75" customHeight="1">
      <c r="A712" s="49"/>
      <c r="B712" s="49"/>
      <c r="C712" s="62"/>
      <c r="D712" s="63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</row>
    <row r="713" ht="15.75" customHeight="1">
      <c r="A713" s="49"/>
      <c r="B713" s="49"/>
      <c r="C713" s="62"/>
      <c r="D713" s="63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</row>
    <row r="714" ht="15.75" customHeight="1">
      <c r="A714" s="49"/>
      <c r="B714" s="49"/>
      <c r="C714" s="62"/>
      <c r="D714" s="63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</row>
    <row r="715" ht="15.75" customHeight="1">
      <c r="A715" s="49"/>
      <c r="B715" s="49"/>
      <c r="C715" s="62"/>
      <c r="D715" s="63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</row>
    <row r="716" ht="15.75" customHeight="1">
      <c r="A716" s="49"/>
      <c r="B716" s="49"/>
      <c r="C716" s="62"/>
      <c r="D716" s="63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</row>
    <row r="717" ht="15.75" customHeight="1">
      <c r="A717" s="49"/>
      <c r="B717" s="49"/>
      <c r="C717" s="62"/>
      <c r="D717" s="63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</row>
    <row r="718" ht="15.75" customHeight="1">
      <c r="A718" s="49"/>
      <c r="B718" s="49"/>
      <c r="C718" s="62"/>
      <c r="D718" s="63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</row>
    <row r="719" ht="15.75" customHeight="1">
      <c r="A719" s="49"/>
      <c r="B719" s="49"/>
      <c r="C719" s="62"/>
      <c r="D719" s="63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</row>
    <row r="720" ht="15.75" customHeight="1">
      <c r="A720" s="49"/>
      <c r="B720" s="49"/>
      <c r="C720" s="62"/>
      <c r="D720" s="63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</row>
    <row r="721" ht="15.75" customHeight="1">
      <c r="A721" s="49"/>
      <c r="B721" s="49"/>
      <c r="C721" s="62"/>
      <c r="D721" s="63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</row>
    <row r="722" ht="15.75" customHeight="1">
      <c r="A722" s="49"/>
      <c r="B722" s="49"/>
      <c r="C722" s="62"/>
      <c r="D722" s="63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</row>
    <row r="723" ht="15.75" customHeight="1">
      <c r="A723" s="49"/>
      <c r="B723" s="49"/>
      <c r="C723" s="62"/>
      <c r="D723" s="63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</row>
    <row r="724" ht="15.75" customHeight="1">
      <c r="A724" s="49"/>
      <c r="B724" s="49"/>
      <c r="C724" s="62"/>
      <c r="D724" s="63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</row>
    <row r="725" ht="15.75" customHeight="1">
      <c r="A725" s="49"/>
      <c r="B725" s="49"/>
      <c r="C725" s="62"/>
      <c r="D725" s="63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</row>
    <row r="726" ht="15.75" customHeight="1">
      <c r="A726" s="49"/>
      <c r="B726" s="49"/>
      <c r="C726" s="62"/>
      <c r="D726" s="63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</row>
    <row r="727" ht="15.75" customHeight="1">
      <c r="A727" s="49"/>
      <c r="B727" s="49"/>
      <c r="C727" s="62"/>
      <c r="D727" s="63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</row>
    <row r="728" ht="15.75" customHeight="1">
      <c r="A728" s="49"/>
      <c r="B728" s="49"/>
      <c r="C728" s="62"/>
      <c r="D728" s="63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</row>
    <row r="729" ht="15.75" customHeight="1">
      <c r="A729" s="49"/>
      <c r="B729" s="49"/>
      <c r="C729" s="62"/>
      <c r="D729" s="63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</row>
    <row r="730" ht="15.75" customHeight="1">
      <c r="A730" s="49"/>
      <c r="B730" s="49"/>
      <c r="C730" s="62"/>
      <c r="D730" s="63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</row>
    <row r="731" ht="15.75" customHeight="1">
      <c r="A731" s="49"/>
      <c r="B731" s="49"/>
      <c r="C731" s="62"/>
      <c r="D731" s="63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</row>
    <row r="732" ht="15.75" customHeight="1">
      <c r="A732" s="49"/>
      <c r="B732" s="49"/>
      <c r="C732" s="62"/>
      <c r="D732" s="63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</row>
    <row r="733" ht="15.75" customHeight="1">
      <c r="A733" s="49"/>
      <c r="B733" s="49"/>
      <c r="C733" s="62"/>
      <c r="D733" s="63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</row>
    <row r="734" ht="15.75" customHeight="1">
      <c r="A734" s="49"/>
      <c r="B734" s="49"/>
      <c r="C734" s="62"/>
      <c r="D734" s="63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</row>
    <row r="735" ht="15.75" customHeight="1">
      <c r="A735" s="49"/>
      <c r="B735" s="49"/>
      <c r="C735" s="62"/>
      <c r="D735" s="63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</row>
    <row r="736" ht="15.75" customHeight="1">
      <c r="A736" s="49"/>
      <c r="B736" s="49"/>
      <c r="C736" s="62"/>
      <c r="D736" s="63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</row>
    <row r="737" ht="15.75" customHeight="1">
      <c r="A737" s="49"/>
      <c r="B737" s="49"/>
      <c r="C737" s="62"/>
      <c r="D737" s="63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</row>
    <row r="738" ht="15.75" customHeight="1">
      <c r="A738" s="49"/>
      <c r="B738" s="49"/>
      <c r="C738" s="62"/>
      <c r="D738" s="63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</row>
    <row r="739" ht="15.75" customHeight="1">
      <c r="A739" s="49"/>
      <c r="B739" s="49"/>
      <c r="C739" s="62"/>
      <c r="D739" s="63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</row>
    <row r="740" ht="15.75" customHeight="1">
      <c r="A740" s="49"/>
      <c r="B740" s="49"/>
      <c r="C740" s="62"/>
      <c r="D740" s="63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</row>
    <row r="741" ht="15.75" customHeight="1">
      <c r="A741" s="49"/>
      <c r="B741" s="49"/>
      <c r="C741" s="62"/>
      <c r="D741" s="63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</row>
    <row r="742" ht="15.75" customHeight="1">
      <c r="A742" s="49"/>
      <c r="B742" s="49"/>
      <c r="C742" s="62"/>
      <c r="D742" s="63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</row>
    <row r="743" ht="15.75" customHeight="1">
      <c r="A743" s="49"/>
      <c r="B743" s="49"/>
      <c r="C743" s="62"/>
      <c r="D743" s="63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</row>
    <row r="744" ht="15.75" customHeight="1">
      <c r="A744" s="49"/>
      <c r="B744" s="49"/>
      <c r="C744" s="62"/>
      <c r="D744" s="63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</row>
    <row r="745" ht="15.75" customHeight="1">
      <c r="A745" s="49"/>
      <c r="B745" s="49"/>
      <c r="C745" s="62"/>
      <c r="D745" s="63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</row>
    <row r="746" ht="15.75" customHeight="1">
      <c r="A746" s="49"/>
      <c r="B746" s="49"/>
      <c r="C746" s="62"/>
      <c r="D746" s="63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</row>
    <row r="747" ht="15.75" customHeight="1">
      <c r="A747" s="49"/>
      <c r="B747" s="49"/>
      <c r="C747" s="62"/>
      <c r="D747" s="63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</row>
    <row r="748" ht="15.75" customHeight="1">
      <c r="A748" s="49"/>
      <c r="B748" s="49"/>
      <c r="C748" s="62"/>
      <c r="D748" s="63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</row>
    <row r="749" ht="15.75" customHeight="1">
      <c r="A749" s="49"/>
      <c r="B749" s="49"/>
      <c r="C749" s="62"/>
      <c r="D749" s="63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</row>
    <row r="750" ht="15.75" customHeight="1">
      <c r="A750" s="49"/>
      <c r="B750" s="49"/>
      <c r="C750" s="62"/>
      <c r="D750" s="63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</row>
    <row r="751" ht="15.75" customHeight="1">
      <c r="A751" s="49"/>
      <c r="B751" s="49"/>
      <c r="C751" s="62"/>
      <c r="D751" s="63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</row>
    <row r="752" ht="15.75" customHeight="1">
      <c r="A752" s="49"/>
      <c r="B752" s="49"/>
      <c r="C752" s="62"/>
      <c r="D752" s="63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</row>
    <row r="753" ht="15.75" customHeight="1">
      <c r="A753" s="49"/>
      <c r="B753" s="49"/>
      <c r="C753" s="62"/>
      <c r="D753" s="63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</row>
    <row r="754" ht="15.75" customHeight="1">
      <c r="A754" s="49"/>
      <c r="B754" s="49"/>
      <c r="C754" s="62"/>
      <c r="D754" s="63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</row>
    <row r="755" ht="15.75" customHeight="1">
      <c r="A755" s="49"/>
      <c r="B755" s="49"/>
      <c r="C755" s="62"/>
      <c r="D755" s="63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</row>
    <row r="756" ht="15.75" customHeight="1">
      <c r="A756" s="49"/>
      <c r="B756" s="49"/>
      <c r="C756" s="62"/>
      <c r="D756" s="63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</row>
    <row r="757" ht="15.75" customHeight="1">
      <c r="A757" s="49"/>
      <c r="B757" s="49"/>
      <c r="C757" s="62"/>
      <c r="D757" s="63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</row>
    <row r="758" ht="15.75" customHeight="1">
      <c r="A758" s="49"/>
      <c r="B758" s="49"/>
      <c r="C758" s="62"/>
      <c r="D758" s="63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</row>
    <row r="759" ht="15.75" customHeight="1">
      <c r="A759" s="49"/>
      <c r="B759" s="49"/>
      <c r="C759" s="62"/>
      <c r="D759" s="63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</row>
    <row r="760" ht="15.75" customHeight="1">
      <c r="A760" s="49"/>
      <c r="B760" s="49"/>
      <c r="C760" s="62"/>
      <c r="D760" s="63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</row>
    <row r="761" ht="15.75" customHeight="1">
      <c r="A761" s="49"/>
      <c r="B761" s="49"/>
      <c r="C761" s="62"/>
      <c r="D761" s="63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</row>
    <row r="762" ht="15.75" customHeight="1">
      <c r="A762" s="49"/>
      <c r="B762" s="49"/>
      <c r="C762" s="62"/>
      <c r="D762" s="63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</row>
    <row r="763" ht="15.75" customHeight="1">
      <c r="A763" s="49"/>
      <c r="B763" s="49"/>
      <c r="C763" s="62"/>
      <c r="D763" s="63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</row>
    <row r="764" ht="15.75" customHeight="1">
      <c r="A764" s="49"/>
      <c r="B764" s="49"/>
      <c r="C764" s="62"/>
      <c r="D764" s="63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</row>
    <row r="765" ht="15.75" customHeight="1">
      <c r="A765" s="49"/>
      <c r="B765" s="49"/>
      <c r="C765" s="62"/>
      <c r="D765" s="63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</row>
    <row r="766" ht="15.75" customHeight="1">
      <c r="A766" s="49"/>
      <c r="B766" s="49"/>
      <c r="C766" s="62"/>
      <c r="D766" s="63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</row>
    <row r="767" ht="15.75" customHeight="1">
      <c r="A767" s="49"/>
      <c r="B767" s="49"/>
      <c r="C767" s="62"/>
      <c r="D767" s="63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</row>
    <row r="768" ht="15.75" customHeight="1">
      <c r="A768" s="49"/>
      <c r="B768" s="49"/>
      <c r="C768" s="62"/>
      <c r="D768" s="63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</row>
    <row r="769" ht="15.75" customHeight="1">
      <c r="A769" s="49"/>
      <c r="B769" s="49"/>
      <c r="C769" s="62"/>
      <c r="D769" s="63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</row>
    <row r="770" ht="15.75" customHeight="1">
      <c r="A770" s="49"/>
      <c r="B770" s="49"/>
      <c r="C770" s="62"/>
      <c r="D770" s="63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</row>
    <row r="771" ht="15.75" customHeight="1">
      <c r="A771" s="49"/>
      <c r="B771" s="49"/>
      <c r="C771" s="62"/>
      <c r="D771" s="63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</row>
    <row r="772" ht="15.75" customHeight="1">
      <c r="A772" s="49"/>
      <c r="B772" s="49"/>
      <c r="C772" s="62"/>
      <c r="D772" s="63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</row>
    <row r="773" ht="15.75" customHeight="1">
      <c r="A773" s="49"/>
      <c r="B773" s="49"/>
      <c r="C773" s="62"/>
      <c r="D773" s="63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</row>
    <row r="774" ht="15.75" customHeight="1">
      <c r="A774" s="49"/>
      <c r="B774" s="49"/>
      <c r="C774" s="62"/>
      <c r="D774" s="63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</row>
    <row r="775" ht="15.75" customHeight="1">
      <c r="A775" s="49"/>
      <c r="B775" s="49"/>
      <c r="C775" s="62"/>
      <c r="D775" s="63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</row>
    <row r="776" ht="15.75" customHeight="1">
      <c r="A776" s="49"/>
      <c r="B776" s="49"/>
      <c r="C776" s="62"/>
      <c r="D776" s="63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</row>
    <row r="777" ht="15.75" customHeight="1">
      <c r="A777" s="49"/>
      <c r="B777" s="49"/>
      <c r="C777" s="62"/>
      <c r="D777" s="63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</row>
    <row r="778" ht="15.75" customHeight="1">
      <c r="A778" s="49"/>
      <c r="B778" s="49"/>
      <c r="C778" s="62"/>
      <c r="D778" s="63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</row>
    <row r="779" ht="15.75" customHeight="1">
      <c r="A779" s="49"/>
      <c r="B779" s="49"/>
      <c r="C779" s="62"/>
      <c r="D779" s="63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</row>
    <row r="780" ht="15.75" customHeight="1">
      <c r="A780" s="49"/>
      <c r="B780" s="49"/>
      <c r="C780" s="62"/>
      <c r="D780" s="63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</row>
    <row r="781" ht="15.75" customHeight="1">
      <c r="A781" s="49"/>
      <c r="B781" s="49"/>
      <c r="C781" s="62"/>
      <c r="D781" s="63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</row>
    <row r="782" ht="15.75" customHeight="1">
      <c r="A782" s="49"/>
      <c r="B782" s="49"/>
      <c r="C782" s="62"/>
      <c r="D782" s="63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</row>
    <row r="783" ht="15.75" customHeight="1">
      <c r="A783" s="49"/>
      <c r="B783" s="49"/>
      <c r="C783" s="62"/>
      <c r="D783" s="63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</row>
    <row r="784" ht="15.75" customHeight="1">
      <c r="A784" s="49"/>
      <c r="B784" s="49"/>
      <c r="C784" s="62"/>
      <c r="D784" s="63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</row>
    <row r="785" ht="15.75" customHeight="1">
      <c r="A785" s="49"/>
      <c r="B785" s="49"/>
      <c r="C785" s="62"/>
      <c r="D785" s="63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</row>
    <row r="786" ht="15.75" customHeight="1">
      <c r="A786" s="49"/>
      <c r="B786" s="49"/>
      <c r="C786" s="62"/>
      <c r="D786" s="63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</row>
    <row r="787" ht="15.75" customHeight="1">
      <c r="A787" s="49"/>
      <c r="B787" s="49"/>
      <c r="C787" s="62"/>
      <c r="D787" s="63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</row>
    <row r="788" ht="15.75" customHeight="1">
      <c r="A788" s="49"/>
      <c r="B788" s="49"/>
      <c r="C788" s="62"/>
      <c r="D788" s="63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</row>
    <row r="789" ht="15.75" customHeight="1">
      <c r="A789" s="49"/>
      <c r="B789" s="49"/>
      <c r="C789" s="62"/>
      <c r="D789" s="63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</row>
    <row r="790" ht="15.75" customHeight="1">
      <c r="A790" s="49"/>
      <c r="B790" s="49"/>
      <c r="C790" s="62"/>
      <c r="D790" s="63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</row>
    <row r="791" ht="15.75" customHeight="1">
      <c r="A791" s="49"/>
      <c r="B791" s="49"/>
      <c r="C791" s="62"/>
      <c r="D791" s="63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</row>
    <row r="792" ht="15.75" customHeight="1">
      <c r="A792" s="49"/>
      <c r="B792" s="49"/>
      <c r="C792" s="62"/>
      <c r="D792" s="63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</row>
    <row r="793" ht="15.75" customHeight="1">
      <c r="A793" s="49"/>
      <c r="B793" s="49"/>
      <c r="C793" s="62"/>
      <c r="D793" s="63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</row>
    <row r="794" ht="15.75" customHeight="1">
      <c r="A794" s="49"/>
      <c r="B794" s="49"/>
      <c r="C794" s="62"/>
      <c r="D794" s="63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</row>
    <row r="795" ht="15.75" customHeight="1">
      <c r="A795" s="49"/>
      <c r="B795" s="49"/>
      <c r="C795" s="62"/>
      <c r="D795" s="63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</row>
    <row r="796" ht="15.75" customHeight="1">
      <c r="A796" s="49"/>
      <c r="B796" s="49"/>
      <c r="C796" s="62"/>
      <c r="D796" s="63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</row>
    <row r="797" ht="15.75" customHeight="1">
      <c r="A797" s="49"/>
      <c r="B797" s="49"/>
      <c r="C797" s="62"/>
      <c r="D797" s="63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</row>
    <row r="798" ht="15.75" customHeight="1">
      <c r="A798" s="49"/>
      <c r="B798" s="49"/>
      <c r="C798" s="62"/>
      <c r="D798" s="63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</row>
    <row r="799" ht="15.75" customHeight="1">
      <c r="A799" s="49"/>
      <c r="B799" s="49"/>
      <c r="C799" s="62"/>
      <c r="D799" s="63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</row>
    <row r="800" ht="15.75" customHeight="1">
      <c r="A800" s="49"/>
      <c r="B800" s="49"/>
      <c r="C800" s="62"/>
      <c r="D800" s="63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</row>
    <row r="801" ht="15.75" customHeight="1">
      <c r="A801" s="49"/>
      <c r="B801" s="49"/>
      <c r="C801" s="62"/>
      <c r="D801" s="63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</row>
    <row r="802" ht="15.75" customHeight="1">
      <c r="A802" s="49"/>
      <c r="B802" s="49"/>
      <c r="C802" s="62"/>
      <c r="D802" s="63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</row>
    <row r="803" ht="15.75" customHeight="1">
      <c r="A803" s="49"/>
      <c r="B803" s="49"/>
      <c r="C803" s="62"/>
      <c r="D803" s="63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</row>
    <row r="804" ht="15.75" customHeight="1">
      <c r="A804" s="49"/>
      <c r="B804" s="49"/>
      <c r="C804" s="62"/>
      <c r="D804" s="63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</row>
    <row r="805" ht="15.75" customHeight="1">
      <c r="A805" s="49"/>
      <c r="B805" s="49"/>
      <c r="C805" s="62"/>
      <c r="D805" s="63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</row>
    <row r="806" ht="15.75" customHeight="1">
      <c r="A806" s="49"/>
      <c r="B806" s="49"/>
      <c r="C806" s="62"/>
      <c r="D806" s="63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</row>
    <row r="807" ht="15.75" customHeight="1">
      <c r="A807" s="49"/>
      <c r="B807" s="49"/>
      <c r="C807" s="62"/>
      <c r="D807" s="63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</row>
    <row r="808" ht="15.75" customHeight="1">
      <c r="A808" s="49"/>
      <c r="B808" s="49"/>
      <c r="C808" s="62"/>
      <c r="D808" s="63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</row>
    <row r="809" ht="15.75" customHeight="1">
      <c r="A809" s="49"/>
      <c r="B809" s="49"/>
      <c r="C809" s="62"/>
      <c r="D809" s="63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</row>
    <row r="810" ht="15.75" customHeight="1">
      <c r="A810" s="49"/>
      <c r="B810" s="49"/>
      <c r="C810" s="62"/>
      <c r="D810" s="63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</row>
    <row r="811" ht="15.75" customHeight="1">
      <c r="A811" s="49"/>
      <c r="B811" s="49"/>
      <c r="C811" s="62"/>
      <c r="D811" s="63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</row>
    <row r="812" ht="15.75" customHeight="1">
      <c r="A812" s="49"/>
      <c r="B812" s="49"/>
      <c r="C812" s="62"/>
      <c r="D812" s="63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</row>
    <row r="813" ht="15.75" customHeight="1">
      <c r="A813" s="49"/>
      <c r="B813" s="49"/>
      <c r="C813" s="62"/>
      <c r="D813" s="63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</row>
    <row r="814" ht="15.75" customHeight="1">
      <c r="A814" s="49"/>
      <c r="B814" s="49"/>
      <c r="C814" s="62"/>
      <c r="D814" s="63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</row>
    <row r="815" ht="15.75" customHeight="1">
      <c r="A815" s="49"/>
      <c r="B815" s="49"/>
      <c r="C815" s="62"/>
      <c r="D815" s="63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</row>
    <row r="816" ht="15.75" customHeight="1">
      <c r="A816" s="49"/>
      <c r="B816" s="49"/>
      <c r="C816" s="62"/>
      <c r="D816" s="63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</row>
    <row r="817" ht="15.75" customHeight="1">
      <c r="A817" s="49"/>
      <c r="B817" s="49"/>
      <c r="C817" s="62"/>
      <c r="D817" s="63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</row>
    <row r="818" ht="15.75" customHeight="1">
      <c r="A818" s="49"/>
      <c r="B818" s="49"/>
      <c r="C818" s="62"/>
      <c r="D818" s="63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</row>
    <row r="819" ht="15.75" customHeight="1">
      <c r="A819" s="49"/>
      <c r="B819" s="49"/>
      <c r="C819" s="62"/>
      <c r="D819" s="63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</row>
    <row r="820" ht="15.75" customHeight="1">
      <c r="A820" s="49"/>
      <c r="B820" s="49"/>
      <c r="C820" s="62"/>
      <c r="D820" s="63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</row>
    <row r="821" ht="15.75" customHeight="1">
      <c r="A821" s="49"/>
      <c r="B821" s="49"/>
      <c r="C821" s="62"/>
      <c r="D821" s="63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</row>
    <row r="822" ht="15.75" customHeight="1">
      <c r="A822" s="49"/>
      <c r="B822" s="49"/>
      <c r="C822" s="62"/>
      <c r="D822" s="63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</row>
    <row r="823" ht="15.75" customHeight="1">
      <c r="A823" s="49"/>
      <c r="B823" s="49"/>
      <c r="C823" s="62"/>
      <c r="D823" s="63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</row>
    <row r="824" ht="15.75" customHeight="1">
      <c r="A824" s="49"/>
      <c r="B824" s="49"/>
      <c r="C824" s="62"/>
      <c r="D824" s="63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</row>
    <row r="825" ht="15.75" customHeight="1">
      <c r="A825" s="49"/>
      <c r="B825" s="49"/>
      <c r="C825" s="62"/>
      <c r="D825" s="63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</row>
    <row r="826" ht="15.75" customHeight="1">
      <c r="A826" s="49"/>
      <c r="B826" s="49"/>
      <c r="C826" s="62"/>
      <c r="D826" s="63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</row>
    <row r="827" ht="15.75" customHeight="1">
      <c r="A827" s="49"/>
      <c r="B827" s="49"/>
      <c r="C827" s="62"/>
      <c r="D827" s="63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</row>
    <row r="828" ht="15.75" customHeight="1">
      <c r="A828" s="49"/>
      <c r="B828" s="49"/>
      <c r="C828" s="62"/>
      <c r="D828" s="63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</row>
    <row r="829" ht="15.75" customHeight="1">
      <c r="A829" s="49"/>
      <c r="B829" s="49"/>
      <c r="C829" s="62"/>
      <c r="D829" s="63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</row>
    <row r="830" ht="15.75" customHeight="1">
      <c r="A830" s="49"/>
      <c r="B830" s="49"/>
      <c r="C830" s="62"/>
      <c r="D830" s="63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</row>
    <row r="831" ht="15.75" customHeight="1">
      <c r="A831" s="49"/>
      <c r="B831" s="49"/>
      <c r="C831" s="62"/>
      <c r="D831" s="63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</row>
    <row r="832" ht="15.75" customHeight="1">
      <c r="A832" s="49"/>
      <c r="B832" s="49"/>
      <c r="C832" s="62"/>
      <c r="D832" s="63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</row>
    <row r="833" ht="15.75" customHeight="1">
      <c r="A833" s="49"/>
      <c r="B833" s="49"/>
      <c r="C833" s="62"/>
      <c r="D833" s="63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</row>
    <row r="834" ht="15.75" customHeight="1">
      <c r="A834" s="49"/>
      <c r="B834" s="49"/>
      <c r="C834" s="62"/>
      <c r="D834" s="63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</row>
    <row r="835" ht="15.75" customHeight="1">
      <c r="A835" s="49"/>
      <c r="B835" s="49"/>
      <c r="C835" s="62"/>
      <c r="D835" s="63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</row>
    <row r="836" ht="15.75" customHeight="1">
      <c r="A836" s="49"/>
      <c r="B836" s="49"/>
      <c r="C836" s="62"/>
      <c r="D836" s="63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</row>
    <row r="837" ht="15.75" customHeight="1">
      <c r="A837" s="49"/>
      <c r="B837" s="49"/>
      <c r="C837" s="62"/>
      <c r="D837" s="63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</row>
    <row r="838" ht="15.75" customHeight="1">
      <c r="A838" s="49"/>
      <c r="B838" s="49"/>
      <c r="C838" s="62"/>
      <c r="D838" s="63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</row>
    <row r="839" ht="15.75" customHeight="1">
      <c r="A839" s="49"/>
      <c r="B839" s="49"/>
      <c r="C839" s="62"/>
      <c r="D839" s="63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</row>
    <row r="840" ht="15.75" customHeight="1">
      <c r="A840" s="49"/>
      <c r="B840" s="49"/>
      <c r="C840" s="62"/>
      <c r="D840" s="63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</row>
    <row r="841" ht="15.75" customHeight="1">
      <c r="A841" s="49"/>
      <c r="B841" s="49"/>
      <c r="C841" s="62"/>
      <c r="D841" s="63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</row>
    <row r="842" ht="15.75" customHeight="1">
      <c r="A842" s="49"/>
      <c r="B842" s="49"/>
      <c r="C842" s="62"/>
      <c r="D842" s="63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</row>
    <row r="843" ht="15.75" customHeight="1">
      <c r="A843" s="49"/>
      <c r="B843" s="49"/>
      <c r="C843" s="62"/>
      <c r="D843" s="63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</row>
    <row r="844" ht="15.75" customHeight="1">
      <c r="A844" s="49"/>
      <c r="B844" s="49"/>
      <c r="C844" s="62"/>
      <c r="D844" s="63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</row>
    <row r="845" ht="15.75" customHeight="1">
      <c r="A845" s="49"/>
      <c r="B845" s="49"/>
      <c r="C845" s="62"/>
      <c r="D845" s="63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</row>
    <row r="846" ht="15.75" customHeight="1">
      <c r="A846" s="49"/>
      <c r="B846" s="49"/>
      <c r="C846" s="62"/>
      <c r="D846" s="63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</row>
    <row r="847" ht="15.75" customHeight="1">
      <c r="A847" s="49"/>
      <c r="B847" s="49"/>
      <c r="C847" s="62"/>
      <c r="D847" s="63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</row>
    <row r="848" ht="15.75" customHeight="1">
      <c r="A848" s="49"/>
      <c r="B848" s="49"/>
      <c r="C848" s="62"/>
      <c r="D848" s="63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</row>
    <row r="849" ht="15.75" customHeight="1">
      <c r="A849" s="49"/>
      <c r="B849" s="49"/>
      <c r="C849" s="62"/>
      <c r="D849" s="63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</row>
    <row r="850" ht="15.75" customHeight="1">
      <c r="A850" s="49"/>
      <c r="B850" s="49"/>
      <c r="C850" s="62"/>
      <c r="D850" s="63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</row>
    <row r="851" ht="15.75" customHeight="1">
      <c r="A851" s="49"/>
      <c r="B851" s="49"/>
      <c r="C851" s="62"/>
      <c r="D851" s="63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</row>
    <row r="852" ht="15.75" customHeight="1">
      <c r="A852" s="49"/>
      <c r="B852" s="49"/>
      <c r="C852" s="62"/>
      <c r="D852" s="63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</row>
    <row r="853" ht="15.75" customHeight="1">
      <c r="A853" s="49"/>
      <c r="B853" s="49"/>
      <c r="C853" s="62"/>
      <c r="D853" s="63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</row>
    <row r="854" ht="15.75" customHeight="1">
      <c r="A854" s="49"/>
      <c r="B854" s="49"/>
      <c r="C854" s="62"/>
      <c r="D854" s="63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</row>
    <row r="855" ht="15.75" customHeight="1">
      <c r="A855" s="49"/>
      <c r="B855" s="49"/>
      <c r="C855" s="62"/>
      <c r="D855" s="63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</row>
    <row r="856" ht="15.75" customHeight="1">
      <c r="A856" s="49"/>
      <c r="B856" s="49"/>
      <c r="C856" s="62"/>
      <c r="D856" s="63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</row>
    <row r="857" ht="15.75" customHeight="1">
      <c r="A857" s="49"/>
      <c r="B857" s="49"/>
      <c r="C857" s="62"/>
      <c r="D857" s="63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</row>
    <row r="858" ht="15.75" customHeight="1">
      <c r="A858" s="49"/>
      <c r="B858" s="49"/>
      <c r="C858" s="62"/>
      <c r="D858" s="63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</row>
    <row r="859" ht="15.75" customHeight="1">
      <c r="A859" s="49"/>
      <c r="B859" s="49"/>
      <c r="C859" s="62"/>
      <c r="D859" s="63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</row>
    <row r="860" ht="15.75" customHeight="1">
      <c r="A860" s="49"/>
      <c r="B860" s="49"/>
      <c r="C860" s="62"/>
      <c r="D860" s="63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</row>
    <row r="861" ht="15.75" customHeight="1">
      <c r="A861" s="49"/>
      <c r="B861" s="49"/>
      <c r="C861" s="62"/>
      <c r="D861" s="63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</row>
    <row r="862" ht="15.75" customHeight="1">
      <c r="A862" s="49"/>
      <c r="B862" s="49"/>
      <c r="C862" s="62"/>
      <c r="D862" s="63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</row>
    <row r="863" ht="15.75" customHeight="1">
      <c r="A863" s="49"/>
      <c r="B863" s="49"/>
      <c r="C863" s="62"/>
      <c r="D863" s="63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</row>
    <row r="864" ht="15.75" customHeight="1">
      <c r="A864" s="49"/>
      <c r="B864" s="49"/>
      <c r="C864" s="62"/>
      <c r="D864" s="63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</row>
    <row r="865" ht="15.75" customHeight="1">
      <c r="A865" s="49"/>
      <c r="B865" s="49"/>
      <c r="C865" s="62"/>
      <c r="D865" s="63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</row>
    <row r="866" ht="15.75" customHeight="1">
      <c r="A866" s="49"/>
      <c r="B866" s="49"/>
      <c r="C866" s="62"/>
      <c r="D866" s="63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</row>
    <row r="867" ht="15.75" customHeight="1">
      <c r="A867" s="49"/>
      <c r="B867" s="49"/>
      <c r="C867" s="62"/>
      <c r="D867" s="63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</row>
    <row r="868" ht="15.75" customHeight="1">
      <c r="A868" s="49"/>
      <c r="B868" s="49"/>
      <c r="C868" s="62"/>
      <c r="D868" s="63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</row>
    <row r="869" ht="15.75" customHeight="1">
      <c r="A869" s="49"/>
      <c r="B869" s="49"/>
      <c r="C869" s="62"/>
      <c r="D869" s="63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</row>
    <row r="870" ht="15.75" customHeight="1">
      <c r="A870" s="49"/>
      <c r="B870" s="49"/>
      <c r="C870" s="62"/>
      <c r="D870" s="63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</row>
    <row r="871" ht="15.75" customHeight="1">
      <c r="A871" s="49"/>
      <c r="B871" s="49"/>
      <c r="C871" s="62"/>
      <c r="D871" s="63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</row>
    <row r="872" ht="15.75" customHeight="1">
      <c r="A872" s="49"/>
      <c r="B872" s="49"/>
      <c r="C872" s="62"/>
      <c r="D872" s="63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</row>
    <row r="873" ht="15.75" customHeight="1">
      <c r="A873" s="49"/>
      <c r="B873" s="49"/>
      <c r="C873" s="62"/>
      <c r="D873" s="63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</row>
    <row r="874" ht="15.75" customHeight="1">
      <c r="A874" s="49"/>
      <c r="B874" s="49"/>
      <c r="C874" s="62"/>
      <c r="D874" s="63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</row>
    <row r="875" ht="15.75" customHeight="1">
      <c r="A875" s="49"/>
      <c r="B875" s="49"/>
      <c r="C875" s="62"/>
      <c r="D875" s="63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</row>
    <row r="876" ht="15.75" customHeight="1">
      <c r="A876" s="49"/>
      <c r="B876" s="49"/>
      <c r="C876" s="62"/>
      <c r="D876" s="63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</row>
    <row r="877" ht="15.75" customHeight="1">
      <c r="A877" s="49"/>
      <c r="B877" s="49"/>
      <c r="C877" s="62"/>
      <c r="D877" s="63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</row>
    <row r="878" ht="15.75" customHeight="1">
      <c r="A878" s="49"/>
      <c r="B878" s="49"/>
      <c r="C878" s="62"/>
      <c r="D878" s="63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</row>
    <row r="879" ht="15.75" customHeight="1">
      <c r="A879" s="49"/>
      <c r="B879" s="49"/>
      <c r="C879" s="62"/>
      <c r="D879" s="63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</row>
    <row r="880" ht="15.75" customHeight="1">
      <c r="A880" s="49"/>
      <c r="B880" s="49"/>
      <c r="C880" s="62"/>
      <c r="D880" s="63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</row>
    <row r="881" ht="15.75" customHeight="1">
      <c r="A881" s="49"/>
      <c r="B881" s="49"/>
      <c r="C881" s="62"/>
      <c r="D881" s="63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</row>
    <row r="882" ht="15.75" customHeight="1">
      <c r="A882" s="49"/>
      <c r="B882" s="49"/>
      <c r="C882" s="62"/>
      <c r="D882" s="63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</row>
    <row r="883" ht="15.75" customHeight="1">
      <c r="A883" s="49"/>
      <c r="B883" s="49"/>
      <c r="C883" s="62"/>
      <c r="D883" s="63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</row>
    <row r="884" ht="15.75" customHeight="1">
      <c r="A884" s="49"/>
      <c r="B884" s="49"/>
      <c r="C884" s="62"/>
      <c r="D884" s="63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</row>
    <row r="885" ht="15.75" customHeight="1">
      <c r="A885" s="49"/>
      <c r="B885" s="49"/>
      <c r="C885" s="62"/>
      <c r="D885" s="63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</row>
    <row r="886" ht="15.75" customHeight="1">
      <c r="A886" s="49"/>
      <c r="B886" s="49"/>
      <c r="C886" s="62"/>
      <c r="D886" s="63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</row>
    <row r="887" ht="15.75" customHeight="1">
      <c r="A887" s="49"/>
      <c r="B887" s="49"/>
      <c r="C887" s="62"/>
      <c r="D887" s="63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</row>
    <row r="888" ht="15.75" customHeight="1">
      <c r="A888" s="49"/>
      <c r="B888" s="49"/>
      <c r="C888" s="62"/>
      <c r="D888" s="63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</row>
    <row r="889" ht="15.75" customHeight="1">
      <c r="A889" s="49"/>
      <c r="B889" s="49"/>
      <c r="C889" s="62"/>
      <c r="D889" s="63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</row>
    <row r="890" ht="15.75" customHeight="1">
      <c r="A890" s="49"/>
      <c r="B890" s="49"/>
      <c r="C890" s="62"/>
      <c r="D890" s="63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</row>
    <row r="891" ht="15.75" customHeight="1">
      <c r="A891" s="49"/>
      <c r="B891" s="49"/>
      <c r="C891" s="62"/>
      <c r="D891" s="63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</row>
    <row r="892" ht="15.75" customHeight="1">
      <c r="A892" s="49"/>
      <c r="B892" s="49"/>
      <c r="C892" s="62"/>
      <c r="D892" s="63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</row>
    <row r="893" ht="15.75" customHeight="1">
      <c r="A893" s="49"/>
      <c r="B893" s="49"/>
      <c r="C893" s="62"/>
      <c r="D893" s="63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</row>
    <row r="894" ht="15.75" customHeight="1">
      <c r="A894" s="49"/>
      <c r="B894" s="49"/>
      <c r="C894" s="62"/>
      <c r="D894" s="63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</row>
    <row r="895" ht="15.75" customHeight="1">
      <c r="A895" s="49"/>
      <c r="B895" s="49"/>
      <c r="C895" s="62"/>
      <c r="D895" s="63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</row>
    <row r="896" ht="15.75" customHeight="1">
      <c r="A896" s="49"/>
      <c r="B896" s="49"/>
      <c r="C896" s="62"/>
      <c r="D896" s="63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</row>
    <row r="897" ht="15.75" customHeight="1">
      <c r="A897" s="49"/>
      <c r="B897" s="49"/>
      <c r="C897" s="62"/>
      <c r="D897" s="63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</row>
    <row r="898" ht="15.75" customHeight="1">
      <c r="A898" s="49"/>
      <c r="B898" s="49"/>
      <c r="C898" s="62"/>
      <c r="D898" s="63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</row>
    <row r="899" ht="15.75" customHeight="1">
      <c r="A899" s="49"/>
      <c r="B899" s="49"/>
      <c r="C899" s="62"/>
      <c r="D899" s="63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</row>
    <row r="900" ht="15.75" customHeight="1">
      <c r="A900" s="49"/>
      <c r="B900" s="49"/>
      <c r="C900" s="62"/>
      <c r="D900" s="63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</row>
    <row r="901" ht="15.75" customHeight="1">
      <c r="A901" s="49"/>
      <c r="B901" s="49"/>
      <c r="C901" s="62"/>
      <c r="D901" s="63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</row>
    <row r="902" ht="15.75" customHeight="1">
      <c r="A902" s="49"/>
      <c r="B902" s="49"/>
      <c r="C902" s="62"/>
      <c r="D902" s="63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</row>
    <row r="903" ht="15.75" customHeight="1">
      <c r="A903" s="49"/>
      <c r="B903" s="49"/>
      <c r="C903" s="62"/>
      <c r="D903" s="63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</row>
    <row r="904" ht="15.75" customHeight="1">
      <c r="A904" s="49"/>
      <c r="B904" s="49"/>
      <c r="C904" s="62"/>
      <c r="D904" s="63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</row>
    <row r="905" ht="15.75" customHeight="1">
      <c r="A905" s="49"/>
      <c r="B905" s="49"/>
      <c r="C905" s="62"/>
      <c r="D905" s="63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</row>
    <row r="906" ht="15.75" customHeight="1">
      <c r="A906" s="49"/>
      <c r="B906" s="49"/>
      <c r="C906" s="62"/>
      <c r="D906" s="63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</row>
    <row r="907" ht="15.75" customHeight="1">
      <c r="A907" s="49"/>
      <c r="B907" s="49"/>
      <c r="C907" s="62"/>
      <c r="D907" s="63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</row>
    <row r="908" ht="15.75" customHeight="1">
      <c r="A908" s="49"/>
      <c r="B908" s="49"/>
      <c r="C908" s="62"/>
      <c r="D908" s="63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</row>
    <row r="909" ht="15.75" customHeight="1">
      <c r="A909" s="49"/>
      <c r="B909" s="49"/>
      <c r="C909" s="62"/>
      <c r="D909" s="63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</row>
    <row r="910" ht="15.75" customHeight="1">
      <c r="A910" s="49"/>
      <c r="B910" s="49"/>
      <c r="C910" s="62"/>
      <c r="D910" s="63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</row>
    <row r="911" ht="15.75" customHeight="1">
      <c r="A911" s="49"/>
      <c r="B911" s="49"/>
      <c r="C911" s="62"/>
      <c r="D911" s="63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</row>
    <row r="912" ht="15.75" customHeight="1">
      <c r="A912" s="49"/>
      <c r="B912" s="49"/>
      <c r="C912" s="62"/>
      <c r="D912" s="63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</row>
    <row r="913" ht="15.75" customHeight="1">
      <c r="A913" s="49"/>
      <c r="B913" s="49"/>
      <c r="C913" s="62"/>
      <c r="D913" s="63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</row>
    <row r="914" ht="15.75" customHeight="1">
      <c r="A914" s="49"/>
      <c r="B914" s="49"/>
      <c r="C914" s="62"/>
      <c r="D914" s="63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</row>
    <row r="915" ht="15.75" customHeight="1">
      <c r="A915" s="49"/>
      <c r="B915" s="49"/>
      <c r="C915" s="62"/>
      <c r="D915" s="63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</row>
    <row r="916" ht="15.75" customHeight="1">
      <c r="A916" s="49"/>
      <c r="B916" s="49"/>
      <c r="C916" s="62"/>
      <c r="D916" s="63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</row>
    <row r="917" ht="15.75" customHeight="1">
      <c r="A917" s="49"/>
      <c r="B917" s="49"/>
      <c r="C917" s="62"/>
      <c r="D917" s="63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</row>
    <row r="918" ht="15.75" customHeight="1">
      <c r="A918" s="49"/>
      <c r="B918" s="49"/>
      <c r="C918" s="62"/>
      <c r="D918" s="63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</row>
    <row r="919" ht="15.75" customHeight="1">
      <c r="A919" s="49"/>
      <c r="B919" s="49"/>
      <c r="C919" s="62"/>
      <c r="D919" s="63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</row>
    <row r="920" ht="15.75" customHeight="1">
      <c r="A920" s="49"/>
      <c r="B920" s="49"/>
      <c r="C920" s="62"/>
      <c r="D920" s="63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</row>
    <row r="921" ht="15.75" customHeight="1">
      <c r="A921" s="49"/>
      <c r="B921" s="49"/>
      <c r="C921" s="62"/>
      <c r="D921" s="63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</row>
    <row r="922" ht="15.75" customHeight="1">
      <c r="A922" s="49"/>
      <c r="B922" s="49"/>
      <c r="C922" s="62"/>
      <c r="D922" s="63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</row>
    <row r="923" ht="15.75" customHeight="1">
      <c r="A923" s="49"/>
      <c r="B923" s="49"/>
      <c r="C923" s="62"/>
      <c r="D923" s="63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</row>
    <row r="924" ht="15.75" customHeight="1">
      <c r="A924" s="49"/>
      <c r="B924" s="49"/>
      <c r="C924" s="62"/>
      <c r="D924" s="63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</row>
    <row r="925" ht="15.75" customHeight="1">
      <c r="A925" s="49"/>
      <c r="B925" s="49"/>
      <c r="C925" s="62"/>
      <c r="D925" s="63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</row>
    <row r="926" ht="15.75" customHeight="1">
      <c r="A926" s="49"/>
      <c r="B926" s="49"/>
      <c r="C926" s="62"/>
      <c r="D926" s="63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</row>
    <row r="927" ht="15.75" customHeight="1">
      <c r="A927" s="49"/>
      <c r="B927" s="49"/>
      <c r="C927" s="62"/>
      <c r="D927" s="63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</row>
    <row r="928" ht="15.75" customHeight="1">
      <c r="A928" s="49"/>
      <c r="B928" s="49"/>
      <c r="C928" s="62"/>
      <c r="D928" s="63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</row>
    <row r="929" ht="15.75" customHeight="1">
      <c r="A929" s="49"/>
      <c r="B929" s="49"/>
      <c r="C929" s="62"/>
      <c r="D929" s="63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</row>
    <row r="930" ht="15.75" customHeight="1">
      <c r="A930" s="49"/>
      <c r="B930" s="49"/>
      <c r="C930" s="62"/>
      <c r="D930" s="63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</row>
    <row r="931" ht="15.75" customHeight="1">
      <c r="A931" s="49"/>
      <c r="B931" s="49"/>
      <c r="C931" s="62"/>
      <c r="D931" s="63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</row>
    <row r="932" ht="15.75" customHeight="1">
      <c r="A932" s="49"/>
      <c r="B932" s="49"/>
      <c r="C932" s="62"/>
      <c r="D932" s="63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</row>
    <row r="933" ht="15.75" customHeight="1">
      <c r="A933" s="49"/>
      <c r="B933" s="49"/>
      <c r="C933" s="62"/>
      <c r="D933" s="63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</row>
    <row r="934" ht="15.75" customHeight="1">
      <c r="A934" s="49"/>
      <c r="B934" s="49"/>
      <c r="C934" s="62"/>
      <c r="D934" s="63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</row>
    <row r="935" ht="15.75" customHeight="1">
      <c r="A935" s="49"/>
      <c r="B935" s="49"/>
      <c r="C935" s="62"/>
      <c r="D935" s="63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</row>
    <row r="936" ht="15.75" customHeight="1">
      <c r="A936" s="49"/>
      <c r="B936" s="49"/>
      <c r="C936" s="62"/>
      <c r="D936" s="63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</row>
    <row r="937" ht="15.75" customHeight="1">
      <c r="A937" s="49"/>
      <c r="B937" s="49"/>
      <c r="C937" s="62"/>
      <c r="D937" s="63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</row>
    <row r="938" ht="15.75" customHeight="1">
      <c r="A938" s="49"/>
      <c r="B938" s="49"/>
      <c r="C938" s="62"/>
      <c r="D938" s="63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</row>
    <row r="939" ht="15.75" customHeight="1">
      <c r="A939" s="49"/>
      <c r="B939" s="49"/>
      <c r="C939" s="62"/>
      <c r="D939" s="63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</row>
    <row r="940" ht="15.75" customHeight="1">
      <c r="A940" s="49"/>
      <c r="B940" s="49"/>
      <c r="C940" s="62"/>
      <c r="D940" s="63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</row>
    <row r="941" ht="15.75" customHeight="1">
      <c r="A941" s="49"/>
      <c r="B941" s="49"/>
      <c r="C941" s="62"/>
      <c r="D941" s="63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</row>
    <row r="942" ht="15.75" customHeight="1">
      <c r="A942" s="49"/>
      <c r="B942" s="49"/>
      <c r="C942" s="62"/>
      <c r="D942" s="63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</row>
    <row r="943" ht="15.75" customHeight="1">
      <c r="A943" s="49"/>
      <c r="B943" s="49"/>
      <c r="C943" s="62"/>
      <c r="D943" s="63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</row>
    <row r="944" ht="15.75" customHeight="1">
      <c r="A944" s="49"/>
      <c r="B944" s="49"/>
      <c r="C944" s="62"/>
      <c r="D944" s="63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</row>
    <row r="945" ht="15.75" customHeight="1">
      <c r="A945" s="49"/>
      <c r="B945" s="49"/>
      <c r="C945" s="62"/>
      <c r="D945" s="63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</row>
    <row r="946" ht="15.75" customHeight="1">
      <c r="A946" s="49"/>
      <c r="B946" s="49"/>
      <c r="C946" s="62"/>
      <c r="D946" s="63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</row>
    <row r="947" ht="15.75" customHeight="1">
      <c r="A947" s="49"/>
      <c r="B947" s="49"/>
      <c r="C947" s="62"/>
      <c r="D947" s="63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</row>
    <row r="948" ht="15.75" customHeight="1">
      <c r="A948" s="49"/>
      <c r="B948" s="49"/>
      <c r="C948" s="62"/>
      <c r="D948" s="63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</row>
    <row r="949" ht="15.75" customHeight="1">
      <c r="A949" s="49"/>
      <c r="B949" s="49"/>
      <c r="C949" s="62"/>
      <c r="D949" s="63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</row>
    <row r="950" ht="15.75" customHeight="1">
      <c r="A950" s="49"/>
      <c r="B950" s="49"/>
      <c r="C950" s="62"/>
      <c r="D950" s="63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</row>
    <row r="951" ht="15.75" customHeight="1">
      <c r="A951" s="49"/>
      <c r="B951" s="49"/>
      <c r="C951" s="62"/>
      <c r="D951" s="63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</row>
    <row r="952" ht="15.75" customHeight="1">
      <c r="A952" s="49"/>
      <c r="B952" s="49"/>
      <c r="C952" s="62"/>
      <c r="D952" s="63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</row>
    <row r="953" ht="15.75" customHeight="1">
      <c r="A953" s="49"/>
      <c r="B953" s="49"/>
      <c r="C953" s="62"/>
      <c r="D953" s="63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</row>
    <row r="954" ht="15.75" customHeight="1">
      <c r="A954" s="49"/>
      <c r="B954" s="49"/>
      <c r="C954" s="62"/>
      <c r="D954" s="63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</row>
    <row r="955" ht="15.75" customHeight="1">
      <c r="A955" s="49"/>
      <c r="B955" s="49"/>
      <c r="C955" s="62"/>
      <c r="D955" s="63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</row>
    <row r="956" ht="15.75" customHeight="1">
      <c r="A956" s="49"/>
      <c r="B956" s="49"/>
      <c r="C956" s="62"/>
      <c r="D956" s="63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</row>
    <row r="957" ht="15.75" customHeight="1">
      <c r="A957" s="49"/>
      <c r="B957" s="49"/>
      <c r="C957" s="62"/>
      <c r="D957" s="63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</row>
    <row r="958" ht="15.75" customHeight="1">
      <c r="A958" s="49"/>
      <c r="B958" s="49"/>
      <c r="C958" s="62"/>
      <c r="D958" s="63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</row>
    <row r="959" ht="15.75" customHeight="1">
      <c r="A959" s="49"/>
      <c r="B959" s="49"/>
      <c r="C959" s="62"/>
      <c r="D959" s="63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</row>
    <row r="960" ht="15.75" customHeight="1">
      <c r="A960" s="49"/>
      <c r="B960" s="49"/>
      <c r="C960" s="62"/>
      <c r="D960" s="63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</row>
    <row r="961" ht="15.75" customHeight="1">
      <c r="A961" s="49"/>
      <c r="B961" s="49"/>
      <c r="C961" s="62"/>
      <c r="D961" s="63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</row>
    <row r="962" ht="15.75" customHeight="1">
      <c r="A962" s="49"/>
      <c r="B962" s="49"/>
      <c r="C962" s="62"/>
      <c r="D962" s="63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</row>
    <row r="963" ht="15.75" customHeight="1">
      <c r="A963" s="49"/>
      <c r="B963" s="49"/>
      <c r="C963" s="62"/>
      <c r="D963" s="63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</row>
    <row r="964" ht="15.75" customHeight="1">
      <c r="A964" s="49"/>
      <c r="B964" s="49"/>
      <c r="C964" s="62"/>
      <c r="D964" s="63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</row>
    <row r="965" ht="15.75" customHeight="1">
      <c r="A965" s="49"/>
      <c r="B965" s="49"/>
      <c r="C965" s="62"/>
      <c r="D965" s="63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</row>
    <row r="966" ht="15.75" customHeight="1">
      <c r="A966" s="49"/>
      <c r="B966" s="49"/>
      <c r="C966" s="62"/>
      <c r="D966" s="63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</row>
    <row r="967" ht="15.75" customHeight="1">
      <c r="A967" s="49"/>
      <c r="B967" s="49"/>
      <c r="C967" s="62"/>
      <c r="D967" s="63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</row>
    <row r="968" ht="15.75" customHeight="1">
      <c r="A968" s="49"/>
      <c r="B968" s="49"/>
      <c r="C968" s="62"/>
      <c r="D968" s="63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</row>
    <row r="969" ht="15.75" customHeight="1">
      <c r="A969" s="49"/>
      <c r="B969" s="49"/>
      <c r="C969" s="62"/>
      <c r="D969" s="63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</row>
    <row r="970" ht="15.75" customHeight="1">
      <c r="A970" s="49"/>
      <c r="B970" s="49"/>
      <c r="C970" s="62"/>
      <c r="D970" s="63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</row>
    <row r="971" ht="15.75" customHeight="1">
      <c r="A971" s="49"/>
      <c r="B971" s="49"/>
      <c r="C971" s="62"/>
      <c r="D971" s="63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</row>
    <row r="972" ht="15.75" customHeight="1">
      <c r="A972" s="49"/>
      <c r="B972" s="49"/>
      <c r="C972" s="62"/>
      <c r="D972" s="63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</row>
    <row r="973" ht="15.75" customHeight="1">
      <c r="A973" s="49"/>
      <c r="B973" s="49"/>
      <c r="C973" s="62"/>
      <c r="D973" s="63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</row>
    <row r="974" ht="15.75" customHeight="1">
      <c r="A974" s="49"/>
      <c r="B974" s="49"/>
      <c r="C974" s="62"/>
      <c r="D974" s="63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</row>
    <row r="975" ht="15.75" customHeight="1">
      <c r="A975" s="49"/>
      <c r="B975" s="49"/>
      <c r="C975" s="62"/>
      <c r="D975" s="63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</row>
    <row r="976" ht="15.75" customHeight="1">
      <c r="A976" s="49"/>
      <c r="B976" s="49"/>
      <c r="C976" s="62"/>
      <c r="D976" s="63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</row>
    <row r="977" ht="15.75" customHeight="1">
      <c r="A977" s="49"/>
      <c r="B977" s="49"/>
      <c r="C977" s="62"/>
      <c r="D977" s="63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</row>
    <row r="978" ht="15.75" customHeight="1">
      <c r="A978" s="49"/>
      <c r="B978" s="49"/>
      <c r="C978" s="62"/>
      <c r="D978" s="63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</row>
    <row r="979" ht="15.75" customHeight="1">
      <c r="A979" s="49"/>
      <c r="B979" s="49"/>
      <c r="C979" s="62"/>
      <c r="D979" s="63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</row>
    <row r="980" ht="15.75" customHeight="1">
      <c r="A980" s="49"/>
      <c r="B980" s="49"/>
      <c r="C980" s="62"/>
      <c r="D980" s="63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</row>
    <row r="981" ht="15.75" customHeight="1">
      <c r="A981" s="49"/>
      <c r="B981" s="49"/>
      <c r="C981" s="62"/>
      <c r="D981" s="63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</row>
    <row r="982" ht="15.75" customHeight="1">
      <c r="A982" s="49"/>
      <c r="B982" s="49"/>
      <c r="C982" s="62"/>
      <c r="D982" s="63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</row>
    <row r="983" ht="15.75" customHeight="1">
      <c r="A983" s="49"/>
      <c r="B983" s="49"/>
      <c r="C983" s="62"/>
      <c r="D983" s="63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</row>
    <row r="984" ht="15.75" customHeight="1">
      <c r="A984" s="49"/>
      <c r="B984" s="49"/>
      <c r="C984" s="62"/>
      <c r="D984" s="63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  <c r="AA984" s="49"/>
      <c r="AB984" s="49"/>
    </row>
    <row r="985" ht="15.75" customHeight="1">
      <c r="A985" s="49"/>
      <c r="B985" s="49"/>
      <c r="C985" s="62"/>
      <c r="D985" s="63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</row>
    <row r="986" ht="15.75" customHeight="1">
      <c r="A986" s="49"/>
      <c r="B986" s="49"/>
      <c r="C986" s="62"/>
      <c r="D986" s="63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  <c r="AA986" s="49"/>
      <c r="AB986" s="49"/>
    </row>
    <row r="987" ht="15.75" customHeight="1">
      <c r="A987" s="49"/>
      <c r="B987" s="49"/>
      <c r="C987" s="62"/>
      <c r="D987" s="63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  <c r="AA987" s="49"/>
      <c r="AB987" s="49"/>
    </row>
    <row r="988" ht="15.75" customHeight="1">
      <c r="A988" s="49"/>
      <c r="B988" s="49"/>
      <c r="C988" s="62"/>
      <c r="D988" s="63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  <c r="AA988" s="49"/>
      <c r="AB988" s="49"/>
    </row>
    <row r="989" ht="15.75" customHeight="1">
      <c r="A989" s="49"/>
      <c r="B989" s="49"/>
      <c r="C989" s="62"/>
      <c r="D989" s="63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  <c r="AA989" s="49"/>
      <c r="AB989" s="49"/>
    </row>
    <row r="990" ht="15.75" customHeight="1">
      <c r="A990" s="49"/>
      <c r="B990" s="49"/>
      <c r="C990" s="62"/>
      <c r="D990" s="63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  <c r="AA990" s="49"/>
      <c r="AB990" s="49"/>
    </row>
    <row r="991" ht="15.75" customHeight="1">
      <c r="A991" s="49"/>
      <c r="B991" s="49"/>
      <c r="C991" s="62"/>
      <c r="D991" s="63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</row>
    <row r="992" ht="15.75" customHeight="1">
      <c r="A992" s="49"/>
      <c r="B992" s="49"/>
      <c r="C992" s="62"/>
      <c r="D992" s="63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  <c r="AA992" s="49"/>
      <c r="AB992" s="49"/>
    </row>
    <row r="993" ht="15.75" customHeight="1">
      <c r="A993" s="49"/>
      <c r="B993" s="49"/>
      <c r="C993" s="62"/>
      <c r="D993" s="63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  <c r="AA993" s="49"/>
      <c r="AB993" s="49"/>
    </row>
    <row r="994" ht="15.75" customHeight="1">
      <c r="A994" s="49"/>
      <c r="B994" s="49"/>
      <c r="C994" s="62"/>
      <c r="D994" s="63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  <c r="AA994" s="49"/>
      <c r="AB994" s="49"/>
    </row>
    <row r="995" ht="15.75" customHeight="1">
      <c r="A995" s="49"/>
      <c r="B995" s="49"/>
      <c r="C995" s="62"/>
      <c r="D995" s="63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  <c r="AA995" s="49"/>
      <c r="AB995" s="49"/>
    </row>
    <row r="996" ht="15.75" customHeight="1">
      <c r="A996" s="49"/>
      <c r="B996" s="49"/>
      <c r="C996" s="62"/>
      <c r="D996" s="63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  <c r="AA996" s="49"/>
      <c r="AB996" s="49"/>
    </row>
    <row r="997" ht="15.75" customHeight="1">
      <c r="A997" s="49"/>
      <c r="B997" s="49"/>
      <c r="C997" s="62"/>
      <c r="D997" s="63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  <c r="AA997" s="49"/>
      <c r="AB997" s="49"/>
    </row>
    <row r="998" ht="15.75" customHeight="1">
      <c r="A998" s="49"/>
      <c r="B998" s="49"/>
      <c r="C998" s="62"/>
      <c r="D998" s="63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  <c r="AA998" s="49"/>
      <c r="AB998" s="49"/>
    </row>
    <row r="999" ht="15.75" customHeight="1">
      <c r="A999" s="49"/>
      <c r="B999" s="49"/>
      <c r="C999" s="62"/>
      <c r="D999" s="63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</row>
    <row r="1000" ht="15.75" customHeight="1">
      <c r="A1000" s="49"/>
      <c r="B1000" s="49"/>
      <c r="C1000" s="62"/>
      <c r="D1000" s="63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  <c r="AA1000" s="49"/>
      <c r="AB1000" s="49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9" max="9" width="18.86"/>
  </cols>
  <sheetData>
    <row r="1">
      <c r="A1" s="20" t="s">
        <v>0</v>
      </c>
      <c r="B1" s="20" t="s">
        <v>118</v>
      </c>
      <c r="C1" s="21" t="s">
        <v>119</v>
      </c>
      <c r="D1" s="22" t="s">
        <v>120</v>
      </c>
      <c r="E1" s="23" t="s">
        <v>121</v>
      </c>
      <c r="F1" s="24" t="s">
        <v>122</v>
      </c>
      <c r="G1" s="24" t="s">
        <v>2</v>
      </c>
      <c r="H1" s="24" t="s">
        <v>6</v>
      </c>
      <c r="I1" s="24" t="s">
        <v>3</v>
      </c>
      <c r="J1" s="25" t="s">
        <v>4</v>
      </c>
      <c r="K1" s="25" t="s">
        <v>5</v>
      </c>
      <c r="L1" s="64" t="s">
        <v>476</v>
      </c>
    </row>
    <row r="2">
      <c r="A2" s="65"/>
      <c r="B2" s="65"/>
      <c r="C2" s="66"/>
      <c r="D2" s="66"/>
      <c r="E2" s="67"/>
      <c r="F2" s="65"/>
      <c r="G2" s="65"/>
      <c r="H2" s="65"/>
      <c r="I2" s="65"/>
    </row>
    <row r="3">
      <c r="A3" s="65"/>
      <c r="B3" s="65"/>
      <c r="C3" s="66"/>
      <c r="D3" s="66"/>
      <c r="E3" s="67"/>
      <c r="F3" s="65"/>
      <c r="G3" s="65"/>
      <c r="H3" s="65"/>
      <c r="I3" s="65"/>
    </row>
    <row r="4">
      <c r="A4" s="65"/>
      <c r="B4" s="65"/>
      <c r="C4" s="65"/>
      <c r="D4" s="65"/>
      <c r="E4" s="65"/>
      <c r="F4" s="65"/>
      <c r="G4" s="65"/>
      <c r="H4" s="65"/>
      <c r="I4" s="65"/>
    </row>
    <row r="5">
      <c r="A5" s="65"/>
      <c r="B5" s="65"/>
      <c r="C5" s="65"/>
      <c r="D5" s="65"/>
      <c r="E5" s="65"/>
      <c r="F5" s="65"/>
      <c r="G5" s="65"/>
      <c r="H5" s="65"/>
      <c r="I5" s="65"/>
    </row>
    <row r="6">
      <c r="A6" s="65"/>
      <c r="B6" s="65"/>
      <c r="C6" s="65"/>
      <c r="D6" s="65"/>
      <c r="E6" s="65"/>
      <c r="F6" s="65"/>
      <c r="G6" s="65"/>
      <c r="H6" s="65"/>
      <c r="I6" s="65"/>
    </row>
    <row r="7">
      <c r="A7" s="65"/>
      <c r="B7" s="65"/>
      <c r="C7" s="65"/>
      <c r="D7" s="65"/>
      <c r="E7" s="65"/>
      <c r="F7" s="65"/>
      <c r="G7" s="65"/>
      <c r="H7" s="65"/>
      <c r="I7" s="65"/>
    </row>
    <row r="8">
      <c r="A8" s="65"/>
      <c r="B8" s="65"/>
      <c r="C8" s="65"/>
      <c r="D8" s="65"/>
      <c r="E8" s="65"/>
      <c r="F8" s="65"/>
      <c r="G8" s="65"/>
      <c r="H8" s="65"/>
      <c r="I8" s="65"/>
    </row>
    <row r="9">
      <c r="A9" s="65"/>
      <c r="B9" s="65"/>
      <c r="C9" s="65"/>
      <c r="D9" s="65"/>
      <c r="E9" s="65"/>
      <c r="F9" s="65"/>
      <c r="G9" s="65"/>
      <c r="H9" s="65"/>
      <c r="I9" s="65"/>
    </row>
    <row r="10">
      <c r="A10" s="65"/>
      <c r="B10" s="65"/>
      <c r="C10" s="65"/>
      <c r="D10" s="65"/>
      <c r="E10" s="65"/>
      <c r="F10" s="65"/>
      <c r="G10" s="65"/>
      <c r="H10" s="65"/>
      <c r="I10" s="65"/>
    </row>
    <row r="11">
      <c r="A11" s="65"/>
      <c r="B11" s="65"/>
      <c r="C11" s="65"/>
      <c r="D11" s="65"/>
      <c r="E11" s="65"/>
      <c r="F11" s="65"/>
      <c r="G11" s="65"/>
      <c r="H11" s="65"/>
      <c r="I11" s="65"/>
    </row>
    <row r="12">
      <c r="A12" s="65"/>
      <c r="B12" s="65"/>
      <c r="C12" s="65"/>
      <c r="D12" s="65"/>
      <c r="E12" s="65"/>
      <c r="F12" s="65"/>
      <c r="G12" s="65"/>
      <c r="H12" s="65"/>
      <c r="I12" s="65"/>
    </row>
    <row r="13">
      <c r="A13" s="65"/>
      <c r="B13" s="65"/>
      <c r="C13" s="65"/>
      <c r="D13" s="65"/>
      <c r="E13" s="65"/>
      <c r="F13" s="65"/>
      <c r="G13" s="65"/>
      <c r="H13" s="65"/>
      <c r="I13" s="65"/>
    </row>
    <row r="14">
      <c r="A14" s="65"/>
      <c r="B14" s="65"/>
      <c r="C14" s="65"/>
      <c r="D14" s="65"/>
      <c r="E14" s="65"/>
      <c r="F14" s="65"/>
      <c r="G14" s="65"/>
      <c r="H14" s="65"/>
      <c r="I14" s="65"/>
    </row>
    <row r="15">
      <c r="A15" s="65"/>
      <c r="B15" s="65"/>
      <c r="C15" s="65"/>
      <c r="D15" s="65"/>
      <c r="E15" s="65"/>
      <c r="F15" s="65"/>
      <c r="G15" s="65"/>
      <c r="H15" s="65"/>
      <c r="I15" s="65"/>
    </row>
    <row r="16">
      <c r="A16" s="65"/>
      <c r="B16" s="65"/>
      <c r="C16" s="65"/>
      <c r="D16" s="65"/>
      <c r="E16" s="65"/>
      <c r="F16" s="65"/>
      <c r="G16" s="65"/>
      <c r="H16" s="65"/>
      <c r="I16" s="65"/>
    </row>
    <row r="17">
      <c r="A17" s="65"/>
      <c r="B17" s="65"/>
      <c r="C17" s="65"/>
      <c r="D17" s="65"/>
      <c r="E17" s="65"/>
      <c r="F17" s="65"/>
      <c r="G17" s="65"/>
      <c r="H17" s="65"/>
      <c r="I17" s="65"/>
    </row>
    <row r="18">
      <c r="A18" s="65"/>
      <c r="B18" s="65"/>
      <c r="C18" s="65"/>
      <c r="D18" s="65"/>
      <c r="E18" s="65"/>
      <c r="F18" s="65"/>
      <c r="G18" s="65"/>
      <c r="H18" s="65"/>
      <c r="I18" s="65"/>
    </row>
    <row r="19">
      <c r="A19" s="65"/>
      <c r="B19" s="65"/>
      <c r="C19" s="65"/>
      <c r="D19" s="65"/>
      <c r="E19" s="65"/>
      <c r="F19" s="65"/>
      <c r="G19" s="65"/>
      <c r="H19" s="65"/>
      <c r="I19" s="65"/>
    </row>
    <row r="20">
      <c r="A20" s="65"/>
      <c r="B20" s="65"/>
      <c r="C20" s="65"/>
      <c r="D20" s="65"/>
      <c r="E20" s="65"/>
      <c r="F20" s="65"/>
      <c r="G20" s="65"/>
      <c r="H20" s="65"/>
      <c r="I20" s="65"/>
    </row>
    <row r="21">
      <c r="A21" s="65"/>
      <c r="B21" s="65"/>
      <c r="C21" s="65"/>
      <c r="D21" s="65"/>
      <c r="E21" s="65"/>
      <c r="F21" s="65"/>
      <c r="G21" s="65"/>
      <c r="H21" s="65"/>
      <c r="I21" s="65"/>
    </row>
    <row r="22">
      <c r="A22" s="65"/>
      <c r="B22" s="65"/>
      <c r="C22" s="65"/>
      <c r="D22" s="65"/>
      <c r="E22" s="65"/>
      <c r="F22" s="65"/>
      <c r="G22" s="65"/>
      <c r="H22" s="65"/>
      <c r="I22" s="65"/>
    </row>
    <row r="23">
      <c r="A23" s="65"/>
      <c r="B23" s="65"/>
      <c r="C23" s="65"/>
      <c r="D23" s="65"/>
      <c r="E23" s="65"/>
      <c r="F23" s="65"/>
      <c r="G23" s="65"/>
      <c r="H23" s="65"/>
      <c r="I23" s="65"/>
    </row>
    <row r="24">
      <c r="A24" s="65"/>
      <c r="B24" s="65"/>
      <c r="C24" s="65"/>
      <c r="D24" s="65"/>
      <c r="E24" s="65"/>
      <c r="F24" s="65"/>
      <c r="G24" s="65"/>
      <c r="H24" s="65"/>
      <c r="I24" s="65"/>
    </row>
    <row r="25">
      <c r="A25" s="65"/>
      <c r="B25" s="65"/>
      <c r="C25" s="65"/>
      <c r="D25" s="65"/>
      <c r="E25" s="65"/>
      <c r="F25" s="65"/>
      <c r="G25" s="65"/>
      <c r="H25" s="65"/>
      <c r="I25" s="65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8" t="s">
        <v>477</v>
      </c>
      <c r="B1" s="68" t="s">
        <v>478</v>
      </c>
    </row>
    <row r="2">
      <c r="A2" s="3" t="s">
        <v>479</v>
      </c>
      <c r="B2" s="3" t="s">
        <v>480</v>
      </c>
    </row>
    <row r="3">
      <c r="A3" s="3" t="s">
        <v>481</v>
      </c>
      <c r="B3" s="3" t="s">
        <v>482</v>
      </c>
    </row>
    <row r="4">
      <c r="A4" s="3" t="s">
        <v>483</v>
      </c>
      <c r="B4" s="3" t="s">
        <v>484</v>
      </c>
    </row>
    <row r="5">
      <c r="A5" s="3" t="s">
        <v>485</v>
      </c>
      <c r="B5" s="3" t="s">
        <v>486</v>
      </c>
    </row>
    <row r="6">
      <c r="A6" s="3" t="s">
        <v>487</v>
      </c>
      <c r="B6" s="3" t="s">
        <v>482</v>
      </c>
    </row>
    <row r="7">
      <c r="A7" s="3" t="s">
        <v>488</v>
      </c>
      <c r="B7" s="3" t="s">
        <v>489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B8A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47" t="s">
        <v>119</v>
      </c>
      <c r="B1" s="47" t="s">
        <v>120</v>
      </c>
      <c r="C1" s="47" t="s">
        <v>121</v>
      </c>
      <c r="D1" s="69" t="s">
        <v>2</v>
      </c>
      <c r="E1" s="69" t="s">
        <v>490</v>
      </c>
      <c r="F1" s="69" t="s">
        <v>491</v>
      </c>
    </row>
    <row r="2">
      <c r="A2" s="70"/>
      <c r="B2" s="71"/>
      <c r="C2" s="72"/>
    </row>
    <row r="3">
      <c r="A3" s="70"/>
      <c r="B3" s="71"/>
      <c r="C3" s="72"/>
    </row>
    <row r="4">
      <c r="B4" s="73"/>
    </row>
    <row r="5">
      <c r="B5" s="73"/>
    </row>
    <row r="6">
      <c r="B6" s="73"/>
    </row>
    <row r="7">
      <c r="B7" s="73"/>
    </row>
    <row r="8">
      <c r="B8" s="73"/>
    </row>
    <row r="9">
      <c r="B9" s="73"/>
    </row>
    <row r="10">
      <c r="B10" s="73"/>
    </row>
    <row r="11">
      <c r="B11" s="73"/>
    </row>
    <row r="12">
      <c r="B12" s="73"/>
    </row>
    <row r="13">
      <c r="B13" s="73"/>
    </row>
    <row r="14">
      <c r="B14" s="73"/>
    </row>
    <row r="15">
      <c r="B15" s="73"/>
    </row>
    <row r="16">
      <c r="B16" s="73"/>
    </row>
    <row r="17">
      <c r="B17" s="73"/>
    </row>
    <row r="18">
      <c r="B18" s="73"/>
    </row>
    <row r="19">
      <c r="B19" s="73"/>
    </row>
    <row r="20">
      <c r="B20" s="73"/>
    </row>
    <row r="21">
      <c r="B21" s="73"/>
    </row>
    <row r="22">
      <c r="B22" s="73"/>
    </row>
    <row r="23">
      <c r="B23" s="73"/>
    </row>
    <row r="24">
      <c r="B24" s="73"/>
    </row>
    <row r="25">
      <c r="B25" s="73"/>
    </row>
    <row r="26">
      <c r="B26" s="73"/>
    </row>
    <row r="27">
      <c r="B27" s="73"/>
    </row>
    <row r="28">
      <c r="B28" s="73"/>
    </row>
    <row r="29">
      <c r="B29" s="73"/>
    </row>
    <row r="30">
      <c r="B30" s="73"/>
    </row>
    <row r="31">
      <c r="B31" s="73"/>
    </row>
    <row r="32">
      <c r="B32" s="73"/>
    </row>
    <row r="33">
      <c r="B33" s="73"/>
    </row>
    <row r="34">
      <c r="B34" s="73"/>
    </row>
    <row r="35">
      <c r="B35" s="73"/>
    </row>
    <row r="36">
      <c r="B36" s="73"/>
    </row>
    <row r="37">
      <c r="B37" s="73"/>
    </row>
    <row r="38">
      <c r="B38" s="73"/>
    </row>
    <row r="39">
      <c r="B39" s="73"/>
    </row>
    <row r="40">
      <c r="B40" s="73"/>
    </row>
    <row r="41">
      <c r="B41" s="73"/>
    </row>
    <row r="42">
      <c r="B42" s="73"/>
    </row>
    <row r="43">
      <c r="B43" s="73"/>
    </row>
    <row r="44">
      <c r="B44" s="73"/>
    </row>
    <row r="45">
      <c r="B45" s="73"/>
    </row>
    <row r="46">
      <c r="B46" s="73"/>
    </row>
    <row r="47">
      <c r="B47" s="73"/>
    </row>
    <row r="48">
      <c r="B48" s="73"/>
    </row>
    <row r="49">
      <c r="B49" s="73"/>
    </row>
    <row r="50">
      <c r="B50" s="73"/>
    </row>
    <row r="51">
      <c r="B51" s="73"/>
    </row>
    <row r="52">
      <c r="B52" s="73"/>
    </row>
    <row r="53">
      <c r="B53" s="73"/>
    </row>
    <row r="54">
      <c r="B54" s="73"/>
    </row>
    <row r="55">
      <c r="B55" s="73"/>
    </row>
    <row r="56">
      <c r="B56" s="73"/>
    </row>
    <row r="57">
      <c r="B57" s="73"/>
    </row>
    <row r="58">
      <c r="B58" s="73"/>
    </row>
    <row r="59">
      <c r="B59" s="73"/>
    </row>
    <row r="60">
      <c r="B60" s="73"/>
    </row>
    <row r="61">
      <c r="B61" s="73"/>
    </row>
    <row r="62">
      <c r="B62" s="73"/>
    </row>
    <row r="63">
      <c r="B63" s="73"/>
    </row>
    <row r="64">
      <c r="B64" s="73"/>
    </row>
    <row r="65">
      <c r="B65" s="73"/>
    </row>
    <row r="66">
      <c r="B66" s="73"/>
    </row>
    <row r="67">
      <c r="B67" s="73"/>
    </row>
    <row r="68">
      <c r="B68" s="73"/>
    </row>
    <row r="69">
      <c r="B69" s="73"/>
    </row>
    <row r="70">
      <c r="B70" s="73"/>
    </row>
    <row r="71">
      <c r="B71" s="73"/>
    </row>
    <row r="72">
      <c r="B72" s="73"/>
    </row>
    <row r="73">
      <c r="B73" s="73"/>
    </row>
    <row r="74">
      <c r="B74" s="73"/>
    </row>
    <row r="75">
      <c r="B75" s="73"/>
    </row>
    <row r="76">
      <c r="B76" s="73"/>
    </row>
    <row r="77">
      <c r="B77" s="73"/>
    </row>
    <row r="78">
      <c r="B78" s="73"/>
    </row>
    <row r="79">
      <c r="B79" s="73"/>
    </row>
    <row r="80">
      <c r="B80" s="73"/>
    </row>
    <row r="81">
      <c r="B81" s="73"/>
    </row>
    <row r="82">
      <c r="B82" s="73"/>
    </row>
    <row r="83">
      <c r="B83" s="73"/>
    </row>
    <row r="84">
      <c r="B84" s="73"/>
    </row>
    <row r="85">
      <c r="B85" s="73"/>
    </row>
    <row r="86">
      <c r="B86" s="73"/>
    </row>
    <row r="87">
      <c r="B87" s="73"/>
    </row>
    <row r="88">
      <c r="B88" s="73"/>
    </row>
    <row r="89">
      <c r="B89" s="73"/>
    </row>
    <row r="90">
      <c r="B90" s="73"/>
    </row>
    <row r="91">
      <c r="B91" s="73"/>
    </row>
    <row r="92">
      <c r="B92" s="73"/>
    </row>
    <row r="93">
      <c r="B93" s="73"/>
    </row>
    <row r="94">
      <c r="B94" s="73"/>
    </row>
    <row r="95">
      <c r="B95" s="73"/>
    </row>
    <row r="96">
      <c r="B96" s="73"/>
    </row>
    <row r="97">
      <c r="B97" s="73"/>
    </row>
    <row r="98">
      <c r="B98" s="73"/>
    </row>
    <row r="99">
      <c r="B99" s="73"/>
    </row>
    <row r="100">
      <c r="B100" s="73"/>
    </row>
    <row r="101">
      <c r="B101" s="73"/>
    </row>
    <row r="102">
      <c r="B102" s="73"/>
    </row>
    <row r="103">
      <c r="B103" s="73"/>
    </row>
    <row r="104">
      <c r="B104" s="73"/>
    </row>
    <row r="105">
      <c r="B105" s="73"/>
    </row>
    <row r="106">
      <c r="B106" s="73"/>
    </row>
    <row r="107">
      <c r="B107" s="73"/>
    </row>
    <row r="108">
      <c r="B108" s="73"/>
    </row>
    <row r="109">
      <c r="B109" s="73"/>
    </row>
    <row r="110">
      <c r="B110" s="73"/>
    </row>
    <row r="111">
      <c r="B111" s="73"/>
    </row>
    <row r="112">
      <c r="B112" s="73"/>
    </row>
    <row r="113">
      <c r="B113" s="73"/>
    </row>
    <row r="114">
      <c r="B114" s="73"/>
    </row>
    <row r="115">
      <c r="B115" s="73"/>
    </row>
    <row r="116">
      <c r="B116" s="73"/>
    </row>
    <row r="117">
      <c r="B117" s="73"/>
    </row>
    <row r="118">
      <c r="B118" s="73"/>
    </row>
    <row r="119">
      <c r="B119" s="73"/>
    </row>
    <row r="120">
      <c r="B120" s="73"/>
    </row>
    <row r="121">
      <c r="B121" s="73"/>
    </row>
    <row r="122">
      <c r="B122" s="73"/>
    </row>
    <row r="123">
      <c r="B123" s="73"/>
    </row>
    <row r="124">
      <c r="B124" s="73"/>
    </row>
    <row r="125">
      <c r="B125" s="73"/>
    </row>
    <row r="126">
      <c r="B126" s="73"/>
    </row>
    <row r="127">
      <c r="B127" s="73"/>
    </row>
    <row r="128">
      <c r="B128" s="73"/>
    </row>
    <row r="129">
      <c r="B129" s="73"/>
    </row>
    <row r="130">
      <c r="B130" s="73"/>
    </row>
    <row r="131">
      <c r="B131" s="73"/>
    </row>
    <row r="132">
      <c r="B132" s="73"/>
    </row>
    <row r="133">
      <c r="B133" s="73"/>
    </row>
    <row r="134">
      <c r="B134" s="73"/>
    </row>
    <row r="135">
      <c r="B135" s="73"/>
    </row>
    <row r="136">
      <c r="B136" s="73"/>
    </row>
    <row r="137">
      <c r="B137" s="73"/>
    </row>
    <row r="138">
      <c r="B138" s="73"/>
    </row>
    <row r="139">
      <c r="B139" s="73"/>
    </row>
    <row r="140">
      <c r="B140" s="73"/>
    </row>
    <row r="141">
      <c r="B141" s="73"/>
    </row>
    <row r="142">
      <c r="B142" s="73"/>
    </row>
    <row r="143">
      <c r="B143" s="73"/>
    </row>
    <row r="144">
      <c r="B144" s="73"/>
    </row>
    <row r="145">
      <c r="B145" s="73"/>
    </row>
    <row r="146">
      <c r="B146" s="73"/>
    </row>
    <row r="147">
      <c r="B147" s="73"/>
    </row>
    <row r="148">
      <c r="B148" s="73"/>
    </row>
    <row r="149">
      <c r="B149" s="73"/>
    </row>
    <row r="150">
      <c r="B150" s="73"/>
    </row>
    <row r="151">
      <c r="B151" s="73"/>
    </row>
    <row r="152">
      <c r="B152" s="73"/>
    </row>
    <row r="153">
      <c r="B153" s="73"/>
    </row>
    <row r="154">
      <c r="B154" s="73"/>
    </row>
    <row r="155">
      <c r="B155" s="73"/>
    </row>
    <row r="156">
      <c r="B156" s="73"/>
    </row>
    <row r="157">
      <c r="B157" s="73"/>
    </row>
    <row r="158">
      <c r="B158" s="73"/>
    </row>
    <row r="159">
      <c r="B159" s="73"/>
    </row>
    <row r="160">
      <c r="B160" s="73"/>
    </row>
    <row r="161">
      <c r="B161" s="73"/>
    </row>
    <row r="162">
      <c r="B162" s="73"/>
    </row>
    <row r="163">
      <c r="B163" s="73"/>
    </row>
    <row r="164">
      <c r="B164" s="73"/>
    </row>
    <row r="165">
      <c r="B165" s="73"/>
    </row>
    <row r="166">
      <c r="B166" s="73"/>
    </row>
    <row r="167">
      <c r="B167" s="73"/>
    </row>
    <row r="168">
      <c r="B168" s="73"/>
    </row>
    <row r="169">
      <c r="B169" s="73"/>
    </row>
    <row r="170">
      <c r="B170" s="73"/>
    </row>
    <row r="171">
      <c r="B171" s="73"/>
    </row>
    <row r="172">
      <c r="B172" s="73"/>
    </row>
    <row r="173">
      <c r="B173" s="73"/>
    </row>
    <row r="174">
      <c r="B174" s="73"/>
    </row>
    <row r="175">
      <c r="B175" s="73"/>
    </row>
    <row r="176">
      <c r="B176" s="73"/>
    </row>
    <row r="177">
      <c r="B177" s="73"/>
    </row>
    <row r="178">
      <c r="B178" s="73"/>
    </row>
    <row r="179">
      <c r="B179" s="73"/>
    </row>
    <row r="180">
      <c r="B180" s="73"/>
    </row>
    <row r="181">
      <c r="B181" s="73"/>
    </row>
    <row r="182">
      <c r="B182" s="73"/>
    </row>
    <row r="183">
      <c r="B183" s="73"/>
    </row>
    <row r="184">
      <c r="B184" s="73"/>
    </row>
    <row r="185">
      <c r="B185" s="73"/>
    </row>
    <row r="186">
      <c r="B186" s="73"/>
    </row>
    <row r="187">
      <c r="B187" s="73"/>
    </row>
    <row r="188">
      <c r="B188" s="73"/>
    </row>
    <row r="189">
      <c r="B189" s="73"/>
    </row>
    <row r="190">
      <c r="B190" s="73"/>
    </row>
    <row r="191">
      <c r="B191" s="73"/>
    </row>
    <row r="192">
      <c r="B192" s="73"/>
    </row>
    <row r="193">
      <c r="B193" s="73"/>
    </row>
    <row r="194">
      <c r="B194" s="73"/>
    </row>
    <row r="195">
      <c r="B195" s="73"/>
    </row>
    <row r="196">
      <c r="B196" s="73"/>
    </row>
    <row r="197">
      <c r="B197" s="73"/>
    </row>
    <row r="198">
      <c r="B198" s="73"/>
    </row>
    <row r="199">
      <c r="B199" s="73"/>
    </row>
    <row r="200">
      <c r="B200" s="73"/>
    </row>
    <row r="201">
      <c r="B201" s="73"/>
    </row>
    <row r="202">
      <c r="B202" s="73"/>
    </row>
    <row r="203">
      <c r="B203" s="73"/>
    </row>
    <row r="204">
      <c r="B204" s="73"/>
    </row>
    <row r="205">
      <c r="B205" s="73"/>
    </row>
    <row r="206">
      <c r="B206" s="73"/>
    </row>
    <row r="207">
      <c r="B207" s="73"/>
    </row>
    <row r="208">
      <c r="B208" s="73"/>
    </row>
    <row r="209">
      <c r="B209" s="73"/>
    </row>
    <row r="210">
      <c r="B210" s="73"/>
    </row>
    <row r="211">
      <c r="B211" s="73"/>
    </row>
    <row r="212">
      <c r="B212" s="73"/>
    </row>
    <row r="213">
      <c r="B213" s="73"/>
    </row>
    <row r="214">
      <c r="B214" s="73"/>
    </row>
    <row r="215">
      <c r="B215" s="73"/>
    </row>
    <row r="216">
      <c r="B216" s="73"/>
    </row>
    <row r="217">
      <c r="B217" s="73"/>
    </row>
    <row r="218">
      <c r="B218" s="73"/>
    </row>
    <row r="219">
      <c r="B219" s="73"/>
    </row>
    <row r="220">
      <c r="B220" s="73"/>
    </row>
    <row r="221">
      <c r="B221" s="73"/>
    </row>
    <row r="222">
      <c r="B222" s="73"/>
    </row>
    <row r="223">
      <c r="B223" s="73"/>
    </row>
    <row r="224">
      <c r="B224" s="73"/>
    </row>
    <row r="225">
      <c r="B225" s="73"/>
    </row>
    <row r="226">
      <c r="B226" s="73"/>
    </row>
    <row r="227">
      <c r="B227" s="73"/>
    </row>
    <row r="228">
      <c r="B228" s="73"/>
    </row>
    <row r="229">
      <c r="B229" s="73"/>
    </row>
    <row r="230">
      <c r="B230" s="73"/>
    </row>
    <row r="231">
      <c r="B231" s="73"/>
    </row>
    <row r="232">
      <c r="B232" s="73"/>
    </row>
    <row r="233">
      <c r="B233" s="73"/>
    </row>
    <row r="234">
      <c r="B234" s="73"/>
    </row>
    <row r="235">
      <c r="B235" s="73"/>
    </row>
    <row r="236">
      <c r="B236" s="73"/>
    </row>
    <row r="237">
      <c r="B237" s="73"/>
    </row>
    <row r="238">
      <c r="B238" s="73"/>
    </row>
    <row r="239">
      <c r="B239" s="73"/>
    </row>
    <row r="240">
      <c r="B240" s="73"/>
    </row>
    <row r="241">
      <c r="B241" s="73"/>
    </row>
    <row r="242">
      <c r="B242" s="73"/>
    </row>
    <row r="243">
      <c r="B243" s="73"/>
    </row>
    <row r="244">
      <c r="B244" s="73"/>
    </row>
    <row r="245">
      <c r="B245" s="73"/>
    </row>
    <row r="246">
      <c r="B246" s="73"/>
    </row>
    <row r="247">
      <c r="B247" s="73"/>
    </row>
    <row r="248">
      <c r="B248" s="73"/>
    </row>
    <row r="249">
      <c r="B249" s="73"/>
    </row>
    <row r="250">
      <c r="B250" s="73"/>
    </row>
    <row r="251">
      <c r="B251" s="73"/>
    </row>
    <row r="252">
      <c r="B252" s="73"/>
    </row>
    <row r="253">
      <c r="B253" s="73"/>
    </row>
    <row r="254">
      <c r="B254" s="73"/>
    </row>
    <row r="255">
      <c r="B255" s="73"/>
    </row>
    <row r="256">
      <c r="B256" s="73"/>
    </row>
    <row r="257">
      <c r="B257" s="73"/>
    </row>
    <row r="258">
      <c r="B258" s="73"/>
    </row>
    <row r="259">
      <c r="B259" s="73"/>
    </row>
    <row r="260">
      <c r="B260" s="73"/>
    </row>
    <row r="261">
      <c r="B261" s="73"/>
    </row>
    <row r="262">
      <c r="B262" s="73"/>
    </row>
    <row r="263">
      <c r="B263" s="73"/>
    </row>
    <row r="264">
      <c r="B264" s="73"/>
    </row>
    <row r="265">
      <c r="B265" s="73"/>
    </row>
    <row r="266">
      <c r="B266" s="73"/>
    </row>
    <row r="267">
      <c r="B267" s="73"/>
    </row>
    <row r="268">
      <c r="B268" s="73"/>
    </row>
    <row r="269">
      <c r="B269" s="73"/>
    </row>
    <row r="270">
      <c r="B270" s="73"/>
    </row>
    <row r="271">
      <c r="B271" s="73"/>
    </row>
    <row r="272">
      <c r="B272" s="73"/>
    </row>
    <row r="273">
      <c r="B273" s="73"/>
    </row>
    <row r="274">
      <c r="B274" s="73"/>
    </row>
    <row r="275">
      <c r="B275" s="73"/>
    </row>
    <row r="276">
      <c r="B276" s="73"/>
    </row>
    <row r="277">
      <c r="B277" s="73"/>
    </row>
    <row r="278">
      <c r="B278" s="73"/>
    </row>
    <row r="279">
      <c r="B279" s="73"/>
    </row>
    <row r="280">
      <c r="B280" s="73"/>
    </row>
    <row r="281">
      <c r="B281" s="73"/>
    </row>
    <row r="282">
      <c r="B282" s="73"/>
    </row>
    <row r="283">
      <c r="B283" s="73"/>
    </row>
    <row r="284">
      <c r="B284" s="73"/>
    </row>
    <row r="285">
      <c r="B285" s="73"/>
    </row>
    <row r="286">
      <c r="B286" s="73"/>
    </row>
    <row r="287">
      <c r="B287" s="73"/>
    </row>
    <row r="288">
      <c r="B288" s="73"/>
    </row>
    <row r="289">
      <c r="B289" s="73"/>
    </row>
    <row r="290">
      <c r="B290" s="73"/>
    </row>
    <row r="291">
      <c r="B291" s="73"/>
    </row>
    <row r="292">
      <c r="B292" s="73"/>
    </row>
    <row r="293">
      <c r="B293" s="73"/>
    </row>
    <row r="294">
      <c r="B294" s="73"/>
    </row>
    <row r="295">
      <c r="B295" s="73"/>
    </row>
    <row r="296">
      <c r="B296" s="73"/>
    </row>
    <row r="297">
      <c r="B297" s="73"/>
    </row>
    <row r="298">
      <c r="B298" s="73"/>
    </row>
    <row r="299">
      <c r="B299" s="73"/>
    </row>
    <row r="300">
      <c r="B300" s="73"/>
    </row>
    <row r="301">
      <c r="B301" s="73"/>
    </row>
    <row r="302">
      <c r="B302" s="73"/>
    </row>
    <row r="303">
      <c r="B303" s="73"/>
    </row>
    <row r="304">
      <c r="B304" s="73"/>
    </row>
    <row r="305">
      <c r="B305" s="73"/>
    </row>
    <row r="306">
      <c r="B306" s="73"/>
    </row>
    <row r="307">
      <c r="B307" s="73"/>
    </row>
    <row r="308">
      <c r="B308" s="73"/>
    </row>
    <row r="309">
      <c r="B309" s="73"/>
    </row>
    <row r="310">
      <c r="B310" s="73"/>
    </row>
    <row r="311">
      <c r="B311" s="73"/>
    </row>
    <row r="312">
      <c r="B312" s="73"/>
    </row>
    <row r="313">
      <c r="B313" s="73"/>
    </row>
    <row r="314">
      <c r="B314" s="73"/>
    </row>
    <row r="315">
      <c r="B315" s="73"/>
    </row>
    <row r="316">
      <c r="B316" s="73"/>
    </row>
    <row r="317">
      <c r="B317" s="73"/>
    </row>
    <row r="318">
      <c r="B318" s="73"/>
    </row>
    <row r="319">
      <c r="B319" s="73"/>
    </row>
    <row r="320">
      <c r="B320" s="73"/>
    </row>
    <row r="321">
      <c r="B321" s="73"/>
    </row>
    <row r="322">
      <c r="B322" s="73"/>
    </row>
    <row r="323">
      <c r="B323" s="73"/>
    </row>
    <row r="324">
      <c r="B324" s="73"/>
    </row>
    <row r="325">
      <c r="B325" s="73"/>
    </row>
    <row r="326">
      <c r="B326" s="73"/>
    </row>
    <row r="327">
      <c r="B327" s="73"/>
    </row>
    <row r="328">
      <c r="B328" s="73"/>
    </row>
    <row r="329">
      <c r="B329" s="73"/>
    </row>
    <row r="330">
      <c r="B330" s="73"/>
    </row>
    <row r="331">
      <c r="B331" s="73"/>
    </row>
    <row r="332">
      <c r="B332" s="73"/>
    </row>
    <row r="333">
      <c r="B333" s="73"/>
    </row>
    <row r="334">
      <c r="B334" s="73"/>
    </row>
    <row r="335">
      <c r="B335" s="73"/>
    </row>
    <row r="336">
      <c r="B336" s="73"/>
    </row>
    <row r="337">
      <c r="B337" s="73"/>
    </row>
    <row r="338">
      <c r="B338" s="73"/>
    </row>
    <row r="339">
      <c r="B339" s="73"/>
    </row>
    <row r="340">
      <c r="B340" s="73"/>
    </row>
    <row r="341">
      <c r="B341" s="73"/>
    </row>
    <row r="342">
      <c r="B342" s="73"/>
    </row>
    <row r="343">
      <c r="B343" s="73"/>
    </row>
    <row r="344">
      <c r="B344" s="73"/>
    </row>
    <row r="345">
      <c r="B345" s="73"/>
    </row>
    <row r="346">
      <c r="B346" s="73"/>
    </row>
    <row r="347">
      <c r="B347" s="73"/>
    </row>
    <row r="348">
      <c r="B348" s="73"/>
    </row>
    <row r="349">
      <c r="B349" s="73"/>
    </row>
    <row r="350">
      <c r="B350" s="73"/>
    </row>
    <row r="351">
      <c r="B351" s="73"/>
    </row>
    <row r="352">
      <c r="B352" s="73"/>
    </row>
    <row r="353">
      <c r="B353" s="73"/>
    </row>
    <row r="354">
      <c r="B354" s="73"/>
    </row>
    <row r="355">
      <c r="B355" s="73"/>
    </row>
    <row r="356">
      <c r="B356" s="73"/>
    </row>
    <row r="357">
      <c r="B357" s="73"/>
    </row>
    <row r="358">
      <c r="B358" s="73"/>
    </row>
    <row r="359">
      <c r="B359" s="73"/>
    </row>
    <row r="360">
      <c r="B360" s="73"/>
    </row>
    <row r="361">
      <c r="B361" s="73"/>
    </row>
    <row r="362">
      <c r="B362" s="73"/>
    </row>
    <row r="363">
      <c r="B363" s="73"/>
    </row>
    <row r="364">
      <c r="B364" s="73"/>
    </row>
    <row r="365">
      <c r="B365" s="73"/>
    </row>
    <row r="366">
      <c r="B366" s="73"/>
    </row>
    <row r="367">
      <c r="B367" s="73"/>
    </row>
    <row r="368">
      <c r="B368" s="73"/>
    </row>
    <row r="369">
      <c r="B369" s="73"/>
    </row>
    <row r="370">
      <c r="B370" s="73"/>
    </row>
    <row r="371">
      <c r="B371" s="73"/>
    </row>
    <row r="372">
      <c r="B372" s="73"/>
    </row>
    <row r="373">
      <c r="B373" s="73"/>
    </row>
    <row r="374">
      <c r="B374" s="73"/>
    </row>
    <row r="375">
      <c r="B375" s="73"/>
    </row>
    <row r="376">
      <c r="B376" s="73"/>
    </row>
    <row r="377">
      <c r="B377" s="73"/>
    </row>
    <row r="378">
      <c r="B378" s="73"/>
    </row>
    <row r="379">
      <c r="B379" s="73"/>
    </row>
    <row r="380">
      <c r="B380" s="73"/>
    </row>
    <row r="381">
      <c r="B381" s="73"/>
    </row>
    <row r="382">
      <c r="B382" s="73"/>
    </row>
    <row r="383">
      <c r="B383" s="73"/>
    </row>
    <row r="384">
      <c r="B384" s="73"/>
    </row>
    <row r="385">
      <c r="B385" s="73"/>
    </row>
    <row r="386">
      <c r="B386" s="73"/>
    </row>
    <row r="387">
      <c r="B387" s="73"/>
    </row>
    <row r="388">
      <c r="B388" s="73"/>
    </row>
    <row r="389">
      <c r="B389" s="73"/>
    </row>
    <row r="390">
      <c r="B390" s="73"/>
    </row>
    <row r="391">
      <c r="B391" s="73"/>
    </row>
    <row r="392">
      <c r="B392" s="73"/>
    </row>
    <row r="393">
      <c r="B393" s="73"/>
    </row>
    <row r="394">
      <c r="B394" s="73"/>
    </row>
    <row r="395">
      <c r="B395" s="73"/>
    </row>
    <row r="396">
      <c r="B396" s="73"/>
    </row>
    <row r="397">
      <c r="B397" s="73"/>
    </row>
    <row r="398">
      <c r="B398" s="73"/>
    </row>
    <row r="399">
      <c r="B399" s="73"/>
    </row>
    <row r="400">
      <c r="B400" s="73"/>
    </row>
    <row r="401">
      <c r="B401" s="73"/>
    </row>
    <row r="402">
      <c r="B402" s="73"/>
    </row>
    <row r="403">
      <c r="B403" s="73"/>
    </row>
    <row r="404">
      <c r="B404" s="73"/>
    </row>
    <row r="405">
      <c r="B405" s="73"/>
    </row>
    <row r="406">
      <c r="B406" s="73"/>
    </row>
    <row r="407">
      <c r="B407" s="73"/>
    </row>
    <row r="408">
      <c r="B408" s="73"/>
    </row>
    <row r="409">
      <c r="B409" s="73"/>
    </row>
    <row r="410">
      <c r="B410" s="73"/>
    </row>
    <row r="411">
      <c r="B411" s="73"/>
    </row>
    <row r="412">
      <c r="B412" s="73"/>
    </row>
    <row r="413">
      <c r="B413" s="73"/>
    </row>
    <row r="414">
      <c r="B414" s="73"/>
    </row>
    <row r="415">
      <c r="B415" s="73"/>
    </row>
    <row r="416">
      <c r="B416" s="73"/>
    </row>
    <row r="417">
      <c r="B417" s="73"/>
    </row>
    <row r="418">
      <c r="B418" s="73"/>
    </row>
    <row r="419">
      <c r="B419" s="73"/>
    </row>
    <row r="420">
      <c r="B420" s="73"/>
    </row>
    <row r="421">
      <c r="B421" s="73"/>
    </row>
    <row r="422">
      <c r="B422" s="73"/>
    </row>
    <row r="423">
      <c r="B423" s="73"/>
    </row>
    <row r="424">
      <c r="B424" s="73"/>
    </row>
    <row r="425">
      <c r="B425" s="73"/>
    </row>
    <row r="426">
      <c r="B426" s="73"/>
    </row>
    <row r="427">
      <c r="B427" s="73"/>
    </row>
    <row r="428">
      <c r="B428" s="73"/>
    </row>
    <row r="429">
      <c r="B429" s="73"/>
    </row>
    <row r="430">
      <c r="B430" s="73"/>
    </row>
    <row r="431">
      <c r="B431" s="73"/>
    </row>
    <row r="432">
      <c r="B432" s="73"/>
    </row>
    <row r="433">
      <c r="B433" s="73"/>
    </row>
    <row r="434">
      <c r="B434" s="73"/>
    </row>
    <row r="435">
      <c r="B435" s="73"/>
    </row>
    <row r="436">
      <c r="B436" s="73"/>
    </row>
    <row r="437">
      <c r="B437" s="73"/>
    </row>
    <row r="438">
      <c r="B438" s="73"/>
    </row>
    <row r="439">
      <c r="B439" s="73"/>
    </row>
    <row r="440">
      <c r="B440" s="73"/>
    </row>
    <row r="441">
      <c r="B441" s="73"/>
    </row>
    <row r="442">
      <c r="B442" s="73"/>
    </row>
    <row r="443">
      <c r="B443" s="73"/>
    </row>
    <row r="444">
      <c r="B444" s="73"/>
    </row>
    <row r="445">
      <c r="B445" s="73"/>
    </row>
    <row r="446">
      <c r="B446" s="73"/>
    </row>
    <row r="447">
      <c r="B447" s="73"/>
    </row>
    <row r="448">
      <c r="B448" s="73"/>
    </row>
    <row r="449">
      <c r="B449" s="73"/>
    </row>
    <row r="450">
      <c r="B450" s="73"/>
    </row>
    <row r="451">
      <c r="B451" s="73"/>
    </row>
    <row r="452">
      <c r="B452" s="73"/>
    </row>
    <row r="453">
      <c r="B453" s="73"/>
    </row>
    <row r="454">
      <c r="B454" s="73"/>
    </row>
    <row r="455">
      <c r="B455" s="73"/>
    </row>
    <row r="456">
      <c r="B456" s="73"/>
    </row>
    <row r="457">
      <c r="B457" s="73"/>
    </row>
    <row r="458">
      <c r="B458" s="73"/>
    </row>
    <row r="459">
      <c r="B459" s="73"/>
    </row>
    <row r="460">
      <c r="B460" s="73"/>
    </row>
    <row r="461">
      <c r="B461" s="73"/>
    </row>
    <row r="462">
      <c r="B462" s="73"/>
    </row>
    <row r="463">
      <c r="B463" s="73"/>
    </row>
    <row r="464">
      <c r="B464" s="73"/>
    </row>
    <row r="465">
      <c r="B465" s="73"/>
    </row>
    <row r="466">
      <c r="B466" s="73"/>
    </row>
    <row r="467">
      <c r="B467" s="73"/>
    </row>
    <row r="468">
      <c r="B468" s="73"/>
    </row>
    <row r="469">
      <c r="B469" s="73"/>
    </row>
    <row r="470">
      <c r="B470" s="73"/>
    </row>
    <row r="471">
      <c r="B471" s="73"/>
    </row>
    <row r="472">
      <c r="B472" s="73"/>
    </row>
    <row r="473">
      <c r="B473" s="73"/>
    </row>
    <row r="474">
      <c r="B474" s="73"/>
    </row>
    <row r="475">
      <c r="B475" s="73"/>
    </row>
    <row r="476">
      <c r="B476" s="73"/>
    </row>
    <row r="477">
      <c r="B477" s="73"/>
    </row>
    <row r="478">
      <c r="B478" s="73"/>
    </row>
    <row r="479">
      <c r="B479" s="73"/>
    </row>
    <row r="480">
      <c r="B480" s="73"/>
    </row>
    <row r="481">
      <c r="B481" s="73"/>
    </row>
    <row r="482">
      <c r="B482" s="73"/>
    </row>
    <row r="483">
      <c r="B483" s="73"/>
    </row>
    <row r="484">
      <c r="B484" s="73"/>
    </row>
    <row r="485">
      <c r="B485" s="73"/>
    </row>
    <row r="486">
      <c r="B486" s="73"/>
    </row>
    <row r="487">
      <c r="B487" s="73"/>
    </row>
    <row r="488">
      <c r="B488" s="73"/>
    </row>
    <row r="489">
      <c r="B489" s="73"/>
    </row>
    <row r="490">
      <c r="B490" s="73"/>
    </row>
    <row r="491">
      <c r="B491" s="73"/>
    </row>
    <row r="492">
      <c r="B492" s="73"/>
    </row>
    <row r="493">
      <c r="B493" s="73"/>
    </row>
    <row r="494">
      <c r="B494" s="73"/>
    </row>
    <row r="495">
      <c r="B495" s="73"/>
    </row>
    <row r="496">
      <c r="B496" s="73"/>
    </row>
    <row r="497">
      <c r="B497" s="73"/>
    </row>
    <row r="498">
      <c r="B498" s="73"/>
    </row>
    <row r="499">
      <c r="B499" s="73"/>
    </row>
    <row r="500">
      <c r="B500" s="73"/>
    </row>
    <row r="501">
      <c r="B501" s="73"/>
    </row>
    <row r="502">
      <c r="B502" s="73"/>
    </row>
    <row r="503">
      <c r="B503" s="73"/>
    </row>
    <row r="504">
      <c r="B504" s="73"/>
    </row>
    <row r="505">
      <c r="B505" s="73"/>
    </row>
    <row r="506">
      <c r="B506" s="73"/>
    </row>
    <row r="507">
      <c r="B507" s="73"/>
    </row>
    <row r="508">
      <c r="B508" s="73"/>
    </row>
    <row r="509">
      <c r="B509" s="73"/>
    </row>
    <row r="510">
      <c r="B510" s="73"/>
    </row>
    <row r="511">
      <c r="B511" s="73"/>
    </row>
    <row r="512">
      <c r="B512" s="73"/>
    </row>
    <row r="513">
      <c r="B513" s="73"/>
    </row>
    <row r="514">
      <c r="B514" s="73"/>
    </row>
    <row r="515">
      <c r="B515" s="73"/>
    </row>
    <row r="516">
      <c r="B516" s="73"/>
    </row>
    <row r="517">
      <c r="B517" s="73"/>
    </row>
    <row r="518">
      <c r="B518" s="73"/>
    </row>
    <row r="519">
      <c r="B519" s="73"/>
    </row>
    <row r="520">
      <c r="B520" s="73"/>
    </row>
    <row r="521">
      <c r="B521" s="73"/>
    </row>
    <row r="522">
      <c r="B522" s="73"/>
    </row>
    <row r="523">
      <c r="B523" s="73"/>
    </row>
    <row r="524">
      <c r="B524" s="73"/>
    </row>
    <row r="525">
      <c r="B525" s="73"/>
    </row>
    <row r="526">
      <c r="B526" s="73"/>
    </row>
    <row r="527">
      <c r="B527" s="73"/>
    </row>
    <row r="528">
      <c r="B528" s="73"/>
    </row>
    <row r="529">
      <c r="B529" s="73"/>
    </row>
    <row r="530">
      <c r="B530" s="73"/>
    </row>
    <row r="531">
      <c r="B531" s="73"/>
    </row>
    <row r="532">
      <c r="B532" s="73"/>
    </row>
    <row r="533">
      <c r="B533" s="73"/>
    </row>
    <row r="534">
      <c r="B534" s="73"/>
    </row>
    <row r="535">
      <c r="B535" s="73"/>
    </row>
    <row r="536">
      <c r="B536" s="73"/>
    </row>
    <row r="537">
      <c r="B537" s="73"/>
    </row>
    <row r="538">
      <c r="B538" s="73"/>
    </row>
    <row r="539">
      <c r="B539" s="73"/>
    </row>
    <row r="540">
      <c r="B540" s="73"/>
    </row>
    <row r="541">
      <c r="B541" s="73"/>
    </row>
    <row r="542">
      <c r="B542" s="73"/>
    </row>
    <row r="543">
      <c r="B543" s="73"/>
    </row>
    <row r="544">
      <c r="B544" s="73"/>
    </row>
    <row r="545">
      <c r="B545" s="73"/>
    </row>
    <row r="546">
      <c r="B546" s="73"/>
    </row>
    <row r="547">
      <c r="B547" s="73"/>
    </row>
    <row r="548">
      <c r="B548" s="73"/>
    </row>
    <row r="549">
      <c r="B549" s="73"/>
    </row>
    <row r="550">
      <c r="B550" s="73"/>
    </row>
    <row r="551">
      <c r="B551" s="73"/>
    </row>
    <row r="552">
      <c r="B552" s="73"/>
    </row>
    <row r="553">
      <c r="B553" s="73"/>
    </row>
    <row r="554">
      <c r="B554" s="73"/>
    </row>
    <row r="555">
      <c r="B555" s="73"/>
    </row>
    <row r="556">
      <c r="B556" s="73"/>
    </row>
    <row r="557">
      <c r="B557" s="73"/>
    </row>
    <row r="558">
      <c r="B558" s="73"/>
    </row>
    <row r="559">
      <c r="B559" s="73"/>
    </row>
    <row r="560">
      <c r="B560" s="73"/>
    </row>
    <row r="561">
      <c r="B561" s="73"/>
    </row>
    <row r="562">
      <c r="B562" s="73"/>
    </row>
    <row r="563">
      <c r="B563" s="73"/>
    </row>
    <row r="564">
      <c r="B564" s="73"/>
    </row>
    <row r="565">
      <c r="B565" s="73"/>
    </row>
    <row r="566">
      <c r="B566" s="73"/>
    </row>
    <row r="567">
      <c r="B567" s="73"/>
    </row>
    <row r="568">
      <c r="B568" s="73"/>
    </row>
    <row r="569">
      <c r="B569" s="73"/>
    </row>
    <row r="570">
      <c r="B570" s="73"/>
    </row>
    <row r="571">
      <c r="B571" s="73"/>
    </row>
    <row r="572">
      <c r="B572" s="73"/>
    </row>
    <row r="573">
      <c r="B573" s="73"/>
    </row>
    <row r="574">
      <c r="B574" s="73"/>
    </row>
    <row r="575">
      <c r="B575" s="73"/>
    </row>
    <row r="576">
      <c r="B576" s="73"/>
    </row>
    <row r="577">
      <c r="B577" s="73"/>
    </row>
    <row r="578">
      <c r="B578" s="73"/>
    </row>
    <row r="579">
      <c r="B579" s="73"/>
    </row>
    <row r="580">
      <c r="B580" s="73"/>
    </row>
    <row r="581">
      <c r="B581" s="73"/>
    </row>
    <row r="582">
      <c r="B582" s="73"/>
    </row>
    <row r="583">
      <c r="B583" s="73"/>
    </row>
    <row r="584">
      <c r="B584" s="73"/>
    </row>
    <row r="585">
      <c r="B585" s="73"/>
    </row>
    <row r="586">
      <c r="B586" s="73"/>
    </row>
    <row r="587">
      <c r="B587" s="73"/>
    </row>
    <row r="588">
      <c r="B588" s="73"/>
    </row>
    <row r="589">
      <c r="B589" s="73"/>
    </row>
    <row r="590">
      <c r="B590" s="73"/>
    </row>
    <row r="591">
      <c r="B591" s="73"/>
    </row>
    <row r="592">
      <c r="B592" s="73"/>
    </row>
    <row r="593">
      <c r="B593" s="73"/>
    </row>
    <row r="594">
      <c r="B594" s="73"/>
    </row>
    <row r="595">
      <c r="B595" s="73"/>
    </row>
    <row r="596">
      <c r="B596" s="73"/>
    </row>
    <row r="597">
      <c r="B597" s="73"/>
    </row>
    <row r="598">
      <c r="B598" s="73"/>
    </row>
    <row r="599">
      <c r="B599" s="73"/>
    </row>
    <row r="600">
      <c r="B600" s="73"/>
    </row>
    <row r="601">
      <c r="B601" s="73"/>
    </row>
    <row r="602">
      <c r="B602" s="73"/>
    </row>
    <row r="603">
      <c r="B603" s="73"/>
    </row>
    <row r="604">
      <c r="B604" s="73"/>
    </row>
    <row r="605">
      <c r="B605" s="73"/>
    </row>
    <row r="606">
      <c r="B606" s="73"/>
    </row>
    <row r="607">
      <c r="B607" s="73"/>
    </row>
    <row r="608">
      <c r="B608" s="73"/>
    </row>
    <row r="609">
      <c r="B609" s="73"/>
    </row>
    <row r="610">
      <c r="B610" s="73"/>
    </row>
    <row r="611">
      <c r="B611" s="73"/>
    </row>
    <row r="612">
      <c r="B612" s="73"/>
    </row>
    <row r="613">
      <c r="B613" s="73"/>
    </row>
    <row r="614">
      <c r="B614" s="73"/>
    </row>
    <row r="615">
      <c r="B615" s="73"/>
    </row>
    <row r="616">
      <c r="B616" s="73"/>
    </row>
    <row r="617">
      <c r="B617" s="73"/>
    </row>
    <row r="618">
      <c r="B618" s="73"/>
    </row>
    <row r="619">
      <c r="B619" s="73"/>
    </row>
    <row r="620">
      <c r="B620" s="73"/>
    </row>
    <row r="621">
      <c r="B621" s="73"/>
    </row>
    <row r="622">
      <c r="B622" s="73"/>
    </row>
    <row r="623">
      <c r="B623" s="73"/>
    </row>
    <row r="624">
      <c r="B624" s="73"/>
    </row>
    <row r="625">
      <c r="B625" s="73"/>
    </row>
    <row r="626">
      <c r="B626" s="73"/>
    </row>
    <row r="627">
      <c r="B627" s="73"/>
    </row>
    <row r="628">
      <c r="B628" s="73"/>
    </row>
    <row r="629">
      <c r="B629" s="73"/>
    </row>
    <row r="630">
      <c r="B630" s="73"/>
    </row>
    <row r="631">
      <c r="B631" s="73"/>
    </row>
    <row r="632">
      <c r="B632" s="73"/>
    </row>
    <row r="633">
      <c r="B633" s="73"/>
    </row>
    <row r="634">
      <c r="B634" s="73"/>
    </row>
    <row r="635">
      <c r="B635" s="73"/>
    </row>
    <row r="636">
      <c r="B636" s="73"/>
    </row>
    <row r="637">
      <c r="B637" s="73"/>
    </row>
    <row r="638">
      <c r="B638" s="73"/>
    </row>
    <row r="639">
      <c r="B639" s="73"/>
    </row>
    <row r="640">
      <c r="B640" s="73"/>
    </row>
    <row r="641">
      <c r="B641" s="73"/>
    </row>
    <row r="642">
      <c r="B642" s="73"/>
    </row>
    <row r="643">
      <c r="B643" s="73"/>
    </row>
    <row r="644">
      <c r="B644" s="73"/>
    </row>
    <row r="645">
      <c r="B645" s="73"/>
    </row>
    <row r="646">
      <c r="B646" s="73"/>
    </row>
    <row r="647">
      <c r="B647" s="73"/>
    </row>
    <row r="648">
      <c r="B648" s="73"/>
    </row>
    <row r="649">
      <c r="B649" s="73"/>
    </row>
    <row r="650">
      <c r="B650" s="73"/>
    </row>
    <row r="651">
      <c r="B651" s="73"/>
    </row>
    <row r="652">
      <c r="B652" s="73"/>
    </row>
    <row r="653">
      <c r="B653" s="73"/>
    </row>
    <row r="654">
      <c r="B654" s="73"/>
    </row>
    <row r="655">
      <c r="B655" s="73"/>
    </row>
    <row r="656">
      <c r="B656" s="73"/>
    </row>
    <row r="657">
      <c r="B657" s="73"/>
    </row>
    <row r="658">
      <c r="B658" s="73"/>
    </row>
    <row r="659">
      <c r="B659" s="73"/>
    </row>
    <row r="660">
      <c r="B660" s="73"/>
    </row>
    <row r="661">
      <c r="B661" s="73"/>
    </row>
    <row r="662">
      <c r="B662" s="73"/>
    </row>
    <row r="663">
      <c r="B663" s="73"/>
    </row>
    <row r="664">
      <c r="B664" s="73"/>
    </row>
    <row r="665">
      <c r="B665" s="73"/>
    </row>
    <row r="666">
      <c r="B666" s="73"/>
    </row>
    <row r="667">
      <c r="B667" s="73"/>
    </row>
    <row r="668">
      <c r="B668" s="73"/>
    </row>
    <row r="669">
      <c r="B669" s="73"/>
    </row>
    <row r="670">
      <c r="B670" s="73"/>
    </row>
    <row r="671">
      <c r="B671" s="73"/>
    </row>
    <row r="672">
      <c r="B672" s="73"/>
    </row>
    <row r="673">
      <c r="B673" s="73"/>
    </row>
    <row r="674">
      <c r="B674" s="73"/>
    </row>
    <row r="675">
      <c r="B675" s="73"/>
    </row>
    <row r="676">
      <c r="B676" s="73"/>
    </row>
    <row r="677">
      <c r="B677" s="73"/>
    </row>
    <row r="678">
      <c r="B678" s="73"/>
    </row>
    <row r="679">
      <c r="B679" s="73"/>
    </row>
    <row r="680">
      <c r="B680" s="73"/>
    </row>
    <row r="681">
      <c r="B681" s="73"/>
    </row>
    <row r="682">
      <c r="B682" s="73"/>
    </row>
    <row r="683">
      <c r="B683" s="73"/>
    </row>
    <row r="684">
      <c r="B684" s="73"/>
    </row>
    <row r="685">
      <c r="B685" s="73"/>
    </row>
    <row r="686">
      <c r="B686" s="73"/>
    </row>
    <row r="687">
      <c r="B687" s="73"/>
    </row>
    <row r="688">
      <c r="B688" s="73"/>
    </row>
    <row r="689">
      <c r="B689" s="73"/>
    </row>
    <row r="690">
      <c r="B690" s="73"/>
    </row>
    <row r="691">
      <c r="B691" s="73"/>
    </row>
    <row r="692">
      <c r="B692" s="73"/>
    </row>
    <row r="693">
      <c r="B693" s="73"/>
    </row>
    <row r="694">
      <c r="B694" s="73"/>
    </row>
    <row r="695">
      <c r="B695" s="73"/>
    </row>
    <row r="696">
      <c r="B696" s="73"/>
    </row>
    <row r="697">
      <c r="B697" s="73"/>
    </row>
    <row r="698">
      <c r="B698" s="73"/>
    </row>
    <row r="699">
      <c r="B699" s="73"/>
    </row>
    <row r="700">
      <c r="B700" s="73"/>
    </row>
    <row r="701">
      <c r="B701" s="73"/>
    </row>
    <row r="702">
      <c r="B702" s="73"/>
    </row>
    <row r="703">
      <c r="B703" s="73"/>
    </row>
    <row r="704">
      <c r="B704" s="73"/>
    </row>
    <row r="705">
      <c r="B705" s="73"/>
    </row>
    <row r="706">
      <c r="B706" s="73"/>
    </row>
    <row r="707">
      <c r="B707" s="73"/>
    </row>
    <row r="708">
      <c r="B708" s="73"/>
    </row>
    <row r="709">
      <c r="B709" s="73"/>
    </row>
    <row r="710">
      <c r="B710" s="73"/>
    </row>
    <row r="711">
      <c r="B711" s="73"/>
    </row>
    <row r="712">
      <c r="B712" s="73"/>
    </row>
    <row r="713">
      <c r="B713" s="73"/>
    </row>
    <row r="714">
      <c r="B714" s="73"/>
    </row>
    <row r="715">
      <c r="B715" s="73"/>
    </row>
    <row r="716">
      <c r="B716" s="73"/>
    </row>
    <row r="717">
      <c r="B717" s="73"/>
    </row>
    <row r="718">
      <c r="B718" s="73"/>
    </row>
    <row r="719">
      <c r="B719" s="73"/>
    </row>
    <row r="720">
      <c r="B720" s="73"/>
    </row>
    <row r="721">
      <c r="B721" s="73"/>
    </row>
    <row r="722">
      <c r="B722" s="73"/>
    </row>
    <row r="723">
      <c r="B723" s="73"/>
    </row>
    <row r="724">
      <c r="B724" s="73"/>
    </row>
    <row r="725">
      <c r="B725" s="73"/>
    </row>
    <row r="726">
      <c r="B726" s="73"/>
    </row>
    <row r="727">
      <c r="B727" s="73"/>
    </row>
    <row r="728">
      <c r="B728" s="73"/>
    </row>
    <row r="729">
      <c r="B729" s="73"/>
    </row>
    <row r="730">
      <c r="B730" s="73"/>
    </row>
    <row r="731">
      <c r="B731" s="73"/>
    </row>
    <row r="732">
      <c r="B732" s="73"/>
    </row>
    <row r="733">
      <c r="B733" s="73"/>
    </row>
    <row r="734">
      <c r="B734" s="73"/>
    </row>
    <row r="735">
      <c r="B735" s="73"/>
    </row>
    <row r="736">
      <c r="B736" s="73"/>
    </row>
    <row r="737">
      <c r="B737" s="73"/>
    </row>
    <row r="738">
      <c r="B738" s="73"/>
    </row>
    <row r="739">
      <c r="B739" s="73"/>
    </row>
    <row r="740">
      <c r="B740" s="73"/>
    </row>
    <row r="741">
      <c r="B741" s="73"/>
    </row>
    <row r="742">
      <c r="B742" s="73"/>
    </row>
    <row r="743">
      <c r="B743" s="73"/>
    </row>
    <row r="744">
      <c r="B744" s="73"/>
    </row>
    <row r="745">
      <c r="B745" s="73"/>
    </row>
    <row r="746">
      <c r="B746" s="73"/>
    </row>
    <row r="747">
      <c r="B747" s="73"/>
    </row>
    <row r="748">
      <c r="B748" s="73"/>
    </row>
    <row r="749">
      <c r="B749" s="73"/>
    </row>
    <row r="750">
      <c r="B750" s="73"/>
    </row>
    <row r="751">
      <c r="B751" s="73"/>
    </row>
    <row r="752">
      <c r="B752" s="73"/>
    </row>
    <row r="753">
      <c r="B753" s="73"/>
    </row>
    <row r="754">
      <c r="B754" s="73"/>
    </row>
    <row r="755">
      <c r="B755" s="73"/>
    </row>
    <row r="756">
      <c r="B756" s="73"/>
    </row>
    <row r="757">
      <c r="B757" s="73"/>
    </row>
    <row r="758">
      <c r="B758" s="73"/>
    </row>
    <row r="759">
      <c r="B759" s="73"/>
    </row>
    <row r="760">
      <c r="B760" s="73"/>
    </row>
    <row r="761">
      <c r="B761" s="73"/>
    </row>
    <row r="762">
      <c r="B762" s="73"/>
    </row>
    <row r="763">
      <c r="B763" s="73"/>
    </row>
    <row r="764">
      <c r="B764" s="73"/>
    </row>
    <row r="765">
      <c r="B765" s="73"/>
    </row>
    <row r="766">
      <c r="B766" s="73"/>
    </row>
    <row r="767">
      <c r="B767" s="73"/>
    </row>
    <row r="768">
      <c r="B768" s="73"/>
    </row>
    <row r="769">
      <c r="B769" s="73"/>
    </row>
    <row r="770">
      <c r="B770" s="73"/>
    </row>
    <row r="771">
      <c r="B771" s="73"/>
    </row>
    <row r="772">
      <c r="B772" s="73"/>
    </row>
    <row r="773">
      <c r="B773" s="73"/>
    </row>
    <row r="774">
      <c r="B774" s="73"/>
    </row>
    <row r="775">
      <c r="B775" s="73"/>
    </row>
    <row r="776">
      <c r="B776" s="73"/>
    </row>
    <row r="777">
      <c r="B777" s="73"/>
    </row>
    <row r="778">
      <c r="B778" s="73"/>
    </row>
    <row r="779">
      <c r="B779" s="73"/>
    </row>
    <row r="780">
      <c r="B780" s="73"/>
    </row>
    <row r="781">
      <c r="B781" s="73"/>
    </row>
    <row r="782">
      <c r="B782" s="73"/>
    </row>
    <row r="783">
      <c r="B783" s="73"/>
    </row>
    <row r="784">
      <c r="B784" s="73"/>
    </row>
    <row r="785">
      <c r="B785" s="73"/>
    </row>
    <row r="786">
      <c r="B786" s="73"/>
    </row>
    <row r="787">
      <c r="B787" s="73"/>
    </row>
    <row r="788">
      <c r="B788" s="73"/>
    </row>
    <row r="789">
      <c r="B789" s="73"/>
    </row>
    <row r="790">
      <c r="B790" s="73"/>
    </row>
    <row r="791">
      <c r="B791" s="73"/>
    </row>
    <row r="792">
      <c r="B792" s="73"/>
    </row>
    <row r="793">
      <c r="B793" s="73"/>
    </row>
    <row r="794">
      <c r="B794" s="73"/>
    </row>
    <row r="795">
      <c r="B795" s="73"/>
    </row>
    <row r="796">
      <c r="B796" s="73"/>
    </row>
    <row r="797">
      <c r="B797" s="73"/>
    </row>
    <row r="798">
      <c r="B798" s="73"/>
    </row>
    <row r="799">
      <c r="B799" s="73"/>
    </row>
    <row r="800">
      <c r="B800" s="73"/>
    </row>
    <row r="801">
      <c r="B801" s="73"/>
    </row>
    <row r="802">
      <c r="B802" s="73"/>
    </row>
    <row r="803">
      <c r="B803" s="73"/>
    </row>
    <row r="804">
      <c r="B804" s="73"/>
    </row>
    <row r="805">
      <c r="B805" s="73"/>
    </row>
    <row r="806">
      <c r="B806" s="73"/>
    </row>
    <row r="807">
      <c r="B807" s="73"/>
    </row>
    <row r="808">
      <c r="B808" s="73"/>
    </row>
    <row r="809">
      <c r="B809" s="73"/>
    </row>
    <row r="810">
      <c r="B810" s="73"/>
    </row>
    <row r="811">
      <c r="B811" s="73"/>
    </row>
    <row r="812">
      <c r="B812" s="73"/>
    </row>
    <row r="813">
      <c r="B813" s="73"/>
    </row>
    <row r="814">
      <c r="B814" s="73"/>
    </row>
    <row r="815">
      <c r="B815" s="73"/>
    </row>
    <row r="816">
      <c r="B816" s="73"/>
    </row>
    <row r="817">
      <c r="B817" s="73"/>
    </row>
    <row r="818">
      <c r="B818" s="73"/>
    </row>
    <row r="819">
      <c r="B819" s="73"/>
    </row>
    <row r="820">
      <c r="B820" s="73"/>
    </row>
    <row r="821">
      <c r="B821" s="73"/>
    </row>
    <row r="822">
      <c r="B822" s="73"/>
    </row>
    <row r="823">
      <c r="B823" s="73"/>
    </row>
    <row r="824">
      <c r="B824" s="73"/>
    </row>
    <row r="825">
      <c r="B825" s="73"/>
    </row>
    <row r="826">
      <c r="B826" s="73"/>
    </row>
    <row r="827">
      <c r="B827" s="73"/>
    </row>
    <row r="828">
      <c r="B828" s="73"/>
    </row>
    <row r="829">
      <c r="B829" s="73"/>
    </row>
    <row r="830">
      <c r="B830" s="73"/>
    </row>
    <row r="831">
      <c r="B831" s="73"/>
    </row>
    <row r="832">
      <c r="B832" s="73"/>
    </row>
    <row r="833">
      <c r="B833" s="73"/>
    </row>
    <row r="834">
      <c r="B834" s="73"/>
    </row>
    <row r="835">
      <c r="B835" s="73"/>
    </row>
    <row r="836">
      <c r="B836" s="73"/>
    </row>
    <row r="837">
      <c r="B837" s="73"/>
    </row>
    <row r="838">
      <c r="B838" s="73"/>
    </row>
    <row r="839">
      <c r="B839" s="73"/>
    </row>
    <row r="840">
      <c r="B840" s="73"/>
    </row>
    <row r="841">
      <c r="B841" s="73"/>
    </row>
    <row r="842">
      <c r="B842" s="73"/>
    </row>
    <row r="843">
      <c r="B843" s="73"/>
    </row>
    <row r="844">
      <c r="B844" s="73"/>
    </row>
    <row r="845">
      <c r="B845" s="73"/>
    </row>
    <row r="846">
      <c r="B846" s="73"/>
    </row>
    <row r="847">
      <c r="B847" s="73"/>
    </row>
    <row r="848">
      <c r="B848" s="73"/>
    </row>
    <row r="849">
      <c r="B849" s="73"/>
    </row>
    <row r="850">
      <c r="B850" s="73"/>
    </row>
    <row r="851">
      <c r="B851" s="73"/>
    </row>
    <row r="852">
      <c r="B852" s="73"/>
    </row>
    <row r="853">
      <c r="B853" s="73"/>
    </row>
    <row r="854">
      <c r="B854" s="73"/>
    </row>
    <row r="855">
      <c r="B855" s="73"/>
    </row>
    <row r="856">
      <c r="B856" s="73"/>
    </row>
    <row r="857">
      <c r="B857" s="73"/>
    </row>
    <row r="858">
      <c r="B858" s="73"/>
    </row>
    <row r="859">
      <c r="B859" s="73"/>
    </row>
    <row r="860">
      <c r="B860" s="73"/>
    </row>
    <row r="861">
      <c r="B861" s="73"/>
    </row>
    <row r="862">
      <c r="B862" s="73"/>
    </row>
    <row r="863">
      <c r="B863" s="73"/>
    </row>
    <row r="864">
      <c r="B864" s="73"/>
    </row>
    <row r="865">
      <c r="B865" s="73"/>
    </row>
    <row r="866">
      <c r="B866" s="73"/>
    </row>
    <row r="867">
      <c r="B867" s="73"/>
    </row>
    <row r="868">
      <c r="B868" s="73"/>
    </row>
    <row r="869">
      <c r="B869" s="73"/>
    </row>
    <row r="870">
      <c r="B870" s="73"/>
    </row>
    <row r="871">
      <c r="B871" s="73"/>
    </row>
    <row r="872">
      <c r="B872" s="73"/>
    </row>
    <row r="873">
      <c r="B873" s="73"/>
    </row>
    <row r="874">
      <c r="B874" s="73"/>
    </row>
    <row r="875">
      <c r="B875" s="73"/>
    </row>
    <row r="876">
      <c r="B876" s="73"/>
    </row>
    <row r="877">
      <c r="B877" s="73"/>
    </row>
    <row r="878">
      <c r="B878" s="73"/>
    </row>
    <row r="879">
      <c r="B879" s="73"/>
    </row>
    <row r="880">
      <c r="B880" s="73"/>
    </row>
    <row r="881">
      <c r="B881" s="73"/>
    </row>
    <row r="882">
      <c r="B882" s="73"/>
    </row>
    <row r="883">
      <c r="B883" s="73"/>
    </row>
    <row r="884">
      <c r="B884" s="73"/>
    </row>
    <row r="885">
      <c r="B885" s="73"/>
    </row>
    <row r="886">
      <c r="B886" s="73"/>
    </row>
    <row r="887">
      <c r="B887" s="73"/>
    </row>
    <row r="888">
      <c r="B888" s="73"/>
    </row>
    <row r="889">
      <c r="B889" s="73"/>
    </row>
    <row r="890">
      <c r="B890" s="73"/>
    </row>
    <row r="891">
      <c r="B891" s="73"/>
    </row>
    <row r="892">
      <c r="B892" s="73"/>
    </row>
    <row r="893">
      <c r="B893" s="73"/>
    </row>
    <row r="894">
      <c r="B894" s="73"/>
    </row>
    <row r="895">
      <c r="B895" s="73"/>
    </row>
    <row r="896">
      <c r="B896" s="73"/>
    </row>
    <row r="897">
      <c r="B897" s="73"/>
    </row>
    <row r="898">
      <c r="B898" s="73"/>
    </row>
    <row r="899">
      <c r="B899" s="73"/>
    </row>
    <row r="900">
      <c r="B900" s="73"/>
    </row>
    <row r="901">
      <c r="B901" s="73"/>
    </row>
    <row r="902">
      <c r="B902" s="73"/>
    </row>
    <row r="903">
      <c r="B903" s="73"/>
    </row>
    <row r="904">
      <c r="B904" s="73"/>
    </row>
    <row r="905">
      <c r="B905" s="73"/>
    </row>
    <row r="906">
      <c r="B906" s="73"/>
    </row>
    <row r="907">
      <c r="B907" s="73"/>
    </row>
    <row r="908">
      <c r="B908" s="73"/>
    </row>
    <row r="909">
      <c r="B909" s="73"/>
    </row>
    <row r="910">
      <c r="B910" s="73"/>
    </row>
    <row r="911">
      <c r="B911" s="73"/>
    </row>
    <row r="912">
      <c r="B912" s="73"/>
    </row>
    <row r="913">
      <c r="B913" s="73"/>
    </row>
    <row r="914">
      <c r="B914" s="73"/>
    </row>
    <row r="915">
      <c r="B915" s="73"/>
    </row>
    <row r="916">
      <c r="B916" s="73"/>
    </row>
    <row r="917">
      <c r="B917" s="73"/>
    </row>
    <row r="918">
      <c r="B918" s="73"/>
    </row>
    <row r="919">
      <c r="B919" s="73"/>
    </row>
    <row r="920">
      <c r="B920" s="73"/>
    </row>
    <row r="921">
      <c r="B921" s="73"/>
    </row>
    <row r="922">
      <c r="B922" s="73"/>
    </row>
    <row r="923">
      <c r="B923" s="73"/>
    </row>
    <row r="924">
      <c r="B924" s="73"/>
    </row>
    <row r="925">
      <c r="B925" s="73"/>
    </row>
    <row r="926">
      <c r="B926" s="73"/>
    </row>
    <row r="927">
      <c r="B927" s="73"/>
    </row>
    <row r="928">
      <c r="B928" s="73"/>
    </row>
    <row r="929">
      <c r="B929" s="73"/>
    </row>
    <row r="930">
      <c r="B930" s="73"/>
    </row>
    <row r="931">
      <c r="B931" s="73"/>
    </row>
    <row r="932">
      <c r="B932" s="73"/>
    </row>
    <row r="933">
      <c r="B933" s="73"/>
    </row>
    <row r="934">
      <c r="B934" s="73"/>
    </row>
    <row r="935">
      <c r="B935" s="73"/>
    </row>
    <row r="936">
      <c r="B936" s="73"/>
    </row>
    <row r="937">
      <c r="B937" s="73"/>
    </row>
    <row r="938">
      <c r="B938" s="73"/>
    </row>
    <row r="939">
      <c r="B939" s="73"/>
    </row>
    <row r="940">
      <c r="B940" s="73"/>
    </row>
    <row r="941">
      <c r="B941" s="73"/>
    </row>
    <row r="942">
      <c r="B942" s="73"/>
    </row>
    <row r="943">
      <c r="B943" s="73"/>
    </row>
    <row r="944">
      <c r="B944" s="73"/>
    </row>
    <row r="945">
      <c r="B945" s="73"/>
    </row>
    <row r="946">
      <c r="B946" s="73"/>
    </row>
    <row r="947">
      <c r="B947" s="73"/>
    </row>
    <row r="948">
      <c r="B948" s="73"/>
    </row>
    <row r="949">
      <c r="B949" s="73"/>
    </row>
    <row r="950">
      <c r="B950" s="73"/>
    </row>
    <row r="951">
      <c r="B951" s="73"/>
    </row>
    <row r="952">
      <c r="B952" s="73"/>
    </row>
    <row r="953">
      <c r="B953" s="73"/>
    </row>
    <row r="954">
      <c r="B954" s="73"/>
    </row>
    <row r="955">
      <c r="B955" s="73"/>
    </row>
    <row r="956">
      <c r="B956" s="73"/>
    </row>
    <row r="957">
      <c r="B957" s="73"/>
    </row>
    <row r="958">
      <c r="B958" s="73"/>
    </row>
    <row r="959">
      <c r="B959" s="73"/>
    </row>
    <row r="960">
      <c r="B960" s="73"/>
    </row>
    <row r="961">
      <c r="B961" s="73"/>
    </row>
    <row r="962">
      <c r="B962" s="73"/>
    </row>
    <row r="963">
      <c r="B963" s="73"/>
    </row>
    <row r="964">
      <c r="B964" s="73"/>
    </row>
    <row r="965">
      <c r="B965" s="73"/>
    </row>
    <row r="966">
      <c r="B966" s="73"/>
    </row>
    <row r="967">
      <c r="B967" s="73"/>
    </row>
    <row r="968">
      <c r="B968" s="73"/>
    </row>
    <row r="969">
      <c r="B969" s="73"/>
    </row>
    <row r="970">
      <c r="B970" s="73"/>
    </row>
    <row r="971">
      <c r="B971" s="73"/>
    </row>
    <row r="972">
      <c r="B972" s="73"/>
    </row>
    <row r="973">
      <c r="B973" s="73"/>
    </row>
    <row r="974">
      <c r="B974" s="73"/>
    </row>
    <row r="975">
      <c r="B975" s="73"/>
    </row>
    <row r="976">
      <c r="B976" s="73"/>
    </row>
    <row r="977">
      <c r="B977" s="73"/>
    </row>
    <row r="978">
      <c r="B978" s="73"/>
    </row>
    <row r="979">
      <c r="B979" s="73"/>
    </row>
    <row r="980">
      <c r="B980" s="73"/>
    </row>
    <row r="981">
      <c r="B981" s="73"/>
    </row>
    <row r="982">
      <c r="B982" s="73"/>
    </row>
    <row r="983">
      <c r="B983" s="73"/>
    </row>
    <row r="984">
      <c r="B984" s="73"/>
    </row>
    <row r="985">
      <c r="B985" s="73"/>
    </row>
    <row r="986">
      <c r="B986" s="73"/>
    </row>
    <row r="987">
      <c r="B987" s="73"/>
    </row>
    <row r="988">
      <c r="B988" s="73"/>
    </row>
    <row r="989">
      <c r="B989" s="73"/>
    </row>
    <row r="990">
      <c r="B990" s="73"/>
    </row>
    <row r="991">
      <c r="B991" s="73"/>
    </row>
    <row r="992">
      <c r="B992" s="73"/>
    </row>
    <row r="993">
      <c r="B993" s="73"/>
    </row>
    <row r="994">
      <c r="B994" s="73"/>
    </row>
    <row r="995">
      <c r="B995" s="73"/>
    </row>
    <row r="996">
      <c r="B996" s="73"/>
    </row>
    <row r="997">
      <c r="B997" s="73"/>
    </row>
    <row r="998">
      <c r="B998" s="73"/>
    </row>
    <row r="999">
      <c r="B999" s="73"/>
    </row>
    <row r="1000">
      <c r="B1000" s="73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29"/>
    <col customWidth="1" min="2" max="2" width="25.0"/>
    <col customWidth="1" min="3" max="3" width="13.57"/>
  </cols>
  <sheetData>
    <row r="1">
      <c r="A1" s="74" t="s">
        <v>492</v>
      </c>
      <c r="B1" s="74" t="s">
        <v>493</v>
      </c>
      <c r="C1" s="75" t="s">
        <v>494</v>
      </c>
      <c r="D1" s="75" t="s">
        <v>495</v>
      </c>
    </row>
    <row r="2">
      <c r="A2" s="76" t="s">
        <v>496</v>
      </c>
      <c r="B2" s="77" t="s">
        <v>497</v>
      </c>
      <c r="E2" s="3"/>
    </row>
    <row r="3">
      <c r="A3" s="76" t="s">
        <v>498</v>
      </c>
      <c r="B3" s="77" t="s">
        <v>499</v>
      </c>
    </row>
    <row r="4">
      <c r="A4" s="76" t="s">
        <v>500</v>
      </c>
      <c r="B4" s="77" t="s">
        <v>501</v>
      </c>
    </row>
    <row r="5">
      <c r="A5" s="76" t="s">
        <v>502</v>
      </c>
      <c r="B5" s="77" t="s">
        <v>503</v>
      </c>
    </row>
    <row r="6">
      <c r="A6" s="76" t="s">
        <v>504</v>
      </c>
      <c r="B6" s="77" t="s">
        <v>505</v>
      </c>
    </row>
    <row r="7">
      <c r="A7" s="76" t="s">
        <v>506</v>
      </c>
      <c r="B7" s="77" t="s">
        <v>507</v>
      </c>
    </row>
    <row r="8">
      <c r="A8" s="76" t="s">
        <v>508</v>
      </c>
      <c r="B8" s="77" t="s">
        <v>135</v>
      </c>
    </row>
    <row r="9">
      <c r="A9" s="78" t="s">
        <v>509</v>
      </c>
      <c r="B9" s="77" t="s">
        <v>510</v>
      </c>
    </row>
    <row r="10">
      <c r="A10" s="76" t="s">
        <v>511</v>
      </c>
      <c r="B10" s="77" t="s">
        <v>512</v>
      </c>
    </row>
    <row r="11">
      <c r="A11" s="78" t="s">
        <v>513</v>
      </c>
      <c r="B11" s="77" t="s">
        <v>133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32.71"/>
  </cols>
  <sheetData>
    <row r="1">
      <c r="A1" s="25" t="s">
        <v>3</v>
      </c>
      <c r="B1" s="25" t="s">
        <v>4</v>
      </c>
      <c r="C1" s="75" t="s">
        <v>494</v>
      </c>
      <c r="D1" s="75" t="s">
        <v>495</v>
      </c>
    </row>
    <row r="2">
      <c r="A2" s="79" t="s">
        <v>497</v>
      </c>
      <c r="B2" s="80" t="s">
        <v>514</v>
      </c>
    </row>
    <row r="3">
      <c r="A3" s="81"/>
      <c r="B3" s="80" t="s">
        <v>515</v>
      </c>
    </row>
    <row r="4">
      <c r="A4" s="81"/>
      <c r="B4" s="80" t="s">
        <v>516</v>
      </c>
    </row>
    <row r="5">
      <c r="A5" s="82" t="s">
        <v>499</v>
      </c>
      <c r="B5" s="83" t="s">
        <v>517</v>
      </c>
    </row>
    <row r="6">
      <c r="A6" s="84"/>
      <c r="B6" s="83" t="s">
        <v>518</v>
      </c>
    </row>
    <row r="7">
      <c r="A7" s="84"/>
      <c r="B7" s="83" t="s">
        <v>519</v>
      </c>
    </row>
    <row r="8">
      <c r="A8" s="84"/>
      <c r="B8" s="83" t="s">
        <v>520</v>
      </c>
    </row>
    <row r="9">
      <c r="A9" s="85" t="s">
        <v>501</v>
      </c>
      <c r="B9" s="86" t="s">
        <v>517</v>
      </c>
    </row>
    <row r="10">
      <c r="A10" s="87"/>
      <c r="B10" s="86" t="s">
        <v>521</v>
      </c>
    </row>
    <row r="11">
      <c r="A11" s="88" t="s">
        <v>503</v>
      </c>
      <c r="B11" s="89" t="s">
        <v>522</v>
      </c>
    </row>
    <row r="12">
      <c r="A12" s="90" t="s">
        <v>505</v>
      </c>
      <c r="B12" s="91" t="s">
        <v>523</v>
      </c>
    </row>
    <row r="13">
      <c r="A13" s="92"/>
      <c r="B13" s="91" t="s">
        <v>524</v>
      </c>
    </row>
    <row r="14">
      <c r="A14" s="93" t="s">
        <v>507</v>
      </c>
      <c r="B14" s="94" t="s">
        <v>525</v>
      </c>
    </row>
    <row r="15">
      <c r="A15" s="95" t="s">
        <v>135</v>
      </c>
      <c r="B15" s="96" t="s">
        <v>526</v>
      </c>
    </row>
    <row r="16">
      <c r="A16" s="97"/>
      <c r="B16" s="96" t="s">
        <v>49</v>
      </c>
    </row>
    <row r="17">
      <c r="A17" s="98" t="s">
        <v>510</v>
      </c>
      <c r="B17" s="99" t="s">
        <v>527</v>
      </c>
    </row>
    <row r="18">
      <c r="A18" s="100"/>
      <c r="B18" s="99" t="s">
        <v>44</v>
      </c>
    </row>
    <row r="19">
      <c r="A19" s="100"/>
      <c r="B19" s="99" t="s">
        <v>528</v>
      </c>
    </row>
    <row r="20">
      <c r="A20" s="100"/>
      <c r="B20" s="99" t="s">
        <v>529</v>
      </c>
    </row>
    <row r="21">
      <c r="A21" s="101" t="s">
        <v>512</v>
      </c>
      <c r="B21" s="102" t="s">
        <v>530</v>
      </c>
    </row>
    <row r="22">
      <c r="A22" s="103"/>
      <c r="B22" s="102" t="s">
        <v>531</v>
      </c>
    </row>
    <row r="23">
      <c r="A23" s="104" t="s">
        <v>133</v>
      </c>
      <c r="B23" s="105" t="s">
        <v>532</v>
      </c>
    </row>
    <row r="24">
      <c r="A24" s="106"/>
      <c r="B24" s="105" t="s">
        <v>533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0"/>
    <col customWidth="1" min="2" max="2" width="32.71"/>
    <col customWidth="1" min="3" max="3" width="38.71"/>
  </cols>
  <sheetData>
    <row r="1">
      <c r="A1" s="25" t="s">
        <v>3</v>
      </c>
      <c r="B1" s="25" t="s">
        <v>4</v>
      </c>
      <c r="C1" s="107" t="s">
        <v>534</v>
      </c>
      <c r="D1" s="75" t="s">
        <v>494</v>
      </c>
      <c r="E1" s="75" t="s">
        <v>495</v>
      </c>
    </row>
    <row r="2">
      <c r="A2" s="108" t="s">
        <v>497</v>
      </c>
      <c r="B2" s="109" t="s">
        <v>514</v>
      </c>
      <c r="C2" s="110" t="s">
        <v>535</v>
      </c>
    </row>
    <row r="3">
      <c r="A3" s="111"/>
      <c r="B3" s="111"/>
      <c r="C3" s="112" t="s">
        <v>536</v>
      </c>
    </row>
    <row r="4">
      <c r="A4" s="111"/>
      <c r="B4" s="113"/>
      <c r="C4" s="112" t="s">
        <v>537</v>
      </c>
    </row>
    <row r="5">
      <c r="A5" s="111"/>
      <c r="B5" s="109" t="s">
        <v>515</v>
      </c>
      <c r="C5" s="114"/>
    </row>
    <row r="6">
      <c r="A6" s="111"/>
      <c r="B6" s="109" t="s">
        <v>516</v>
      </c>
      <c r="C6" s="110" t="s">
        <v>538</v>
      </c>
    </row>
    <row r="7">
      <c r="A7" s="111"/>
      <c r="B7" s="111"/>
      <c r="C7" s="112" t="s">
        <v>539</v>
      </c>
    </row>
    <row r="8">
      <c r="A8" s="115"/>
      <c r="B8" s="113"/>
      <c r="C8" s="112" t="s">
        <v>540</v>
      </c>
    </row>
    <row r="9">
      <c r="A9" s="116" t="s">
        <v>499</v>
      </c>
      <c r="B9" s="117" t="s">
        <v>517</v>
      </c>
      <c r="C9" s="118"/>
    </row>
    <row r="10">
      <c r="A10" s="111"/>
      <c r="B10" s="119" t="s">
        <v>518</v>
      </c>
      <c r="C10" s="120" t="s">
        <v>541</v>
      </c>
    </row>
    <row r="11">
      <c r="A11" s="111"/>
      <c r="B11" s="111"/>
      <c r="C11" s="120" t="s">
        <v>542</v>
      </c>
    </row>
    <row r="12">
      <c r="A12" s="111"/>
      <c r="B12" s="113"/>
      <c r="C12" s="120" t="s">
        <v>543</v>
      </c>
    </row>
    <row r="13">
      <c r="A13" s="111"/>
      <c r="B13" s="117" t="s">
        <v>519</v>
      </c>
      <c r="C13" s="118"/>
    </row>
    <row r="14">
      <c r="A14" s="113"/>
      <c r="B14" s="117" t="s">
        <v>520</v>
      </c>
      <c r="C14" s="118"/>
    </row>
    <row r="15">
      <c r="A15" s="121" t="s">
        <v>501</v>
      </c>
      <c r="B15" s="122" t="s">
        <v>517</v>
      </c>
      <c r="C15" s="123"/>
    </row>
    <row r="16">
      <c r="A16" s="111"/>
      <c r="B16" s="124" t="s">
        <v>521</v>
      </c>
      <c r="C16" s="125" t="s">
        <v>544</v>
      </c>
    </row>
    <row r="17">
      <c r="A17" s="111"/>
      <c r="B17" s="111"/>
      <c r="C17" s="125" t="s">
        <v>545</v>
      </c>
    </row>
    <row r="18">
      <c r="A18" s="111"/>
      <c r="B18" s="111"/>
      <c r="C18" s="125" t="s">
        <v>546</v>
      </c>
    </row>
    <row r="19">
      <c r="A19" s="111"/>
      <c r="B19" s="111"/>
      <c r="C19" s="125" t="s">
        <v>44</v>
      </c>
    </row>
    <row r="20">
      <c r="A20" s="111"/>
      <c r="B20" s="111"/>
      <c r="C20" s="125" t="s">
        <v>547</v>
      </c>
    </row>
    <row r="21">
      <c r="A21" s="113"/>
      <c r="B21" s="113"/>
      <c r="C21" s="125" t="s">
        <v>548</v>
      </c>
    </row>
    <row r="22">
      <c r="A22" s="126" t="s">
        <v>503</v>
      </c>
      <c r="B22" s="127" t="s">
        <v>522</v>
      </c>
      <c r="C22" s="128"/>
    </row>
    <row r="23">
      <c r="A23" s="129" t="s">
        <v>505</v>
      </c>
      <c r="B23" s="130" t="s">
        <v>523</v>
      </c>
      <c r="C23" s="131" t="s">
        <v>549</v>
      </c>
    </row>
    <row r="24">
      <c r="A24" s="111"/>
      <c r="B24" s="132" t="s">
        <v>524</v>
      </c>
      <c r="C24" s="131" t="s">
        <v>550</v>
      </c>
    </row>
    <row r="25">
      <c r="A25" s="113"/>
      <c r="B25" s="113"/>
      <c r="C25" s="131" t="s">
        <v>551</v>
      </c>
    </row>
    <row r="26">
      <c r="A26" s="133" t="s">
        <v>507</v>
      </c>
      <c r="B26" s="134" t="s">
        <v>525</v>
      </c>
      <c r="C26" s="135" t="s">
        <v>552</v>
      </c>
    </row>
    <row r="27">
      <c r="A27" s="111"/>
      <c r="B27" s="113"/>
      <c r="C27" s="135" t="s">
        <v>553</v>
      </c>
    </row>
    <row r="28">
      <c r="A28" s="111"/>
      <c r="B28" s="134" t="s">
        <v>554</v>
      </c>
      <c r="C28" s="135" t="s">
        <v>552</v>
      </c>
    </row>
    <row r="29">
      <c r="A29" s="111"/>
      <c r="B29" s="113"/>
      <c r="C29" s="135" t="s">
        <v>553</v>
      </c>
    </row>
    <row r="30">
      <c r="A30" s="111"/>
      <c r="B30" s="134" t="s">
        <v>555</v>
      </c>
      <c r="C30" s="135" t="s">
        <v>556</v>
      </c>
    </row>
    <row r="31">
      <c r="A31" s="111"/>
      <c r="B31" s="111"/>
      <c r="C31" s="135" t="s">
        <v>557</v>
      </c>
    </row>
    <row r="32">
      <c r="A32" s="111"/>
      <c r="B32" s="111"/>
      <c r="C32" s="135" t="s">
        <v>558</v>
      </c>
    </row>
    <row r="33">
      <c r="A33" s="111"/>
      <c r="B33" s="111"/>
      <c r="C33" s="135" t="s">
        <v>559</v>
      </c>
    </row>
    <row r="34">
      <c r="A34" s="113"/>
      <c r="B34" s="113"/>
      <c r="C34" s="135" t="s">
        <v>560</v>
      </c>
    </row>
    <row r="35">
      <c r="A35" s="136" t="s">
        <v>135</v>
      </c>
      <c r="B35" s="137" t="s">
        <v>526</v>
      </c>
      <c r="C35" s="138" t="s">
        <v>54</v>
      </c>
    </row>
    <row r="36">
      <c r="A36" s="111"/>
      <c r="B36" s="113"/>
      <c r="C36" s="138" t="s">
        <v>561</v>
      </c>
    </row>
    <row r="37">
      <c r="A37" s="113"/>
      <c r="B37" s="139" t="s">
        <v>49</v>
      </c>
      <c r="C37" s="140"/>
    </row>
    <row r="38">
      <c r="A38" s="141" t="s">
        <v>510</v>
      </c>
      <c r="B38" s="142" t="s">
        <v>527</v>
      </c>
      <c r="C38" s="143"/>
    </row>
    <row r="39">
      <c r="A39" s="111"/>
      <c r="B39" s="142" t="s">
        <v>44</v>
      </c>
      <c r="C39" s="143"/>
    </row>
    <row r="40">
      <c r="A40" s="111"/>
      <c r="B40" s="142" t="s">
        <v>528</v>
      </c>
      <c r="C40" s="143"/>
    </row>
    <row r="41">
      <c r="A41" s="111"/>
      <c r="B41" s="144" t="s">
        <v>529</v>
      </c>
      <c r="C41" s="145" t="s">
        <v>562</v>
      </c>
    </row>
    <row r="42">
      <c r="A42" s="113"/>
      <c r="B42" s="113"/>
      <c r="C42" s="145" t="s">
        <v>563</v>
      </c>
    </row>
    <row r="43">
      <c r="A43" s="146" t="s">
        <v>512</v>
      </c>
      <c r="B43" s="147" t="s">
        <v>530</v>
      </c>
      <c r="C43" s="148" t="s">
        <v>564</v>
      </c>
    </row>
    <row r="44">
      <c r="A44" s="113"/>
      <c r="B44" s="147" t="s">
        <v>531</v>
      </c>
      <c r="C44" s="149" t="s">
        <v>565</v>
      </c>
    </row>
    <row r="45">
      <c r="A45" s="150" t="s">
        <v>133</v>
      </c>
      <c r="B45" s="151" t="s">
        <v>532</v>
      </c>
      <c r="C45" s="152"/>
    </row>
  </sheetData>
  <mergeCells count="18">
    <mergeCell ref="A2:A7"/>
    <mergeCell ref="B2:B4"/>
    <mergeCell ref="B6:B8"/>
    <mergeCell ref="A9:A14"/>
    <mergeCell ref="B10:B12"/>
    <mergeCell ref="A15:A21"/>
    <mergeCell ref="B16:B21"/>
    <mergeCell ref="A35:A37"/>
    <mergeCell ref="A38:A42"/>
    <mergeCell ref="B41:B42"/>
    <mergeCell ref="A43:A44"/>
    <mergeCell ref="A23:A25"/>
    <mergeCell ref="B24:B25"/>
    <mergeCell ref="A26:A34"/>
    <mergeCell ref="B26:B27"/>
    <mergeCell ref="B28:B29"/>
    <mergeCell ref="B30:B34"/>
    <mergeCell ref="B35:B3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0.71"/>
    <col customWidth="1" min="3" max="3" width="21.57"/>
    <col customWidth="1" min="6" max="6" width="29.86"/>
  </cols>
  <sheetData>
    <row r="1">
      <c r="A1" s="26" t="s">
        <v>0</v>
      </c>
      <c r="B1" s="26" t="s">
        <v>2</v>
      </c>
      <c r="C1" s="153" t="s">
        <v>3</v>
      </c>
      <c r="D1" s="153" t="s">
        <v>4</v>
      </c>
      <c r="E1" s="153" t="s">
        <v>5</v>
      </c>
      <c r="F1" s="153" t="s">
        <v>6</v>
      </c>
      <c r="G1" s="3" t="s">
        <v>566</v>
      </c>
      <c r="H1" s="3" t="s">
        <v>567</v>
      </c>
    </row>
    <row r="2">
      <c r="A2" s="19" t="str">
        <f t="shared" ref="A2:C2" si="1">#REF!</f>
        <v>#REF!</v>
      </c>
      <c r="B2" s="19" t="str">
        <f t="shared" si="1"/>
        <v>#REF!</v>
      </c>
      <c r="C2" s="19" t="str">
        <f t="shared" si="1"/>
        <v>#REF!</v>
      </c>
      <c r="F2" s="19" t="str">
        <f t="shared" ref="F2:F7" si="3">#REF!</f>
        <v>#REF!</v>
      </c>
    </row>
    <row r="3">
      <c r="A3" s="19" t="str">
        <f t="shared" ref="A3:C3" si="2">#REF!</f>
        <v>#REF!</v>
      </c>
      <c r="B3" s="19" t="str">
        <f t="shared" si="2"/>
        <v>#REF!</v>
      </c>
      <c r="C3" s="19" t="str">
        <f t="shared" si="2"/>
        <v>#REF!</v>
      </c>
      <c r="F3" s="19" t="str">
        <f t="shared" si="3"/>
        <v>#REF!</v>
      </c>
    </row>
    <row r="4">
      <c r="A4" s="19" t="str">
        <f t="shared" ref="A4:C4" si="4">#REF!</f>
        <v>#REF!</v>
      </c>
      <c r="B4" s="19" t="str">
        <f t="shared" si="4"/>
        <v>#REF!</v>
      </c>
      <c r="C4" s="19" t="str">
        <f t="shared" si="4"/>
        <v>#REF!</v>
      </c>
      <c r="F4" s="19" t="str">
        <f t="shared" si="3"/>
        <v>#REF!</v>
      </c>
    </row>
    <row r="5">
      <c r="A5" s="19" t="str">
        <f t="shared" ref="A5:C5" si="5">#REF!</f>
        <v>#REF!</v>
      </c>
      <c r="B5" s="19" t="str">
        <f t="shared" si="5"/>
        <v>#REF!</v>
      </c>
      <c r="C5" s="19" t="str">
        <f t="shared" si="5"/>
        <v>#REF!</v>
      </c>
      <c r="F5" s="19" t="str">
        <f t="shared" si="3"/>
        <v>#REF!</v>
      </c>
    </row>
    <row r="6">
      <c r="A6" s="19" t="str">
        <f t="shared" ref="A6:C6" si="6">#REF!</f>
        <v>#REF!</v>
      </c>
      <c r="B6" s="19" t="str">
        <f t="shared" si="6"/>
        <v>#REF!</v>
      </c>
      <c r="C6" s="19" t="str">
        <f t="shared" si="6"/>
        <v>#REF!</v>
      </c>
      <c r="F6" s="19" t="str">
        <f t="shared" si="3"/>
        <v>#REF!</v>
      </c>
    </row>
    <row r="7">
      <c r="A7" s="19" t="str">
        <f t="shared" ref="A7:C7" si="7">#REF!</f>
        <v>#REF!</v>
      </c>
      <c r="B7" s="19" t="str">
        <f t="shared" si="7"/>
        <v>#REF!</v>
      </c>
      <c r="C7" s="19" t="str">
        <f t="shared" si="7"/>
        <v>#REF!</v>
      </c>
      <c r="F7" s="19" t="str">
        <f t="shared" si="3"/>
        <v>#REF!</v>
      </c>
    </row>
    <row r="8">
      <c r="A8" s="19" t="str">
        <f>'data '!A2</f>
        <v>032020BD01SS1-001109</v>
      </c>
      <c r="B8" s="19" t="str">
        <f>'data '!C2</f>
        <v>Pascalis Dyas</v>
      </c>
      <c r="C8" s="19" t="str">
        <f>'data '!D2</f>
        <v>Board Direction (Chief)</v>
      </c>
      <c r="F8" s="19" t="str">
        <f>'data '!G2</f>
        <v>CEO</v>
      </c>
    </row>
    <row r="9">
      <c r="A9" s="19" t="str">
        <f>'data '!A3</f>
        <v>032020BD01SS1-002103</v>
      </c>
      <c r="B9" s="19" t="str">
        <f>'data '!C3</f>
        <v>Stephen Yona Loanoto</v>
      </c>
      <c r="C9" s="19" t="str">
        <f>'data '!D3</f>
        <v>Board Direction (Chief)</v>
      </c>
      <c r="F9" s="19" t="str">
        <f>'data '!G3</f>
        <v>COF</v>
      </c>
    </row>
    <row r="10">
      <c r="A10" s="19" t="str">
        <f>'data '!A4</f>
        <v>032020BD01SS1-003108</v>
      </c>
      <c r="B10" s="19" t="str">
        <f>'data '!C4</f>
        <v>Jimmy Effendy Sukamto</v>
      </c>
      <c r="C10" s="19" t="str">
        <f>'data '!D4</f>
        <v>Board Direction (Chief)</v>
      </c>
      <c r="F10" s="19" t="str">
        <f>'data '!G4</f>
        <v>COO</v>
      </c>
    </row>
    <row r="11">
      <c r="A11" s="19" t="str">
        <f>'data '!A5</f>
        <v>032020CM01S1-004102</v>
      </c>
      <c r="B11" s="19" t="str">
        <f>'data '!C5</f>
        <v>Albert Othman</v>
      </c>
      <c r="C11" s="19" t="str">
        <f>'data '!D5</f>
        <v>IT &amp; Multimedia </v>
      </c>
      <c r="F11" s="19" t="str">
        <f>'data '!G5</f>
        <v>IT &amp; Multimedia Director</v>
      </c>
    </row>
    <row r="12">
      <c r="A12" s="19" t="str">
        <f>'data '!A6</f>
        <v>032020CM01CC-008103</v>
      </c>
      <c r="B12" s="19" t="str">
        <f>'data '!C6</f>
        <v>Selvia Dwi Mei Angelina</v>
      </c>
      <c r="C12" s="19" t="str">
        <f>'data '!D6</f>
        <v>Finance &amp; Accountant</v>
      </c>
      <c r="F12" s="19" t="str">
        <f>'data '!G6</f>
        <v>Administration Manager</v>
      </c>
    </row>
    <row r="13">
      <c r="A13" s="19" t="str">
        <f>'data '!A7</f>
        <v>032020CM01CC-009103</v>
      </c>
      <c r="B13" s="19" t="str">
        <f>'data '!C7</f>
        <v>Riza Putri</v>
      </c>
      <c r="C13" s="19" t="str">
        <f>'data '!D7</f>
        <v>Finance &amp; Accountant</v>
      </c>
      <c r="F13" s="19" t="str">
        <f>'data '!G7</f>
        <v>Secretary</v>
      </c>
    </row>
    <row r="14">
      <c r="A14" s="19" t="str">
        <f>'data '!A8</f>
        <v>032020CM01AA-RPg011101</v>
      </c>
      <c r="B14" s="19" t="str">
        <f>'data '!C8</f>
        <v>Barry Junius Widjaja</v>
      </c>
      <c r="C14" s="19" t="str">
        <f>'data '!D8</f>
        <v>Recording &amp; Publishing (Under)</v>
      </c>
      <c r="F14" s="19" t="str">
        <f>'data '!G8</f>
        <v>Recording &amp; Publishing Manager</v>
      </c>
    </row>
    <row r="15">
      <c r="A15" s="19" t="str">
        <f>'data '!A9</f>
        <v>032020CM01CC-006107</v>
      </c>
      <c r="B15" s="19" t="str">
        <f>'data '!C9</f>
        <v>Pius Avior Wicaksono</v>
      </c>
      <c r="C15" s="19" t="str">
        <f>'data '!D9</f>
        <v>Production </v>
      </c>
      <c r="F15" s="19" t="str">
        <f>'data '!G9</f>
        <v>Production Manager</v>
      </c>
    </row>
    <row r="16">
      <c r="A16" s="19" t="str">
        <f>'data '!A10</f>
        <v>032020CM01AA1-005104M</v>
      </c>
      <c r="B16" s="19" t="str">
        <f>'data '!C10</f>
        <v>Agustinus Soegisantoso</v>
      </c>
      <c r="C16" s="19" t="str">
        <f>'data '!D10</f>
        <v>Marketing - Event</v>
      </c>
      <c r="F16" s="19" t="str">
        <f>'data '!G10</f>
        <v>Marketing Manager</v>
      </c>
    </row>
    <row r="17">
      <c r="A17" s="19" t="str">
        <f>'data '!A11</f>
        <v>032020CM01AA1-010104E</v>
      </c>
      <c r="B17" s="19" t="str">
        <f>'data '!C11</f>
        <v>Soebiantoro</v>
      </c>
      <c r="C17" s="19" t="str">
        <f>'data '!D11</f>
        <v>Marketing - Event </v>
      </c>
      <c r="F17" s="19" t="str">
        <f>'data '!G11</f>
        <v>Event Manager</v>
      </c>
    </row>
    <row r="18">
      <c r="A18" s="19" t="str">
        <f>'data '!A12</f>
        <v>032020CM01AA1-007109</v>
      </c>
      <c r="B18" s="19" t="str">
        <f>'data '!C12</f>
        <v>Sebastian Widhi</v>
      </c>
      <c r="C18" s="19" t="str">
        <f>'data '!D12</f>
        <v>Broadcasting</v>
      </c>
      <c r="F18" s="19" t="str">
        <f>'data '!G12</f>
        <v>Broadcasting Operator Manager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1" max="11" width="17.57"/>
  </cols>
  <sheetData>
    <row r="1">
      <c r="A1" s="154" t="s">
        <v>568</v>
      </c>
      <c r="B1" s="3" t="s">
        <v>569</v>
      </c>
    </row>
    <row r="2">
      <c r="A2" s="155" t="str">
        <f>iferror(vlookup($A$1,datang!B2:E2,4,false),"")</f>
        <v/>
      </c>
      <c r="B2" s="3" t="b">
        <f>iferror(if(A2:A1000&gt;'sakit izin'!$A$3,-10),"")</f>
        <v>0</v>
      </c>
      <c r="C2" s="156"/>
      <c r="D2" s="157">
        <f>COUNT(A2:A1000)</f>
        <v>0</v>
      </c>
    </row>
    <row r="3">
      <c r="A3" s="155" t="str">
        <f>iferror(vlookup($A$1,datang!B3:E3,4,false),"")</f>
        <v/>
      </c>
      <c r="B3" s="3" t="b">
        <f>iferror(if(A3:A1001&gt;'sakit izin'!$A$3,-10),"")</f>
        <v>0</v>
      </c>
      <c r="C3" s="156"/>
    </row>
    <row r="4">
      <c r="A4" s="155" t="str">
        <f>iferror(vlookup($A$1,datang!B4:E4,4,false),"")</f>
        <v/>
      </c>
      <c r="B4" s="3" t="b">
        <f>iferror(if(A4:A1002&gt;'sakit izin'!$A$3,-10),"")</f>
        <v>0</v>
      </c>
      <c r="C4" s="156"/>
    </row>
    <row r="5">
      <c r="A5" s="155" t="str">
        <f>iferror(vlookup($A$1,datang!B5:E5,4,false),"")</f>
        <v/>
      </c>
      <c r="B5" s="3" t="b">
        <f>iferror(if(A5:A1003&gt;'sakit izin'!$A$3,-10),"")</f>
        <v>0</v>
      </c>
      <c r="C5" s="156"/>
    </row>
    <row r="6">
      <c r="A6" s="155" t="str">
        <f>iferror(vlookup($A$1,datang!B6:E6,4,false),"")</f>
        <v/>
      </c>
      <c r="C6" s="156"/>
      <c r="I6" s="40"/>
      <c r="J6" s="40"/>
    </row>
    <row r="7">
      <c r="A7" s="155" t="str">
        <f>iferror(vlookup($A$1,datang!B7:E7,4,false),"")</f>
        <v/>
      </c>
      <c r="C7" s="156"/>
    </row>
    <row r="8">
      <c r="A8" s="155" t="str">
        <f>iferror(vlookup($A$1,datang!B8:E8,4,false),"")</f>
        <v/>
      </c>
      <c r="C8" s="156"/>
    </row>
    <row r="9">
      <c r="A9" s="155" t="str">
        <f>iferror(vlookup($A$1,datang!B9:E9,4,false),"")</f>
        <v/>
      </c>
      <c r="C9" s="156"/>
    </row>
    <row r="10">
      <c r="A10" s="155" t="str">
        <f>iferror(vlookup($A$1,datang!B10:E10,4,false),"")</f>
        <v/>
      </c>
      <c r="C10" s="156"/>
    </row>
    <row r="11">
      <c r="A11" s="155" t="str">
        <f>iferror(vlookup($A$1,datang!B11:E11,4,false),"")</f>
        <v/>
      </c>
      <c r="C11" s="156">
        <f>IF(ISERROR(MATCH(D15,datang!$B$2:$B$1000,0)),datang!$E$3:$E$1000)</f>
        <v>0.6246064815</v>
      </c>
    </row>
    <row r="12">
      <c r="A12" s="155" t="str">
        <f>iferror(vlookup($A$1,datang!B12:E12,4,false),"")</f>
        <v/>
      </c>
      <c r="C12" s="156">
        <f>IF(ISERROR(MATCH(D16,datang!$B$2:$B$1000,0)),datang!$E$3:$E$1000)</f>
        <v>0.8559027778</v>
      </c>
    </row>
    <row r="13">
      <c r="A13" s="157"/>
      <c r="C13" s="156">
        <f>IF(ISERROR(MATCH(D17,datang!$B$2:$B$1000,0)),datang!$E$3:$E$1000)</f>
        <v>0.8563194444</v>
      </c>
    </row>
    <row r="14">
      <c r="A14" s="157"/>
      <c r="C14" s="156">
        <f>IF(ISERROR(MATCH(D18,datang!$B$2:$B$1000,0)),datang!$E$3:$E$1000)</f>
        <v>0.8565856481</v>
      </c>
    </row>
    <row r="15">
      <c r="A15" s="157"/>
    </row>
    <row r="16">
      <c r="A16" s="157"/>
    </row>
    <row r="17">
      <c r="A17" s="157"/>
    </row>
    <row r="18">
      <c r="A18" s="157"/>
    </row>
    <row r="19">
      <c r="A19" s="157"/>
    </row>
    <row r="20">
      <c r="A20" s="157"/>
    </row>
    <row r="21">
      <c r="A21" s="157"/>
    </row>
    <row r="22">
      <c r="A22" s="157"/>
    </row>
    <row r="23">
      <c r="A23" s="157"/>
    </row>
    <row r="24">
      <c r="A24" s="157"/>
    </row>
    <row r="25">
      <c r="A25" s="157"/>
    </row>
    <row r="26">
      <c r="A26" s="157"/>
    </row>
    <row r="27">
      <c r="A27" s="157"/>
    </row>
    <row r="28">
      <c r="A28" s="157"/>
    </row>
    <row r="29">
      <c r="A29" s="157"/>
    </row>
    <row r="30">
      <c r="A30" s="157"/>
    </row>
    <row r="31">
      <c r="A31" s="157"/>
    </row>
    <row r="32">
      <c r="A32" s="157"/>
    </row>
    <row r="33">
      <c r="A33" s="157"/>
    </row>
    <row r="34">
      <c r="A34" s="157"/>
    </row>
    <row r="35">
      <c r="A35" s="157"/>
    </row>
    <row r="36">
      <c r="A36" s="157"/>
    </row>
    <row r="37">
      <c r="A37" s="157"/>
    </row>
    <row r="38">
      <c r="A38" s="157"/>
    </row>
    <row r="39">
      <c r="A39" s="157"/>
    </row>
    <row r="40">
      <c r="A40" s="157"/>
    </row>
    <row r="41">
      <c r="A41" s="157"/>
    </row>
    <row r="42">
      <c r="A42" s="157"/>
    </row>
    <row r="43">
      <c r="A43" s="157"/>
    </row>
    <row r="44">
      <c r="A44" s="157"/>
    </row>
    <row r="45">
      <c r="A45" s="157"/>
    </row>
    <row r="46">
      <c r="A46" s="157"/>
    </row>
    <row r="47">
      <c r="A47" s="157"/>
    </row>
    <row r="48">
      <c r="A48" s="157"/>
    </row>
    <row r="49">
      <c r="A49" s="157"/>
    </row>
    <row r="50">
      <c r="A50" s="157"/>
    </row>
    <row r="51">
      <c r="A51" s="157"/>
    </row>
    <row r="52">
      <c r="A52" s="157"/>
    </row>
    <row r="53">
      <c r="A53" s="157"/>
    </row>
    <row r="54">
      <c r="A54" s="157"/>
    </row>
    <row r="55">
      <c r="A55" s="157"/>
    </row>
    <row r="56">
      <c r="A56" s="157"/>
    </row>
    <row r="57">
      <c r="A57" s="157"/>
    </row>
    <row r="58">
      <c r="A58" s="157"/>
    </row>
    <row r="59">
      <c r="A59" s="157"/>
    </row>
    <row r="60">
      <c r="A60" s="157"/>
    </row>
    <row r="61">
      <c r="A61" s="157"/>
    </row>
    <row r="62">
      <c r="A62" s="157"/>
    </row>
    <row r="63">
      <c r="A63" s="157"/>
    </row>
    <row r="64">
      <c r="A64" s="157"/>
    </row>
    <row r="65">
      <c r="A65" s="157"/>
    </row>
    <row r="66">
      <c r="A66" s="157"/>
    </row>
    <row r="67">
      <c r="A67" s="157"/>
    </row>
    <row r="68">
      <c r="A68" s="157"/>
    </row>
    <row r="69">
      <c r="A69" s="157"/>
    </row>
    <row r="70">
      <c r="A70" s="157"/>
    </row>
    <row r="71">
      <c r="A71" s="157"/>
    </row>
    <row r="72">
      <c r="A72" s="157"/>
    </row>
    <row r="73">
      <c r="A73" s="157"/>
    </row>
    <row r="74">
      <c r="A74" s="157"/>
    </row>
    <row r="75">
      <c r="A75" s="157"/>
    </row>
    <row r="76">
      <c r="A76" s="157"/>
    </row>
    <row r="77">
      <c r="A77" s="157"/>
    </row>
    <row r="78">
      <c r="A78" s="157"/>
    </row>
    <row r="79">
      <c r="A79" s="157"/>
    </row>
    <row r="80">
      <c r="A80" s="157"/>
    </row>
    <row r="81">
      <c r="A81" s="157"/>
    </row>
    <row r="82">
      <c r="A82" s="157"/>
    </row>
    <row r="83">
      <c r="A83" s="157"/>
    </row>
    <row r="84">
      <c r="A84" s="157"/>
    </row>
    <row r="85">
      <c r="A85" s="157"/>
    </row>
    <row r="86">
      <c r="A86" s="157"/>
    </row>
    <row r="87">
      <c r="A87" s="157"/>
    </row>
    <row r="88">
      <c r="A88" s="157"/>
    </row>
    <row r="89">
      <c r="A89" s="157"/>
    </row>
    <row r="90">
      <c r="A90" s="157"/>
    </row>
    <row r="91">
      <c r="A91" s="157"/>
    </row>
    <row r="92">
      <c r="A92" s="157"/>
    </row>
    <row r="93">
      <c r="A93" s="157"/>
    </row>
    <row r="94">
      <c r="A94" s="157"/>
    </row>
    <row r="95">
      <c r="A95" s="157"/>
    </row>
    <row r="96">
      <c r="A96" s="157"/>
    </row>
    <row r="97">
      <c r="A97" s="157"/>
    </row>
    <row r="98">
      <c r="A98" s="157"/>
    </row>
    <row r="99">
      <c r="A99" s="157"/>
    </row>
    <row r="100">
      <c r="A100" s="157"/>
    </row>
    <row r="101">
      <c r="A101" s="157"/>
    </row>
    <row r="102">
      <c r="A102" s="157"/>
    </row>
    <row r="103">
      <c r="A103" s="157"/>
    </row>
    <row r="104">
      <c r="A104" s="157"/>
    </row>
    <row r="105">
      <c r="A105" s="157"/>
    </row>
    <row r="106">
      <c r="A106" s="157"/>
    </row>
    <row r="107">
      <c r="A107" s="157"/>
    </row>
    <row r="108">
      <c r="A108" s="157"/>
    </row>
    <row r="109">
      <c r="A109" s="157"/>
    </row>
    <row r="110">
      <c r="A110" s="157"/>
    </row>
    <row r="111">
      <c r="A111" s="157"/>
    </row>
    <row r="112">
      <c r="A112" s="157"/>
    </row>
    <row r="113">
      <c r="A113" s="157"/>
    </row>
    <row r="114">
      <c r="A114" s="157"/>
    </row>
    <row r="115">
      <c r="A115" s="157"/>
    </row>
    <row r="116">
      <c r="A116" s="157"/>
    </row>
    <row r="117">
      <c r="A117" s="157"/>
    </row>
    <row r="118">
      <c r="A118" s="157"/>
    </row>
    <row r="119">
      <c r="A119" s="157"/>
    </row>
    <row r="120">
      <c r="A120" s="157"/>
    </row>
    <row r="121">
      <c r="A121" s="157"/>
    </row>
    <row r="122">
      <c r="A122" s="157"/>
    </row>
    <row r="123">
      <c r="A123" s="157"/>
    </row>
    <row r="124">
      <c r="A124" s="157"/>
    </row>
    <row r="125">
      <c r="A125" s="157"/>
    </row>
    <row r="126">
      <c r="A126" s="157"/>
    </row>
    <row r="127">
      <c r="A127" s="157"/>
    </row>
    <row r="128">
      <c r="A128" s="157"/>
    </row>
    <row r="129">
      <c r="A129" s="157"/>
    </row>
    <row r="130">
      <c r="A130" s="157"/>
    </row>
    <row r="131">
      <c r="A131" s="157"/>
    </row>
    <row r="132">
      <c r="A132" s="157"/>
    </row>
    <row r="133">
      <c r="A133" s="157"/>
    </row>
    <row r="134">
      <c r="A134" s="157"/>
    </row>
    <row r="135">
      <c r="A135" s="157"/>
    </row>
    <row r="136">
      <c r="A136" s="157"/>
    </row>
    <row r="137">
      <c r="A137" s="157"/>
    </row>
    <row r="138">
      <c r="A138" s="157"/>
    </row>
    <row r="139">
      <c r="A139" s="157"/>
    </row>
    <row r="140">
      <c r="A140" s="157"/>
    </row>
    <row r="141">
      <c r="A141" s="157"/>
    </row>
    <row r="142">
      <c r="A142" s="157"/>
    </row>
    <row r="143">
      <c r="A143" s="157"/>
    </row>
    <row r="144">
      <c r="A144" s="157"/>
    </row>
    <row r="145">
      <c r="A145" s="157"/>
    </row>
    <row r="146">
      <c r="A146" s="157"/>
    </row>
    <row r="147">
      <c r="A147" s="157"/>
    </row>
    <row r="148">
      <c r="A148" s="157"/>
    </row>
    <row r="149">
      <c r="A149" s="157"/>
    </row>
    <row r="150">
      <c r="A150" s="157"/>
    </row>
    <row r="151">
      <c r="A151" s="157"/>
    </row>
    <row r="152">
      <c r="A152" s="157"/>
    </row>
    <row r="153">
      <c r="A153" s="157"/>
    </row>
    <row r="154">
      <c r="A154" s="157"/>
    </row>
    <row r="155">
      <c r="A155" s="157"/>
    </row>
    <row r="156">
      <c r="A156" s="157"/>
    </row>
    <row r="157">
      <c r="A157" s="157"/>
    </row>
    <row r="158">
      <c r="A158" s="157"/>
    </row>
    <row r="159">
      <c r="A159" s="157"/>
    </row>
    <row r="160">
      <c r="A160" s="157"/>
    </row>
    <row r="161">
      <c r="A161" s="157"/>
    </row>
    <row r="162">
      <c r="A162" s="157"/>
    </row>
    <row r="163">
      <c r="A163" s="157"/>
    </row>
    <row r="164">
      <c r="A164" s="157"/>
    </row>
    <row r="165">
      <c r="A165" s="157"/>
    </row>
    <row r="166">
      <c r="A166" s="157"/>
    </row>
    <row r="167">
      <c r="A167" s="157"/>
    </row>
    <row r="168">
      <c r="A168" s="157"/>
    </row>
    <row r="169">
      <c r="A169" s="157"/>
    </row>
    <row r="170">
      <c r="A170" s="157"/>
    </row>
    <row r="171">
      <c r="A171" s="157"/>
    </row>
    <row r="172">
      <c r="A172" s="157"/>
    </row>
    <row r="173">
      <c r="A173" s="157"/>
    </row>
    <row r="174">
      <c r="A174" s="157"/>
    </row>
    <row r="175">
      <c r="A175" s="157"/>
    </row>
    <row r="176">
      <c r="A176" s="157"/>
    </row>
    <row r="177">
      <c r="A177" s="157"/>
    </row>
    <row r="178">
      <c r="A178" s="157"/>
    </row>
    <row r="179">
      <c r="A179" s="157"/>
    </row>
    <row r="180">
      <c r="A180" s="157"/>
    </row>
    <row r="181">
      <c r="A181" s="157"/>
    </row>
    <row r="182">
      <c r="A182" s="157"/>
    </row>
    <row r="183">
      <c r="A183" s="157"/>
    </row>
    <row r="184">
      <c r="A184" s="157"/>
    </row>
    <row r="185">
      <c r="A185" s="157"/>
    </row>
    <row r="186">
      <c r="A186" s="157"/>
    </row>
    <row r="187">
      <c r="A187" s="157"/>
    </row>
    <row r="188">
      <c r="A188" s="157"/>
    </row>
    <row r="189">
      <c r="A189" s="157"/>
    </row>
    <row r="190">
      <c r="A190" s="157"/>
    </row>
    <row r="191">
      <c r="A191" s="157"/>
    </row>
    <row r="192">
      <c r="A192" s="157"/>
    </row>
    <row r="193">
      <c r="A193" s="157"/>
    </row>
    <row r="194">
      <c r="A194" s="157"/>
    </row>
    <row r="195">
      <c r="A195" s="157"/>
    </row>
    <row r="196">
      <c r="A196" s="157"/>
    </row>
    <row r="197">
      <c r="A197" s="157"/>
    </row>
    <row r="198">
      <c r="A198" s="157"/>
    </row>
    <row r="199">
      <c r="A199" s="157"/>
    </row>
    <row r="200">
      <c r="A200" s="157"/>
    </row>
    <row r="201">
      <c r="A201" s="157"/>
    </row>
    <row r="202">
      <c r="A202" s="157"/>
    </row>
    <row r="203">
      <c r="A203" s="157"/>
    </row>
    <row r="204">
      <c r="A204" s="157"/>
    </row>
    <row r="205">
      <c r="A205" s="157"/>
    </row>
    <row r="206">
      <c r="A206" s="157"/>
    </row>
    <row r="207">
      <c r="A207" s="157"/>
    </row>
    <row r="208">
      <c r="A208" s="157"/>
    </row>
    <row r="209">
      <c r="A209" s="157"/>
    </row>
    <row r="210">
      <c r="A210" s="157"/>
    </row>
    <row r="211">
      <c r="A211" s="157"/>
    </row>
    <row r="212">
      <c r="A212" s="157"/>
    </row>
    <row r="213">
      <c r="A213" s="157"/>
    </row>
    <row r="214">
      <c r="A214" s="157"/>
    </row>
    <row r="215">
      <c r="A215" s="157"/>
    </row>
    <row r="216">
      <c r="A216" s="157"/>
    </row>
    <row r="217">
      <c r="A217" s="157"/>
    </row>
    <row r="218">
      <c r="A218" s="157"/>
    </row>
    <row r="219">
      <c r="A219" s="157"/>
    </row>
    <row r="220">
      <c r="A220" s="157"/>
    </row>
    <row r="221">
      <c r="A221" s="157"/>
    </row>
    <row r="222">
      <c r="A222" s="157"/>
    </row>
    <row r="223">
      <c r="A223" s="157"/>
    </row>
    <row r="224">
      <c r="A224" s="157"/>
    </row>
    <row r="225">
      <c r="A225" s="157"/>
    </row>
    <row r="226">
      <c r="A226" s="157"/>
    </row>
    <row r="227">
      <c r="A227" s="157"/>
    </row>
    <row r="228">
      <c r="A228" s="157"/>
    </row>
    <row r="229">
      <c r="A229" s="157"/>
    </row>
    <row r="230">
      <c r="A230" s="157"/>
    </row>
    <row r="231">
      <c r="A231" s="157"/>
    </row>
    <row r="232">
      <c r="A232" s="157"/>
    </row>
    <row r="233">
      <c r="A233" s="157"/>
    </row>
    <row r="234">
      <c r="A234" s="157"/>
    </row>
    <row r="235">
      <c r="A235" s="157"/>
    </row>
    <row r="236">
      <c r="A236" s="157"/>
    </row>
    <row r="237">
      <c r="A237" s="157"/>
    </row>
    <row r="238">
      <c r="A238" s="157"/>
    </row>
    <row r="239">
      <c r="A239" s="157"/>
    </row>
    <row r="240">
      <c r="A240" s="157"/>
    </row>
    <row r="241">
      <c r="A241" s="157"/>
    </row>
    <row r="242">
      <c r="A242" s="157"/>
    </row>
    <row r="243">
      <c r="A243" s="157"/>
    </row>
    <row r="244">
      <c r="A244" s="157"/>
    </row>
    <row r="245">
      <c r="A245" s="157"/>
    </row>
    <row r="246">
      <c r="A246" s="157"/>
    </row>
    <row r="247">
      <c r="A247" s="157"/>
    </row>
    <row r="248">
      <c r="A248" s="157"/>
    </row>
    <row r="249">
      <c r="A249" s="157"/>
    </row>
    <row r="250">
      <c r="A250" s="157"/>
    </row>
    <row r="251">
      <c r="A251" s="157"/>
    </row>
    <row r="252">
      <c r="A252" s="157"/>
    </row>
    <row r="253">
      <c r="A253" s="157"/>
    </row>
    <row r="254">
      <c r="A254" s="157"/>
    </row>
    <row r="255">
      <c r="A255" s="157"/>
    </row>
    <row r="256">
      <c r="A256" s="157"/>
    </row>
    <row r="257">
      <c r="A257" s="157"/>
    </row>
    <row r="258">
      <c r="A258" s="157"/>
    </row>
    <row r="259">
      <c r="A259" s="157"/>
    </row>
    <row r="260">
      <c r="A260" s="157"/>
    </row>
    <row r="261">
      <c r="A261" s="157"/>
    </row>
    <row r="262">
      <c r="A262" s="157"/>
    </row>
    <row r="263">
      <c r="A263" s="157"/>
    </row>
    <row r="264">
      <c r="A264" s="157"/>
    </row>
    <row r="265">
      <c r="A265" s="157"/>
    </row>
    <row r="266">
      <c r="A266" s="157"/>
    </row>
    <row r="267">
      <c r="A267" s="157"/>
    </row>
    <row r="268">
      <c r="A268" s="157"/>
    </row>
    <row r="269">
      <c r="A269" s="157"/>
    </row>
    <row r="270">
      <c r="A270" s="157"/>
    </row>
    <row r="271">
      <c r="A271" s="157"/>
    </row>
    <row r="272">
      <c r="A272" s="157"/>
    </row>
    <row r="273">
      <c r="A273" s="157"/>
    </row>
    <row r="274">
      <c r="A274" s="157"/>
    </row>
    <row r="275">
      <c r="A275" s="157"/>
    </row>
    <row r="276">
      <c r="A276" s="157"/>
    </row>
    <row r="277">
      <c r="A277" s="157"/>
    </row>
    <row r="278">
      <c r="A278" s="157"/>
    </row>
    <row r="279">
      <c r="A279" s="157"/>
    </row>
    <row r="280">
      <c r="A280" s="157"/>
    </row>
    <row r="281">
      <c r="A281" s="157"/>
    </row>
    <row r="282">
      <c r="A282" s="157"/>
    </row>
    <row r="283">
      <c r="A283" s="157"/>
    </row>
    <row r="284">
      <c r="A284" s="157"/>
    </row>
    <row r="285">
      <c r="A285" s="157"/>
    </row>
    <row r="286">
      <c r="A286" s="157"/>
    </row>
    <row r="287">
      <c r="A287" s="157"/>
    </row>
    <row r="288">
      <c r="A288" s="157"/>
    </row>
    <row r="289">
      <c r="A289" s="157"/>
    </row>
    <row r="290">
      <c r="A290" s="157"/>
    </row>
    <row r="291">
      <c r="A291" s="157"/>
    </row>
    <row r="292">
      <c r="A292" s="157"/>
    </row>
    <row r="293">
      <c r="A293" s="157"/>
    </row>
    <row r="294">
      <c r="A294" s="157"/>
    </row>
    <row r="295">
      <c r="A295" s="157"/>
    </row>
    <row r="296">
      <c r="A296" s="157"/>
    </row>
    <row r="297">
      <c r="A297" s="157"/>
    </row>
    <row r="298">
      <c r="A298" s="157"/>
    </row>
    <row r="299">
      <c r="A299" s="157"/>
    </row>
    <row r="300">
      <c r="A300" s="157"/>
    </row>
    <row r="301">
      <c r="A301" s="157"/>
    </row>
    <row r="302">
      <c r="A302" s="157"/>
    </row>
    <row r="303">
      <c r="A303" s="157"/>
    </row>
    <row r="304">
      <c r="A304" s="157"/>
    </row>
    <row r="305">
      <c r="A305" s="157"/>
    </row>
    <row r="306">
      <c r="A306" s="157"/>
    </row>
    <row r="307">
      <c r="A307" s="157"/>
    </row>
    <row r="308">
      <c r="A308" s="157"/>
    </row>
    <row r="309">
      <c r="A309" s="157"/>
    </row>
    <row r="310">
      <c r="A310" s="157"/>
    </row>
    <row r="311">
      <c r="A311" s="157"/>
    </row>
    <row r="312">
      <c r="A312" s="157"/>
    </row>
    <row r="313">
      <c r="A313" s="157"/>
    </row>
    <row r="314">
      <c r="A314" s="157"/>
    </row>
    <row r="315">
      <c r="A315" s="157"/>
    </row>
    <row r="316">
      <c r="A316" s="157"/>
    </row>
    <row r="317">
      <c r="A317" s="157"/>
    </row>
    <row r="318">
      <c r="A318" s="157"/>
    </row>
    <row r="319">
      <c r="A319" s="157"/>
    </row>
    <row r="320">
      <c r="A320" s="157"/>
    </row>
    <row r="321">
      <c r="A321" s="157"/>
    </row>
    <row r="322">
      <c r="A322" s="157"/>
    </row>
    <row r="323">
      <c r="A323" s="157"/>
    </row>
    <row r="324">
      <c r="A324" s="157"/>
    </row>
    <row r="325">
      <c r="A325" s="157"/>
    </row>
    <row r="326">
      <c r="A326" s="157"/>
    </row>
    <row r="327">
      <c r="A327" s="157"/>
    </row>
    <row r="328">
      <c r="A328" s="157"/>
    </row>
    <row r="329">
      <c r="A329" s="157"/>
    </row>
    <row r="330">
      <c r="A330" s="157"/>
    </row>
    <row r="331">
      <c r="A331" s="157"/>
    </row>
    <row r="332">
      <c r="A332" s="157"/>
    </row>
    <row r="333">
      <c r="A333" s="157"/>
    </row>
    <row r="334">
      <c r="A334" s="157"/>
    </row>
    <row r="335">
      <c r="A335" s="157"/>
    </row>
    <row r="336">
      <c r="A336" s="157"/>
    </row>
    <row r="337">
      <c r="A337" s="157"/>
    </row>
    <row r="338">
      <c r="A338" s="157"/>
    </row>
    <row r="339">
      <c r="A339" s="157"/>
    </row>
    <row r="340">
      <c r="A340" s="157"/>
    </row>
    <row r="341">
      <c r="A341" s="157"/>
    </row>
    <row r="342">
      <c r="A342" s="157"/>
    </row>
    <row r="343">
      <c r="A343" s="157"/>
    </row>
    <row r="344">
      <c r="A344" s="157"/>
    </row>
    <row r="345">
      <c r="A345" s="157"/>
    </row>
    <row r="346">
      <c r="A346" s="157"/>
    </row>
    <row r="347">
      <c r="A347" s="157"/>
    </row>
    <row r="348">
      <c r="A348" s="157"/>
    </row>
    <row r="349">
      <c r="A349" s="157"/>
    </row>
    <row r="350">
      <c r="A350" s="157"/>
    </row>
    <row r="351">
      <c r="A351" s="157"/>
    </row>
    <row r="352">
      <c r="A352" s="157"/>
    </row>
    <row r="353">
      <c r="A353" s="157"/>
    </row>
    <row r="354">
      <c r="A354" s="157"/>
    </row>
    <row r="355">
      <c r="A355" s="157"/>
    </row>
    <row r="356">
      <c r="A356" s="157"/>
    </row>
    <row r="357">
      <c r="A357" s="157"/>
    </row>
    <row r="358">
      <c r="A358" s="157"/>
    </row>
    <row r="359">
      <c r="A359" s="157"/>
    </row>
    <row r="360">
      <c r="A360" s="157"/>
    </row>
    <row r="361">
      <c r="A361" s="157"/>
    </row>
    <row r="362">
      <c r="A362" s="157"/>
    </row>
    <row r="363">
      <c r="A363" s="157"/>
    </row>
    <row r="364">
      <c r="A364" s="157"/>
    </row>
    <row r="365">
      <c r="A365" s="157"/>
    </row>
    <row r="366">
      <c r="A366" s="157"/>
    </row>
    <row r="367">
      <c r="A367" s="157"/>
    </row>
    <row r="368">
      <c r="A368" s="157"/>
    </row>
    <row r="369">
      <c r="A369" s="157"/>
    </row>
    <row r="370">
      <c r="A370" s="157"/>
    </row>
    <row r="371">
      <c r="A371" s="157"/>
    </row>
    <row r="372">
      <c r="A372" s="157"/>
    </row>
    <row r="373">
      <c r="A373" s="157"/>
    </row>
    <row r="374">
      <c r="A374" s="157"/>
    </row>
    <row r="375">
      <c r="A375" s="157"/>
    </row>
    <row r="376">
      <c r="A376" s="157"/>
    </row>
    <row r="377">
      <c r="A377" s="157"/>
    </row>
    <row r="378">
      <c r="A378" s="157"/>
    </row>
    <row r="379">
      <c r="A379" s="157"/>
    </row>
    <row r="380">
      <c r="A380" s="157"/>
    </row>
    <row r="381">
      <c r="A381" s="157"/>
    </row>
    <row r="382">
      <c r="A382" s="157"/>
    </row>
    <row r="383">
      <c r="A383" s="157"/>
    </row>
    <row r="384">
      <c r="A384" s="157"/>
    </row>
    <row r="385">
      <c r="A385" s="157"/>
    </row>
    <row r="386">
      <c r="A386" s="157"/>
    </row>
    <row r="387">
      <c r="A387" s="157"/>
    </row>
    <row r="388">
      <c r="A388" s="157"/>
    </row>
    <row r="389">
      <c r="A389" s="157"/>
    </row>
    <row r="390">
      <c r="A390" s="157"/>
    </row>
    <row r="391">
      <c r="A391" s="157"/>
    </row>
    <row r="392">
      <c r="A392" s="157"/>
    </row>
    <row r="393">
      <c r="A393" s="157"/>
    </row>
    <row r="394">
      <c r="A394" s="157"/>
    </row>
    <row r="395">
      <c r="A395" s="157"/>
    </row>
    <row r="396">
      <c r="A396" s="157"/>
    </row>
    <row r="397">
      <c r="A397" s="157"/>
    </row>
    <row r="398">
      <c r="A398" s="157"/>
    </row>
    <row r="399">
      <c r="A399" s="157"/>
    </row>
    <row r="400">
      <c r="A400" s="157"/>
    </row>
    <row r="401">
      <c r="A401" s="157"/>
    </row>
    <row r="402">
      <c r="A402" s="157"/>
    </row>
    <row r="403">
      <c r="A403" s="157"/>
    </row>
    <row r="404">
      <c r="A404" s="157"/>
    </row>
    <row r="405">
      <c r="A405" s="157"/>
    </row>
    <row r="406">
      <c r="A406" s="157"/>
    </row>
    <row r="407">
      <c r="A407" s="157"/>
    </row>
    <row r="408">
      <c r="A408" s="157"/>
    </row>
    <row r="409">
      <c r="A409" s="157"/>
    </row>
    <row r="410">
      <c r="A410" s="157"/>
    </row>
    <row r="411">
      <c r="A411" s="157"/>
    </row>
    <row r="412">
      <c r="A412" s="157"/>
    </row>
    <row r="413">
      <c r="A413" s="157"/>
    </row>
    <row r="414">
      <c r="A414" s="157"/>
    </row>
    <row r="415">
      <c r="A415" s="157"/>
    </row>
    <row r="416">
      <c r="A416" s="157"/>
    </row>
    <row r="417">
      <c r="A417" s="157"/>
    </row>
    <row r="418">
      <c r="A418" s="157"/>
    </row>
    <row r="419">
      <c r="A419" s="157"/>
    </row>
    <row r="420">
      <c r="A420" s="157"/>
    </row>
    <row r="421">
      <c r="A421" s="157"/>
    </row>
    <row r="422">
      <c r="A422" s="157"/>
    </row>
    <row r="423">
      <c r="A423" s="157"/>
    </row>
    <row r="424">
      <c r="A424" s="157"/>
    </row>
    <row r="425">
      <c r="A425" s="157"/>
    </row>
    <row r="426">
      <c r="A426" s="157"/>
    </row>
    <row r="427">
      <c r="A427" s="157"/>
    </row>
    <row r="428">
      <c r="A428" s="157"/>
    </row>
    <row r="429">
      <c r="A429" s="157"/>
    </row>
    <row r="430">
      <c r="A430" s="157"/>
    </row>
    <row r="431">
      <c r="A431" s="157"/>
    </row>
    <row r="432">
      <c r="A432" s="157"/>
    </row>
    <row r="433">
      <c r="A433" s="157"/>
    </row>
    <row r="434">
      <c r="A434" s="157"/>
    </row>
    <row r="435">
      <c r="A435" s="157"/>
    </row>
    <row r="436">
      <c r="A436" s="157"/>
    </row>
    <row r="437">
      <c r="A437" s="157"/>
    </row>
    <row r="438">
      <c r="A438" s="157"/>
    </row>
    <row r="439">
      <c r="A439" s="157"/>
    </row>
    <row r="440">
      <c r="A440" s="157"/>
    </row>
    <row r="441">
      <c r="A441" s="157"/>
    </row>
    <row r="442">
      <c r="A442" s="157"/>
    </row>
    <row r="443">
      <c r="A443" s="157"/>
    </row>
    <row r="444">
      <c r="A444" s="157"/>
    </row>
    <row r="445">
      <c r="A445" s="157"/>
    </row>
    <row r="446">
      <c r="A446" s="157"/>
    </row>
    <row r="447">
      <c r="A447" s="157"/>
    </row>
    <row r="448">
      <c r="A448" s="157"/>
    </row>
    <row r="449">
      <c r="A449" s="157"/>
    </row>
    <row r="450">
      <c r="A450" s="157"/>
    </row>
    <row r="451">
      <c r="A451" s="157"/>
    </row>
    <row r="452">
      <c r="A452" s="157"/>
    </row>
    <row r="453">
      <c r="A453" s="157"/>
    </row>
    <row r="454">
      <c r="A454" s="157"/>
    </row>
    <row r="455">
      <c r="A455" s="157"/>
    </row>
    <row r="456">
      <c r="A456" s="157"/>
    </row>
    <row r="457">
      <c r="A457" s="157"/>
    </row>
    <row r="458">
      <c r="A458" s="157"/>
    </row>
    <row r="459">
      <c r="A459" s="157"/>
    </row>
    <row r="460">
      <c r="A460" s="157"/>
    </row>
    <row r="461">
      <c r="A461" s="157"/>
    </row>
    <row r="462">
      <c r="A462" s="157"/>
    </row>
    <row r="463">
      <c r="A463" s="157"/>
    </row>
    <row r="464">
      <c r="A464" s="157"/>
    </row>
    <row r="465">
      <c r="A465" s="157"/>
    </row>
    <row r="466">
      <c r="A466" s="157"/>
    </row>
    <row r="467">
      <c r="A467" s="157"/>
    </row>
    <row r="468">
      <c r="A468" s="157"/>
    </row>
    <row r="469">
      <c r="A469" s="157"/>
    </row>
    <row r="470">
      <c r="A470" s="157"/>
    </row>
    <row r="471">
      <c r="A471" s="157"/>
    </row>
    <row r="472">
      <c r="A472" s="157"/>
    </row>
    <row r="473">
      <c r="A473" s="157"/>
    </row>
    <row r="474">
      <c r="A474" s="157"/>
    </row>
    <row r="475">
      <c r="A475" s="157"/>
    </row>
    <row r="476">
      <c r="A476" s="157"/>
    </row>
    <row r="477">
      <c r="A477" s="157"/>
    </row>
    <row r="478">
      <c r="A478" s="157"/>
    </row>
    <row r="479">
      <c r="A479" s="157"/>
    </row>
    <row r="480">
      <c r="A480" s="157"/>
    </row>
    <row r="481">
      <c r="A481" s="157"/>
    </row>
    <row r="482">
      <c r="A482" s="157"/>
    </row>
    <row r="483">
      <c r="A483" s="157"/>
    </row>
    <row r="484">
      <c r="A484" s="157"/>
    </row>
    <row r="485">
      <c r="A485" s="157"/>
    </row>
    <row r="486">
      <c r="A486" s="157"/>
    </row>
    <row r="487">
      <c r="A487" s="157"/>
    </row>
    <row r="488">
      <c r="A488" s="157"/>
    </row>
    <row r="489">
      <c r="A489" s="157"/>
    </row>
    <row r="490">
      <c r="A490" s="157"/>
    </row>
    <row r="491">
      <c r="A491" s="157"/>
    </row>
    <row r="492">
      <c r="A492" s="157"/>
    </row>
    <row r="493">
      <c r="A493" s="157"/>
    </row>
    <row r="494">
      <c r="A494" s="157"/>
    </row>
    <row r="495">
      <c r="A495" s="157"/>
    </row>
    <row r="496">
      <c r="A496" s="157"/>
    </row>
    <row r="497">
      <c r="A497" s="157"/>
    </row>
    <row r="498">
      <c r="A498" s="157"/>
    </row>
    <row r="499">
      <c r="A499" s="157"/>
    </row>
    <row r="500">
      <c r="A500" s="157"/>
    </row>
    <row r="501">
      <c r="A501" s="157"/>
    </row>
    <row r="502">
      <c r="A502" s="157"/>
    </row>
    <row r="503">
      <c r="A503" s="157"/>
    </row>
    <row r="504">
      <c r="A504" s="157"/>
    </row>
    <row r="505">
      <c r="A505" s="157"/>
    </row>
    <row r="506">
      <c r="A506" s="157"/>
    </row>
    <row r="507">
      <c r="A507" s="157"/>
    </row>
    <row r="508">
      <c r="A508" s="157"/>
    </row>
    <row r="509">
      <c r="A509" s="157"/>
    </row>
    <row r="510">
      <c r="A510" s="157"/>
    </row>
    <row r="511">
      <c r="A511" s="157"/>
    </row>
    <row r="512">
      <c r="A512" s="157"/>
    </row>
    <row r="513">
      <c r="A513" s="157"/>
    </row>
    <row r="514">
      <c r="A514" s="157"/>
    </row>
    <row r="515">
      <c r="A515" s="157"/>
    </row>
    <row r="516">
      <c r="A516" s="157"/>
    </row>
    <row r="517">
      <c r="A517" s="157"/>
    </row>
    <row r="518">
      <c r="A518" s="157"/>
    </row>
    <row r="519">
      <c r="A519" s="157"/>
    </row>
    <row r="520">
      <c r="A520" s="157"/>
    </row>
    <row r="521">
      <c r="A521" s="157"/>
    </row>
    <row r="522">
      <c r="A522" s="157"/>
    </row>
    <row r="523">
      <c r="A523" s="157"/>
    </row>
    <row r="524">
      <c r="A524" s="157"/>
    </row>
    <row r="525">
      <c r="A525" s="157"/>
    </row>
    <row r="526">
      <c r="A526" s="157"/>
    </row>
    <row r="527">
      <c r="A527" s="157"/>
    </row>
    <row r="528">
      <c r="A528" s="157"/>
    </row>
    <row r="529">
      <c r="A529" s="157"/>
    </row>
    <row r="530">
      <c r="A530" s="157"/>
    </row>
    <row r="531">
      <c r="A531" s="157"/>
    </row>
    <row r="532">
      <c r="A532" s="157"/>
    </row>
    <row r="533">
      <c r="A533" s="157"/>
    </row>
    <row r="534">
      <c r="A534" s="157"/>
    </row>
    <row r="535">
      <c r="A535" s="157"/>
    </row>
    <row r="536">
      <c r="A536" s="157"/>
    </row>
    <row r="537">
      <c r="A537" s="157"/>
    </row>
    <row r="538">
      <c r="A538" s="157"/>
    </row>
    <row r="539">
      <c r="A539" s="157"/>
    </row>
    <row r="540">
      <c r="A540" s="157"/>
    </row>
    <row r="541">
      <c r="A541" s="157"/>
    </row>
    <row r="542">
      <c r="A542" s="157"/>
    </row>
    <row r="543">
      <c r="A543" s="157"/>
    </row>
    <row r="544">
      <c r="A544" s="157"/>
    </row>
    <row r="545">
      <c r="A545" s="157"/>
    </row>
    <row r="546">
      <c r="A546" s="157"/>
    </row>
    <row r="547">
      <c r="A547" s="157"/>
    </row>
    <row r="548">
      <c r="A548" s="157"/>
    </row>
    <row r="549">
      <c r="A549" s="157"/>
    </row>
    <row r="550">
      <c r="A550" s="157"/>
    </row>
    <row r="551">
      <c r="A551" s="157"/>
    </row>
    <row r="552">
      <c r="A552" s="157"/>
    </row>
    <row r="553">
      <c r="A553" s="157"/>
    </row>
    <row r="554">
      <c r="A554" s="157"/>
    </row>
    <row r="555">
      <c r="A555" s="157"/>
    </row>
    <row r="556">
      <c r="A556" s="157"/>
    </row>
    <row r="557">
      <c r="A557" s="157"/>
    </row>
    <row r="558">
      <c r="A558" s="157"/>
    </row>
    <row r="559">
      <c r="A559" s="157"/>
    </row>
    <row r="560">
      <c r="A560" s="157"/>
    </row>
    <row r="561">
      <c r="A561" s="157"/>
    </row>
    <row r="562">
      <c r="A562" s="157"/>
    </row>
    <row r="563">
      <c r="A563" s="157"/>
    </row>
    <row r="564">
      <c r="A564" s="157"/>
    </row>
    <row r="565">
      <c r="A565" s="157"/>
    </row>
    <row r="566">
      <c r="A566" s="157"/>
    </row>
    <row r="567">
      <c r="A567" s="157"/>
    </row>
    <row r="568">
      <c r="A568" s="157"/>
    </row>
    <row r="569">
      <c r="A569" s="157"/>
    </row>
    <row r="570">
      <c r="A570" s="157"/>
    </row>
    <row r="571">
      <c r="A571" s="157"/>
    </row>
    <row r="572">
      <c r="A572" s="157"/>
    </row>
    <row r="573">
      <c r="A573" s="157"/>
    </row>
    <row r="574">
      <c r="A574" s="157"/>
    </row>
    <row r="575">
      <c r="A575" s="157"/>
    </row>
    <row r="576">
      <c r="A576" s="157"/>
    </row>
    <row r="577">
      <c r="A577" s="157"/>
    </row>
    <row r="578">
      <c r="A578" s="157"/>
    </row>
    <row r="579">
      <c r="A579" s="157"/>
    </row>
    <row r="580">
      <c r="A580" s="157"/>
    </row>
    <row r="581">
      <c r="A581" s="157"/>
    </row>
    <row r="582">
      <c r="A582" s="157"/>
    </row>
    <row r="583">
      <c r="A583" s="157"/>
    </row>
    <row r="584">
      <c r="A584" s="157"/>
    </row>
    <row r="585">
      <c r="A585" s="157"/>
    </row>
    <row r="586">
      <c r="A586" s="157"/>
    </row>
    <row r="587">
      <c r="A587" s="157"/>
    </row>
    <row r="588">
      <c r="A588" s="157"/>
    </row>
    <row r="589">
      <c r="A589" s="157"/>
    </row>
    <row r="590">
      <c r="A590" s="157"/>
    </row>
    <row r="591">
      <c r="A591" s="157"/>
    </row>
    <row r="592">
      <c r="A592" s="157"/>
    </row>
    <row r="593">
      <c r="A593" s="157"/>
    </row>
    <row r="594">
      <c r="A594" s="157"/>
    </row>
    <row r="595">
      <c r="A595" s="157"/>
    </row>
    <row r="596">
      <c r="A596" s="157"/>
    </row>
    <row r="597">
      <c r="A597" s="157"/>
    </row>
    <row r="598">
      <c r="A598" s="157"/>
    </row>
    <row r="599">
      <c r="A599" s="157"/>
    </row>
    <row r="600">
      <c r="A600" s="157"/>
    </row>
    <row r="601">
      <c r="A601" s="157"/>
    </row>
    <row r="602">
      <c r="A602" s="157"/>
    </row>
    <row r="603">
      <c r="A603" s="157"/>
    </row>
    <row r="604">
      <c r="A604" s="157"/>
    </row>
    <row r="605">
      <c r="A605" s="157"/>
    </row>
    <row r="606">
      <c r="A606" s="157"/>
    </row>
    <row r="607">
      <c r="A607" s="157"/>
    </row>
    <row r="608">
      <c r="A608" s="157"/>
    </row>
    <row r="609">
      <c r="A609" s="157"/>
    </row>
    <row r="610">
      <c r="A610" s="157"/>
    </row>
    <row r="611">
      <c r="A611" s="157"/>
    </row>
    <row r="612">
      <c r="A612" s="157"/>
    </row>
    <row r="613">
      <c r="A613" s="157"/>
    </row>
    <row r="614">
      <c r="A614" s="157"/>
    </row>
    <row r="615">
      <c r="A615" s="157"/>
    </row>
    <row r="616">
      <c r="A616" s="157"/>
    </row>
    <row r="617">
      <c r="A617" s="157"/>
    </row>
    <row r="618">
      <c r="A618" s="157"/>
    </row>
    <row r="619">
      <c r="A619" s="157"/>
    </row>
    <row r="620">
      <c r="A620" s="157"/>
    </row>
    <row r="621">
      <c r="A621" s="157"/>
    </row>
    <row r="622">
      <c r="A622" s="157"/>
    </row>
    <row r="623">
      <c r="A623" s="157"/>
    </row>
    <row r="624">
      <c r="A624" s="157"/>
    </row>
    <row r="625">
      <c r="A625" s="157"/>
    </row>
    <row r="626">
      <c r="A626" s="157"/>
    </row>
    <row r="627">
      <c r="A627" s="157"/>
    </row>
    <row r="628">
      <c r="A628" s="157"/>
    </row>
    <row r="629">
      <c r="A629" s="157"/>
    </row>
    <row r="630">
      <c r="A630" s="157"/>
    </row>
    <row r="631">
      <c r="A631" s="157"/>
    </row>
    <row r="632">
      <c r="A632" s="157"/>
    </row>
    <row r="633">
      <c r="A633" s="157"/>
    </row>
    <row r="634">
      <c r="A634" s="157"/>
    </row>
    <row r="635">
      <c r="A635" s="157"/>
    </row>
    <row r="636">
      <c r="A636" s="157"/>
    </row>
    <row r="637">
      <c r="A637" s="157"/>
    </row>
    <row r="638">
      <c r="A638" s="157"/>
    </row>
    <row r="639">
      <c r="A639" s="157"/>
    </row>
    <row r="640">
      <c r="A640" s="157"/>
    </row>
    <row r="641">
      <c r="A641" s="157"/>
    </row>
    <row r="642">
      <c r="A642" s="157"/>
    </row>
    <row r="643">
      <c r="A643" s="157"/>
    </row>
    <row r="644">
      <c r="A644" s="157"/>
    </row>
    <row r="645">
      <c r="A645" s="157"/>
    </row>
    <row r="646">
      <c r="A646" s="157"/>
    </row>
    <row r="647">
      <c r="A647" s="157"/>
    </row>
    <row r="648">
      <c r="A648" s="157"/>
    </row>
    <row r="649">
      <c r="A649" s="157"/>
    </row>
    <row r="650">
      <c r="A650" s="157"/>
    </row>
    <row r="651">
      <c r="A651" s="157"/>
    </row>
    <row r="652">
      <c r="A652" s="157"/>
    </row>
    <row r="653">
      <c r="A653" s="157"/>
    </row>
    <row r="654">
      <c r="A654" s="157"/>
    </row>
    <row r="655">
      <c r="A655" s="157"/>
    </row>
    <row r="656">
      <c r="A656" s="157"/>
    </row>
    <row r="657">
      <c r="A657" s="157"/>
    </row>
    <row r="658">
      <c r="A658" s="157"/>
    </row>
    <row r="659">
      <c r="A659" s="157"/>
    </row>
    <row r="660">
      <c r="A660" s="157"/>
    </row>
    <row r="661">
      <c r="A661" s="157"/>
    </row>
    <row r="662">
      <c r="A662" s="157"/>
    </row>
    <row r="663">
      <c r="A663" s="157"/>
    </row>
    <row r="664">
      <c r="A664" s="157"/>
    </row>
    <row r="665">
      <c r="A665" s="157"/>
    </row>
    <row r="666">
      <c r="A666" s="157"/>
    </row>
    <row r="667">
      <c r="A667" s="157"/>
    </row>
    <row r="668">
      <c r="A668" s="157"/>
    </row>
    <row r="669">
      <c r="A669" s="157"/>
    </row>
    <row r="670">
      <c r="A670" s="157"/>
    </row>
    <row r="671">
      <c r="A671" s="157"/>
    </row>
    <row r="672">
      <c r="A672" s="157"/>
    </row>
    <row r="673">
      <c r="A673" s="157"/>
    </row>
    <row r="674">
      <c r="A674" s="157"/>
    </row>
    <row r="675">
      <c r="A675" s="157"/>
    </row>
    <row r="676">
      <c r="A676" s="157"/>
    </row>
    <row r="677">
      <c r="A677" s="157"/>
    </row>
    <row r="678">
      <c r="A678" s="157"/>
    </row>
    <row r="679">
      <c r="A679" s="157"/>
    </row>
    <row r="680">
      <c r="A680" s="157"/>
    </row>
    <row r="681">
      <c r="A681" s="157"/>
    </row>
    <row r="682">
      <c r="A682" s="157"/>
    </row>
    <row r="683">
      <c r="A683" s="157"/>
    </row>
    <row r="684">
      <c r="A684" s="157"/>
    </row>
    <row r="685">
      <c r="A685" s="157"/>
    </row>
    <row r="686">
      <c r="A686" s="157"/>
    </row>
    <row r="687">
      <c r="A687" s="157"/>
    </row>
    <row r="688">
      <c r="A688" s="157"/>
    </row>
    <row r="689">
      <c r="A689" s="157"/>
    </row>
    <row r="690">
      <c r="A690" s="157"/>
    </row>
    <row r="691">
      <c r="A691" s="157"/>
    </row>
    <row r="692">
      <c r="A692" s="157"/>
    </row>
    <row r="693">
      <c r="A693" s="157"/>
    </row>
    <row r="694">
      <c r="A694" s="157"/>
    </row>
    <row r="695">
      <c r="A695" s="157"/>
    </row>
    <row r="696">
      <c r="A696" s="157"/>
    </row>
    <row r="697">
      <c r="A697" s="157"/>
    </row>
    <row r="698">
      <c r="A698" s="157"/>
    </row>
    <row r="699">
      <c r="A699" s="157"/>
    </row>
    <row r="700">
      <c r="A700" s="157"/>
    </row>
    <row r="701">
      <c r="A701" s="157"/>
    </row>
    <row r="702">
      <c r="A702" s="157"/>
    </row>
    <row r="703">
      <c r="A703" s="157"/>
    </row>
    <row r="704">
      <c r="A704" s="157"/>
    </row>
    <row r="705">
      <c r="A705" s="157"/>
    </row>
    <row r="706">
      <c r="A706" s="157"/>
    </row>
    <row r="707">
      <c r="A707" s="157"/>
    </row>
    <row r="708">
      <c r="A708" s="157"/>
    </row>
    <row r="709">
      <c r="A709" s="157"/>
    </row>
    <row r="710">
      <c r="A710" s="157"/>
    </row>
    <row r="711">
      <c r="A711" s="157"/>
    </row>
    <row r="712">
      <c r="A712" s="157"/>
    </row>
    <row r="713">
      <c r="A713" s="157"/>
    </row>
    <row r="714">
      <c r="A714" s="157"/>
    </row>
    <row r="715">
      <c r="A715" s="157"/>
    </row>
    <row r="716">
      <c r="A716" s="157"/>
    </row>
    <row r="717">
      <c r="A717" s="157"/>
    </row>
    <row r="718">
      <c r="A718" s="157"/>
    </row>
    <row r="719">
      <c r="A719" s="157"/>
    </row>
    <row r="720">
      <c r="A720" s="157"/>
    </row>
    <row r="721">
      <c r="A721" s="157"/>
    </row>
    <row r="722">
      <c r="A722" s="157"/>
    </row>
    <row r="723">
      <c r="A723" s="157"/>
    </row>
    <row r="724">
      <c r="A724" s="157"/>
    </row>
    <row r="725">
      <c r="A725" s="157"/>
    </row>
    <row r="726">
      <c r="A726" s="157"/>
    </row>
    <row r="727">
      <c r="A727" s="157"/>
    </row>
    <row r="728">
      <c r="A728" s="157"/>
    </row>
    <row r="729">
      <c r="A729" s="157"/>
    </row>
    <row r="730">
      <c r="A730" s="157"/>
    </row>
    <row r="731">
      <c r="A731" s="157"/>
    </row>
    <row r="732">
      <c r="A732" s="157"/>
    </row>
    <row r="733">
      <c r="A733" s="157"/>
    </row>
    <row r="734">
      <c r="A734" s="157"/>
    </row>
    <row r="735">
      <c r="A735" s="157"/>
    </row>
    <row r="736">
      <c r="A736" s="157"/>
    </row>
    <row r="737">
      <c r="A737" s="157"/>
    </row>
    <row r="738">
      <c r="A738" s="157"/>
    </row>
    <row r="739">
      <c r="A739" s="157"/>
    </row>
    <row r="740">
      <c r="A740" s="157"/>
    </row>
    <row r="741">
      <c r="A741" s="157"/>
    </row>
    <row r="742">
      <c r="A742" s="157"/>
    </row>
    <row r="743">
      <c r="A743" s="157"/>
    </row>
    <row r="744">
      <c r="A744" s="157"/>
    </row>
    <row r="745">
      <c r="A745" s="157"/>
    </row>
    <row r="746">
      <c r="A746" s="157"/>
    </row>
    <row r="747">
      <c r="A747" s="157"/>
    </row>
    <row r="748">
      <c r="A748" s="157"/>
    </row>
    <row r="749">
      <c r="A749" s="157"/>
    </row>
    <row r="750">
      <c r="A750" s="157"/>
    </row>
    <row r="751">
      <c r="A751" s="157"/>
    </row>
    <row r="752">
      <c r="A752" s="157"/>
    </row>
    <row r="753">
      <c r="A753" s="157"/>
    </row>
    <row r="754">
      <c r="A754" s="157"/>
    </row>
    <row r="755">
      <c r="A755" s="157"/>
    </row>
    <row r="756">
      <c r="A756" s="157"/>
    </row>
    <row r="757">
      <c r="A757" s="157"/>
    </row>
    <row r="758">
      <c r="A758" s="157"/>
    </row>
    <row r="759">
      <c r="A759" s="157"/>
    </row>
    <row r="760">
      <c r="A760" s="157"/>
    </row>
    <row r="761">
      <c r="A761" s="157"/>
    </row>
    <row r="762">
      <c r="A762" s="157"/>
    </row>
    <row r="763">
      <c r="A763" s="157"/>
    </row>
    <row r="764">
      <c r="A764" s="157"/>
    </row>
    <row r="765">
      <c r="A765" s="157"/>
    </row>
    <row r="766">
      <c r="A766" s="157"/>
    </row>
    <row r="767">
      <c r="A767" s="157"/>
    </row>
    <row r="768">
      <c r="A768" s="157"/>
    </row>
    <row r="769">
      <c r="A769" s="157"/>
    </row>
    <row r="770">
      <c r="A770" s="157"/>
    </row>
    <row r="771">
      <c r="A771" s="157"/>
    </row>
    <row r="772">
      <c r="A772" s="157"/>
    </row>
    <row r="773">
      <c r="A773" s="157"/>
    </row>
    <row r="774">
      <c r="A774" s="157"/>
    </row>
    <row r="775">
      <c r="A775" s="157"/>
    </row>
    <row r="776">
      <c r="A776" s="157"/>
    </row>
    <row r="777">
      <c r="A777" s="157"/>
    </row>
    <row r="778">
      <c r="A778" s="157"/>
    </row>
    <row r="779">
      <c r="A779" s="157"/>
    </row>
    <row r="780">
      <c r="A780" s="157"/>
    </row>
    <row r="781">
      <c r="A781" s="157"/>
    </row>
    <row r="782">
      <c r="A782" s="157"/>
    </row>
    <row r="783">
      <c r="A783" s="157"/>
    </row>
    <row r="784">
      <c r="A784" s="157"/>
    </row>
    <row r="785">
      <c r="A785" s="157"/>
    </row>
    <row r="786">
      <c r="A786" s="157"/>
    </row>
    <row r="787">
      <c r="A787" s="157"/>
    </row>
    <row r="788">
      <c r="A788" s="157"/>
    </row>
    <row r="789">
      <c r="A789" s="157"/>
    </row>
    <row r="790">
      <c r="A790" s="157"/>
    </row>
    <row r="791">
      <c r="A791" s="157"/>
    </row>
    <row r="792">
      <c r="A792" s="157"/>
    </row>
    <row r="793">
      <c r="A793" s="157"/>
    </row>
    <row r="794">
      <c r="A794" s="157"/>
    </row>
    <row r="795">
      <c r="A795" s="157"/>
    </row>
    <row r="796">
      <c r="A796" s="157"/>
    </row>
    <row r="797">
      <c r="A797" s="157"/>
    </row>
    <row r="798">
      <c r="A798" s="157"/>
    </row>
    <row r="799">
      <c r="A799" s="157"/>
    </row>
    <row r="800">
      <c r="A800" s="157"/>
    </row>
    <row r="801">
      <c r="A801" s="157"/>
    </row>
    <row r="802">
      <c r="A802" s="157"/>
    </row>
    <row r="803">
      <c r="A803" s="157"/>
    </row>
    <row r="804">
      <c r="A804" s="157"/>
    </row>
    <row r="805">
      <c r="A805" s="157"/>
    </row>
    <row r="806">
      <c r="A806" s="157"/>
    </row>
    <row r="807">
      <c r="A807" s="157"/>
    </row>
    <row r="808">
      <c r="A808" s="157"/>
    </row>
    <row r="809">
      <c r="A809" s="157"/>
    </row>
    <row r="810">
      <c r="A810" s="157"/>
    </row>
    <row r="811">
      <c r="A811" s="157"/>
    </row>
    <row r="812">
      <c r="A812" s="157"/>
    </row>
    <row r="813">
      <c r="A813" s="157"/>
    </row>
    <row r="814">
      <c r="A814" s="157"/>
    </row>
    <row r="815">
      <c r="A815" s="157"/>
    </row>
    <row r="816">
      <c r="A816" s="157"/>
    </row>
    <row r="817">
      <c r="A817" s="157"/>
    </row>
    <row r="818">
      <c r="A818" s="157"/>
    </row>
    <row r="819">
      <c r="A819" s="157"/>
    </row>
    <row r="820">
      <c r="A820" s="157"/>
    </row>
    <row r="821">
      <c r="A821" s="157"/>
    </row>
    <row r="822">
      <c r="A822" s="157"/>
    </row>
    <row r="823">
      <c r="A823" s="157"/>
    </row>
    <row r="824">
      <c r="A824" s="157"/>
    </row>
    <row r="825">
      <c r="A825" s="157"/>
    </row>
    <row r="826">
      <c r="A826" s="157"/>
    </row>
    <row r="827">
      <c r="A827" s="157"/>
    </row>
    <row r="828">
      <c r="A828" s="157"/>
    </row>
    <row r="829">
      <c r="A829" s="157"/>
    </row>
    <row r="830">
      <c r="A830" s="157"/>
    </row>
    <row r="831">
      <c r="A831" s="157"/>
    </row>
    <row r="832">
      <c r="A832" s="157"/>
    </row>
    <row r="833">
      <c r="A833" s="157"/>
    </row>
    <row r="834">
      <c r="A834" s="157"/>
    </row>
    <row r="835">
      <c r="A835" s="157"/>
    </row>
    <row r="836">
      <c r="A836" s="157"/>
    </row>
    <row r="837">
      <c r="A837" s="157"/>
    </row>
    <row r="838">
      <c r="A838" s="157"/>
    </row>
    <row r="839">
      <c r="A839" s="157"/>
    </row>
    <row r="840">
      <c r="A840" s="157"/>
    </row>
    <row r="841">
      <c r="A841" s="157"/>
    </row>
    <row r="842">
      <c r="A842" s="157"/>
    </row>
    <row r="843">
      <c r="A843" s="157"/>
    </row>
    <row r="844">
      <c r="A844" s="157"/>
    </row>
    <row r="845">
      <c r="A845" s="157"/>
    </row>
    <row r="846">
      <c r="A846" s="157"/>
    </row>
    <row r="847">
      <c r="A847" s="157"/>
    </row>
    <row r="848">
      <c r="A848" s="157"/>
    </row>
    <row r="849">
      <c r="A849" s="157"/>
    </row>
    <row r="850">
      <c r="A850" s="157"/>
    </row>
    <row r="851">
      <c r="A851" s="157"/>
    </row>
    <row r="852">
      <c r="A852" s="157"/>
    </row>
    <row r="853">
      <c r="A853" s="157"/>
    </row>
    <row r="854">
      <c r="A854" s="157"/>
    </row>
    <row r="855">
      <c r="A855" s="157"/>
    </row>
    <row r="856">
      <c r="A856" s="157"/>
    </row>
    <row r="857">
      <c r="A857" s="157"/>
    </row>
    <row r="858">
      <c r="A858" s="157"/>
    </row>
    <row r="859">
      <c r="A859" s="157"/>
    </row>
    <row r="860">
      <c r="A860" s="157"/>
    </row>
    <row r="861">
      <c r="A861" s="157"/>
    </row>
    <row r="862">
      <c r="A862" s="157"/>
    </row>
    <row r="863">
      <c r="A863" s="157"/>
    </row>
    <row r="864">
      <c r="A864" s="157"/>
    </row>
    <row r="865">
      <c r="A865" s="157"/>
    </row>
    <row r="866">
      <c r="A866" s="157"/>
    </row>
    <row r="867">
      <c r="A867" s="157"/>
    </row>
    <row r="868">
      <c r="A868" s="157"/>
    </row>
    <row r="869">
      <c r="A869" s="157"/>
    </row>
    <row r="870">
      <c r="A870" s="157"/>
    </row>
    <row r="871">
      <c r="A871" s="157"/>
    </row>
    <row r="872">
      <c r="A872" s="157"/>
    </row>
    <row r="873">
      <c r="A873" s="157"/>
    </row>
    <row r="874">
      <c r="A874" s="157"/>
    </row>
    <row r="875">
      <c r="A875" s="157"/>
    </row>
    <row r="876">
      <c r="A876" s="157"/>
    </row>
    <row r="877">
      <c r="A877" s="157"/>
    </row>
    <row r="878">
      <c r="A878" s="157"/>
    </row>
    <row r="879">
      <c r="A879" s="157"/>
    </row>
    <row r="880">
      <c r="A880" s="157"/>
    </row>
    <row r="881">
      <c r="A881" s="157"/>
    </row>
    <row r="882">
      <c r="A882" s="157"/>
    </row>
    <row r="883">
      <c r="A883" s="157"/>
    </row>
    <row r="884">
      <c r="A884" s="157"/>
    </row>
    <row r="885">
      <c r="A885" s="157"/>
    </row>
    <row r="886">
      <c r="A886" s="157"/>
    </row>
    <row r="887">
      <c r="A887" s="157"/>
    </row>
    <row r="888">
      <c r="A888" s="157"/>
    </row>
    <row r="889">
      <c r="A889" s="157"/>
    </row>
    <row r="890">
      <c r="A890" s="157"/>
    </row>
    <row r="891">
      <c r="A891" s="157"/>
    </row>
    <row r="892">
      <c r="A892" s="157"/>
    </row>
    <row r="893">
      <c r="A893" s="157"/>
    </row>
    <row r="894">
      <c r="A894" s="157"/>
    </row>
    <row r="895">
      <c r="A895" s="157"/>
    </row>
    <row r="896">
      <c r="A896" s="157"/>
    </row>
    <row r="897">
      <c r="A897" s="157"/>
    </row>
    <row r="898">
      <c r="A898" s="157"/>
    </row>
    <row r="899">
      <c r="A899" s="157"/>
    </row>
    <row r="900">
      <c r="A900" s="157"/>
    </row>
    <row r="901">
      <c r="A901" s="157"/>
    </row>
    <row r="902">
      <c r="A902" s="157"/>
    </row>
    <row r="903">
      <c r="A903" s="157"/>
    </row>
    <row r="904">
      <c r="A904" s="157"/>
    </row>
    <row r="905">
      <c r="A905" s="157"/>
    </row>
    <row r="906">
      <c r="A906" s="157"/>
    </row>
    <row r="907">
      <c r="A907" s="157"/>
    </row>
    <row r="908">
      <c r="A908" s="157"/>
    </row>
    <row r="909">
      <c r="A909" s="157"/>
    </row>
    <row r="910">
      <c r="A910" s="157"/>
    </row>
    <row r="911">
      <c r="A911" s="157"/>
    </row>
    <row r="912">
      <c r="A912" s="157"/>
    </row>
    <row r="913">
      <c r="A913" s="157"/>
    </row>
    <row r="914">
      <c r="A914" s="157"/>
    </row>
    <row r="915">
      <c r="A915" s="157"/>
    </row>
    <row r="916">
      <c r="A916" s="157"/>
    </row>
    <row r="917">
      <c r="A917" s="157"/>
    </row>
    <row r="918">
      <c r="A918" s="157"/>
    </row>
    <row r="919">
      <c r="A919" s="157"/>
    </row>
    <row r="920">
      <c r="A920" s="157"/>
    </row>
    <row r="921">
      <c r="A921" s="157"/>
    </row>
    <row r="922">
      <c r="A922" s="157"/>
    </row>
    <row r="923">
      <c r="A923" s="157"/>
    </row>
    <row r="924">
      <c r="A924" s="157"/>
    </row>
    <row r="925">
      <c r="A925" s="157"/>
    </row>
    <row r="926">
      <c r="A926" s="157"/>
    </row>
    <row r="927">
      <c r="A927" s="157"/>
    </row>
    <row r="928">
      <c r="A928" s="157"/>
    </row>
    <row r="929">
      <c r="A929" s="157"/>
    </row>
    <row r="930">
      <c r="A930" s="157"/>
    </row>
    <row r="931">
      <c r="A931" s="157"/>
    </row>
    <row r="932">
      <c r="A932" s="157"/>
    </row>
    <row r="933">
      <c r="A933" s="157"/>
    </row>
    <row r="934">
      <c r="A934" s="157"/>
    </row>
    <row r="935">
      <c r="A935" s="157"/>
    </row>
    <row r="936">
      <c r="A936" s="157"/>
    </row>
    <row r="937">
      <c r="A937" s="157"/>
    </row>
    <row r="938">
      <c r="A938" s="157"/>
    </row>
    <row r="939">
      <c r="A939" s="157"/>
    </row>
    <row r="940">
      <c r="A940" s="157"/>
    </row>
    <row r="941">
      <c r="A941" s="157"/>
    </row>
    <row r="942">
      <c r="A942" s="157"/>
    </row>
    <row r="943">
      <c r="A943" s="157"/>
    </row>
    <row r="944">
      <c r="A944" s="157"/>
    </row>
    <row r="945">
      <c r="A945" s="157"/>
    </row>
    <row r="946">
      <c r="A946" s="157"/>
    </row>
    <row r="947">
      <c r="A947" s="157"/>
    </row>
    <row r="948">
      <c r="A948" s="157"/>
    </row>
    <row r="949">
      <c r="A949" s="157"/>
    </row>
    <row r="950">
      <c r="A950" s="157"/>
    </row>
    <row r="951">
      <c r="A951" s="157"/>
    </row>
    <row r="952">
      <c r="A952" s="157"/>
    </row>
    <row r="953">
      <c r="A953" s="157"/>
    </row>
    <row r="954">
      <c r="A954" s="157"/>
    </row>
    <row r="955">
      <c r="A955" s="157"/>
    </row>
    <row r="956">
      <c r="A956" s="157"/>
    </row>
    <row r="957">
      <c r="A957" s="157"/>
    </row>
    <row r="958">
      <c r="A958" s="157"/>
    </row>
    <row r="959">
      <c r="A959" s="157"/>
    </row>
    <row r="960">
      <c r="A960" s="157"/>
    </row>
    <row r="961">
      <c r="A961" s="157"/>
    </row>
    <row r="962">
      <c r="A962" s="157"/>
    </row>
    <row r="963">
      <c r="A963" s="157"/>
    </row>
    <row r="964">
      <c r="A964" s="157"/>
    </row>
    <row r="965">
      <c r="A965" s="157"/>
    </row>
    <row r="966">
      <c r="A966" s="157"/>
    </row>
    <row r="967">
      <c r="A967" s="157"/>
    </row>
    <row r="968">
      <c r="A968" s="157"/>
    </row>
    <row r="969">
      <c r="A969" s="157"/>
    </row>
    <row r="970">
      <c r="A970" s="157"/>
    </row>
    <row r="971">
      <c r="A971" s="157"/>
    </row>
    <row r="972">
      <c r="A972" s="157"/>
    </row>
    <row r="973">
      <c r="A973" s="157"/>
    </row>
    <row r="974">
      <c r="A974" s="157"/>
    </row>
    <row r="975">
      <c r="A975" s="157"/>
    </row>
    <row r="976">
      <c r="A976" s="157"/>
    </row>
    <row r="977">
      <c r="A977" s="157"/>
    </row>
    <row r="978">
      <c r="A978" s="157"/>
    </row>
    <row r="979">
      <c r="A979" s="157"/>
    </row>
    <row r="980">
      <c r="A980" s="157"/>
    </row>
    <row r="981">
      <c r="A981" s="157"/>
    </row>
    <row r="982">
      <c r="A982" s="157"/>
    </row>
    <row r="983">
      <c r="A983" s="157"/>
    </row>
    <row r="984">
      <c r="A984" s="157"/>
    </row>
    <row r="985">
      <c r="A985" s="157"/>
    </row>
    <row r="986">
      <c r="A986" s="157"/>
    </row>
    <row r="987">
      <c r="A987" s="157"/>
    </row>
    <row r="988">
      <c r="A988" s="157"/>
    </row>
    <row r="989">
      <c r="A989" s="157"/>
    </row>
    <row r="990">
      <c r="A990" s="157"/>
    </row>
    <row r="991">
      <c r="A991" s="157"/>
    </row>
    <row r="992">
      <c r="A992" s="157"/>
    </row>
    <row r="993">
      <c r="A993" s="157"/>
    </row>
    <row r="994">
      <c r="A994" s="157"/>
    </row>
    <row r="995">
      <c r="A995" s="157"/>
    </row>
    <row r="996">
      <c r="A996" s="157"/>
    </row>
    <row r="997">
      <c r="A997" s="157"/>
    </row>
    <row r="998">
      <c r="A998" s="157"/>
    </row>
    <row r="999">
      <c r="A999" s="157"/>
    </row>
    <row r="1000">
      <c r="A1000" s="157"/>
    </row>
  </sheetData>
  <conditionalFormatting sqref="I6:J6">
    <cfRule type="notContainsBlanks" dxfId="0" priority="1">
      <formula>LEN(TRIM(I6))&gt;0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24.0"/>
    <col customWidth="1" min="34" max="64" width="2.57"/>
    <col customWidth="1" min="65" max="65" width="14.86"/>
    <col customWidth="1" min="66" max="66" width="12.71"/>
    <col customWidth="1" min="67" max="68" width="14.71"/>
  </cols>
  <sheetData>
    <row r="1" hidden="1">
      <c r="A1" s="158"/>
      <c r="B1" s="159">
        <f t="shared" ref="B1:AF1" si="1">DAY(B3)</f>
        <v>1</v>
      </c>
      <c r="C1" s="159">
        <f t="shared" si="1"/>
        <v>2</v>
      </c>
      <c r="D1" s="159">
        <f t="shared" si="1"/>
        <v>3</v>
      </c>
      <c r="E1" s="159">
        <f t="shared" si="1"/>
        <v>4</v>
      </c>
      <c r="F1" s="159">
        <f t="shared" si="1"/>
        <v>5</v>
      </c>
      <c r="G1" s="159">
        <f t="shared" si="1"/>
        <v>6</v>
      </c>
      <c r="H1" s="159">
        <f t="shared" si="1"/>
        <v>7</v>
      </c>
      <c r="I1" s="159">
        <f t="shared" si="1"/>
        <v>8</v>
      </c>
      <c r="J1" s="159">
        <f t="shared" si="1"/>
        <v>9</v>
      </c>
      <c r="K1" s="159">
        <f t="shared" si="1"/>
        <v>10</v>
      </c>
      <c r="L1" s="159">
        <f t="shared" si="1"/>
        <v>11</v>
      </c>
      <c r="M1" s="159">
        <f t="shared" si="1"/>
        <v>12</v>
      </c>
      <c r="N1" s="159">
        <f t="shared" si="1"/>
        <v>13</v>
      </c>
      <c r="O1" s="159">
        <f t="shared" si="1"/>
        <v>14</v>
      </c>
      <c r="P1" s="159">
        <f t="shared" si="1"/>
        <v>15</v>
      </c>
      <c r="Q1" s="159">
        <f t="shared" si="1"/>
        <v>16</v>
      </c>
      <c r="R1" s="159">
        <f t="shared" si="1"/>
        <v>17</v>
      </c>
      <c r="S1" s="159">
        <f t="shared" si="1"/>
        <v>18</v>
      </c>
      <c r="T1" s="159">
        <f t="shared" si="1"/>
        <v>19</v>
      </c>
      <c r="U1" s="159">
        <f t="shared" si="1"/>
        <v>20</v>
      </c>
      <c r="V1" s="159">
        <f t="shared" si="1"/>
        <v>21</v>
      </c>
      <c r="W1" s="159">
        <f t="shared" si="1"/>
        <v>22</v>
      </c>
      <c r="X1" s="159">
        <f t="shared" si="1"/>
        <v>23</v>
      </c>
      <c r="Y1" s="159">
        <f t="shared" si="1"/>
        <v>24</v>
      </c>
      <c r="Z1" s="159">
        <f t="shared" si="1"/>
        <v>25</v>
      </c>
      <c r="AA1" s="159">
        <f t="shared" si="1"/>
        <v>26</v>
      </c>
      <c r="AB1" s="159">
        <f t="shared" si="1"/>
        <v>27</v>
      </c>
      <c r="AC1" s="159">
        <f t="shared" si="1"/>
        <v>28</v>
      </c>
      <c r="AD1" s="159">
        <f t="shared" si="1"/>
        <v>29</v>
      </c>
      <c r="AE1" s="159">
        <f t="shared" si="1"/>
        <v>30</v>
      </c>
      <c r="AF1" s="159">
        <f t="shared" si="1"/>
        <v>1</v>
      </c>
      <c r="AG1" s="160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</row>
    <row r="2">
      <c r="A2" s="158"/>
      <c r="B2" s="159" t="s">
        <v>570</v>
      </c>
      <c r="C2" s="162" t="s">
        <v>571</v>
      </c>
      <c r="D2" s="163" t="s">
        <v>572</v>
      </c>
      <c r="E2" s="163" t="s">
        <v>573</v>
      </c>
      <c r="F2" s="163" t="s">
        <v>574</v>
      </c>
      <c r="G2" s="163" t="s">
        <v>575</v>
      </c>
      <c r="H2" s="163" t="s">
        <v>576</v>
      </c>
      <c r="I2" s="163" t="s">
        <v>577</v>
      </c>
      <c r="J2" s="163" t="s">
        <v>578</v>
      </c>
      <c r="K2" s="163" t="s">
        <v>579</v>
      </c>
      <c r="L2" s="163" t="s">
        <v>571</v>
      </c>
      <c r="M2" s="163" t="s">
        <v>580</v>
      </c>
      <c r="N2" s="163" t="s">
        <v>581</v>
      </c>
      <c r="O2" s="163" t="s">
        <v>582</v>
      </c>
      <c r="P2" s="164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5">
        <f>AVERAGE(B5:AF39)</f>
        <v>0.4849768519</v>
      </c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1"/>
      <c r="BN2" s="161"/>
      <c r="BO2" s="161"/>
      <c r="BP2" s="161"/>
    </row>
    <row r="3">
      <c r="A3" s="158">
        <f>MAX(B1:AF1)</f>
        <v>30</v>
      </c>
      <c r="B3" s="166">
        <f>IF(C2=D2,DATE(21,1,1),
IF(C2=E2,DATE(2021,2,1),
IF(C2=F2,DATE(2021,3,1),
IF(C2=G2,DATE(2021,4,1),
IF(C2=H2,DATE(2021,5,1),
IF(C2=I2,DATE(2021,6,1),
IF(C2=J2,DATE(2021,7,1),
IF(C2=K2,DATE(2021,8,1),
IF(C2=L2,DATE(2021,9,1),
IF(C2=M2,DATE(2021,10,1),
IF(C2=N2,DATE(2021,11,1),
IF(C2=O2,DATE(2021,12,1),))))))))))))</f>
        <v>44440</v>
      </c>
      <c r="C3" s="166">
        <f t="shared" ref="C3:AF3" si="2">B3+1</f>
        <v>44441</v>
      </c>
      <c r="D3" s="166">
        <f t="shared" si="2"/>
        <v>44442</v>
      </c>
      <c r="E3" s="166">
        <f t="shared" si="2"/>
        <v>44443</v>
      </c>
      <c r="F3" s="166">
        <f t="shared" si="2"/>
        <v>44444</v>
      </c>
      <c r="G3" s="166">
        <f t="shared" si="2"/>
        <v>44445</v>
      </c>
      <c r="H3" s="166">
        <f t="shared" si="2"/>
        <v>44446</v>
      </c>
      <c r="I3" s="166">
        <f t="shared" si="2"/>
        <v>44447</v>
      </c>
      <c r="J3" s="166">
        <f t="shared" si="2"/>
        <v>44448</v>
      </c>
      <c r="K3" s="166">
        <f t="shared" si="2"/>
        <v>44449</v>
      </c>
      <c r="L3" s="166">
        <f t="shared" si="2"/>
        <v>44450</v>
      </c>
      <c r="M3" s="166">
        <f t="shared" si="2"/>
        <v>44451</v>
      </c>
      <c r="N3" s="166">
        <f t="shared" si="2"/>
        <v>44452</v>
      </c>
      <c r="O3" s="166">
        <f t="shared" si="2"/>
        <v>44453</v>
      </c>
      <c r="P3" s="166">
        <f t="shared" si="2"/>
        <v>44454</v>
      </c>
      <c r="Q3" s="166">
        <f t="shared" si="2"/>
        <v>44455</v>
      </c>
      <c r="R3" s="166">
        <f t="shared" si="2"/>
        <v>44456</v>
      </c>
      <c r="S3" s="166">
        <f t="shared" si="2"/>
        <v>44457</v>
      </c>
      <c r="T3" s="166">
        <f t="shared" si="2"/>
        <v>44458</v>
      </c>
      <c r="U3" s="166">
        <f t="shared" si="2"/>
        <v>44459</v>
      </c>
      <c r="V3" s="166">
        <f t="shared" si="2"/>
        <v>44460</v>
      </c>
      <c r="W3" s="166">
        <f t="shared" si="2"/>
        <v>44461</v>
      </c>
      <c r="X3" s="166">
        <f t="shared" si="2"/>
        <v>44462</v>
      </c>
      <c r="Y3" s="166">
        <f t="shared" si="2"/>
        <v>44463</v>
      </c>
      <c r="Z3" s="166">
        <f t="shared" si="2"/>
        <v>44464</v>
      </c>
      <c r="AA3" s="166">
        <f t="shared" si="2"/>
        <v>44465</v>
      </c>
      <c r="AB3" s="166">
        <f t="shared" si="2"/>
        <v>44466</v>
      </c>
      <c r="AC3" s="166">
        <f t="shared" si="2"/>
        <v>44467</v>
      </c>
      <c r="AD3" s="166">
        <f t="shared" si="2"/>
        <v>44468</v>
      </c>
      <c r="AE3" s="166">
        <f t="shared" si="2"/>
        <v>44469</v>
      </c>
      <c r="AF3" s="166">
        <f t="shared" si="2"/>
        <v>44470</v>
      </c>
      <c r="AG3" s="167"/>
      <c r="AH3" s="166">
        <f t="shared" ref="AH3:BL3" si="3">INDEX(B3,0)</f>
        <v>44440</v>
      </c>
      <c r="AI3" s="166">
        <f t="shared" si="3"/>
        <v>44441</v>
      </c>
      <c r="AJ3" s="166">
        <f t="shared" si="3"/>
        <v>44442</v>
      </c>
      <c r="AK3" s="166">
        <f t="shared" si="3"/>
        <v>44443</v>
      </c>
      <c r="AL3" s="166">
        <f t="shared" si="3"/>
        <v>44444</v>
      </c>
      <c r="AM3" s="166">
        <f t="shared" si="3"/>
        <v>44445</v>
      </c>
      <c r="AN3" s="166">
        <f t="shared" si="3"/>
        <v>44446</v>
      </c>
      <c r="AO3" s="166">
        <f t="shared" si="3"/>
        <v>44447</v>
      </c>
      <c r="AP3" s="166">
        <f t="shared" si="3"/>
        <v>44448</v>
      </c>
      <c r="AQ3" s="166">
        <f t="shared" si="3"/>
        <v>44449</v>
      </c>
      <c r="AR3" s="166">
        <f t="shared" si="3"/>
        <v>44450</v>
      </c>
      <c r="AS3" s="166">
        <f t="shared" si="3"/>
        <v>44451</v>
      </c>
      <c r="AT3" s="166">
        <f t="shared" si="3"/>
        <v>44452</v>
      </c>
      <c r="AU3" s="166">
        <f t="shared" si="3"/>
        <v>44453</v>
      </c>
      <c r="AV3" s="166">
        <f t="shared" si="3"/>
        <v>44454</v>
      </c>
      <c r="AW3" s="166">
        <f t="shared" si="3"/>
        <v>44455</v>
      </c>
      <c r="AX3" s="166">
        <f t="shared" si="3"/>
        <v>44456</v>
      </c>
      <c r="AY3" s="166">
        <f t="shared" si="3"/>
        <v>44457</v>
      </c>
      <c r="AZ3" s="166">
        <f t="shared" si="3"/>
        <v>44458</v>
      </c>
      <c r="BA3" s="166">
        <f t="shared" si="3"/>
        <v>44459</v>
      </c>
      <c r="BB3" s="166">
        <f t="shared" si="3"/>
        <v>44460</v>
      </c>
      <c r="BC3" s="166">
        <f t="shared" si="3"/>
        <v>44461</v>
      </c>
      <c r="BD3" s="166">
        <f t="shared" si="3"/>
        <v>44462</v>
      </c>
      <c r="BE3" s="166">
        <f t="shared" si="3"/>
        <v>44463</v>
      </c>
      <c r="BF3" s="166">
        <f t="shared" si="3"/>
        <v>44464</v>
      </c>
      <c r="BG3" s="166">
        <f t="shared" si="3"/>
        <v>44465</v>
      </c>
      <c r="BH3" s="166">
        <f t="shared" si="3"/>
        <v>44466</v>
      </c>
      <c r="BI3" s="166">
        <f t="shared" si="3"/>
        <v>44467</v>
      </c>
      <c r="BJ3" s="166">
        <f t="shared" si="3"/>
        <v>44468</v>
      </c>
      <c r="BK3" s="166">
        <f t="shared" si="3"/>
        <v>44469</v>
      </c>
      <c r="BL3" s="166">
        <f t="shared" si="3"/>
        <v>44470</v>
      </c>
      <c r="BM3" s="168" t="s">
        <v>583</v>
      </c>
      <c r="BN3" s="169" t="s">
        <v>584</v>
      </c>
      <c r="BO3" s="169" t="s">
        <v>585</v>
      </c>
      <c r="BP3" s="169" t="s">
        <v>586</v>
      </c>
    </row>
    <row r="4">
      <c r="A4" s="170">
        <f>MIN(B1:AF1)</f>
        <v>1</v>
      </c>
      <c r="B4" s="19" t="str">
        <f t="shared" ref="B4:AF4" si="4">CHOOSE(WEEKDAY(AH3),"minggu","senin" ,"selasa" ,"rabu" ,"kamis" ,"jumat" ,"sabtu" )</f>
        <v>rabu</v>
      </c>
      <c r="C4" s="19" t="str">
        <f t="shared" si="4"/>
        <v>kamis</v>
      </c>
      <c r="D4" s="19" t="str">
        <f t="shared" si="4"/>
        <v>jumat</v>
      </c>
      <c r="E4" s="19" t="str">
        <f t="shared" si="4"/>
        <v>sabtu</v>
      </c>
      <c r="F4" s="19" t="str">
        <f t="shared" si="4"/>
        <v>minggu</v>
      </c>
      <c r="G4" s="19" t="str">
        <f t="shared" si="4"/>
        <v>senin</v>
      </c>
      <c r="H4" s="19" t="str">
        <f t="shared" si="4"/>
        <v>selasa</v>
      </c>
      <c r="I4" s="19" t="str">
        <f t="shared" si="4"/>
        <v>rabu</v>
      </c>
      <c r="J4" s="19" t="str">
        <f t="shared" si="4"/>
        <v>kamis</v>
      </c>
      <c r="K4" s="19" t="str">
        <f t="shared" si="4"/>
        <v>jumat</v>
      </c>
      <c r="L4" s="19" t="str">
        <f t="shared" si="4"/>
        <v>sabtu</v>
      </c>
      <c r="M4" s="19" t="str">
        <f t="shared" si="4"/>
        <v>minggu</v>
      </c>
      <c r="N4" s="19" t="str">
        <f t="shared" si="4"/>
        <v>senin</v>
      </c>
      <c r="O4" s="19" t="str">
        <f t="shared" si="4"/>
        <v>selasa</v>
      </c>
      <c r="P4" s="19" t="str">
        <f t="shared" si="4"/>
        <v>rabu</v>
      </c>
      <c r="Q4" s="19" t="str">
        <f t="shared" si="4"/>
        <v>kamis</v>
      </c>
      <c r="R4" s="19" t="str">
        <f t="shared" si="4"/>
        <v>jumat</v>
      </c>
      <c r="S4" s="19" t="str">
        <f t="shared" si="4"/>
        <v>sabtu</v>
      </c>
      <c r="T4" s="19" t="str">
        <f t="shared" si="4"/>
        <v>minggu</v>
      </c>
      <c r="U4" s="19" t="str">
        <f t="shared" si="4"/>
        <v>senin</v>
      </c>
      <c r="V4" s="19" t="str">
        <f t="shared" si="4"/>
        <v>selasa</v>
      </c>
      <c r="W4" s="19" t="str">
        <f t="shared" si="4"/>
        <v>rabu</v>
      </c>
      <c r="X4" s="19" t="str">
        <f t="shared" si="4"/>
        <v>kamis</v>
      </c>
      <c r="Y4" s="19" t="str">
        <f t="shared" si="4"/>
        <v>jumat</v>
      </c>
      <c r="Z4" s="19" t="str">
        <f t="shared" si="4"/>
        <v>sabtu</v>
      </c>
      <c r="AA4" s="19" t="str">
        <f t="shared" si="4"/>
        <v>minggu</v>
      </c>
      <c r="AB4" s="19" t="str">
        <f t="shared" si="4"/>
        <v>senin</v>
      </c>
      <c r="AC4" s="19" t="str">
        <f t="shared" si="4"/>
        <v>selasa</v>
      </c>
      <c r="AD4" s="19" t="str">
        <f t="shared" si="4"/>
        <v>rabu</v>
      </c>
      <c r="AE4" s="19" t="str">
        <f t="shared" si="4"/>
        <v>kamis</v>
      </c>
      <c r="AF4" s="19" t="str">
        <f t="shared" si="4"/>
        <v>jumat</v>
      </c>
      <c r="AG4" s="167"/>
      <c r="AH4" s="19" t="str">
        <f t="shared" ref="AH4:BL4" si="5">CHOOSE(WEEKDAY(AH3),"minggu","senin" ,"selasa" ,"rabu" ,"kamis" ,"jumat" ,"sabtu" )</f>
        <v>rabu</v>
      </c>
      <c r="AI4" s="19" t="str">
        <f t="shared" si="5"/>
        <v>kamis</v>
      </c>
      <c r="AJ4" s="19" t="str">
        <f t="shared" si="5"/>
        <v>jumat</v>
      </c>
      <c r="AK4" s="19" t="str">
        <f t="shared" si="5"/>
        <v>sabtu</v>
      </c>
      <c r="AL4" s="19" t="str">
        <f t="shared" si="5"/>
        <v>minggu</v>
      </c>
      <c r="AM4" s="19" t="str">
        <f t="shared" si="5"/>
        <v>senin</v>
      </c>
      <c r="AN4" s="19" t="str">
        <f t="shared" si="5"/>
        <v>selasa</v>
      </c>
      <c r="AO4" s="19" t="str">
        <f t="shared" si="5"/>
        <v>rabu</v>
      </c>
      <c r="AP4" s="19" t="str">
        <f t="shared" si="5"/>
        <v>kamis</v>
      </c>
      <c r="AQ4" s="19" t="str">
        <f t="shared" si="5"/>
        <v>jumat</v>
      </c>
      <c r="AR4" s="19" t="str">
        <f t="shared" si="5"/>
        <v>sabtu</v>
      </c>
      <c r="AS4" s="19" t="str">
        <f t="shared" si="5"/>
        <v>minggu</v>
      </c>
      <c r="AT4" s="19" t="str">
        <f t="shared" si="5"/>
        <v>senin</v>
      </c>
      <c r="AU4" s="19" t="str">
        <f t="shared" si="5"/>
        <v>selasa</v>
      </c>
      <c r="AV4" s="19" t="str">
        <f t="shared" si="5"/>
        <v>rabu</v>
      </c>
      <c r="AW4" s="19" t="str">
        <f t="shared" si="5"/>
        <v>kamis</v>
      </c>
      <c r="AX4" s="19" t="str">
        <f t="shared" si="5"/>
        <v>jumat</v>
      </c>
      <c r="AY4" s="19" t="str">
        <f t="shared" si="5"/>
        <v>sabtu</v>
      </c>
      <c r="AZ4" s="19" t="str">
        <f t="shared" si="5"/>
        <v>minggu</v>
      </c>
      <c r="BA4" s="19" t="str">
        <f t="shared" si="5"/>
        <v>senin</v>
      </c>
      <c r="BB4" s="19" t="str">
        <f t="shared" si="5"/>
        <v>selasa</v>
      </c>
      <c r="BC4" s="19" t="str">
        <f t="shared" si="5"/>
        <v>rabu</v>
      </c>
      <c r="BD4" s="19" t="str">
        <f t="shared" si="5"/>
        <v>kamis</v>
      </c>
      <c r="BE4" s="19" t="str">
        <f t="shared" si="5"/>
        <v>jumat</v>
      </c>
      <c r="BF4" s="19" t="str">
        <f t="shared" si="5"/>
        <v>sabtu</v>
      </c>
      <c r="BG4" s="19" t="str">
        <f t="shared" si="5"/>
        <v>minggu</v>
      </c>
      <c r="BH4" s="19" t="str">
        <f t="shared" si="5"/>
        <v>senin</v>
      </c>
      <c r="BI4" s="19" t="str">
        <f t="shared" si="5"/>
        <v>selasa</v>
      </c>
      <c r="BJ4" s="19" t="str">
        <f t="shared" si="5"/>
        <v>rabu</v>
      </c>
      <c r="BK4" s="19" t="str">
        <f t="shared" si="5"/>
        <v>kamis</v>
      </c>
      <c r="BL4" s="19" t="str">
        <f t="shared" si="5"/>
        <v>jumat</v>
      </c>
      <c r="BM4" s="171"/>
      <c r="BN4" s="172"/>
      <c r="BO4" s="172"/>
      <c r="BP4" s="172"/>
    </row>
    <row r="5">
      <c r="A5" s="173" t="str">
        <f t="array" ref="A5:A1003">INDEX('data '!C2:C1002,0)</f>
        <v>Pascalis Dyas</v>
      </c>
      <c r="B5" s="174" t="str">
        <f t="array" ref="B5">IFERROR(INDEX(datang!$E$2:$E1002,MATCH(1,($A5=datang!$G$2:$G1002)*(B$3=datang!$C$2:$C1002),0)),"")</f>
        <v/>
      </c>
      <c r="C5" s="174" t="str">
        <f t="array" ref="C5">IFERROR(INDEX(datang!$E$2:$E1002,MATCH(1,($A5=datang!$G$2:$G1002)*(C$3=datang!$C$2:$C1002),0)),"")</f>
        <v/>
      </c>
      <c r="D5" s="174" t="str">
        <f t="array" ref="D5">IFERROR(INDEX(datang!$E$2:$E1002,MATCH(1,($A5=datang!$G$2:$G1002)*(D$3=datang!$C$2:$C1002),0)),"")</f>
        <v/>
      </c>
      <c r="E5" s="174" t="str">
        <f t="array" ref="E5">IFERROR(INDEX(datang!$E$2:$E1002,MATCH(1,($A5=datang!$G$2:$G1002)*(E$3=datang!$C$2:$C1002),0)),"")</f>
        <v/>
      </c>
      <c r="F5" s="174" t="str">
        <f t="array" ref="F5">IFERROR(INDEX(datang!$E$2:$E1002,MATCH(1,($A5=datang!$G$2:$G1002)*(F$3=datang!$C$2:$C1002),0)),"")</f>
        <v/>
      </c>
      <c r="G5" s="174" t="str">
        <f t="array" ref="G5">IFERROR(INDEX(datang!$E$2:$E1002,MATCH(1,($A5=datang!$G$2:$G1002)*(G$3=datang!$C$2:$C1002),0)),"")</f>
        <v/>
      </c>
      <c r="H5" s="174" t="str">
        <f t="array" ref="H5">IFERROR(INDEX(datang!$E$2:$E1002,MATCH(1,($A5=datang!$G$2:$G1002)*(H$3=datang!$C$2:$C1002),0)),"")</f>
        <v/>
      </c>
      <c r="I5" s="174" t="str">
        <f t="array" ref="I5">IFERROR(INDEX(datang!$E$2:$E1002,MATCH(1,($A5=datang!$G$2:$G1002)*(I$3=datang!$C$2:$C1002),0)),"")</f>
        <v/>
      </c>
      <c r="J5" s="174" t="str">
        <f t="array" ref="J5">IFERROR(INDEX(datang!$E$2:$E1002,MATCH(1,($A5=datang!$G$2:$G1002)*(J$3=datang!$C$2:$C1002),0)),"")</f>
        <v/>
      </c>
      <c r="K5" s="174" t="str">
        <f t="array" ref="K5">IFERROR(INDEX(datang!$E$2:$E1002,MATCH(1,($A5=datang!$G$2:$G1002)*(K$3=datang!$C$2:$C1002),0)),"")</f>
        <v/>
      </c>
      <c r="L5" s="174" t="str">
        <f t="array" ref="L5">IFERROR(INDEX(datang!$E$2:$E1002,MATCH(1,($A5=datang!$G$2:$G1002)*(L$3=datang!$C$2:$C1002),0)),"")</f>
        <v/>
      </c>
      <c r="M5" s="174" t="str">
        <f t="array" ref="M5">IFERROR(INDEX(datang!$E$2:$E1002,MATCH(1,($A5=datang!$G$2:$G1002)*(M$3=datang!$C$2:$C1002),0)),"")</f>
        <v/>
      </c>
      <c r="N5" s="174" t="str">
        <f t="array" ref="N5">IFERROR(INDEX(datang!$E$2:$E1002,MATCH(1,($A5=datang!$G$2:$G1002)*(N$3=datang!$C$2:$C1002),0)),"")</f>
        <v/>
      </c>
      <c r="O5" s="174" t="str">
        <f t="array" ref="O5">IFERROR(INDEX(datang!$E$2:$E1002,MATCH(1,($A5=datang!$G$2:$G1002)*(O$3=datang!$C$2:$C1002),0)),"")</f>
        <v/>
      </c>
      <c r="P5" s="174" t="str">
        <f t="array" ref="P5">IFERROR(INDEX(datang!$E$2:$E1002,MATCH(1,($A5=datang!$G$2:$G1002)*(P$3=datang!$C$2:$C1002),0)),"")</f>
        <v/>
      </c>
      <c r="Q5" s="174" t="str">
        <f t="array" ref="Q5">IFERROR(INDEX(datang!$E$2:$E1002,MATCH(1,($A5=datang!$G$2:$G1002)*(Q$3=datang!$C$2:$C1002),0)),"")</f>
        <v/>
      </c>
      <c r="R5" s="174" t="str">
        <f t="array" ref="R5">IFERROR(INDEX(datang!$E$2:$E1002,MATCH(1,($A5=datang!$G$2:$G1002)*(R$3=datang!$C$2:$C1002),0)),"")</f>
        <v/>
      </c>
      <c r="S5" s="174" t="str">
        <f t="array" ref="S5">IFERROR(INDEX(datang!$E$2:$E1002,MATCH(1,($A5=datang!$G$2:$G1002)*(S$3=datang!$C$2:$C1002),0)),"")</f>
        <v/>
      </c>
      <c r="T5" s="174" t="str">
        <f t="array" ref="T5">IFERROR(INDEX(datang!$E$2:$E1002,MATCH(1,($A5=datang!$G$2:$G1002)*(T$3=datang!$C$2:$C1002),0)),"")</f>
        <v/>
      </c>
      <c r="U5" s="174" t="str">
        <f t="array" ref="U5">IFERROR(INDEX(datang!$E$2:$E1002,MATCH(1,($A5=datang!$G$2:$G1002)*(U$3=datang!$C$2:$C1002),0)),"")</f>
        <v/>
      </c>
      <c r="V5" s="174" t="str">
        <f t="array" ref="V5">IFERROR(INDEX(datang!$E$2:$E1002,MATCH(1,($A5=datang!$G$2:$G1002)*(V$3=datang!$C$2:$C1002),0)),"")</f>
        <v/>
      </c>
      <c r="W5" s="174" t="str">
        <f t="array" ref="W5">IFERROR(INDEX(datang!$E$2:$E1002,MATCH(1,($A5=datang!$G$2:$G1002)*(W$3=datang!$C$2:$C1002),0)),"")</f>
        <v/>
      </c>
      <c r="X5" s="174" t="str">
        <f t="array" ref="X5">IFERROR(INDEX(datang!$E$2:$E1002,MATCH(1,($A5=datang!$G$2:$G1002)*(X$3=datang!$C$2:$C1002),0)),"")</f>
        <v/>
      </c>
      <c r="Y5" s="174" t="str">
        <f t="array" ref="Y5">IFERROR(INDEX(datang!$E$2:$E1002,MATCH(1,($A5=datang!$G$2:$G1002)*(Y$3=datang!$C$2:$C1002),0)),"")</f>
        <v/>
      </c>
      <c r="Z5" s="174" t="str">
        <f t="array" ref="Z5">IFERROR(INDEX(datang!$E$2:$E1002,MATCH(1,($A5=datang!$G$2:$G1002)*(Z$3=datang!$C$2:$C1002),0)),"")</f>
        <v/>
      </c>
      <c r="AA5" s="174" t="str">
        <f t="array" ref="AA5">IFERROR(INDEX(datang!$E$2:$E1002,MATCH(1,($A5=datang!$G$2:$G1002)*(AA$3=datang!$C$2:$C1002),0)),"")</f>
        <v/>
      </c>
      <c r="AB5" s="174" t="str">
        <f t="array" ref="AB5">IFERROR(INDEX(datang!$E$2:$E1002,MATCH(1,($A5=datang!$G$2:$G1002)*(AB$3=datang!$C$2:$C1002),0)),"")</f>
        <v/>
      </c>
      <c r="AC5" s="174" t="str">
        <f t="array" ref="AC5">IFERROR(INDEX(datang!$E$2:$E1002,MATCH(1,($A5=datang!$G$2:$G1002)*(AC$3=datang!$C$2:$C1002),0)),"")</f>
        <v/>
      </c>
      <c r="AD5" s="174" t="str">
        <f t="array" ref="AD5">IFERROR(INDEX(datang!$E$2:$E1002,MATCH(1,($A5=datang!$G$2:$G1002)*(AD$3=datang!$C$2:$C1002),0)),"")</f>
        <v/>
      </c>
      <c r="AE5" s="174" t="str">
        <f t="array" ref="AE5">IFERROR(INDEX(datang!$E$2:$E1002,MATCH(1,($A5=datang!$G$2:$G1002)*(AE$3=datang!$C$2:$C1002),0)),"")</f>
        <v/>
      </c>
      <c r="AF5" s="174" t="str">
        <f t="array" ref="AF5">IFERROR(INDEX(datang!$E$2:$E1002,MATCH(1,($A5=datang!$G$2:$G1002)*(AF$3=datang!$C$2:$C1002),0)),"")</f>
        <v/>
      </c>
      <c r="AG5" s="167"/>
      <c r="AH5" s="175" t="str">
        <f t="array" ref="AH5">CONCATENATE(IFERROR(INDEX('sakit izin'!$F$2:$F1002,MATCH(1,($A5='sakit izin'!$G$2:$G1002)*(B$3='sakit izin'!$C$2:$C1002),0)),""),IF(Sheet14!C2="","h",IF(Sheet14!C2="NO PRESENSI",0,IF(Sheet14!C2&gt;0,"h"))))</f>
        <v>0</v>
      </c>
      <c r="AI5" s="175" t="str">
        <f t="array" ref="AI5">CONCATENATE(IFERROR(INDEX('sakit izin'!$F$2:$F1002,MATCH(1,($A5='sakit izin'!$G$2:$G1002)*(C$3='sakit izin'!$C$2:$C1002),0)),""),IF(Sheet14!D2="","h",IF(Sheet14!D2="NO PRESENSI",0,IF(Sheet14!D2&gt;0,"h"))))</f>
        <v>0</v>
      </c>
      <c r="AJ5" s="175" t="str">
        <f t="array" ref="AJ5">CONCATENATE(IFERROR(INDEX('sakit izin'!$F$2:$F1002,MATCH(1,($A5='sakit izin'!$G$2:$G1002)*(D$3='sakit izin'!$C$2:$C1002),0)),""),IF(Sheet14!E2="","h",IF(Sheet14!E2="NO PRESENSI",0,IF(Sheet14!E2&gt;0,"h"))))</f>
        <v>0</v>
      </c>
      <c r="AK5" s="175" t="str">
        <f t="array" ref="AK5">CONCATENATE(IFERROR(INDEX('sakit izin'!$F$2:$F1002,MATCH(1,($A5='sakit izin'!$G$2:$G1002)*(E$3='sakit izin'!$C$2:$C1002),0)),""),IF(Sheet14!F2="","h",IF(Sheet14!F2="NO PRESENSI",0,IF(Sheet14!F2&gt;0,"h"))))</f>
        <v>0</v>
      </c>
      <c r="AL5" s="175" t="str">
        <f t="array" ref="AL5">CONCATENATE(IFERROR(INDEX('sakit izin'!$F$2:$F1002,MATCH(1,($A5='sakit izin'!$G$2:$G1002)*(F$3='sakit izin'!$C$2:$C1002),0)),""),IF(Sheet14!G2="","h",IF(Sheet14!G2="NO PRESENSI",0,IF(Sheet14!G2&gt;0,"h"))))</f>
        <v>0</v>
      </c>
      <c r="AM5" s="175" t="str">
        <f t="array" ref="AM5">CONCATENATE(IFERROR(INDEX('sakit izin'!$F$2:$F1002,MATCH(1,($A5='sakit izin'!$G$2:$G1002)*(G$3='sakit izin'!$C$2:$C1002),0)),""),IF(Sheet14!H2="","h",IF(Sheet14!H2="NO PRESENSI",0,IF(Sheet14!H2&gt;0,"h"))))</f>
        <v>0</v>
      </c>
      <c r="AN5" s="175" t="str">
        <f t="array" ref="AN5">CONCATENATE(IFERROR(INDEX('sakit izin'!$F$2:$F1002,MATCH(1,($A5='sakit izin'!$G$2:$G1002)*(H$3='sakit izin'!$C$2:$C1002),0)),""),IF(Sheet14!I2="","h",IF(Sheet14!I2="NO PRESENSI",0,IF(Sheet14!I2&gt;0,"h"))))</f>
        <v>0</v>
      </c>
      <c r="AO5" s="175" t="str">
        <f t="array" ref="AO5">CONCATENATE(IFERROR(INDEX('sakit izin'!$F$2:$F1002,MATCH(1,($A5='sakit izin'!$G$2:$G1002)*(I$3='sakit izin'!$C$2:$C1002),0)),""),IF(Sheet14!J2="","h",IF(Sheet14!J2="NO PRESENSI",0,IF(Sheet14!J2&gt;0,"h"))))</f>
        <v>0</v>
      </c>
      <c r="AP5" s="175" t="str">
        <f t="array" ref="AP5">CONCATENATE(IFERROR(INDEX('sakit izin'!$F$2:$F1002,MATCH(1,($A5='sakit izin'!$G$2:$G1002)*(J$3='sakit izin'!$C$2:$C1002),0)),""),IF(Sheet14!K2="","h",IF(Sheet14!K2="NO PRESENSI",0,IF(Sheet14!K2&gt;0,"h"))))</f>
        <v>0</v>
      </c>
      <c r="AQ5" s="175" t="str">
        <f t="array" ref="AQ5">CONCATENATE(IFERROR(INDEX('sakit izin'!$F$2:$F1002,MATCH(1,($A5='sakit izin'!$G$2:$G1002)*(K$3='sakit izin'!$C$2:$C1002),0)),""),IF(Sheet14!L2="","h",IF(Sheet14!L2="NO PRESENSI",0,IF(Sheet14!L2&gt;0,"h"))))</f>
        <v>0</v>
      </c>
      <c r="AR5" s="175" t="str">
        <f t="array" ref="AR5">CONCATENATE(IFERROR(INDEX('sakit izin'!$F$2:$F1002,MATCH(1,($A5='sakit izin'!$G$2:$G1002)*(L$3='sakit izin'!$C$2:$C1002),0)),""),IF(Sheet14!M2="","h",IF(Sheet14!M2="NO PRESENSI",0,IF(Sheet14!M2&gt;0,"h"))))</f>
        <v>0</v>
      </c>
      <c r="AS5" s="175" t="str">
        <f t="array" ref="AS5">CONCATENATE(IFERROR(INDEX('sakit izin'!$F$2:$F1002,MATCH(1,($A5='sakit izin'!$G$2:$G1002)*(M$3='sakit izin'!$C$2:$C1002),0)),""),IF(Sheet14!N2="","h",IF(Sheet14!N2="NO PRESENSI",0,IF(Sheet14!N2&gt;0,"h"))))</f>
        <v>0</v>
      </c>
      <c r="AT5" s="175" t="str">
        <f t="array" ref="AT5">CONCATENATE(IFERROR(INDEX('sakit izin'!$F$2:$F1002,MATCH(1,($A5='sakit izin'!$G$2:$G1002)*(N$3='sakit izin'!$C$2:$C1002),0)),""),IF(Sheet14!O2="","h",IF(Sheet14!O2="NO PRESENSI",0,IF(Sheet14!O2&gt;0,"h"))))</f>
        <v>0</v>
      </c>
      <c r="AU5" s="175" t="str">
        <f t="array" ref="AU5">CONCATENATE(IFERROR(INDEX('sakit izin'!$F$2:$F1002,MATCH(1,($A5='sakit izin'!$G$2:$G1002)*(O$3='sakit izin'!$C$2:$C1002),0)),""),IF(Sheet14!P2="","h",IF(Sheet14!P2="NO PRESENSI",0,IF(Sheet14!P2&gt;0,"h"))))</f>
        <v>0</v>
      </c>
      <c r="AV5" s="175" t="str">
        <f t="array" ref="AV5">CONCATENATE(IFERROR(INDEX('sakit izin'!$F$2:$F1002,MATCH(1,($A5='sakit izin'!$G$2:$G1002)*(P$3='sakit izin'!$C$2:$C1002),0)),""),IF(Sheet14!Q2="","h",IF(Sheet14!Q2="NO PRESENSI",0,IF(Sheet14!Q2&gt;0,"h"))))</f>
        <v>0</v>
      </c>
      <c r="AW5" s="175" t="str">
        <f t="array" ref="AW5">CONCATENATE(IFERROR(INDEX('sakit izin'!$F$2:$F1002,MATCH(1,($A5='sakit izin'!$G$2:$G1002)*(Q$3='sakit izin'!$C$2:$C1002),0)),""),IF(Sheet14!R2="","h",IF(Sheet14!R2="NO PRESENSI",0,IF(Sheet14!R2&gt;0,"h"))))</f>
        <v>0</v>
      </c>
      <c r="AX5" s="175" t="str">
        <f t="array" ref="AX5">CONCATENATE(IFERROR(INDEX('sakit izin'!$F$2:$F1002,MATCH(1,($A5='sakit izin'!$G$2:$G1002)*(R$3='sakit izin'!$C$2:$C1002),0)),""),IF(Sheet14!S2="","h",IF(Sheet14!S2="NO PRESENSI",0,IF(Sheet14!S2&gt;0,"h"))))</f>
        <v>0</v>
      </c>
      <c r="AY5" s="175" t="str">
        <f t="array" ref="AY5">CONCATENATE(IFERROR(INDEX('sakit izin'!$F$2:$F1002,MATCH(1,($A5='sakit izin'!$G$2:$G1002)*(S$3='sakit izin'!$C$2:$C1002),0)),""),IF(Sheet14!T2="","h",IF(Sheet14!T2="NO PRESENSI",0,IF(Sheet14!T2&gt;0,"h"))))</f>
        <v>0</v>
      </c>
      <c r="AZ5" s="175" t="str">
        <f t="array" ref="AZ5">CONCATENATE(IFERROR(INDEX('sakit izin'!$F$2:$F1002,MATCH(1,($A5='sakit izin'!$G$2:$G1002)*(T$3='sakit izin'!$C$2:$C1002),0)),""),IF(Sheet14!U2="","h",IF(Sheet14!U2="NO PRESENSI",0,IF(Sheet14!U2&gt;0,"h"))))</f>
        <v>0</v>
      </c>
      <c r="BA5" s="175" t="str">
        <f t="array" ref="BA5">CONCATENATE(IFERROR(INDEX('sakit izin'!$F$2:$F1002,MATCH(1,($A5='sakit izin'!$G$2:$G1002)*(U$3='sakit izin'!$C$2:$C1002),0)),""),IF(Sheet14!V2="","h",IF(Sheet14!V2="NO PRESENSI",0,IF(Sheet14!V2&gt;0,"h"))))</f>
        <v>0</v>
      </c>
      <c r="BB5" s="175" t="str">
        <f t="array" ref="BB5">CONCATENATE(IFERROR(INDEX('sakit izin'!$F$2:$F1002,MATCH(1,($A5='sakit izin'!$G$2:$G1002)*(V$3='sakit izin'!$C$2:$C1002),0)),""),IF(Sheet14!W2="","h",IF(Sheet14!W2="NO PRESENSI",0,IF(Sheet14!W2&gt;0,"h"))))</f>
        <v>0</v>
      </c>
      <c r="BC5" s="175" t="str">
        <f t="array" ref="BC5">CONCATENATE(IFERROR(INDEX('sakit izin'!$F$2:$F1002,MATCH(1,($A5='sakit izin'!$G$2:$G1002)*(W$3='sakit izin'!$C$2:$C1002),0)),""),IF(Sheet14!X2="","h",IF(Sheet14!X2="NO PRESENSI",0,IF(Sheet14!X2&gt;0,"h"))))</f>
        <v>0</v>
      </c>
      <c r="BD5" s="175" t="str">
        <f t="array" ref="BD5">CONCATENATE(IFERROR(INDEX('sakit izin'!$F$2:$F1002,MATCH(1,($A5='sakit izin'!$G$2:$G1002)*(X$3='sakit izin'!$C$2:$C1002),0)),""),IF(Sheet14!Y2="","h",IF(Sheet14!Y2="NO PRESENSI",0,IF(Sheet14!Y2&gt;0,"h"))))</f>
        <v>0</v>
      </c>
      <c r="BE5" s="175" t="str">
        <f t="array" ref="BE5">CONCATENATE(IFERROR(INDEX('sakit izin'!$F$2:$F1002,MATCH(1,($A5='sakit izin'!$G$2:$G1002)*(Y$3='sakit izin'!$C$2:$C1002),0)),""),IF(Sheet14!Z2="","h",IF(Sheet14!Z2="NO PRESENSI",0,IF(Sheet14!Z2&gt;0,"h"))))</f>
        <v>0</v>
      </c>
      <c r="BF5" s="175" t="str">
        <f t="array" ref="BF5">CONCATENATE(IFERROR(INDEX('sakit izin'!$F$2:$F1002,MATCH(1,($A5='sakit izin'!$G$2:$G1002)*(Z$3='sakit izin'!$C$2:$C1002),0)),""),IF(Sheet14!AA2="","h",IF(Sheet14!AA2="NO PRESENSI",0,IF(Sheet14!AA2&gt;0,"h"))))</f>
        <v>0</v>
      </c>
      <c r="BG5" s="175" t="str">
        <f t="array" ref="BG5">CONCATENATE(IFERROR(INDEX('sakit izin'!$F$2:$F1002,MATCH(1,($A5='sakit izin'!$G$2:$G1002)*(AA$3='sakit izin'!$C$2:$C1002),0)),""),IF(Sheet14!AB2="","h",IF(Sheet14!AB2="NO PRESENSI",0,IF(Sheet14!AB2&gt;0,"h"))))</f>
        <v>0</v>
      </c>
      <c r="BH5" s="175" t="str">
        <f t="array" ref="BH5">CONCATENATE(IFERROR(INDEX('sakit izin'!$F$2:$F1002,MATCH(1,($A5='sakit izin'!$G$2:$G1002)*(AB$3='sakit izin'!$C$2:$C1002),0)),""),IF(Sheet14!AC2="","h",IF(Sheet14!AC2="NO PRESENSI",0,IF(Sheet14!AC2&gt;0,"h"))))</f>
        <v>0</v>
      </c>
      <c r="BI5" s="175" t="str">
        <f t="array" ref="BI5">CONCATENATE(IFERROR(INDEX('sakit izin'!$F$2:$F1002,MATCH(1,($A5='sakit izin'!$G$2:$G1002)*(AC$3='sakit izin'!$C$2:$C1002),0)),""),IF(Sheet14!AD2="","h",IF(Sheet14!AD2="NO PRESENSI",0,IF(Sheet14!AD2&gt;0,"h"))))</f>
        <v>0</v>
      </c>
      <c r="BJ5" s="175" t="str">
        <f t="array" ref="BJ5">CONCATENATE(IFERROR(INDEX('sakit izin'!$F$2:$F1002,MATCH(1,($A5='sakit izin'!$G$2:$G1002)*(AD$3='sakit izin'!$C$2:$C1002),0)),""),IF(Sheet14!AE2="","h",IF(Sheet14!AE2="NO PRESENSI",0,IF(Sheet14!AE2&gt;0,"h"))))</f>
        <v>0</v>
      </c>
      <c r="BK5" s="175" t="str">
        <f t="array" ref="BK5">CONCATENATE(IFERROR(INDEX('sakit izin'!$F$2:$F1002,MATCH(1,($A5='sakit izin'!$G$2:$G1002)*(AE$3='sakit izin'!$C$2:$C1002),0)),""),IF(Sheet14!AF2="","h",IF(Sheet14!AF2="NO PRESENSI",0,IF(Sheet14!AF2&gt;0,"h"))))</f>
        <v>0</v>
      </c>
      <c r="BL5" s="175" t="str">
        <f t="array" ref="BL5">CONCATENATE(IFERROR(INDEX('sakit izin'!$F$2:$F1002,MATCH(1,($A5='sakit izin'!$G$2:$G1002)*(AF$3='sakit izin'!$C$2:$C1002),0)),""),IF(Sheet14!AG2="","h",IF(Sheet14!AG2="NO PRESENSI",0,IF(Sheet14!AG2&gt;0,"h"))))</f>
        <v>0</v>
      </c>
      <c r="BM5" s="176">
        <f t="shared" ref="BM5:BM39" si="6">COUNTIF(AH5:BL5,"h")</f>
        <v>0</v>
      </c>
      <c r="BN5" s="177">
        <f t="shared" ref="BN5:BN39" si="7">COUNTIF(AH5:BL5,"izin0")</f>
        <v>0</v>
      </c>
      <c r="BO5" s="178">
        <f t="shared" ref="BO5:BO39" si="8">COUNTIF(AH5:BL5,"sakit0")</f>
        <v>0</v>
      </c>
      <c r="BP5" s="179">
        <f t="shared" ref="BP5:BP39" si="9">DATEDIF($A$4, $A$3, "d" )+1- COUNTIF($AH$4:$BL$4,"minggu") - (BM5+BN5+BO5)</f>
        <v>26</v>
      </c>
    </row>
    <row r="6">
      <c r="A6" s="180" t="s">
        <v>14</v>
      </c>
      <c r="B6" s="174" t="str">
        <f t="array" ref="B6">IFERROR(INDEX(datang!$E$2:$E1002,MATCH(1,($A6=datang!$G$2:$G1002)*(B$3=datang!$C$2:$C1002),0)),"")</f>
        <v/>
      </c>
      <c r="C6" s="174" t="str">
        <f t="array" ref="C6">IFERROR(INDEX(datang!$E$2:$E1002,MATCH(1,($A6=datang!$G$2:$G1002)*(C$3=datang!$C$2:$C1002),0)),"")</f>
        <v/>
      </c>
      <c r="D6" s="174" t="str">
        <f t="array" ref="D6">IFERROR(INDEX(datang!$E$2:$E1002,MATCH(1,($A6=datang!$G$2:$G1002)*(D$3=datang!$C$2:$C1002),0)),"")</f>
        <v/>
      </c>
      <c r="E6" s="174" t="str">
        <f t="array" ref="E6">IFERROR(INDEX(datang!$E$2:$E1002,MATCH(1,($A6=datang!$G$2:$G1002)*(E$3=datang!$C$2:$C1002),0)),"")</f>
        <v/>
      </c>
      <c r="F6" s="174" t="str">
        <f t="array" ref="F6">IFERROR(INDEX(datang!$E$2:$E1002,MATCH(1,($A6=datang!$G$2:$G1002)*(F$3=datang!$C$2:$C1002),0)),"")</f>
        <v/>
      </c>
      <c r="G6" s="174" t="str">
        <f t="array" ref="G6">IFERROR(INDEX(datang!$E$2:$E1002,MATCH(1,($A6=datang!$G$2:$G1002)*(G$3=datang!$C$2:$C1002),0)),"")</f>
        <v/>
      </c>
      <c r="H6" s="174" t="str">
        <f t="array" ref="H6">IFERROR(INDEX(datang!$E$2:$E1002,MATCH(1,($A6=datang!$G$2:$G1002)*(H$3=datang!$C$2:$C1002),0)),"")</f>
        <v/>
      </c>
      <c r="I6" s="174" t="str">
        <f t="array" ref="I6">IFERROR(INDEX(datang!$E$2:$E1002,MATCH(1,($A6=datang!$G$2:$G1002)*(I$3=datang!$C$2:$C1002),0)),"")</f>
        <v/>
      </c>
      <c r="J6" s="174" t="str">
        <f t="array" ref="J6">IFERROR(INDEX(datang!$E$2:$E1002,MATCH(1,($A6=datang!$G$2:$G1002)*(J$3=datang!$C$2:$C1002),0)),"")</f>
        <v/>
      </c>
      <c r="K6" s="174" t="str">
        <f t="array" ref="K6">IFERROR(INDEX(datang!$E$2:$E1002,MATCH(1,($A6=datang!$G$2:$G1002)*(K$3=datang!$C$2:$C1002),0)),"")</f>
        <v/>
      </c>
      <c r="L6" s="174" t="str">
        <f t="array" ref="L6">IFERROR(INDEX(datang!$E$2:$E1002,MATCH(1,($A6=datang!$G$2:$G1002)*(L$3=datang!$C$2:$C1002),0)),"")</f>
        <v/>
      </c>
      <c r="M6" s="174" t="str">
        <f t="array" ref="M6">IFERROR(INDEX(datang!$E$2:$E1002,MATCH(1,($A6=datang!$G$2:$G1002)*(M$3=datang!$C$2:$C1002),0)),"")</f>
        <v/>
      </c>
      <c r="N6" s="174" t="str">
        <f t="array" ref="N6">IFERROR(INDEX(datang!$E$2:$E1002,MATCH(1,($A6=datang!$G$2:$G1002)*(N$3=datang!$C$2:$C1002),0)),"")</f>
        <v/>
      </c>
      <c r="O6" s="174" t="str">
        <f t="array" ref="O6">IFERROR(INDEX(datang!$E$2:$E1002,MATCH(1,($A6=datang!$G$2:$G1002)*(O$3=datang!$C$2:$C1002),0)),"")</f>
        <v/>
      </c>
      <c r="P6" s="174" t="str">
        <f t="array" ref="P6">IFERROR(INDEX(datang!$E$2:$E1002,MATCH(1,($A6=datang!$G$2:$G1002)*(P$3=datang!$C$2:$C1002),0)),"")</f>
        <v/>
      </c>
      <c r="Q6" s="174" t="str">
        <f t="array" ref="Q6">IFERROR(INDEX(datang!$E$2:$E1002,MATCH(1,($A6=datang!$G$2:$G1002)*(Q$3=datang!$C$2:$C1002),0)),"")</f>
        <v/>
      </c>
      <c r="R6" s="174" t="str">
        <f t="array" ref="R6">IFERROR(INDEX(datang!$E$2:$E1002,MATCH(1,($A6=datang!$G$2:$G1002)*(R$3=datang!$C$2:$C1002),0)),"")</f>
        <v/>
      </c>
      <c r="S6" s="174" t="str">
        <f t="array" ref="S6">IFERROR(INDEX(datang!$E$2:$E1002,MATCH(1,($A6=datang!$G$2:$G1002)*(S$3=datang!$C$2:$C1002),0)),"")</f>
        <v/>
      </c>
      <c r="T6" s="174" t="str">
        <f t="array" ref="T6">IFERROR(INDEX(datang!$E$2:$E1002,MATCH(1,($A6=datang!$G$2:$G1002)*(T$3=datang!$C$2:$C1002),0)),"")</f>
        <v/>
      </c>
      <c r="U6" s="174" t="str">
        <f t="array" ref="U6">IFERROR(INDEX(datang!$E$2:$E1002,MATCH(1,($A6=datang!$G$2:$G1002)*(U$3=datang!$C$2:$C1002),0)),"")</f>
        <v/>
      </c>
      <c r="V6" s="174" t="str">
        <f t="array" ref="V6">IFERROR(INDEX(datang!$E$2:$E1002,MATCH(1,($A6=datang!$G$2:$G1002)*(V$3=datang!$C$2:$C1002),0)),"")</f>
        <v/>
      </c>
      <c r="W6" s="174" t="str">
        <f t="array" ref="W6">IFERROR(INDEX(datang!$E$2:$E1002,MATCH(1,($A6=datang!$G$2:$G1002)*(W$3=datang!$C$2:$C1002),0)),"")</f>
        <v/>
      </c>
      <c r="X6" s="174" t="str">
        <f t="array" ref="X6">IFERROR(INDEX(datang!$E$2:$E1002,MATCH(1,($A6=datang!$G$2:$G1002)*(X$3=datang!$C$2:$C1002),0)),"")</f>
        <v/>
      </c>
      <c r="Y6" s="174" t="str">
        <f t="array" ref="Y6">IFERROR(INDEX(datang!$E$2:$E1002,MATCH(1,($A6=datang!$G$2:$G1002)*(Y$3=datang!$C$2:$C1002),0)),"")</f>
        <v/>
      </c>
      <c r="Z6" s="174" t="str">
        <f t="array" ref="Z6">IFERROR(INDEX(datang!$E$2:$E1002,MATCH(1,($A6=datang!$G$2:$G1002)*(Z$3=datang!$C$2:$C1002),0)),"")</f>
        <v/>
      </c>
      <c r="AA6" s="174" t="str">
        <f t="array" ref="AA6">IFERROR(INDEX(datang!$E$2:$E1002,MATCH(1,($A6=datang!$G$2:$G1002)*(AA$3=datang!$C$2:$C1002),0)),"")</f>
        <v/>
      </c>
      <c r="AB6" s="174" t="str">
        <f t="array" ref="AB6">IFERROR(INDEX(datang!$E$2:$E1002,MATCH(1,($A6=datang!$G$2:$G1002)*(AB$3=datang!$C$2:$C1002),0)),"")</f>
        <v/>
      </c>
      <c r="AC6" s="174" t="str">
        <f t="array" ref="AC6">IFERROR(INDEX(datang!$E$2:$E1002,MATCH(1,($A6=datang!$G$2:$G1002)*(AC$3=datang!$C$2:$C1002),0)),"")</f>
        <v/>
      </c>
      <c r="AD6" s="174" t="str">
        <f t="array" ref="AD6">IFERROR(INDEX(datang!$E$2:$E1002,MATCH(1,($A6=datang!$G$2:$G1002)*(AD$3=datang!$C$2:$C1002),0)),"")</f>
        <v/>
      </c>
      <c r="AE6" s="174" t="str">
        <f t="array" ref="AE6">IFERROR(INDEX(datang!$E$2:$E1002,MATCH(1,($A6=datang!$G$2:$G1002)*(AE$3=datang!$C$2:$C1002),0)),"")</f>
        <v/>
      </c>
      <c r="AF6" s="174" t="str">
        <f t="array" ref="AF6">IFERROR(INDEX(datang!$E$2:$E1002,MATCH(1,($A6=datang!$G$2:$G1002)*(AF$3=datang!$C$2:$C1002),0)),"")</f>
        <v/>
      </c>
      <c r="AG6" s="167"/>
      <c r="AH6" s="175" t="str">
        <f t="array" ref="AH6">CONCATENATE(IFERROR(INDEX('sakit izin'!$F$2:$F1002,MATCH(1,($A6='sakit izin'!$G$2:$G1002)*(B$3='sakit izin'!$C$2:$C1002),0)),""),IF(Sheet14!C3="","h",IF(Sheet14!C3="NO PRESENSI",0,IF(Sheet14!C3&gt;0,"h"))))</f>
        <v>0</v>
      </c>
      <c r="AI6" s="175" t="str">
        <f t="array" ref="AI6">CONCATENATE(IFERROR(INDEX('sakit izin'!$F$2:$F1002,MATCH(1,($A6='sakit izin'!$G$2:$G1002)*(C$3='sakit izin'!$C$2:$C1002),0)),""),IF(Sheet14!D3="","h",IF(Sheet14!D3="NO PRESENSI",0,IF(Sheet14!D3&gt;0,"h"))))</f>
        <v>0</v>
      </c>
      <c r="AJ6" s="175" t="str">
        <f t="array" ref="AJ6">CONCATENATE(IFERROR(INDEX('sakit izin'!$F$2:$F1002,MATCH(1,($A6='sakit izin'!$G$2:$G1002)*(D$3='sakit izin'!$C$2:$C1002),0)),""),IF(Sheet14!E3="","h",IF(Sheet14!E3="NO PRESENSI",0,IF(Sheet14!E3&gt;0,"h"))))</f>
        <v>0</v>
      </c>
      <c r="AK6" s="175" t="str">
        <f t="array" ref="AK6">CONCATENATE(IFERROR(INDEX('sakit izin'!$F$2:$F1002,MATCH(1,($A6='sakit izin'!$G$2:$G1002)*(E$3='sakit izin'!$C$2:$C1002),0)),""),IF(Sheet14!F3="","h",IF(Sheet14!F3="NO PRESENSI",0,IF(Sheet14!F3&gt;0,"h"))))</f>
        <v>0</v>
      </c>
      <c r="AL6" s="175" t="str">
        <f t="array" ref="AL6">CONCATENATE(IFERROR(INDEX('sakit izin'!$F$2:$F1002,MATCH(1,($A6='sakit izin'!$G$2:$G1002)*(F$3='sakit izin'!$C$2:$C1002),0)),""),IF(Sheet14!G3="","h",IF(Sheet14!G3="NO PRESENSI",0,IF(Sheet14!G3&gt;0,"h"))))</f>
        <v>0</v>
      </c>
      <c r="AM6" s="175" t="str">
        <f t="array" ref="AM6">CONCATENATE(IFERROR(INDEX('sakit izin'!$F$2:$F1002,MATCH(1,($A6='sakit izin'!$G$2:$G1002)*(G$3='sakit izin'!$C$2:$C1002),0)),""),IF(Sheet14!H3="","h",IF(Sheet14!H3="NO PRESENSI",0,IF(Sheet14!H3&gt;0,"h"))))</f>
        <v>0</v>
      </c>
      <c r="AN6" s="175" t="str">
        <f t="array" ref="AN6">CONCATENATE(IFERROR(INDEX('sakit izin'!$F$2:$F1002,MATCH(1,($A6='sakit izin'!$G$2:$G1002)*(H$3='sakit izin'!$C$2:$C1002),0)),""),IF(Sheet14!I3="","h",IF(Sheet14!I3="NO PRESENSI",0,IF(Sheet14!I3&gt;0,"h"))))</f>
        <v>0</v>
      </c>
      <c r="AO6" s="175" t="str">
        <f t="array" ref="AO6">CONCATENATE(IFERROR(INDEX('sakit izin'!$F$2:$F1002,MATCH(1,($A6='sakit izin'!$G$2:$G1002)*(I$3='sakit izin'!$C$2:$C1002),0)),""),IF(Sheet14!J3="","h",IF(Sheet14!J3="NO PRESENSI",0,IF(Sheet14!J3&gt;0,"h"))))</f>
        <v>0</v>
      </c>
      <c r="AP6" s="175" t="str">
        <f t="array" ref="AP6">CONCATENATE(IFERROR(INDEX('sakit izin'!$F$2:$F1002,MATCH(1,($A6='sakit izin'!$G$2:$G1002)*(J$3='sakit izin'!$C$2:$C1002),0)),""),IF(Sheet14!K3="","h",IF(Sheet14!K3="NO PRESENSI",0,IF(Sheet14!K3&gt;0,"h"))))</f>
        <v>0</v>
      </c>
      <c r="AQ6" s="175" t="str">
        <f t="array" ref="AQ6">CONCATENATE(IFERROR(INDEX('sakit izin'!$F$2:$F1002,MATCH(1,($A6='sakit izin'!$G$2:$G1002)*(K$3='sakit izin'!$C$2:$C1002),0)),""),IF(Sheet14!L3="","h",IF(Sheet14!L3="NO PRESENSI",0,IF(Sheet14!L3&gt;0,"h"))))</f>
        <v>0</v>
      </c>
      <c r="AR6" s="175" t="str">
        <f t="array" ref="AR6">CONCATENATE(IFERROR(INDEX('sakit izin'!$F$2:$F1002,MATCH(1,($A6='sakit izin'!$G$2:$G1002)*(L$3='sakit izin'!$C$2:$C1002),0)),""),IF(Sheet14!M3="","h",IF(Sheet14!M3="NO PRESENSI",0,IF(Sheet14!M3&gt;0,"h"))))</f>
        <v>0</v>
      </c>
      <c r="AS6" s="175" t="str">
        <f t="array" ref="AS6">CONCATENATE(IFERROR(INDEX('sakit izin'!$F$2:$F1002,MATCH(1,($A6='sakit izin'!$G$2:$G1002)*(M$3='sakit izin'!$C$2:$C1002),0)),""),IF(Sheet14!N3="","h",IF(Sheet14!N3="NO PRESENSI",0,IF(Sheet14!N3&gt;0,"h"))))</f>
        <v>0</v>
      </c>
      <c r="AT6" s="175" t="str">
        <f t="array" ref="AT6">CONCATENATE(IFERROR(INDEX('sakit izin'!$F$2:$F1002,MATCH(1,($A6='sakit izin'!$G$2:$G1002)*(N$3='sakit izin'!$C$2:$C1002),0)),""),IF(Sheet14!O3="","h",IF(Sheet14!O3="NO PRESENSI",0,IF(Sheet14!O3&gt;0,"h"))))</f>
        <v>0</v>
      </c>
      <c r="AU6" s="175" t="str">
        <f t="array" ref="AU6">CONCATENATE(IFERROR(INDEX('sakit izin'!$F$2:$F1002,MATCH(1,($A6='sakit izin'!$G$2:$G1002)*(O$3='sakit izin'!$C$2:$C1002),0)),""),IF(Sheet14!P3="","h",IF(Sheet14!P3="NO PRESENSI",0,IF(Sheet14!P3&gt;0,"h"))))</f>
        <v>0</v>
      </c>
      <c r="AV6" s="175" t="str">
        <f t="array" ref="AV6">CONCATENATE(IFERROR(INDEX('sakit izin'!$F$2:$F1002,MATCH(1,($A6='sakit izin'!$G$2:$G1002)*(P$3='sakit izin'!$C$2:$C1002),0)),""),IF(Sheet14!Q3="","h",IF(Sheet14!Q3="NO PRESENSI",0,IF(Sheet14!Q3&gt;0,"h"))))</f>
        <v>0</v>
      </c>
      <c r="AW6" s="175" t="str">
        <f t="array" ref="AW6">CONCATENATE(IFERROR(INDEX('sakit izin'!$F$2:$F1002,MATCH(1,($A6='sakit izin'!$G$2:$G1002)*(Q$3='sakit izin'!$C$2:$C1002),0)),""),IF(Sheet14!R3="","h",IF(Sheet14!R3="NO PRESENSI",0,IF(Sheet14!R3&gt;0,"h"))))</f>
        <v>0</v>
      </c>
      <c r="AX6" s="175" t="str">
        <f t="array" ref="AX6">CONCATENATE(IFERROR(INDEX('sakit izin'!$F$2:$F1002,MATCH(1,($A6='sakit izin'!$G$2:$G1002)*(R$3='sakit izin'!$C$2:$C1002),0)),""),IF(Sheet14!S3="","h",IF(Sheet14!S3="NO PRESENSI",0,IF(Sheet14!S3&gt;0,"h"))))</f>
        <v>0</v>
      </c>
      <c r="AY6" s="175" t="str">
        <f t="array" ref="AY6">CONCATENATE(IFERROR(INDEX('sakit izin'!$F$2:$F1002,MATCH(1,($A6='sakit izin'!$G$2:$G1002)*(S$3='sakit izin'!$C$2:$C1002),0)),""),IF(Sheet14!T3="","h",IF(Sheet14!T3="NO PRESENSI",0,IF(Sheet14!T3&gt;0,"h"))))</f>
        <v>0</v>
      </c>
      <c r="AZ6" s="175" t="str">
        <f t="array" ref="AZ6">CONCATENATE(IFERROR(INDEX('sakit izin'!$F$2:$F1002,MATCH(1,($A6='sakit izin'!$G$2:$G1002)*(T$3='sakit izin'!$C$2:$C1002),0)),""),IF(Sheet14!U3="","h",IF(Sheet14!U3="NO PRESENSI",0,IF(Sheet14!U3&gt;0,"h"))))</f>
        <v>0</v>
      </c>
      <c r="BA6" s="175" t="str">
        <f t="array" ref="BA6">CONCATENATE(IFERROR(INDEX('sakit izin'!$F$2:$F1002,MATCH(1,($A6='sakit izin'!$G$2:$G1002)*(U$3='sakit izin'!$C$2:$C1002),0)),""),IF(Sheet14!V3="","h",IF(Sheet14!V3="NO PRESENSI",0,IF(Sheet14!V3&gt;0,"h"))))</f>
        <v>0</v>
      </c>
      <c r="BB6" s="175" t="str">
        <f t="array" ref="BB6">CONCATENATE(IFERROR(INDEX('sakit izin'!$F$2:$F1002,MATCH(1,($A6='sakit izin'!$G$2:$G1002)*(V$3='sakit izin'!$C$2:$C1002),0)),""),IF(Sheet14!W3="","h",IF(Sheet14!W3="NO PRESENSI",0,IF(Sheet14!W3&gt;0,"h"))))</f>
        <v>0</v>
      </c>
      <c r="BC6" s="175" t="str">
        <f t="array" ref="BC6">CONCATENATE(IFERROR(INDEX('sakit izin'!$F$2:$F1002,MATCH(1,($A6='sakit izin'!$G$2:$G1002)*(W$3='sakit izin'!$C$2:$C1002),0)),""),IF(Sheet14!X3="","h",IF(Sheet14!X3="NO PRESENSI",0,IF(Sheet14!X3&gt;0,"h"))))</f>
        <v>0</v>
      </c>
      <c r="BD6" s="175" t="str">
        <f t="array" ref="BD6">CONCATENATE(IFERROR(INDEX('sakit izin'!$F$2:$F1002,MATCH(1,($A6='sakit izin'!$G$2:$G1002)*(X$3='sakit izin'!$C$2:$C1002),0)),""),IF(Sheet14!Y3="","h",IF(Sheet14!Y3="NO PRESENSI",0,IF(Sheet14!Y3&gt;0,"h"))))</f>
        <v>0</v>
      </c>
      <c r="BE6" s="175" t="str">
        <f t="array" ref="BE6">CONCATENATE(IFERROR(INDEX('sakit izin'!$F$2:$F1002,MATCH(1,($A6='sakit izin'!$G$2:$G1002)*(Y$3='sakit izin'!$C$2:$C1002),0)),""),IF(Sheet14!Z3="","h",IF(Sheet14!Z3="NO PRESENSI",0,IF(Sheet14!Z3&gt;0,"h"))))</f>
        <v>0</v>
      </c>
      <c r="BF6" s="175" t="str">
        <f t="array" ref="BF6">CONCATENATE(IFERROR(INDEX('sakit izin'!$F$2:$F1002,MATCH(1,($A6='sakit izin'!$G$2:$G1002)*(Z$3='sakit izin'!$C$2:$C1002),0)),""),IF(Sheet14!AA3="","h",IF(Sheet14!AA3="NO PRESENSI",0,IF(Sheet14!AA3&gt;0,"h"))))</f>
        <v>0</v>
      </c>
      <c r="BG6" s="175" t="str">
        <f t="array" ref="BG6">CONCATENATE(IFERROR(INDEX('sakit izin'!$F$2:$F1002,MATCH(1,($A6='sakit izin'!$G$2:$G1002)*(AA$3='sakit izin'!$C$2:$C1002),0)),""),IF(Sheet14!AB3="","h",IF(Sheet14!AB3="NO PRESENSI",0,IF(Sheet14!AB3&gt;0,"h"))))</f>
        <v>0</v>
      </c>
      <c r="BH6" s="175" t="str">
        <f t="array" ref="BH6">CONCATENATE(IFERROR(INDEX('sakit izin'!$F$2:$F1002,MATCH(1,($A6='sakit izin'!$G$2:$G1002)*(AB$3='sakit izin'!$C$2:$C1002),0)),""),IF(Sheet14!AC3="","h",IF(Sheet14!AC3="NO PRESENSI",0,IF(Sheet14!AC3&gt;0,"h"))))</f>
        <v>0</v>
      </c>
      <c r="BI6" s="175" t="str">
        <f t="array" ref="BI6">CONCATENATE(IFERROR(INDEX('sakit izin'!$F$2:$F1002,MATCH(1,($A6='sakit izin'!$G$2:$G1002)*(AC$3='sakit izin'!$C$2:$C1002),0)),""),IF(Sheet14!AD3="","h",IF(Sheet14!AD3="NO PRESENSI",0,IF(Sheet14!AD3&gt;0,"h"))))</f>
        <v>0</v>
      </c>
      <c r="BJ6" s="175" t="str">
        <f t="array" ref="BJ6">CONCATENATE(IFERROR(INDEX('sakit izin'!$F$2:$F1002,MATCH(1,($A6='sakit izin'!$G$2:$G1002)*(AD$3='sakit izin'!$C$2:$C1002),0)),""),IF(Sheet14!AE3="","h",IF(Sheet14!AE3="NO PRESENSI",0,IF(Sheet14!AE3&gt;0,"h"))))</f>
        <v>0</v>
      </c>
      <c r="BK6" s="175" t="str">
        <f t="array" ref="BK6">CONCATENATE(IFERROR(INDEX('sakit izin'!$F$2:$F1002,MATCH(1,($A6='sakit izin'!$G$2:$G1002)*(AE$3='sakit izin'!$C$2:$C1002),0)),""),IF(Sheet14!AF3="","h",IF(Sheet14!AF3="NO PRESENSI",0,IF(Sheet14!AF3&gt;0,"h"))))</f>
        <v>0</v>
      </c>
      <c r="BL6" s="175" t="str">
        <f t="array" ref="BL6">CONCATENATE(IFERROR(INDEX('sakit izin'!$F$2:$F1002,MATCH(1,($A6='sakit izin'!$G$2:$G1002)*(AF$3='sakit izin'!$C$2:$C1002),0)),""),IF(Sheet14!AG3="","h",IF(Sheet14!AG3="NO PRESENSI",0,IF(Sheet14!AG3&gt;0,"h"))))</f>
        <v>0</v>
      </c>
      <c r="BM6" s="176">
        <f t="shared" si="6"/>
        <v>0</v>
      </c>
      <c r="BN6" s="177">
        <f t="shared" si="7"/>
        <v>0</v>
      </c>
      <c r="BO6" s="178">
        <f t="shared" si="8"/>
        <v>0</v>
      </c>
      <c r="BP6" s="179">
        <f t="shared" si="9"/>
        <v>26</v>
      </c>
    </row>
    <row r="7">
      <c r="A7" s="180" t="s">
        <v>17</v>
      </c>
      <c r="B7" s="174" t="str">
        <f t="array" ref="B7">IFERROR(INDEX(datang!$E$2:$E1002,MATCH(1,($A7=datang!$G$2:$G1002)*(B$3=datang!$C$2:$C1002),0)),"")</f>
        <v/>
      </c>
      <c r="C7" s="174" t="str">
        <f t="array" ref="C7">IFERROR(INDEX(datang!$E$2:$E1002,MATCH(1,($A7=datang!$G$2:$G1002)*(C$3=datang!$C$2:$C1002),0)),"")</f>
        <v/>
      </c>
      <c r="D7" s="174" t="str">
        <f t="array" ref="D7">IFERROR(INDEX(datang!$E$2:$E1002,MATCH(1,($A7=datang!$G$2:$G1002)*(D$3=datang!$C$2:$C1002),0)),"")</f>
        <v/>
      </c>
      <c r="E7" s="174" t="str">
        <f t="array" ref="E7">IFERROR(INDEX(datang!$E$2:$E1002,MATCH(1,($A7=datang!$G$2:$G1002)*(E$3=datang!$C$2:$C1002),0)),"")</f>
        <v/>
      </c>
      <c r="F7" s="174" t="str">
        <f t="array" ref="F7">IFERROR(INDEX(datang!$E$2:$E1002,MATCH(1,($A7=datang!$G$2:$G1002)*(F$3=datang!$C$2:$C1002),0)),"")</f>
        <v/>
      </c>
      <c r="G7" s="174" t="str">
        <f t="array" ref="G7">IFERROR(INDEX(datang!$E$2:$E1002,MATCH(1,($A7=datang!$G$2:$G1002)*(G$3=datang!$C$2:$C1002),0)),"")</f>
        <v/>
      </c>
      <c r="H7" s="174" t="str">
        <f t="array" ref="H7">IFERROR(INDEX(datang!$E$2:$E1002,MATCH(1,($A7=datang!$G$2:$G1002)*(H$3=datang!$C$2:$C1002),0)),"")</f>
        <v/>
      </c>
      <c r="I7" s="174" t="str">
        <f t="array" ref="I7">IFERROR(INDEX(datang!$E$2:$E1002,MATCH(1,($A7=datang!$G$2:$G1002)*(I$3=datang!$C$2:$C1002),0)),"")</f>
        <v/>
      </c>
      <c r="J7" s="174" t="str">
        <f t="array" ref="J7">IFERROR(INDEX(datang!$E$2:$E1002,MATCH(1,($A7=datang!$G$2:$G1002)*(J$3=datang!$C$2:$C1002),0)),"")</f>
        <v/>
      </c>
      <c r="K7" s="174" t="str">
        <f t="array" ref="K7">IFERROR(INDEX(datang!$E$2:$E1002,MATCH(1,($A7=datang!$G$2:$G1002)*(K$3=datang!$C$2:$C1002),0)),"")</f>
        <v/>
      </c>
      <c r="L7" s="174" t="str">
        <f t="array" ref="L7">IFERROR(INDEX(datang!$E$2:$E1002,MATCH(1,($A7=datang!$G$2:$G1002)*(L$3=datang!$C$2:$C1002),0)),"")</f>
        <v/>
      </c>
      <c r="M7" s="174" t="str">
        <f t="array" ref="M7">IFERROR(INDEX(datang!$E$2:$E1002,MATCH(1,($A7=datang!$G$2:$G1002)*(M$3=datang!$C$2:$C1002),0)),"")</f>
        <v/>
      </c>
      <c r="N7" s="174" t="str">
        <f t="array" ref="N7">IFERROR(INDEX(datang!$E$2:$E1002,MATCH(1,($A7=datang!$G$2:$G1002)*(N$3=datang!$C$2:$C1002),0)),"")</f>
        <v/>
      </c>
      <c r="O7" s="174" t="str">
        <f t="array" ref="O7">IFERROR(INDEX(datang!$E$2:$E1002,MATCH(1,($A7=datang!$G$2:$G1002)*(O$3=datang!$C$2:$C1002),0)),"")</f>
        <v/>
      </c>
      <c r="P7" s="174" t="str">
        <f t="array" ref="P7">IFERROR(INDEX(datang!$E$2:$E1002,MATCH(1,($A7=datang!$G$2:$G1002)*(P$3=datang!$C$2:$C1002),0)),"")</f>
        <v/>
      </c>
      <c r="Q7" s="174" t="str">
        <f t="array" ref="Q7">IFERROR(INDEX(datang!$E$2:$E1002,MATCH(1,($A7=datang!$G$2:$G1002)*(Q$3=datang!$C$2:$C1002),0)),"")</f>
        <v/>
      </c>
      <c r="R7" s="174" t="str">
        <f t="array" ref="R7">IFERROR(INDEX(datang!$E$2:$E1002,MATCH(1,($A7=datang!$G$2:$G1002)*(R$3=datang!$C$2:$C1002),0)),"")</f>
        <v/>
      </c>
      <c r="S7" s="174" t="str">
        <f t="array" ref="S7">IFERROR(INDEX(datang!$E$2:$E1002,MATCH(1,($A7=datang!$G$2:$G1002)*(S$3=datang!$C$2:$C1002),0)),"")</f>
        <v/>
      </c>
      <c r="T7" s="174" t="str">
        <f t="array" ref="T7">IFERROR(INDEX(datang!$E$2:$E1002,MATCH(1,($A7=datang!$G$2:$G1002)*(T$3=datang!$C$2:$C1002),0)),"")</f>
        <v/>
      </c>
      <c r="U7" s="174" t="str">
        <f t="array" ref="U7">IFERROR(INDEX(datang!$E$2:$E1002,MATCH(1,($A7=datang!$G$2:$G1002)*(U$3=datang!$C$2:$C1002),0)),"")</f>
        <v/>
      </c>
      <c r="V7" s="174" t="str">
        <f t="array" ref="V7">IFERROR(INDEX(datang!$E$2:$E1002,MATCH(1,($A7=datang!$G$2:$G1002)*(V$3=datang!$C$2:$C1002),0)),"")</f>
        <v/>
      </c>
      <c r="W7" s="174" t="str">
        <f t="array" ref="W7">IFERROR(INDEX(datang!$E$2:$E1002,MATCH(1,($A7=datang!$G$2:$G1002)*(W$3=datang!$C$2:$C1002),0)),"")</f>
        <v/>
      </c>
      <c r="X7" s="174" t="str">
        <f t="array" ref="X7">IFERROR(INDEX(datang!$E$2:$E1002,MATCH(1,($A7=datang!$G$2:$G1002)*(X$3=datang!$C$2:$C1002),0)),"")</f>
        <v/>
      </c>
      <c r="Y7" s="174" t="str">
        <f t="array" ref="Y7">IFERROR(INDEX(datang!$E$2:$E1002,MATCH(1,($A7=datang!$G$2:$G1002)*(Y$3=datang!$C$2:$C1002),0)),"")</f>
        <v/>
      </c>
      <c r="Z7" s="174" t="str">
        <f t="array" ref="Z7">IFERROR(INDEX(datang!$E$2:$E1002,MATCH(1,($A7=datang!$G$2:$G1002)*(Z$3=datang!$C$2:$C1002),0)),"")</f>
        <v/>
      </c>
      <c r="AA7" s="174" t="str">
        <f t="array" ref="AA7">IFERROR(INDEX(datang!$E$2:$E1002,MATCH(1,($A7=datang!$G$2:$G1002)*(AA$3=datang!$C$2:$C1002),0)),"")</f>
        <v/>
      </c>
      <c r="AB7" s="174" t="str">
        <f t="array" ref="AB7">IFERROR(INDEX(datang!$E$2:$E1002,MATCH(1,($A7=datang!$G$2:$G1002)*(AB$3=datang!$C$2:$C1002),0)),"")</f>
        <v/>
      </c>
      <c r="AC7" s="174" t="str">
        <f t="array" ref="AC7">IFERROR(INDEX(datang!$E$2:$E1002,MATCH(1,($A7=datang!$G$2:$G1002)*(AC$3=datang!$C$2:$C1002),0)),"")</f>
        <v/>
      </c>
      <c r="AD7" s="174" t="str">
        <f t="array" ref="AD7">IFERROR(INDEX(datang!$E$2:$E1002,MATCH(1,($A7=datang!$G$2:$G1002)*(AD$3=datang!$C$2:$C1002),0)),"")</f>
        <v/>
      </c>
      <c r="AE7" s="174" t="str">
        <f t="array" ref="AE7">IFERROR(INDEX(datang!$E$2:$E1002,MATCH(1,($A7=datang!$G$2:$G1002)*(AE$3=datang!$C$2:$C1002),0)),"")</f>
        <v/>
      </c>
      <c r="AF7" s="174" t="str">
        <f t="array" ref="AF7">IFERROR(INDEX(datang!$E$2:$E1002,MATCH(1,($A7=datang!$G$2:$G1002)*(AF$3=datang!$C$2:$C1002),0)),"")</f>
        <v/>
      </c>
      <c r="AG7" s="167"/>
      <c r="AH7" s="175" t="str">
        <f t="array" ref="AH7">CONCATENATE(IFERROR(INDEX('sakit izin'!$F$2:$F1002,MATCH(1,($A7='sakit izin'!$G$2:$G1002)*(B$3='sakit izin'!$C$2:$C1002),0)),""),IF(Sheet14!C4="","h",IF(Sheet14!C4="NO PRESENSI",0,IF(Sheet14!C4&gt;0,"h"))))</f>
        <v>0</v>
      </c>
      <c r="AI7" s="175" t="str">
        <f t="array" ref="AI7">CONCATENATE(IFERROR(INDEX('sakit izin'!$F$2:$F1002,MATCH(1,($A7='sakit izin'!$G$2:$G1002)*(C$3='sakit izin'!$C$2:$C1002),0)),""),IF(Sheet14!D4="","h",IF(Sheet14!D4="NO PRESENSI",0,IF(Sheet14!D4&gt;0,"h"))))</f>
        <v>0</v>
      </c>
      <c r="AJ7" s="175" t="str">
        <f t="array" ref="AJ7">CONCATENATE(IFERROR(INDEX('sakit izin'!$F$2:$F1002,MATCH(1,($A7='sakit izin'!$G$2:$G1002)*(D$3='sakit izin'!$C$2:$C1002),0)),""),IF(Sheet14!E4="","h",IF(Sheet14!E4="NO PRESENSI",0,IF(Sheet14!E4&gt;0,"h"))))</f>
        <v>0</v>
      </c>
      <c r="AK7" s="175" t="str">
        <f t="array" ref="AK7">CONCATENATE(IFERROR(INDEX('sakit izin'!$F$2:$F1002,MATCH(1,($A7='sakit izin'!$G$2:$G1002)*(E$3='sakit izin'!$C$2:$C1002),0)),""),IF(Sheet14!F4="","h",IF(Sheet14!F4="NO PRESENSI",0,IF(Sheet14!F4&gt;0,"h"))))</f>
        <v>0</v>
      </c>
      <c r="AL7" s="175" t="str">
        <f t="array" ref="AL7">CONCATENATE(IFERROR(INDEX('sakit izin'!$F$2:$F1002,MATCH(1,($A7='sakit izin'!$G$2:$G1002)*(F$3='sakit izin'!$C$2:$C1002),0)),""),IF(Sheet14!G4="","h",IF(Sheet14!G4="NO PRESENSI",0,IF(Sheet14!G4&gt;0,"h"))))</f>
        <v>0</v>
      </c>
      <c r="AM7" s="175" t="str">
        <f t="array" ref="AM7">CONCATENATE(IFERROR(INDEX('sakit izin'!$F$2:$F1002,MATCH(1,($A7='sakit izin'!$G$2:$G1002)*(G$3='sakit izin'!$C$2:$C1002),0)),""),IF(Sheet14!H4="","h",IF(Sheet14!H4="NO PRESENSI",0,IF(Sheet14!H4&gt;0,"h"))))</f>
        <v>0</v>
      </c>
      <c r="AN7" s="175" t="str">
        <f t="array" ref="AN7">CONCATENATE(IFERROR(INDEX('sakit izin'!$F$2:$F1002,MATCH(1,($A7='sakit izin'!$G$2:$G1002)*(H$3='sakit izin'!$C$2:$C1002),0)),""),IF(Sheet14!I4="","h",IF(Sheet14!I4="NO PRESENSI",0,IF(Sheet14!I4&gt;0,"h"))))</f>
        <v>0</v>
      </c>
      <c r="AO7" s="175" t="str">
        <f t="array" ref="AO7">CONCATENATE(IFERROR(INDEX('sakit izin'!$F$2:$F1002,MATCH(1,($A7='sakit izin'!$G$2:$G1002)*(I$3='sakit izin'!$C$2:$C1002),0)),""),IF(Sheet14!J4="","h",IF(Sheet14!J4="NO PRESENSI",0,IF(Sheet14!J4&gt;0,"h"))))</f>
        <v>0</v>
      </c>
      <c r="AP7" s="175" t="str">
        <f t="array" ref="AP7">CONCATENATE(IFERROR(INDEX('sakit izin'!$F$2:$F1002,MATCH(1,($A7='sakit izin'!$G$2:$G1002)*(J$3='sakit izin'!$C$2:$C1002),0)),""),IF(Sheet14!K4="","h",IF(Sheet14!K4="NO PRESENSI",0,IF(Sheet14!K4&gt;0,"h"))))</f>
        <v>0</v>
      </c>
      <c r="AQ7" s="175" t="str">
        <f t="array" ref="AQ7">CONCATENATE(IFERROR(INDEX('sakit izin'!$F$2:$F1002,MATCH(1,($A7='sakit izin'!$G$2:$G1002)*(K$3='sakit izin'!$C$2:$C1002),0)),""),IF(Sheet14!L4="","h",IF(Sheet14!L4="NO PRESENSI",0,IF(Sheet14!L4&gt;0,"h"))))</f>
        <v>0</v>
      </c>
      <c r="AR7" s="175" t="str">
        <f t="array" ref="AR7">CONCATENATE(IFERROR(INDEX('sakit izin'!$F$2:$F1002,MATCH(1,($A7='sakit izin'!$G$2:$G1002)*(L$3='sakit izin'!$C$2:$C1002),0)),""),IF(Sheet14!M4="","h",IF(Sheet14!M4="NO PRESENSI",0,IF(Sheet14!M4&gt;0,"h"))))</f>
        <v>0</v>
      </c>
      <c r="AS7" s="175" t="str">
        <f t="array" ref="AS7">CONCATENATE(IFERROR(INDEX('sakit izin'!$F$2:$F1002,MATCH(1,($A7='sakit izin'!$G$2:$G1002)*(M$3='sakit izin'!$C$2:$C1002),0)),""),IF(Sheet14!N4="","h",IF(Sheet14!N4="NO PRESENSI",0,IF(Sheet14!N4&gt;0,"h"))))</f>
        <v>0</v>
      </c>
      <c r="AT7" s="175" t="str">
        <f t="array" ref="AT7">CONCATENATE(IFERROR(INDEX('sakit izin'!$F$2:$F1002,MATCH(1,($A7='sakit izin'!$G$2:$G1002)*(N$3='sakit izin'!$C$2:$C1002),0)),""),IF(Sheet14!O4="","h",IF(Sheet14!O4="NO PRESENSI",0,IF(Sheet14!O4&gt;0,"h"))))</f>
        <v>0</v>
      </c>
      <c r="AU7" s="175" t="str">
        <f t="array" ref="AU7">CONCATENATE(IFERROR(INDEX('sakit izin'!$F$2:$F1002,MATCH(1,($A7='sakit izin'!$G$2:$G1002)*(O$3='sakit izin'!$C$2:$C1002),0)),""),IF(Sheet14!P4="","h",IF(Sheet14!P4="NO PRESENSI",0,IF(Sheet14!P4&gt;0,"h"))))</f>
        <v>0</v>
      </c>
      <c r="AV7" s="175" t="str">
        <f t="array" ref="AV7">CONCATENATE(IFERROR(INDEX('sakit izin'!$F$2:$F1002,MATCH(1,($A7='sakit izin'!$G$2:$G1002)*(P$3='sakit izin'!$C$2:$C1002),0)),""),IF(Sheet14!Q4="","h",IF(Sheet14!Q4="NO PRESENSI",0,IF(Sheet14!Q4&gt;0,"h"))))</f>
        <v>0</v>
      </c>
      <c r="AW7" s="175" t="str">
        <f t="array" ref="AW7">CONCATENATE(IFERROR(INDEX('sakit izin'!$F$2:$F1002,MATCH(1,($A7='sakit izin'!$G$2:$G1002)*(Q$3='sakit izin'!$C$2:$C1002),0)),""),IF(Sheet14!R4="","h",IF(Sheet14!R4="NO PRESENSI",0,IF(Sheet14!R4&gt;0,"h"))))</f>
        <v>0</v>
      </c>
      <c r="AX7" s="175" t="str">
        <f t="array" ref="AX7">CONCATENATE(IFERROR(INDEX('sakit izin'!$F$2:$F1002,MATCH(1,($A7='sakit izin'!$G$2:$G1002)*(R$3='sakit izin'!$C$2:$C1002),0)),""),IF(Sheet14!S4="","h",IF(Sheet14!S4="NO PRESENSI",0,IF(Sheet14!S4&gt;0,"h"))))</f>
        <v>0</v>
      </c>
      <c r="AY7" s="175" t="str">
        <f t="array" ref="AY7">CONCATENATE(IFERROR(INDEX('sakit izin'!$F$2:$F1002,MATCH(1,($A7='sakit izin'!$G$2:$G1002)*(S$3='sakit izin'!$C$2:$C1002),0)),""),IF(Sheet14!T4="","h",IF(Sheet14!T4="NO PRESENSI",0,IF(Sheet14!T4&gt;0,"h"))))</f>
        <v>0</v>
      </c>
      <c r="AZ7" s="175" t="str">
        <f t="array" ref="AZ7">CONCATENATE(IFERROR(INDEX('sakit izin'!$F$2:$F1002,MATCH(1,($A7='sakit izin'!$G$2:$G1002)*(T$3='sakit izin'!$C$2:$C1002),0)),""),IF(Sheet14!U4="","h",IF(Sheet14!U4="NO PRESENSI",0,IF(Sheet14!U4&gt;0,"h"))))</f>
        <v>0</v>
      </c>
      <c r="BA7" s="175" t="str">
        <f t="array" ref="BA7">CONCATENATE(IFERROR(INDEX('sakit izin'!$F$2:$F1002,MATCH(1,($A7='sakit izin'!$G$2:$G1002)*(U$3='sakit izin'!$C$2:$C1002),0)),""),IF(Sheet14!V4="","h",IF(Sheet14!V4="NO PRESENSI",0,IF(Sheet14!V4&gt;0,"h"))))</f>
        <v>0</v>
      </c>
      <c r="BB7" s="175" t="str">
        <f t="array" ref="BB7">CONCATENATE(IFERROR(INDEX('sakit izin'!$F$2:$F1002,MATCH(1,($A7='sakit izin'!$G$2:$G1002)*(V$3='sakit izin'!$C$2:$C1002),0)),""),IF(Sheet14!W4="","h",IF(Sheet14!W4="NO PRESENSI",0,IF(Sheet14!W4&gt;0,"h"))))</f>
        <v>0</v>
      </c>
      <c r="BC7" s="175" t="str">
        <f t="array" ref="BC7">CONCATENATE(IFERROR(INDEX('sakit izin'!$F$2:$F1002,MATCH(1,($A7='sakit izin'!$G$2:$G1002)*(W$3='sakit izin'!$C$2:$C1002),0)),""),IF(Sheet14!X4="","h",IF(Sheet14!X4="NO PRESENSI",0,IF(Sheet14!X4&gt;0,"h"))))</f>
        <v>0</v>
      </c>
      <c r="BD7" s="175" t="str">
        <f t="array" ref="BD7">CONCATENATE(IFERROR(INDEX('sakit izin'!$F$2:$F1002,MATCH(1,($A7='sakit izin'!$G$2:$G1002)*(X$3='sakit izin'!$C$2:$C1002),0)),""),IF(Sheet14!Y4="","h",IF(Sheet14!Y4="NO PRESENSI",0,IF(Sheet14!Y4&gt;0,"h"))))</f>
        <v>0</v>
      </c>
      <c r="BE7" s="175" t="str">
        <f t="array" ref="BE7">CONCATENATE(IFERROR(INDEX('sakit izin'!$F$2:$F1002,MATCH(1,($A7='sakit izin'!$G$2:$G1002)*(Y$3='sakit izin'!$C$2:$C1002),0)),""),IF(Sheet14!Z4="","h",IF(Sheet14!Z4="NO PRESENSI",0,IF(Sheet14!Z4&gt;0,"h"))))</f>
        <v>0</v>
      </c>
      <c r="BF7" s="175" t="str">
        <f t="array" ref="BF7">CONCATENATE(IFERROR(INDEX('sakit izin'!$F$2:$F1002,MATCH(1,($A7='sakit izin'!$G$2:$G1002)*(Z$3='sakit izin'!$C$2:$C1002),0)),""),IF(Sheet14!AA4="","h",IF(Sheet14!AA4="NO PRESENSI",0,IF(Sheet14!AA4&gt;0,"h"))))</f>
        <v>0</v>
      </c>
      <c r="BG7" s="175" t="str">
        <f t="array" ref="BG7">CONCATENATE(IFERROR(INDEX('sakit izin'!$F$2:$F1002,MATCH(1,($A7='sakit izin'!$G$2:$G1002)*(AA$3='sakit izin'!$C$2:$C1002),0)),""),IF(Sheet14!AB4="","h",IF(Sheet14!AB4="NO PRESENSI",0,IF(Sheet14!AB4&gt;0,"h"))))</f>
        <v>0</v>
      </c>
      <c r="BH7" s="175" t="str">
        <f t="array" ref="BH7">CONCATENATE(IFERROR(INDEX('sakit izin'!$F$2:$F1002,MATCH(1,($A7='sakit izin'!$G$2:$G1002)*(AB$3='sakit izin'!$C$2:$C1002),0)),""),IF(Sheet14!AC4="","h",IF(Sheet14!AC4="NO PRESENSI",0,IF(Sheet14!AC4&gt;0,"h"))))</f>
        <v>0</v>
      </c>
      <c r="BI7" s="175" t="str">
        <f t="array" ref="BI7">CONCATENATE(IFERROR(INDEX('sakit izin'!$F$2:$F1002,MATCH(1,($A7='sakit izin'!$G$2:$G1002)*(AC$3='sakit izin'!$C$2:$C1002),0)),""),IF(Sheet14!AD4="","h",IF(Sheet14!AD4="NO PRESENSI",0,IF(Sheet14!AD4&gt;0,"h"))))</f>
        <v>0</v>
      </c>
      <c r="BJ7" s="175" t="str">
        <f t="array" ref="BJ7">CONCATENATE(IFERROR(INDEX('sakit izin'!$F$2:$F1002,MATCH(1,($A7='sakit izin'!$G$2:$G1002)*(AD$3='sakit izin'!$C$2:$C1002),0)),""),IF(Sheet14!AE4="","h",IF(Sheet14!AE4="NO PRESENSI",0,IF(Sheet14!AE4&gt;0,"h"))))</f>
        <v>0</v>
      </c>
      <c r="BK7" s="175" t="str">
        <f t="array" ref="BK7">CONCATENATE(IFERROR(INDEX('sakit izin'!$F$2:$F1002,MATCH(1,($A7='sakit izin'!$G$2:$G1002)*(AE$3='sakit izin'!$C$2:$C1002),0)),""),IF(Sheet14!AF4="","h",IF(Sheet14!AF4="NO PRESENSI",0,IF(Sheet14!AF4&gt;0,"h"))))</f>
        <v>0</v>
      </c>
      <c r="BL7" s="175" t="str">
        <f t="array" ref="BL7">CONCATENATE(IFERROR(INDEX('sakit izin'!$F$2:$F1002,MATCH(1,($A7='sakit izin'!$G$2:$G1002)*(AF$3='sakit izin'!$C$2:$C1002),0)),""),IF(Sheet14!AG4="","h",IF(Sheet14!AG4="NO PRESENSI",0,IF(Sheet14!AG4&gt;0,"h"))))</f>
        <v>0</v>
      </c>
      <c r="BM7" s="176">
        <f t="shared" si="6"/>
        <v>0</v>
      </c>
      <c r="BN7" s="177">
        <f t="shared" si="7"/>
        <v>0</v>
      </c>
      <c r="BO7" s="178">
        <f t="shared" si="8"/>
        <v>0</v>
      </c>
      <c r="BP7" s="179">
        <f t="shared" si="9"/>
        <v>26</v>
      </c>
    </row>
    <row r="8">
      <c r="A8" s="180" t="s">
        <v>20</v>
      </c>
      <c r="B8" s="174" t="str">
        <f t="array" ref="B8">IFERROR(INDEX(datang!$E$2:$E1002,MATCH(1,($A8=datang!$G$2:$G1002)*(B$3=datang!$C$2:$C1002),0)),"")</f>
        <v/>
      </c>
      <c r="C8" s="174" t="str">
        <f t="array" ref="C8">IFERROR(INDEX(datang!$E$2:$E1002,MATCH(1,($A8=datang!$G$2:$G1002)*(C$3=datang!$C$2:$C1002),0)),"")</f>
        <v/>
      </c>
      <c r="D8" s="174" t="str">
        <f t="array" ref="D8">IFERROR(INDEX(datang!$E$2:$E1002,MATCH(1,($A8=datang!$G$2:$G1002)*(D$3=datang!$C$2:$C1002),0)),"")</f>
        <v/>
      </c>
      <c r="E8" s="174" t="str">
        <f t="array" ref="E8">IFERROR(INDEX(datang!$E$2:$E1002,MATCH(1,($A8=datang!$G$2:$G1002)*(E$3=datang!$C$2:$C1002),0)),"")</f>
        <v/>
      </c>
      <c r="F8" s="174" t="str">
        <f t="array" ref="F8">IFERROR(INDEX(datang!$E$2:$E1002,MATCH(1,($A8=datang!$G$2:$G1002)*(F$3=datang!$C$2:$C1002),0)),"")</f>
        <v/>
      </c>
      <c r="G8" s="174" t="str">
        <f t="array" ref="G8">IFERROR(INDEX(datang!$E$2:$E1002,MATCH(1,($A8=datang!$G$2:$G1002)*(G$3=datang!$C$2:$C1002),0)),"")</f>
        <v/>
      </c>
      <c r="H8" s="174" t="str">
        <f t="array" ref="H8">IFERROR(INDEX(datang!$E$2:$E1002,MATCH(1,($A8=datang!$G$2:$G1002)*(H$3=datang!$C$2:$C1002),0)),"")</f>
        <v/>
      </c>
      <c r="I8" s="174" t="str">
        <f t="array" ref="I8">IFERROR(INDEX(datang!$E$2:$E1002,MATCH(1,($A8=datang!$G$2:$G1002)*(I$3=datang!$C$2:$C1002),0)),"")</f>
        <v/>
      </c>
      <c r="J8" s="174" t="str">
        <f t="array" ref="J8">IFERROR(INDEX(datang!$E$2:$E1002,MATCH(1,($A8=datang!$G$2:$G1002)*(J$3=datang!$C$2:$C1002),0)),"")</f>
        <v/>
      </c>
      <c r="K8" s="174" t="str">
        <f t="array" ref="K8">IFERROR(INDEX(datang!$E$2:$E1002,MATCH(1,($A8=datang!$G$2:$G1002)*(K$3=datang!$C$2:$C1002),0)),"")</f>
        <v/>
      </c>
      <c r="L8" s="174" t="str">
        <f t="array" ref="L8">IFERROR(INDEX(datang!$E$2:$E1002,MATCH(1,($A8=datang!$G$2:$G1002)*(L$3=datang!$C$2:$C1002),0)),"")</f>
        <v/>
      </c>
      <c r="M8" s="174" t="str">
        <f t="array" ref="M8">IFERROR(INDEX(datang!$E$2:$E1002,MATCH(1,($A8=datang!$G$2:$G1002)*(M$3=datang!$C$2:$C1002),0)),"")</f>
        <v/>
      </c>
      <c r="N8" s="174" t="str">
        <f t="array" ref="N8">IFERROR(INDEX(datang!$E$2:$E1002,MATCH(1,($A8=datang!$G$2:$G1002)*(N$3=datang!$C$2:$C1002),0)),"")</f>
        <v/>
      </c>
      <c r="O8" s="174" t="str">
        <f t="array" ref="O8">IFERROR(INDEX(datang!$E$2:$E1002,MATCH(1,($A8=datang!$G$2:$G1002)*(O$3=datang!$C$2:$C1002),0)),"")</f>
        <v/>
      </c>
      <c r="P8" s="174" t="str">
        <f t="array" ref="P8">IFERROR(INDEX(datang!$E$2:$E1002,MATCH(1,($A8=datang!$G$2:$G1002)*(P$3=datang!$C$2:$C1002),0)),"")</f>
        <v/>
      </c>
      <c r="Q8" s="174" t="str">
        <f t="array" ref="Q8">IFERROR(INDEX(datang!$E$2:$E1002,MATCH(1,($A8=datang!$G$2:$G1002)*(Q$3=datang!$C$2:$C1002),0)),"")</f>
        <v/>
      </c>
      <c r="R8" s="174" t="str">
        <f t="array" ref="R8">IFERROR(INDEX(datang!$E$2:$E1002,MATCH(1,($A8=datang!$G$2:$G1002)*(R$3=datang!$C$2:$C1002),0)),"")</f>
        <v/>
      </c>
      <c r="S8" s="174" t="str">
        <f t="array" ref="S8">IFERROR(INDEX(datang!$E$2:$E1002,MATCH(1,($A8=datang!$G$2:$G1002)*(S$3=datang!$C$2:$C1002),0)),"")</f>
        <v/>
      </c>
      <c r="T8" s="174" t="str">
        <f t="array" ref="T8">IFERROR(INDEX(datang!$E$2:$E1002,MATCH(1,($A8=datang!$G$2:$G1002)*(T$3=datang!$C$2:$C1002),0)),"")</f>
        <v/>
      </c>
      <c r="U8" s="174" t="str">
        <f t="array" ref="U8">IFERROR(INDEX(datang!$E$2:$E1002,MATCH(1,($A8=datang!$G$2:$G1002)*(U$3=datang!$C$2:$C1002),0)),"")</f>
        <v/>
      </c>
      <c r="V8" s="174" t="str">
        <f t="array" ref="V8">IFERROR(INDEX(datang!$E$2:$E1002,MATCH(1,($A8=datang!$G$2:$G1002)*(V$3=datang!$C$2:$C1002),0)),"")</f>
        <v/>
      </c>
      <c r="W8" s="174" t="str">
        <f t="array" ref="W8">IFERROR(INDEX(datang!$E$2:$E1002,MATCH(1,($A8=datang!$G$2:$G1002)*(W$3=datang!$C$2:$C1002),0)),"")</f>
        <v/>
      </c>
      <c r="X8" s="174" t="str">
        <f t="array" ref="X8">IFERROR(INDEX(datang!$E$2:$E1002,MATCH(1,($A8=datang!$G$2:$G1002)*(X$3=datang!$C$2:$C1002),0)),"")</f>
        <v/>
      </c>
      <c r="Y8" s="174" t="str">
        <f t="array" ref="Y8">IFERROR(INDEX(datang!$E$2:$E1002,MATCH(1,($A8=datang!$G$2:$G1002)*(Y$3=datang!$C$2:$C1002),0)),"")</f>
        <v/>
      </c>
      <c r="Z8" s="174" t="str">
        <f t="array" ref="Z8">IFERROR(INDEX(datang!$E$2:$E1002,MATCH(1,($A8=datang!$G$2:$G1002)*(Z$3=datang!$C$2:$C1002),0)),"")</f>
        <v/>
      </c>
      <c r="AA8" s="174" t="str">
        <f t="array" ref="AA8">IFERROR(INDEX(datang!$E$2:$E1002,MATCH(1,($A8=datang!$G$2:$G1002)*(AA$3=datang!$C$2:$C1002),0)),"")</f>
        <v/>
      </c>
      <c r="AB8" s="174" t="str">
        <f t="array" ref="AB8">IFERROR(INDEX(datang!$E$2:$E1002,MATCH(1,($A8=datang!$G$2:$G1002)*(AB$3=datang!$C$2:$C1002),0)),"")</f>
        <v/>
      </c>
      <c r="AC8" s="174" t="str">
        <f t="array" ref="AC8">IFERROR(INDEX(datang!$E$2:$E1002,MATCH(1,($A8=datang!$G$2:$G1002)*(AC$3=datang!$C$2:$C1002),0)),"")</f>
        <v/>
      </c>
      <c r="AD8" s="174" t="str">
        <f t="array" ref="AD8">IFERROR(INDEX(datang!$E$2:$E1002,MATCH(1,($A8=datang!$G$2:$G1002)*(AD$3=datang!$C$2:$C1002),0)),"")</f>
        <v/>
      </c>
      <c r="AE8" s="174" t="str">
        <f t="array" ref="AE8">IFERROR(INDEX(datang!$E$2:$E1002,MATCH(1,($A8=datang!$G$2:$G1002)*(AE$3=datang!$C$2:$C1002),0)),"")</f>
        <v/>
      </c>
      <c r="AF8" s="174" t="str">
        <f t="array" ref="AF8">IFERROR(INDEX(datang!$E$2:$E1002,MATCH(1,($A8=datang!$G$2:$G1002)*(AF$3=datang!$C$2:$C1002),0)),"")</f>
        <v/>
      </c>
      <c r="AG8" s="167"/>
      <c r="AH8" s="175" t="str">
        <f t="array" ref="AH8">CONCATENATE(IFERROR(INDEX('sakit izin'!$F$2:$F1002,MATCH(1,($A8='sakit izin'!$G$2:$G1002)*(B$3='sakit izin'!$C$2:$C1002),0)),""),IF(Sheet14!C5="","h",IF(Sheet14!C5="NO PRESENSI",0,IF(Sheet14!C5&gt;0,"h"))))</f>
        <v>0</v>
      </c>
      <c r="AI8" s="175" t="str">
        <f t="array" ref="AI8">CONCATENATE(IFERROR(INDEX('sakit izin'!$F$2:$F1002,MATCH(1,($A8='sakit izin'!$G$2:$G1002)*(C$3='sakit izin'!$C$2:$C1002),0)),""),IF(Sheet14!D5="","h",IF(Sheet14!D5="NO PRESENSI",0,IF(Sheet14!D5&gt;0,"h"))))</f>
        <v>0</v>
      </c>
      <c r="AJ8" s="175" t="str">
        <f t="array" ref="AJ8">CONCATENATE(IFERROR(INDEX('sakit izin'!$F$2:$F1002,MATCH(1,($A8='sakit izin'!$G$2:$G1002)*(D$3='sakit izin'!$C$2:$C1002),0)),""),IF(Sheet14!E5="","h",IF(Sheet14!E5="NO PRESENSI",0,IF(Sheet14!E5&gt;0,"h"))))</f>
        <v>0</v>
      </c>
      <c r="AK8" s="175" t="str">
        <f t="array" ref="AK8">CONCATENATE(IFERROR(INDEX('sakit izin'!$F$2:$F1002,MATCH(1,($A8='sakit izin'!$G$2:$G1002)*(E$3='sakit izin'!$C$2:$C1002),0)),""),IF(Sheet14!F5="","h",IF(Sheet14!F5="NO PRESENSI",0,IF(Sheet14!F5&gt;0,"h"))))</f>
        <v>0</v>
      </c>
      <c r="AL8" s="175" t="str">
        <f t="array" ref="AL8">CONCATENATE(IFERROR(INDEX('sakit izin'!$F$2:$F1002,MATCH(1,($A8='sakit izin'!$G$2:$G1002)*(F$3='sakit izin'!$C$2:$C1002),0)),""),IF(Sheet14!G5="","h",IF(Sheet14!G5="NO PRESENSI",0,IF(Sheet14!G5&gt;0,"h"))))</f>
        <v>0</v>
      </c>
      <c r="AM8" s="175" t="str">
        <f t="array" ref="AM8">CONCATENATE(IFERROR(INDEX('sakit izin'!$F$2:$F1002,MATCH(1,($A8='sakit izin'!$G$2:$G1002)*(G$3='sakit izin'!$C$2:$C1002),0)),""),IF(Sheet14!H5="","h",IF(Sheet14!H5="NO PRESENSI",0,IF(Sheet14!H5&gt;0,"h"))))</f>
        <v>0</v>
      </c>
      <c r="AN8" s="175" t="str">
        <f t="array" ref="AN8">CONCATENATE(IFERROR(INDEX('sakit izin'!$F$2:$F1002,MATCH(1,($A8='sakit izin'!$G$2:$G1002)*(H$3='sakit izin'!$C$2:$C1002),0)),""),IF(Sheet14!I5="","h",IF(Sheet14!I5="NO PRESENSI",0,IF(Sheet14!I5&gt;0,"h"))))</f>
        <v>0</v>
      </c>
      <c r="AO8" s="175" t="str">
        <f t="array" ref="AO8">CONCATENATE(IFERROR(INDEX('sakit izin'!$F$2:$F1002,MATCH(1,($A8='sakit izin'!$G$2:$G1002)*(I$3='sakit izin'!$C$2:$C1002),0)),""),IF(Sheet14!J5="","h",IF(Sheet14!J5="NO PRESENSI",0,IF(Sheet14!J5&gt;0,"h"))))</f>
        <v>0</v>
      </c>
      <c r="AP8" s="175" t="str">
        <f t="array" ref="AP8">CONCATENATE(IFERROR(INDEX('sakit izin'!$F$2:$F1002,MATCH(1,($A8='sakit izin'!$G$2:$G1002)*(J$3='sakit izin'!$C$2:$C1002),0)),""),IF(Sheet14!K5="","h",IF(Sheet14!K5="NO PRESENSI",0,IF(Sheet14!K5&gt;0,"h"))))</f>
        <v>0</v>
      </c>
      <c r="AQ8" s="175" t="str">
        <f t="array" ref="AQ8">CONCATENATE(IFERROR(INDEX('sakit izin'!$F$2:$F1002,MATCH(1,($A8='sakit izin'!$G$2:$G1002)*(K$3='sakit izin'!$C$2:$C1002),0)),""),IF(Sheet14!L5="","h",IF(Sheet14!L5="NO PRESENSI",0,IF(Sheet14!L5&gt;0,"h"))))</f>
        <v>0</v>
      </c>
      <c r="AR8" s="175" t="str">
        <f t="array" ref="AR8">CONCATENATE(IFERROR(INDEX('sakit izin'!$F$2:$F1002,MATCH(1,($A8='sakit izin'!$G$2:$G1002)*(L$3='sakit izin'!$C$2:$C1002),0)),""),IF(Sheet14!M5="","h",IF(Sheet14!M5="NO PRESENSI",0,IF(Sheet14!M5&gt;0,"h"))))</f>
        <v>0</v>
      </c>
      <c r="AS8" s="175" t="str">
        <f t="array" ref="AS8">CONCATENATE(IFERROR(INDEX('sakit izin'!$F$2:$F1002,MATCH(1,($A8='sakit izin'!$G$2:$G1002)*(M$3='sakit izin'!$C$2:$C1002),0)),""),IF(Sheet14!N5="","h",IF(Sheet14!N5="NO PRESENSI",0,IF(Sheet14!N5&gt;0,"h"))))</f>
        <v>0</v>
      </c>
      <c r="AT8" s="175" t="str">
        <f t="array" ref="AT8">CONCATENATE(IFERROR(INDEX('sakit izin'!$F$2:$F1002,MATCH(1,($A8='sakit izin'!$G$2:$G1002)*(N$3='sakit izin'!$C$2:$C1002),0)),""),IF(Sheet14!O5="","h",IF(Sheet14!O5="NO PRESENSI",0,IF(Sheet14!O5&gt;0,"h"))))</f>
        <v>0</v>
      </c>
      <c r="AU8" s="175" t="str">
        <f t="array" ref="AU8">CONCATENATE(IFERROR(INDEX('sakit izin'!$F$2:$F1002,MATCH(1,($A8='sakit izin'!$G$2:$G1002)*(O$3='sakit izin'!$C$2:$C1002),0)),""),IF(Sheet14!P5="","h",IF(Sheet14!P5="NO PRESENSI",0,IF(Sheet14!P5&gt;0,"h"))))</f>
        <v>0</v>
      </c>
      <c r="AV8" s="175" t="str">
        <f t="array" ref="AV8">CONCATENATE(IFERROR(INDEX('sakit izin'!$F$2:$F1002,MATCH(1,($A8='sakit izin'!$G$2:$G1002)*(P$3='sakit izin'!$C$2:$C1002),0)),""),IF(Sheet14!Q5="","h",IF(Sheet14!Q5="NO PRESENSI",0,IF(Sheet14!Q5&gt;0,"h"))))</f>
        <v>0</v>
      </c>
      <c r="AW8" s="175" t="str">
        <f t="array" ref="AW8">CONCATENATE(IFERROR(INDEX('sakit izin'!$F$2:$F1002,MATCH(1,($A8='sakit izin'!$G$2:$G1002)*(Q$3='sakit izin'!$C$2:$C1002),0)),""),IF(Sheet14!R5="","h",IF(Sheet14!R5="NO PRESENSI",0,IF(Sheet14!R5&gt;0,"h"))))</f>
        <v>0</v>
      </c>
      <c r="AX8" s="175" t="str">
        <f t="array" ref="AX8">CONCATENATE(IFERROR(INDEX('sakit izin'!$F$2:$F1002,MATCH(1,($A8='sakit izin'!$G$2:$G1002)*(R$3='sakit izin'!$C$2:$C1002),0)),""),IF(Sheet14!S5="","h",IF(Sheet14!S5="NO PRESENSI",0,IF(Sheet14!S5&gt;0,"h"))))</f>
        <v>0</v>
      </c>
      <c r="AY8" s="175" t="str">
        <f t="array" ref="AY8">CONCATENATE(IFERROR(INDEX('sakit izin'!$F$2:$F1002,MATCH(1,($A8='sakit izin'!$G$2:$G1002)*(S$3='sakit izin'!$C$2:$C1002),0)),""),IF(Sheet14!T5="","h",IF(Sheet14!T5="NO PRESENSI",0,IF(Sheet14!T5&gt;0,"h"))))</f>
        <v>0</v>
      </c>
      <c r="AZ8" s="175" t="str">
        <f t="array" ref="AZ8">CONCATENATE(IFERROR(INDEX('sakit izin'!$F$2:$F1002,MATCH(1,($A8='sakit izin'!$G$2:$G1002)*(T$3='sakit izin'!$C$2:$C1002),0)),""),IF(Sheet14!U5="","h",IF(Sheet14!U5="NO PRESENSI",0,IF(Sheet14!U5&gt;0,"h"))))</f>
        <v>0</v>
      </c>
      <c r="BA8" s="175" t="str">
        <f t="array" ref="BA8">CONCATENATE(IFERROR(INDEX('sakit izin'!$F$2:$F1002,MATCH(1,($A8='sakit izin'!$G$2:$G1002)*(U$3='sakit izin'!$C$2:$C1002),0)),""),IF(Sheet14!V5="","h",IF(Sheet14!V5="NO PRESENSI",0,IF(Sheet14!V5&gt;0,"h"))))</f>
        <v>0</v>
      </c>
      <c r="BB8" s="175" t="str">
        <f t="array" ref="BB8">CONCATENATE(IFERROR(INDEX('sakit izin'!$F$2:$F1002,MATCH(1,($A8='sakit izin'!$G$2:$G1002)*(V$3='sakit izin'!$C$2:$C1002),0)),""),IF(Sheet14!W5="","h",IF(Sheet14!W5="NO PRESENSI",0,IF(Sheet14!W5&gt;0,"h"))))</f>
        <v>0</v>
      </c>
      <c r="BC8" s="175" t="str">
        <f t="array" ref="BC8">CONCATENATE(IFERROR(INDEX('sakit izin'!$F$2:$F1002,MATCH(1,($A8='sakit izin'!$G$2:$G1002)*(W$3='sakit izin'!$C$2:$C1002),0)),""),IF(Sheet14!X5="","h",IF(Sheet14!X5="NO PRESENSI",0,IF(Sheet14!X5&gt;0,"h"))))</f>
        <v>0</v>
      </c>
      <c r="BD8" s="175" t="str">
        <f t="array" ref="BD8">CONCATENATE(IFERROR(INDEX('sakit izin'!$F$2:$F1002,MATCH(1,($A8='sakit izin'!$G$2:$G1002)*(X$3='sakit izin'!$C$2:$C1002),0)),""),IF(Sheet14!Y5="","h",IF(Sheet14!Y5="NO PRESENSI",0,IF(Sheet14!Y5&gt;0,"h"))))</f>
        <v>0</v>
      </c>
      <c r="BE8" s="175" t="str">
        <f t="array" ref="BE8">CONCATENATE(IFERROR(INDEX('sakit izin'!$F$2:$F1002,MATCH(1,($A8='sakit izin'!$G$2:$G1002)*(Y$3='sakit izin'!$C$2:$C1002),0)),""),IF(Sheet14!Z5="","h",IF(Sheet14!Z5="NO PRESENSI",0,IF(Sheet14!Z5&gt;0,"h"))))</f>
        <v>0</v>
      </c>
      <c r="BF8" s="175" t="str">
        <f t="array" ref="BF8">CONCATENATE(IFERROR(INDEX('sakit izin'!$F$2:$F1002,MATCH(1,($A8='sakit izin'!$G$2:$G1002)*(Z$3='sakit izin'!$C$2:$C1002),0)),""),IF(Sheet14!AA5="","h",IF(Sheet14!AA5="NO PRESENSI",0,IF(Sheet14!AA5&gt;0,"h"))))</f>
        <v>0</v>
      </c>
      <c r="BG8" s="175" t="str">
        <f t="array" ref="BG8">CONCATENATE(IFERROR(INDEX('sakit izin'!$F$2:$F1002,MATCH(1,($A8='sakit izin'!$G$2:$G1002)*(AA$3='sakit izin'!$C$2:$C1002),0)),""),IF(Sheet14!AB5="","h",IF(Sheet14!AB5="NO PRESENSI",0,IF(Sheet14!AB5&gt;0,"h"))))</f>
        <v>0</v>
      </c>
      <c r="BH8" s="175" t="str">
        <f t="array" ref="BH8">CONCATENATE(IFERROR(INDEX('sakit izin'!$F$2:$F1002,MATCH(1,($A8='sakit izin'!$G$2:$G1002)*(AB$3='sakit izin'!$C$2:$C1002),0)),""),IF(Sheet14!AC5="","h",IF(Sheet14!AC5="NO PRESENSI",0,IF(Sheet14!AC5&gt;0,"h"))))</f>
        <v>0</v>
      </c>
      <c r="BI8" s="175" t="str">
        <f t="array" ref="BI8">CONCATENATE(IFERROR(INDEX('sakit izin'!$F$2:$F1002,MATCH(1,($A8='sakit izin'!$G$2:$G1002)*(AC$3='sakit izin'!$C$2:$C1002),0)),""),IF(Sheet14!AD5="","h",IF(Sheet14!AD5="NO PRESENSI",0,IF(Sheet14!AD5&gt;0,"h"))))</f>
        <v>0</v>
      </c>
      <c r="BJ8" s="175" t="str">
        <f t="array" ref="BJ8">CONCATENATE(IFERROR(INDEX('sakit izin'!$F$2:$F1002,MATCH(1,($A8='sakit izin'!$G$2:$G1002)*(AD$3='sakit izin'!$C$2:$C1002),0)),""),IF(Sheet14!AE5="","h",IF(Sheet14!AE5="NO PRESENSI",0,IF(Sheet14!AE5&gt;0,"h"))))</f>
        <v>0</v>
      </c>
      <c r="BK8" s="175" t="str">
        <f t="array" ref="BK8">CONCATENATE(IFERROR(INDEX('sakit izin'!$F$2:$F1002,MATCH(1,($A8='sakit izin'!$G$2:$G1002)*(AE$3='sakit izin'!$C$2:$C1002),0)),""),IF(Sheet14!AF5="","h",IF(Sheet14!AF5="NO PRESENSI",0,IF(Sheet14!AF5&gt;0,"h"))))</f>
        <v>0</v>
      </c>
      <c r="BL8" s="175" t="str">
        <f t="array" ref="BL8">CONCATENATE(IFERROR(INDEX('sakit izin'!$F$2:$F1002,MATCH(1,($A8='sakit izin'!$G$2:$G1002)*(AF$3='sakit izin'!$C$2:$C1002),0)),""),IF(Sheet14!AG5="","h",IF(Sheet14!AG5="NO PRESENSI",0,IF(Sheet14!AG5&gt;0,"h"))))</f>
        <v>0</v>
      </c>
      <c r="BM8" s="176">
        <f t="shared" si="6"/>
        <v>0</v>
      </c>
      <c r="BN8" s="177">
        <f t="shared" si="7"/>
        <v>0</v>
      </c>
      <c r="BO8" s="178">
        <f t="shared" si="8"/>
        <v>0</v>
      </c>
      <c r="BP8" s="179">
        <f t="shared" si="9"/>
        <v>26</v>
      </c>
    </row>
    <row r="9">
      <c r="A9" s="180" t="s">
        <v>24</v>
      </c>
      <c r="B9" s="174">
        <f t="array" ref="B9">IFERROR(INDEX(datang!$E$2:$E1002,MATCH(1,($A9=datang!$G$2:$G1002)*(B$3=datang!$C$2:$C1002),0)),"")</f>
        <v>0.4443055556</v>
      </c>
      <c r="C9" s="174" t="str">
        <f t="array" ref="C9">IFERROR(INDEX(datang!$E$2:$E1002,MATCH(1,($A9=datang!$G$2:$G1002)*(C$3=datang!$C$2:$C1002),0)),"")</f>
        <v/>
      </c>
      <c r="D9" s="174" t="str">
        <f t="array" ref="D9">IFERROR(INDEX(datang!$E$2:$E1002,MATCH(1,($A9=datang!$G$2:$G1002)*(D$3=datang!$C$2:$C1002),0)),"")</f>
        <v/>
      </c>
      <c r="E9" s="174" t="str">
        <f t="array" ref="E9">IFERROR(INDEX(datang!$E$2:$E1002,MATCH(1,($A9=datang!$G$2:$G1002)*(E$3=datang!$C$2:$C1002),0)),"")</f>
        <v/>
      </c>
      <c r="F9" s="174" t="str">
        <f t="array" ref="F9">IFERROR(INDEX(datang!$E$2:$E1002,MATCH(1,($A9=datang!$G$2:$G1002)*(F$3=datang!$C$2:$C1002),0)),"")</f>
        <v/>
      </c>
      <c r="G9" s="174" t="str">
        <f t="array" ref="G9">IFERROR(INDEX(datang!$E$2:$E1002,MATCH(1,($A9=datang!$G$2:$G1002)*(G$3=datang!$C$2:$C1002),0)),"")</f>
        <v/>
      </c>
      <c r="H9" s="174" t="str">
        <f t="array" ref="H9">IFERROR(INDEX(datang!$E$2:$E1002,MATCH(1,($A9=datang!$G$2:$G1002)*(H$3=datang!$C$2:$C1002),0)),"")</f>
        <v/>
      </c>
      <c r="I9" s="174" t="str">
        <f t="array" ref="I9">IFERROR(INDEX(datang!$E$2:$E1002,MATCH(1,($A9=datang!$G$2:$G1002)*(I$3=datang!$C$2:$C1002),0)),"")</f>
        <v/>
      </c>
      <c r="J9" s="174" t="str">
        <f t="array" ref="J9">IFERROR(INDEX(datang!$E$2:$E1002,MATCH(1,($A9=datang!$G$2:$G1002)*(J$3=datang!$C$2:$C1002),0)),"")</f>
        <v/>
      </c>
      <c r="K9" s="174" t="str">
        <f t="array" ref="K9">IFERROR(INDEX(datang!$E$2:$E1002,MATCH(1,($A9=datang!$G$2:$G1002)*(K$3=datang!$C$2:$C1002),0)),"")</f>
        <v/>
      </c>
      <c r="L9" s="174" t="str">
        <f t="array" ref="L9">IFERROR(INDEX(datang!$E$2:$E1002,MATCH(1,($A9=datang!$G$2:$G1002)*(L$3=datang!$C$2:$C1002),0)),"")</f>
        <v/>
      </c>
      <c r="M9" s="174" t="str">
        <f t="array" ref="M9">IFERROR(INDEX(datang!$E$2:$E1002,MATCH(1,($A9=datang!$G$2:$G1002)*(M$3=datang!$C$2:$C1002),0)),"")</f>
        <v/>
      </c>
      <c r="N9" s="174" t="str">
        <f t="array" ref="N9">IFERROR(INDEX(datang!$E$2:$E1002,MATCH(1,($A9=datang!$G$2:$G1002)*(N$3=datang!$C$2:$C1002),0)),"")</f>
        <v/>
      </c>
      <c r="O9" s="174" t="str">
        <f t="array" ref="O9">IFERROR(INDEX(datang!$E$2:$E1002,MATCH(1,($A9=datang!$G$2:$G1002)*(O$3=datang!$C$2:$C1002),0)),"")</f>
        <v/>
      </c>
      <c r="P9" s="174" t="str">
        <f t="array" ref="P9">IFERROR(INDEX(datang!$E$2:$E1002,MATCH(1,($A9=datang!$G$2:$G1002)*(P$3=datang!$C$2:$C1002),0)),"")</f>
        <v/>
      </c>
      <c r="Q9" s="174" t="str">
        <f t="array" ref="Q9">IFERROR(INDEX(datang!$E$2:$E1002,MATCH(1,($A9=datang!$G$2:$G1002)*(Q$3=datang!$C$2:$C1002),0)),"")</f>
        <v/>
      </c>
      <c r="R9" s="174" t="str">
        <f t="array" ref="R9">IFERROR(INDEX(datang!$E$2:$E1002,MATCH(1,($A9=datang!$G$2:$G1002)*(R$3=datang!$C$2:$C1002),0)),"")</f>
        <v/>
      </c>
      <c r="S9" s="174" t="str">
        <f t="array" ref="S9">IFERROR(INDEX(datang!$E$2:$E1002,MATCH(1,($A9=datang!$G$2:$G1002)*(S$3=datang!$C$2:$C1002),0)),"")</f>
        <v/>
      </c>
      <c r="T9" s="174" t="str">
        <f t="array" ref="T9">IFERROR(INDEX(datang!$E$2:$E1002,MATCH(1,($A9=datang!$G$2:$G1002)*(T$3=datang!$C$2:$C1002),0)),"")</f>
        <v/>
      </c>
      <c r="U9" s="174" t="str">
        <f t="array" ref="U9">IFERROR(INDEX(datang!$E$2:$E1002,MATCH(1,($A9=datang!$G$2:$G1002)*(U$3=datang!$C$2:$C1002),0)),"")</f>
        <v/>
      </c>
      <c r="V9" s="174" t="str">
        <f t="array" ref="V9">IFERROR(INDEX(datang!$E$2:$E1002,MATCH(1,($A9=datang!$G$2:$G1002)*(V$3=datang!$C$2:$C1002),0)),"")</f>
        <v/>
      </c>
      <c r="W9" s="174" t="str">
        <f t="array" ref="W9">IFERROR(INDEX(datang!$E$2:$E1002,MATCH(1,($A9=datang!$G$2:$G1002)*(W$3=datang!$C$2:$C1002),0)),"")</f>
        <v/>
      </c>
      <c r="X9" s="174" t="str">
        <f t="array" ref="X9">IFERROR(INDEX(datang!$E$2:$E1002,MATCH(1,($A9=datang!$G$2:$G1002)*(X$3=datang!$C$2:$C1002),0)),"")</f>
        <v/>
      </c>
      <c r="Y9" s="174" t="str">
        <f t="array" ref="Y9">IFERROR(INDEX(datang!$E$2:$E1002,MATCH(1,($A9=datang!$G$2:$G1002)*(Y$3=datang!$C$2:$C1002),0)),"")</f>
        <v/>
      </c>
      <c r="Z9" s="174" t="str">
        <f t="array" ref="Z9">IFERROR(INDEX(datang!$E$2:$E1002,MATCH(1,($A9=datang!$G$2:$G1002)*(Z$3=datang!$C$2:$C1002),0)),"")</f>
        <v/>
      </c>
      <c r="AA9" s="174" t="str">
        <f t="array" ref="AA9">IFERROR(INDEX(datang!$E$2:$E1002,MATCH(1,($A9=datang!$G$2:$G1002)*(AA$3=datang!$C$2:$C1002),0)),"")</f>
        <v/>
      </c>
      <c r="AB9" s="174" t="str">
        <f t="array" ref="AB9">IFERROR(INDEX(datang!$E$2:$E1002,MATCH(1,($A9=datang!$G$2:$G1002)*(AB$3=datang!$C$2:$C1002),0)),"")</f>
        <v/>
      </c>
      <c r="AC9" s="174" t="str">
        <f t="array" ref="AC9">IFERROR(INDEX(datang!$E$2:$E1002,MATCH(1,($A9=datang!$G$2:$G1002)*(AC$3=datang!$C$2:$C1002),0)),"")</f>
        <v/>
      </c>
      <c r="AD9" s="174" t="str">
        <f t="array" ref="AD9">IFERROR(INDEX(datang!$E$2:$E1002,MATCH(1,($A9=datang!$G$2:$G1002)*(AD$3=datang!$C$2:$C1002),0)),"")</f>
        <v/>
      </c>
      <c r="AE9" s="174" t="str">
        <f t="array" ref="AE9">IFERROR(INDEX(datang!$E$2:$E1002,MATCH(1,($A9=datang!$G$2:$G1002)*(AE$3=datang!$C$2:$C1002),0)),"")</f>
        <v/>
      </c>
      <c r="AF9" s="174" t="str">
        <f t="array" ref="AF9">IFERROR(INDEX(datang!$E$2:$E1002,MATCH(1,($A9=datang!$G$2:$G1002)*(AF$3=datang!$C$2:$C1002),0)),"")</f>
        <v/>
      </c>
      <c r="AG9" s="167"/>
      <c r="AH9" s="175" t="str">
        <f t="array" ref="AH9">CONCATENATE(IFERROR(INDEX('sakit izin'!$F$2:$F1002,MATCH(1,($A9='sakit izin'!$G$2:$G1002)*(B$3='sakit izin'!$C$2:$C1002),0)),""),IF(Sheet14!C6="","h",IF(Sheet14!C6="NO PRESENSI",0,IF(Sheet14!C6&gt;0,"h"))))</f>
        <v>h</v>
      </c>
      <c r="AI9" s="175" t="str">
        <f t="array" ref="AI9">CONCATENATE(IFERROR(INDEX('sakit izin'!$F$2:$F1002,MATCH(1,($A9='sakit izin'!$G$2:$G1002)*(C$3='sakit izin'!$C$2:$C1002),0)),""),IF(Sheet14!D6="","h",IF(Sheet14!D6="NO PRESENSI",0,IF(Sheet14!D6&gt;0,"h"))))</f>
        <v>0</v>
      </c>
      <c r="AJ9" s="175" t="str">
        <f t="array" ref="AJ9">CONCATENATE(IFERROR(INDEX('sakit izin'!$F$2:$F1002,MATCH(1,($A9='sakit izin'!$G$2:$G1002)*(D$3='sakit izin'!$C$2:$C1002),0)),""),IF(Sheet14!E6="","h",IF(Sheet14!E6="NO PRESENSI",0,IF(Sheet14!E6&gt;0,"h"))))</f>
        <v>0</v>
      </c>
      <c r="AK9" s="175" t="str">
        <f t="array" ref="AK9">CONCATENATE(IFERROR(INDEX('sakit izin'!$F$2:$F1002,MATCH(1,($A9='sakit izin'!$G$2:$G1002)*(E$3='sakit izin'!$C$2:$C1002),0)),""),IF(Sheet14!F6="","h",IF(Sheet14!F6="NO PRESENSI",0,IF(Sheet14!F6&gt;0,"h"))))</f>
        <v>0</v>
      </c>
      <c r="AL9" s="175" t="str">
        <f t="array" ref="AL9">CONCATENATE(IFERROR(INDEX('sakit izin'!$F$2:$F1002,MATCH(1,($A9='sakit izin'!$G$2:$G1002)*(F$3='sakit izin'!$C$2:$C1002),0)),""),IF(Sheet14!G6="","h",IF(Sheet14!G6="NO PRESENSI",0,IF(Sheet14!G6&gt;0,"h"))))</f>
        <v>0</v>
      </c>
      <c r="AM9" s="175" t="str">
        <f t="array" ref="AM9">CONCATENATE(IFERROR(INDEX('sakit izin'!$F$2:$F1002,MATCH(1,($A9='sakit izin'!$G$2:$G1002)*(G$3='sakit izin'!$C$2:$C1002),0)),""),IF(Sheet14!H6="","h",IF(Sheet14!H6="NO PRESENSI",0,IF(Sheet14!H6&gt;0,"h"))))</f>
        <v>0</v>
      </c>
      <c r="AN9" s="175" t="str">
        <f t="array" ref="AN9">CONCATENATE(IFERROR(INDEX('sakit izin'!$F$2:$F1002,MATCH(1,($A9='sakit izin'!$G$2:$G1002)*(H$3='sakit izin'!$C$2:$C1002),0)),""),IF(Sheet14!I6="","h",IF(Sheet14!I6="NO PRESENSI",0,IF(Sheet14!I6&gt;0,"h"))))</f>
        <v>0</v>
      </c>
      <c r="AO9" s="175" t="str">
        <f t="array" ref="AO9">CONCATENATE(IFERROR(INDEX('sakit izin'!$F$2:$F1002,MATCH(1,($A9='sakit izin'!$G$2:$G1002)*(I$3='sakit izin'!$C$2:$C1002),0)),""),IF(Sheet14!J6="","h",IF(Sheet14!J6="NO PRESENSI",0,IF(Sheet14!J6&gt;0,"h"))))</f>
        <v>0</v>
      </c>
      <c r="AP9" s="175" t="str">
        <f t="array" ref="AP9">CONCATENATE(IFERROR(INDEX('sakit izin'!$F$2:$F1002,MATCH(1,($A9='sakit izin'!$G$2:$G1002)*(J$3='sakit izin'!$C$2:$C1002),0)),""),IF(Sheet14!K6="","h",IF(Sheet14!K6="NO PRESENSI",0,IF(Sheet14!K6&gt;0,"h"))))</f>
        <v>0</v>
      </c>
      <c r="AQ9" s="175" t="str">
        <f t="array" ref="AQ9">CONCATENATE(IFERROR(INDEX('sakit izin'!$F$2:$F1002,MATCH(1,($A9='sakit izin'!$G$2:$G1002)*(K$3='sakit izin'!$C$2:$C1002),0)),""),IF(Sheet14!L6="","h",IF(Sheet14!L6="NO PRESENSI",0,IF(Sheet14!L6&gt;0,"h"))))</f>
        <v>0</v>
      </c>
      <c r="AR9" s="175" t="str">
        <f t="array" ref="AR9">CONCATENATE(IFERROR(INDEX('sakit izin'!$F$2:$F1002,MATCH(1,($A9='sakit izin'!$G$2:$G1002)*(L$3='sakit izin'!$C$2:$C1002),0)),""),IF(Sheet14!M6="","h",IF(Sheet14!M6="NO PRESENSI",0,IF(Sheet14!M6&gt;0,"h"))))</f>
        <v>0</v>
      </c>
      <c r="AS9" s="175" t="str">
        <f t="array" ref="AS9">CONCATENATE(IFERROR(INDEX('sakit izin'!$F$2:$F1002,MATCH(1,($A9='sakit izin'!$G$2:$G1002)*(M$3='sakit izin'!$C$2:$C1002),0)),""),IF(Sheet14!N6="","h",IF(Sheet14!N6="NO PRESENSI",0,IF(Sheet14!N6&gt;0,"h"))))</f>
        <v>0</v>
      </c>
      <c r="AT9" s="175" t="str">
        <f t="array" ref="AT9">CONCATENATE(IFERROR(INDEX('sakit izin'!$F$2:$F1002,MATCH(1,($A9='sakit izin'!$G$2:$G1002)*(N$3='sakit izin'!$C$2:$C1002),0)),""),IF(Sheet14!O6="","h",IF(Sheet14!O6="NO PRESENSI",0,IF(Sheet14!O6&gt;0,"h"))))</f>
        <v>0</v>
      </c>
      <c r="AU9" s="175" t="str">
        <f t="array" ref="AU9">CONCATENATE(IFERROR(INDEX('sakit izin'!$F$2:$F1002,MATCH(1,($A9='sakit izin'!$G$2:$G1002)*(O$3='sakit izin'!$C$2:$C1002),0)),""),IF(Sheet14!P6="","h",IF(Sheet14!P6="NO PRESENSI",0,IF(Sheet14!P6&gt;0,"h"))))</f>
        <v>0</v>
      </c>
      <c r="AV9" s="175" t="str">
        <f t="array" ref="AV9">CONCATENATE(IFERROR(INDEX('sakit izin'!$F$2:$F1002,MATCH(1,($A9='sakit izin'!$G$2:$G1002)*(P$3='sakit izin'!$C$2:$C1002),0)),""),IF(Sheet14!Q6="","h",IF(Sheet14!Q6="NO PRESENSI",0,IF(Sheet14!Q6&gt;0,"h"))))</f>
        <v>0</v>
      </c>
      <c r="AW9" s="175" t="str">
        <f t="array" ref="AW9">CONCATENATE(IFERROR(INDEX('sakit izin'!$F$2:$F1002,MATCH(1,($A9='sakit izin'!$G$2:$G1002)*(Q$3='sakit izin'!$C$2:$C1002),0)),""),IF(Sheet14!R6="","h",IF(Sheet14!R6="NO PRESENSI",0,IF(Sheet14!R6&gt;0,"h"))))</f>
        <v>0</v>
      </c>
      <c r="AX9" s="175" t="str">
        <f t="array" ref="AX9">CONCATENATE(IFERROR(INDEX('sakit izin'!$F$2:$F1002,MATCH(1,($A9='sakit izin'!$G$2:$G1002)*(R$3='sakit izin'!$C$2:$C1002),0)),""),IF(Sheet14!S6="","h",IF(Sheet14!S6="NO PRESENSI",0,IF(Sheet14!S6&gt;0,"h"))))</f>
        <v>0</v>
      </c>
      <c r="AY9" s="175" t="str">
        <f t="array" ref="AY9">CONCATENATE(IFERROR(INDEX('sakit izin'!$F$2:$F1002,MATCH(1,($A9='sakit izin'!$G$2:$G1002)*(S$3='sakit izin'!$C$2:$C1002),0)),""),IF(Sheet14!T6="","h",IF(Sheet14!T6="NO PRESENSI",0,IF(Sheet14!T6&gt;0,"h"))))</f>
        <v>0</v>
      </c>
      <c r="AZ9" s="175" t="str">
        <f t="array" ref="AZ9">CONCATENATE(IFERROR(INDEX('sakit izin'!$F$2:$F1002,MATCH(1,($A9='sakit izin'!$G$2:$G1002)*(T$3='sakit izin'!$C$2:$C1002),0)),""),IF(Sheet14!U6="","h",IF(Sheet14!U6="NO PRESENSI",0,IF(Sheet14!U6&gt;0,"h"))))</f>
        <v>0</v>
      </c>
      <c r="BA9" s="175" t="str">
        <f t="array" ref="BA9">CONCATENATE(IFERROR(INDEX('sakit izin'!$F$2:$F1002,MATCH(1,($A9='sakit izin'!$G$2:$G1002)*(U$3='sakit izin'!$C$2:$C1002),0)),""),IF(Sheet14!V6="","h",IF(Sheet14!V6="NO PRESENSI",0,IF(Sheet14!V6&gt;0,"h"))))</f>
        <v>0</v>
      </c>
      <c r="BB9" s="175" t="str">
        <f t="array" ref="BB9">CONCATENATE(IFERROR(INDEX('sakit izin'!$F$2:$F1002,MATCH(1,($A9='sakit izin'!$G$2:$G1002)*(V$3='sakit izin'!$C$2:$C1002),0)),""),IF(Sheet14!W6="","h",IF(Sheet14!W6="NO PRESENSI",0,IF(Sheet14!W6&gt;0,"h"))))</f>
        <v>0</v>
      </c>
      <c r="BC9" s="175" t="str">
        <f t="array" ref="BC9">CONCATENATE(IFERROR(INDEX('sakit izin'!$F$2:$F1002,MATCH(1,($A9='sakit izin'!$G$2:$G1002)*(W$3='sakit izin'!$C$2:$C1002),0)),""),IF(Sheet14!X6="","h",IF(Sheet14!X6="NO PRESENSI",0,IF(Sheet14!X6&gt;0,"h"))))</f>
        <v>0</v>
      </c>
      <c r="BD9" s="175" t="str">
        <f t="array" ref="BD9">CONCATENATE(IFERROR(INDEX('sakit izin'!$F$2:$F1002,MATCH(1,($A9='sakit izin'!$G$2:$G1002)*(X$3='sakit izin'!$C$2:$C1002),0)),""),IF(Sheet14!Y6="","h",IF(Sheet14!Y6="NO PRESENSI",0,IF(Sheet14!Y6&gt;0,"h"))))</f>
        <v>0</v>
      </c>
      <c r="BE9" s="175" t="str">
        <f t="array" ref="BE9">CONCATENATE(IFERROR(INDEX('sakit izin'!$F$2:$F1002,MATCH(1,($A9='sakit izin'!$G$2:$G1002)*(Y$3='sakit izin'!$C$2:$C1002),0)),""),IF(Sheet14!Z6="","h",IF(Sheet14!Z6="NO PRESENSI",0,IF(Sheet14!Z6&gt;0,"h"))))</f>
        <v>0</v>
      </c>
      <c r="BF9" s="175" t="str">
        <f t="array" ref="BF9">CONCATENATE(IFERROR(INDEX('sakit izin'!$F$2:$F1002,MATCH(1,($A9='sakit izin'!$G$2:$G1002)*(Z$3='sakit izin'!$C$2:$C1002),0)),""),IF(Sheet14!AA6="","h",IF(Sheet14!AA6="NO PRESENSI",0,IF(Sheet14!AA6&gt;0,"h"))))</f>
        <v>0</v>
      </c>
      <c r="BG9" s="175" t="str">
        <f t="array" ref="BG9">CONCATENATE(IFERROR(INDEX('sakit izin'!$F$2:$F1002,MATCH(1,($A9='sakit izin'!$G$2:$G1002)*(AA$3='sakit izin'!$C$2:$C1002),0)),""),IF(Sheet14!AB6="","h",IF(Sheet14!AB6="NO PRESENSI",0,IF(Sheet14!AB6&gt;0,"h"))))</f>
        <v>0</v>
      </c>
      <c r="BH9" s="175" t="str">
        <f t="array" ref="BH9">CONCATENATE(IFERROR(INDEX('sakit izin'!$F$2:$F1002,MATCH(1,($A9='sakit izin'!$G$2:$G1002)*(AB$3='sakit izin'!$C$2:$C1002),0)),""),IF(Sheet14!AC6="","h",IF(Sheet14!AC6="NO PRESENSI",0,IF(Sheet14!AC6&gt;0,"h"))))</f>
        <v>0</v>
      </c>
      <c r="BI9" s="175" t="str">
        <f t="array" ref="BI9">CONCATENATE(IFERROR(INDEX('sakit izin'!$F$2:$F1002,MATCH(1,($A9='sakit izin'!$G$2:$G1002)*(AC$3='sakit izin'!$C$2:$C1002),0)),""),IF(Sheet14!AD6="","h",IF(Sheet14!AD6="NO PRESENSI",0,IF(Sheet14!AD6&gt;0,"h"))))</f>
        <v>0</v>
      </c>
      <c r="BJ9" s="175" t="str">
        <f t="array" ref="BJ9">CONCATENATE(IFERROR(INDEX('sakit izin'!$F$2:$F1002,MATCH(1,($A9='sakit izin'!$G$2:$G1002)*(AD$3='sakit izin'!$C$2:$C1002),0)),""),IF(Sheet14!AE6="","h",IF(Sheet14!AE6="NO PRESENSI",0,IF(Sheet14!AE6&gt;0,"h"))))</f>
        <v>0</v>
      </c>
      <c r="BK9" s="175" t="str">
        <f t="array" ref="BK9">CONCATENATE(IFERROR(INDEX('sakit izin'!$F$2:$F1002,MATCH(1,($A9='sakit izin'!$G$2:$G1002)*(AE$3='sakit izin'!$C$2:$C1002),0)),""),IF(Sheet14!AF6="","h",IF(Sheet14!AF6="NO PRESENSI",0,IF(Sheet14!AF6&gt;0,"h"))))</f>
        <v>0</v>
      </c>
      <c r="BL9" s="175" t="str">
        <f t="array" ref="BL9">CONCATENATE(IFERROR(INDEX('sakit izin'!$F$2:$F1002,MATCH(1,($A9='sakit izin'!$G$2:$G1002)*(AF$3='sakit izin'!$C$2:$C1002),0)),""),IF(Sheet14!AG6="","h",IF(Sheet14!AG6="NO PRESENSI",0,IF(Sheet14!AG6&gt;0,"h"))))</f>
        <v>0</v>
      </c>
      <c r="BM9" s="176">
        <f t="shared" si="6"/>
        <v>1</v>
      </c>
      <c r="BN9" s="177">
        <f t="shared" si="7"/>
        <v>0</v>
      </c>
      <c r="BO9" s="178">
        <f t="shared" si="8"/>
        <v>0</v>
      </c>
      <c r="BP9" s="179">
        <f t="shared" si="9"/>
        <v>25</v>
      </c>
    </row>
    <row r="10">
      <c r="A10" s="180" t="s">
        <v>29</v>
      </c>
      <c r="B10" s="174" t="str">
        <f t="array" ref="B10">IFERROR(INDEX(datang!$E$2:$E1002,MATCH(1,($A10=datang!$G$2:$G1002)*(B$3=datang!$C$2:$C1002),0)),"")</f>
        <v/>
      </c>
      <c r="C10" s="174" t="str">
        <f t="array" ref="C10">IFERROR(INDEX(datang!$E$2:$E1002,MATCH(1,($A10=datang!$G$2:$G1002)*(C$3=datang!$C$2:$C1002),0)),"")</f>
        <v/>
      </c>
      <c r="D10" s="174" t="str">
        <f t="array" ref="D10">IFERROR(INDEX(datang!$E$2:$E1002,MATCH(1,($A10=datang!$G$2:$G1002)*(D$3=datang!$C$2:$C1002),0)),"")</f>
        <v/>
      </c>
      <c r="E10" s="174" t="str">
        <f t="array" ref="E10">IFERROR(INDEX(datang!$E$2:$E1002,MATCH(1,($A10=datang!$G$2:$G1002)*(E$3=datang!$C$2:$C1002),0)),"")</f>
        <v/>
      </c>
      <c r="F10" s="174" t="str">
        <f t="array" ref="F10">IFERROR(INDEX(datang!$E$2:$E1002,MATCH(1,($A10=datang!$G$2:$G1002)*(F$3=datang!$C$2:$C1002),0)),"")</f>
        <v/>
      </c>
      <c r="G10" s="174" t="str">
        <f t="array" ref="G10">IFERROR(INDEX(datang!$E$2:$E1002,MATCH(1,($A10=datang!$G$2:$G1002)*(G$3=datang!$C$2:$C1002),0)),"")</f>
        <v/>
      </c>
      <c r="H10" s="174" t="str">
        <f t="array" ref="H10">IFERROR(INDEX(datang!$E$2:$E1002,MATCH(1,($A10=datang!$G$2:$G1002)*(H$3=datang!$C$2:$C1002),0)),"")</f>
        <v/>
      </c>
      <c r="I10" s="174" t="str">
        <f t="array" ref="I10">IFERROR(INDEX(datang!$E$2:$E1002,MATCH(1,($A10=datang!$G$2:$G1002)*(I$3=datang!$C$2:$C1002),0)),"")</f>
        <v/>
      </c>
      <c r="J10" s="174" t="str">
        <f t="array" ref="J10">IFERROR(INDEX(datang!$E$2:$E1002,MATCH(1,($A10=datang!$G$2:$G1002)*(J$3=datang!$C$2:$C1002),0)),"")</f>
        <v/>
      </c>
      <c r="K10" s="174" t="str">
        <f t="array" ref="K10">IFERROR(INDEX(datang!$E$2:$E1002,MATCH(1,($A10=datang!$G$2:$G1002)*(K$3=datang!$C$2:$C1002),0)),"")</f>
        <v/>
      </c>
      <c r="L10" s="174" t="str">
        <f t="array" ref="L10">IFERROR(INDEX(datang!$E$2:$E1002,MATCH(1,($A10=datang!$G$2:$G1002)*(L$3=datang!$C$2:$C1002),0)),"")</f>
        <v/>
      </c>
      <c r="M10" s="174" t="str">
        <f t="array" ref="M10">IFERROR(INDEX(datang!$E$2:$E1002,MATCH(1,($A10=datang!$G$2:$G1002)*(M$3=datang!$C$2:$C1002),0)),"")</f>
        <v/>
      </c>
      <c r="N10" s="174" t="str">
        <f t="array" ref="N10">IFERROR(INDEX(datang!$E$2:$E1002,MATCH(1,($A10=datang!$G$2:$G1002)*(N$3=datang!$C$2:$C1002),0)),"")</f>
        <v/>
      </c>
      <c r="O10" s="174" t="str">
        <f t="array" ref="O10">IFERROR(INDEX(datang!$E$2:$E1002,MATCH(1,($A10=datang!$G$2:$G1002)*(O$3=datang!$C$2:$C1002),0)),"")</f>
        <v/>
      </c>
      <c r="P10" s="174" t="str">
        <f t="array" ref="P10">IFERROR(INDEX(datang!$E$2:$E1002,MATCH(1,($A10=datang!$G$2:$G1002)*(P$3=datang!$C$2:$C1002),0)),"")</f>
        <v/>
      </c>
      <c r="Q10" s="174" t="str">
        <f t="array" ref="Q10">IFERROR(INDEX(datang!$E$2:$E1002,MATCH(1,($A10=datang!$G$2:$G1002)*(Q$3=datang!$C$2:$C1002),0)),"")</f>
        <v/>
      </c>
      <c r="R10" s="174" t="str">
        <f t="array" ref="R10">IFERROR(INDEX(datang!$E$2:$E1002,MATCH(1,($A10=datang!$G$2:$G1002)*(R$3=datang!$C$2:$C1002),0)),"")</f>
        <v/>
      </c>
      <c r="S10" s="174" t="str">
        <f t="array" ref="S10">IFERROR(INDEX(datang!$E$2:$E1002,MATCH(1,($A10=datang!$G$2:$G1002)*(S$3=datang!$C$2:$C1002),0)),"")</f>
        <v/>
      </c>
      <c r="T10" s="174" t="str">
        <f t="array" ref="T10">IFERROR(INDEX(datang!$E$2:$E1002,MATCH(1,($A10=datang!$G$2:$G1002)*(T$3=datang!$C$2:$C1002),0)),"")</f>
        <v/>
      </c>
      <c r="U10" s="174" t="str">
        <f t="array" ref="U10">IFERROR(INDEX(datang!$E$2:$E1002,MATCH(1,($A10=datang!$G$2:$G1002)*(U$3=datang!$C$2:$C1002),0)),"")</f>
        <v/>
      </c>
      <c r="V10" s="174" t="str">
        <f t="array" ref="V10">IFERROR(INDEX(datang!$E$2:$E1002,MATCH(1,($A10=datang!$G$2:$G1002)*(V$3=datang!$C$2:$C1002),0)),"")</f>
        <v/>
      </c>
      <c r="W10" s="174" t="str">
        <f t="array" ref="W10">IFERROR(INDEX(datang!$E$2:$E1002,MATCH(1,($A10=datang!$G$2:$G1002)*(W$3=datang!$C$2:$C1002),0)),"")</f>
        <v/>
      </c>
      <c r="X10" s="174" t="str">
        <f t="array" ref="X10">IFERROR(INDEX(datang!$E$2:$E1002,MATCH(1,($A10=datang!$G$2:$G1002)*(X$3=datang!$C$2:$C1002),0)),"")</f>
        <v/>
      </c>
      <c r="Y10" s="174" t="str">
        <f t="array" ref="Y10">IFERROR(INDEX(datang!$E$2:$E1002,MATCH(1,($A10=datang!$G$2:$G1002)*(Y$3=datang!$C$2:$C1002),0)),"")</f>
        <v/>
      </c>
      <c r="Z10" s="174" t="str">
        <f t="array" ref="Z10">IFERROR(INDEX(datang!$E$2:$E1002,MATCH(1,($A10=datang!$G$2:$G1002)*(Z$3=datang!$C$2:$C1002),0)),"")</f>
        <v/>
      </c>
      <c r="AA10" s="174" t="str">
        <f t="array" ref="AA10">IFERROR(INDEX(datang!$E$2:$E1002,MATCH(1,($A10=datang!$G$2:$G1002)*(AA$3=datang!$C$2:$C1002),0)),"")</f>
        <v/>
      </c>
      <c r="AB10" s="174" t="str">
        <f t="array" ref="AB10">IFERROR(INDEX(datang!$E$2:$E1002,MATCH(1,($A10=datang!$G$2:$G1002)*(AB$3=datang!$C$2:$C1002),0)),"")</f>
        <v/>
      </c>
      <c r="AC10" s="174" t="str">
        <f t="array" ref="AC10">IFERROR(INDEX(datang!$E$2:$E1002,MATCH(1,($A10=datang!$G$2:$G1002)*(AC$3=datang!$C$2:$C1002),0)),"")</f>
        <v/>
      </c>
      <c r="AD10" s="174" t="str">
        <f t="array" ref="AD10">IFERROR(INDEX(datang!$E$2:$E1002,MATCH(1,($A10=datang!$G$2:$G1002)*(AD$3=datang!$C$2:$C1002),0)),"")</f>
        <v/>
      </c>
      <c r="AE10" s="174" t="str">
        <f t="array" ref="AE10">IFERROR(INDEX(datang!$E$2:$E1002,MATCH(1,($A10=datang!$G$2:$G1002)*(AE$3=datang!$C$2:$C1002),0)),"")</f>
        <v/>
      </c>
      <c r="AF10" s="174" t="str">
        <f t="array" ref="AF10">IFERROR(INDEX(datang!$E$2:$E1002,MATCH(1,($A10=datang!$G$2:$G1002)*(AF$3=datang!$C$2:$C1002),0)),"")</f>
        <v/>
      </c>
      <c r="AG10" s="167"/>
      <c r="AH10" s="175" t="str">
        <f t="array" ref="AH10">CONCATENATE(IFERROR(INDEX('sakit izin'!$F$2:$F1002,MATCH(1,($A10='sakit izin'!$G$2:$G1002)*(B$3='sakit izin'!$C$2:$C1002),0)),""),IF(Sheet14!C7="","h",IF(Sheet14!C7="NO PRESENSI",0,IF(Sheet14!C7&gt;0,"h"))))</f>
        <v>0</v>
      </c>
      <c r="AI10" s="175" t="str">
        <f t="array" ref="AI10">CONCATENATE(IFERROR(INDEX('sakit izin'!$F$2:$F1002,MATCH(1,($A10='sakit izin'!$G$2:$G1002)*(C$3='sakit izin'!$C$2:$C1002),0)),""),IF(Sheet14!D7="","h",IF(Sheet14!D7="NO PRESENSI",0,IF(Sheet14!D7&gt;0,"h"))))</f>
        <v>0</v>
      </c>
      <c r="AJ10" s="175" t="str">
        <f t="array" ref="AJ10">CONCATENATE(IFERROR(INDEX('sakit izin'!$F$2:$F1002,MATCH(1,($A10='sakit izin'!$G$2:$G1002)*(D$3='sakit izin'!$C$2:$C1002),0)),""),IF(Sheet14!E7="","h",IF(Sheet14!E7="NO PRESENSI",0,IF(Sheet14!E7&gt;0,"h"))))</f>
        <v>0</v>
      </c>
      <c r="AK10" s="175" t="str">
        <f t="array" ref="AK10">CONCATENATE(IFERROR(INDEX('sakit izin'!$F$2:$F1002,MATCH(1,($A10='sakit izin'!$G$2:$G1002)*(E$3='sakit izin'!$C$2:$C1002),0)),""),IF(Sheet14!F7="","h",IF(Sheet14!F7="NO PRESENSI",0,IF(Sheet14!F7&gt;0,"h"))))</f>
        <v>0</v>
      </c>
      <c r="AL10" s="175" t="str">
        <f t="array" ref="AL10">CONCATENATE(IFERROR(INDEX('sakit izin'!$F$2:$F1002,MATCH(1,($A10='sakit izin'!$G$2:$G1002)*(F$3='sakit izin'!$C$2:$C1002),0)),""),IF(Sheet14!G7="","h",IF(Sheet14!G7="NO PRESENSI",0,IF(Sheet14!G7&gt;0,"h"))))</f>
        <v>0</v>
      </c>
      <c r="AM10" s="175" t="str">
        <f t="array" ref="AM10">CONCATENATE(IFERROR(INDEX('sakit izin'!$F$2:$F1002,MATCH(1,($A10='sakit izin'!$G$2:$G1002)*(G$3='sakit izin'!$C$2:$C1002),0)),""),IF(Sheet14!H7="","h",IF(Sheet14!H7="NO PRESENSI",0,IF(Sheet14!H7&gt;0,"h"))))</f>
        <v>0</v>
      </c>
      <c r="AN10" s="175" t="str">
        <f t="array" ref="AN10">CONCATENATE(IFERROR(INDEX('sakit izin'!$F$2:$F1002,MATCH(1,($A10='sakit izin'!$G$2:$G1002)*(H$3='sakit izin'!$C$2:$C1002),0)),""),IF(Sheet14!I7="","h",IF(Sheet14!I7="NO PRESENSI",0,IF(Sheet14!I7&gt;0,"h"))))</f>
        <v>0</v>
      </c>
      <c r="AO10" s="175" t="str">
        <f t="array" ref="AO10">CONCATENATE(IFERROR(INDEX('sakit izin'!$F$2:$F1002,MATCH(1,($A10='sakit izin'!$G$2:$G1002)*(I$3='sakit izin'!$C$2:$C1002),0)),""),IF(Sheet14!J7="","h",IF(Sheet14!J7="NO PRESENSI",0,IF(Sheet14!J7&gt;0,"h"))))</f>
        <v>0</v>
      </c>
      <c r="AP10" s="175" t="str">
        <f t="array" ref="AP10">CONCATENATE(IFERROR(INDEX('sakit izin'!$F$2:$F1002,MATCH(1,($A10='sakit izin'!$G$2:$G1002)*(J$3='sakit izin'!$C$2:$C1002),0)),""),IF(Sheet14!K7="","h",IF(Sheet14!K7="NO PRESENSI",0,IF(Sheet14!K7&gt;0,"h"))))</f>
        <v>0</v>
      </c>
      <c r="AQ10" s="175" t="str">
        <f t="array" ref="AQ10">CONCATENATE(IFERROR(INDEX('sakit izin'!$F$2:$F1002,MATCH(1,($A10='sakit izin'!$G$2:$G1002)*(K$3='sakit izin'!$C$2:$C1002),0)),""),IF(Sheet14!L7="","h",IF(Sheet14!L7="NO PRESENSI",0,IF(Sheet14!L7&gt;0,"h"))))</f>
        <v>0</v>
      </c>
      <c r="AR10" s="175" t="str">
        <f t="array" ref="AR10">CONCATENATE(IFERROR(INDEX('sakit izin'!$F$2:$F1002,MATCH(1,($A10='sakit izin'!$G$2:$G1002)*(L$3='sakit izin'!$C$2:$C1002),0)),""),IF(Sheet14!M7="","h",IF(Sheet14!M7="NO PRESENSI",0,IF(Sheet14!M7&gt;0,"h"))))</f>
        <v>0</v>
      </c>
      <c r="AS10" s="175" t="str">
        <f t="array" ref="AS10">CONCATENATE(IFERROR(INDEX('sakit izin'!$F$2:$F1002,MATCH(1,($A10='sakit izin'!$G$2:$G1002)*(M$3='sakit izin'!$C$2:$C1002),0)),""),IF(Sheet14!N7="","h",IF(Sheet14!N7="NO PRESENSI",0,IF(Sheet14!N7&gt;0,"h"))))</f>
        <v>0</v>
      </c>
      <c r="AT10" s="175" t="str">
        <f t="array" ref="AT10">CONCATENATE(IFERROR(INDEX('sakit izin'!$F$2:$F1002,MATCH(1,($A10='sakit izin'!$G$2:$G1002)*(N$3='sakit izin'!$C$2:$C1002),0)),""),IF(Sheet14!O7="","h",IF(Sheet14!O7="NO PRESENSI",0,IF(Sheet14!O7&gt;0,"h"))))</f>
        <v>0</v>
      </c>
      <c r="AU10" s="175" t="str">
        <f t="array" ref="AU10">CONCATENATE(IFERROR(INDEX('sakit izin'!$F$2:$F1002,MATCH(1,($A10='sakit izin'!$G$2:$G1002)*(O$3='sakit izin'!$C$2:$C1002),0)),""),IF(Sheet14!P7="","h",IF(Sheet14!P7="NO PRESENSI",0,IF(Sheet14!P7&gt;0,"h"))))</f>
        <v>0</v>
      </c>
      <c r="AV10" s="175" t="str">
        <f t="array" ref="AV10">CONCATENATE(IFERROR(INDEX('sakit izin'!$F$2:$F1002,MATCH(1,($A10='sakit izin'!$G$2:$G1002)*(P$3='sakit izin'!$C$2:$C1002),0)),""),IF(Sheet14!Q7="","h",IF(Sheet14!Q7="NO PRESENSI",0,IF(Sheet14!Q7&gt;0,"h"))))</f>
        <v>0</v>
      </c>
      <c r="AW10" s="175" t="str">
        <f t="array" ref="AW10">CONCATENATE(IFERROR(INDEX('sakit izin'!$F$2:$F1002,MATCH(1,($A10='sakit izin'!$G$2:$G1002)*(Q$3='sakit izin'!$C$2:$C1002),0)),""),IF(Sheet14!R7="","h",IF(Sheet14!R7="NO PRESENSI",0,IF(Sheet14!R7&gt;0,"h"))))</f>
        <v>0</v>
      </c>
      <c r="AX10" s="175" t="str">
        <f t="array" ref="AX10">CONCATENATE(IFERROR(INDEX('sakit izin'!$F$2:$F1002,MATCH(1,($A10='sakit izin'!$G$2:$G1002)*(R$3='sakit izin'!$C$2:$C1002),0)),""),IF(Sheet14!S7="","h",IF(Sheet14!S7="NO PRESENSI",0,IF(Sheet14!S7&gt;0,"h"))))</f>
        <v>0</v>
      </c>
      <c r="AY10" s="175" t="str">
        <f t="array" ref="AY10">CONCATENATE(IFERROR(INDEX('sakit izin'!$F$2:$F1002,MATCH(1,($A10='sakit izin'!$G$2:$G1002)*(S$3='sakit izin'!$C$2:$C1002),0)),""),IF(Sheet14!T7="","h",IF(Sheet14!T7="NO PRESENSI",0,IF(Sheet14!T7&gt;0,"h"))))</f>
        <v>0</v>
      </c>
      <c r="AZ10" s="175" t="str">
        <f t="array" ref="AZ10">CONCATENATE(IFERROR(INDEX('sakit izin'!$F$2:$F1002,MATCH(1,($A10='sakit izin'!$G$2:$G1002)*(T$3='sakit izin'!$C$2:$C1002),0)),""),IF(Sheet14!U7="","h",IF(Sheet14!U7="NO PRESENSI",0,IF(Sheet14!U7&gt;0,"h"))))</f>
        <v>0</v>
      </c>
      <c r="BA10" s="175" t="str">
        <f t="array" ref="BA10">CONCATENATE(IFERROR(INDEX('sakit izin'!$F$2:$F1002,MATCH(1,($A10='sakit izin'!$G$2:$G1002)*(U$3='sakit izin'!$C$2:$C1002),0)),""),IF(Sheet14!V7="","h",IF(Sheet14!V7="NO PRESENSI",0,IF(Sheet14!V7&gt;0,"h"))))</f>
        <v>0</v>
      </c>
      <c r="BB10" s="175" t="str">
        <f t="array" ref="BB10">CONCATENATE(IFERROR(INDEX('sakit izin'!$F$2:$F1002,MATCH(1,($A10='sakit izin'!$G$2:$G1002)*(V$3='sakit izin'!$C$2:$C1002),0)),""),IF(Sheet14!W7="","h",IF(Sheet14!W7="NO PRESENSI",0,IF(Sheet14!W7&gt;0,"h"))))</f>
        <v>0</v>
      </c>
      <c r="BC10" s="175" t="str">
        <f t="array" ref="BC10">CONCATENATE(IFERROR(INDEX('sakit izin'!$F$2:$F1002,MATCH(1,($A10='sakit izin'!$G$2:$G1002)*(W$3='sakit izin'!$C$2:$C1002),0)),""),IF(Sheet14!X7="","h",IF(Sheet14!X7="NO PRESENSI",0,IF(Sheet14!X7&gt;0,"h"))))</f>
        <v>0</v>
      </c>
      <c r="BD10" s="175" t="str">
        <f t="array" ref="BD10">CONCATENATE(IFERROR(INDEX('sakit izin'!$F$2:$F1002,MATCH(1,($A10='sakit izin'!$G$2:$G1002)*(X$3='sakit izin'!$C$2:$C1002),0)),""),IF(Sheet14!Y7="","h",IF(Sheet14!Y7="NO PRESENSI",0,IF(Sheet14!Y7&gt;0,"h"))))</f>
        <v>0</v>
      </c>
      <c r="BE10" s="175" t="str">
        <f t="array" ref="BE10">CONCATENATE(IFERROR(INDEX('sakit izin'!$F$2:$F1002,MATCH(1,($A10='sakit izin'!$G$2:$G1002)*(Y$3='sakit izin'!$C$2:$C1002),0)),""),IF(Sheet14!Z7="","h",IF(Sheet14!Z7="NO PRESENSI",0,IF(Sheet14!Z7&gt;0,"h"))))</f>
        <v>0</v>
      </c>
      <c r="BF10" s="175" t="str">
        <f t="array" ref="BF10">CONCATENATE(IFERROR(INDEX('sakit izin'!$F$2:$F1002,MATCH(1,($A10='sakit izin'!$G$2:$G1002)*(Z$3='sakit izin'!$C$2:$C1002),0)),""),IF(Sheet14!AA7="","h",IF(Sheet14!AA7="NO PRESENSI",0,IF(Sheet14!AA7&gt;0,"h"))))</f>
        <v>0</v>
      </c>
      <c r="BG10" s="175" t="str">
        <f t="array" ref="BG10">CONCATENATE(IFERROR(INDEX('sakit izin'!$F$2:$F1002,MATCH(1,($A10='sakit izin'!$G$2:$G1002)*(AA$3='sakit izin'!$C$2:$C1002),0)),""),IF(Sheet14!AB7="","h",IF(Sheet14!AB7="NO PRESENSI",0,IF(Sheet14!AB7&gt;0,"h"))))</f>
        <v>0</v>
      </c>
      <c r="BH10" s="175" t="str">
        <f t="array" ref="BH10">CONCATENATE(IFERROR(INDEX('sakit izin'!$F$2:$F1002,MATCH(1,($A10='sakit izin'!$G$2:$G1002)*(AB$3='sakit izin'!$C$2:$C1002),0)),""),IF(Sheet14!AC7="","h",IF(Sheet14!AC7="NO PRESENSI",0,IF(Sheet14!AC7&gt;0,"h"))))</f>
        <v>0</v>
      </c>
      <c r="BI10" s="175" t="str">
        <f t="array" ref="BI10">CONCATENATE(IFERROR(INDEX('sakit izin'!$F$2:$F1002,MATCH(1,($A10='sakit izin'!$G$2:$G1002)*(AC$3='sakit izin'!$C$2:$C1002),0)),""),IF(Sheet14!AD7="","h",IF(Sheet14!AD7="NO PRESENSI",0,IF(Sheet14!AD7&gt;0,"h"))))</f>
        <v>0</v>
      </c>
      <c r="BJ10" s="175" t="str">
        <f t="array" ref="BJ10">CONCATENATE(IFERROR(INDEX('sakit izin'!$F$2:$F1002,MATCH(1,($A10='sakit izin'!$G$2:$G1002)*(AD$3='sakit izin'!$C$2:$C1002),0)),""),IF(Sheet14!AE7="","h",IF(Sheet14!AE7="NO PRESENSI",0,IF(Sheet14!AE7&gt;0,"h"))))</f>
        <v>0</v>
      </c>
      <c r="BK10" s="175" t="str">
        <f t="array" ref="BK10">CONCATENATE(IFERROR(INDEX('sakit izin'!$F$2:$F1002,MATCH(1,($A10='sakit izin'!$G$2:$G1002)*(AE$3='sakit izin'!$C$2:$C1002),0)),""),IF(Sheet14!AF7="","h",IF(Sheet14!AF7="NO PRESENSI",0,IF(Sheet14!AF7&gt;0,"h"))))</f>
        <v>0</v>
      </c>
      <c r="BL10" s="175" t="str">
        <f t="array" ref="BL10">CONCATENATE(IFERROR(INDEX('sakit izin'!$F$2:$F1002,MATCH(1,($A10='sakit izin'!$G$2:$G1002)*(AF$3='sakit izin'!$C$2:$C1002),0)),""),IF(Sheet14!AG7="","h",IF(Sheet14!AG7="NO PRESENSI",0,IF(Sheet14!AG7&gt;0,"h"))))</f>
        <v>0</v>
      </c>
      <c r="BM10" s="176">
        <f t="shared" si="6"/>
        <v>0</v>
      </c>
      <c r="BN10" s="177">
        <f t="shared" si="7"/>
        <v>0</v>
      </c>
      <c r="BO10" s="178">
        <f t="shared" si="8"/>
        <v>0</v>
      </c>
      <c r="BP10" s="179">
        <f t="shared" si="9"/>
        <v>26</v>
      </c>
    </row>
    <row r="11">
      <c r="A11" s="180" t="s">
        <v>32</v>
      </c>
      <c r="B11" s="174" t="str">
        <f t="array" ref="B11">IFERROR(INDEX(datang!$E$2:$E1002,MATCH(1,($A11=datang!$G$2:$G1002)*(B$3=datang!$C$2:$C1002),0)),"")</f>
        <v/>
      </c>
      <c r="C11" s="174" t="str">
        <f t="array" ref="C11">IFERROR(INDEX(datang!$E$2:$E1002,MATCH(1,($A11=datang!$G$2:$G1002)*(C$3=datang!$C$2:$C1002),0)),"")</f>
        <v/>
      </c>
      <c r="D11" s="174" t="str">
        <f t="array" ref="D11">IFERROR(INDEX(datang!$E$2:$E1002,MATCH(1,($A11=datang!$G$2:$G1002)*(D$3=datang!$C$2:$C1002),0)),"")</f>
        <v/>
      </c>
      <c r="E11" s="174" t="str">
        <f t="array" ref="E11">IFERROR(INDEX(datang!$E$2:$E1002,MATCH(1,($A11=datang!$G$2:$G1002)*(E$3=datang!$C$2:$C1002),0)),"")</f>
        <v/>
      </c>
      <c r="F11" s="174" t="str">
        <f t="array" ref="F11">IFERROR(INDEX(datang!$E$2:$E1002,MATCH(1,($A11=datang!$G$2:$G1002)*(F$3=datang!$C$2:$C1002),0)),"")</f>
        <v/>
      </c>
      <c r="G11" s="174" t="str">
        <f t="array" ref="G11">IFERROR(INDEX(datang!$E$2:$E1002,MATCH(1,($A11=datang!$G$2:$G1002)*(G$3=datang!$C$2:$C1002),0)),"")</f>
        <v/>
      </c>
      <c r="H11" s="174" t="str">
        <f t="array" ref="H11">IFERROR(INDEX(datang!$E$2:$E1002,MATCH(1,($A11=datang!$G$2:$G1002)*(H$3=datang!$C$2:$C1002),0)),"")</f>
        <v/>
      </c>
      <c r="I11" s="174" t="str">
        <f t="array" ref="I11">IFERROR(INDEX(datang!$E$2:$E1002,MATCH(1,($A11=datang!$G$2:$G1002)*(I$3=datang!$C$2:$C1002),0)),"")</f>
        <v/>
      </c>
      <c r="J11" s="174" t="str">
        <f t="array" ref="J11">IFERROR(INDEX(datang!$E$2:$E1002,MATCH(1,($A11=datang!$G$2:$G1002)*(J$3=datang!$C$2:$C1002),0)),"")</f>
        <v/>
      </c>
      <c r="K11" s="174" t="str">
        <f t="array" ref="K11">IFERROR(INDEX(datang!$E$2:$E1002,MATCH(1,($A11=datang!$G$2:$G1002)*(K$3=datang!$C$2:$C1002),0)),"")</f>
        <v/>
      </c>
      <c r="L11" s="174" t="str">
        <f t="array" ref="L11">IFERROR(INDEX(datang!$E$2:$E1002,MATCH(1,($A11=datang!$G$2:$G1002)*(L$3=datang!$C$2:$C1002),0)),"")</f>
        <v/>
      </c>
      <c r="M11" s="174" t="str">
        <f t="array" ref="M11">IFERROR(INDEX(datang!$E$2:$E1002,MATCH(1,($A11=datang!$G$2:$G1002)*(M$3=datang!$C$2:$C1002),0)),"")</f>
        <v/>
      </c>
      <c r="N11" s="174" t="str">
        <f t="array" ref="N11">IFERROR(INDEX(datang!$E$2:$E1002,MATCH(1,($A11=datang!$G$2:$G1002)*(N$3=datang!$C$2:$C1002),0)),"")</f>
        <v/>
      </c>
      <c r="O11" s="174" t="str">
        <f t="array" ref="O11">IFERROR(INDEX(datang!$E$2:$E1002,MATCH(1,($A11=datang!$G$2:$G1002)*(O$3=datang!$C$2:$C1002),0)),"")</f>
        <v/>
      </c>
      <c r="P11" s="174" t="str">
        <f t="array" ref="P11">IFERROR(INDEX(datang!$E$2:$E1002,MATCH(1,($A11=datang!$G$2:$G1002)*(P$3=datang!$C$2:$C1002),0)),"")</f>
        <v/>
      </c>
      <c r="Q11" s="174" t="str">
        <f t="array" ref="Q11">IFERROR(INDEX(datang!$E$2:$E1002,MATCH(1,($A11=datang!$G$2:$G1002)*(Q$3=datang!$C$2:$C1002),0)),"")</f>
        <v/>
      </c>
      <c r="R11" s="174" t="str">
        <f t="array" ref="R11">IFERROR(INDEX(datang!$E$2:$E1002,MATCH(1,($A11=datang!$G$2:$G1002)*(R$3=datang!$C$2:$C1002),0)),"")</f>
        <v/>
      </c>
      <c r="S11" s="174" t="str">
        <f t="array" ref="S11">IFERROR(INDEX(datang!$E$2:$E1002,MATCH(1,($A11=datang!$G$2:$G1002)*(S$3=datang!$C$2:$C1002),0)),"")</f>
        <v/>
      </c>
      <c r="T11" s="174" t="str">
        <f t="array" ref="T11">IFERROR(INDEX(datang!$E$2:$E1002,MATCH(1,($A11=datang!$G$2:$G1002)*(T$3=datang!$C$2:$C1002),0)),"")</f>
        <v/>
      </c>
      <c r="U11" s="174" t="str">
        <f t="array" ref="U11">IFERROR(INDEX(datang!$E$2:$E1002,MATCH(1,($A11=datang!$G$2:$G1002)*(U$3=datang!$C$2:$C1002),0)),"")</f>
        <v/>
      </c>
      <c r="V11" s="174" t="str">
        <f t="array" ref="V11">IFERROR(INDEX(datang!$E$2:$E1002,MATCH(1,($A11=datang!$G$2:$G1002)*(V$3=datang!$C$2:$C1002),0)),"")</f>
        <v/>
      </c>
      <c r="W11" s="174" t="str">
        <f t="array" ref="W11">IFERROR(INDEX(datang!$E$2:$E1002,MATCH(1,($A11=datang!$G$2:$G1002)*(W$3=datang!$C$2:$C1002),0)),"")</f>
        <v/>
      </c>
      <c r="X11" s="174" t="str">
        <f t="array" ref="X11">IFERROR(INDEX(datang!$E$2:$E1002,MATCH(1,($A11=datang!$G$2:$G1002)*(X$3=datang!$C$2:$C1002),0)),"")</f>
        <v/>
      </c>
      <c r="Y11" s="174" t="str">
        <f t="array" ref="Y11">IFERROR(INDEX(datang!$E$2:$E1002,MATCH(1,($A11=datang!$G$2:$G1002)*(Y$3=datang!$C$2:$C1002),0)),"")</f>
        <v/>
      </c>
      <c r="Z11" s="174" t="str">
        <f t="array" ref="Z11">IFERROR(INDEX(datang!$E$2:$E1002,MATCH(1,($A11=datang!$G$2:$G1002)*(Z$3=datang!$C$2:$C1002),0)),"")</f>
        <v/>
      </c>
      <c r="AA11" s="174" t="str">
        <f t="array" ref="AA11">IFERROR(INDEX(datang!$E$2:$E1002,MATCH(1,($A11=datang!$G$2:$G1002)*(AA$3=datang!$C$2:$C1002),0)),"")</f>
        <v/>
      </c>
      <c r="AB11" s="174" t="str">
        <f t="array" ref="AB11">IFERROR(INDEX(datang!$E$2:$E1002,MATCH(1,($A11=datang!$G$2:$G1002)*(AB$3=datang!$C$2:$C1002),0)),"")</f>
        <v/>
      </c>
      <c r="AC11" s="174" t="str">
        <f t="array" ref="AC11">IFERROR(INDEX(datang!$E$2:$E1002,MATCH(1,($A11=datang!$G$2:$G1002)*(AC$3=datang!$C$2:$C1002),0)),"")</f>
        <v/>
      </c>
      <c r="AD11" s="174" t="str">
        <f t="array" ref="AD11">IFERROR(INDEX(datang!$E$2:$E1002,MATCH(1,($A11=datang!$G$2:$G1002)*(AD$3=datang!$C$2:$C1002),0)),"")</f>
        <v/>
      </c>
      <c r="AE11" s="174" t="str">
        <f t="array" ref="AE11">IFERROR(INDEX(datang!$E$2:$E1002,MATCH(1,($A11=datang!$G$2:$G1002)*(AE$3=datang!$C$2:$C1002),0)),"")</f>
        <v/>
      </c>
      <c r="AF11" s="174" t="str">
        <f t="array" ref="AF11">IFERROR(INDEX(datang!$E$2:$E1002,MATCH(1,($A11=datang!$G$2:$G1002)*(AF$3=datang!$C$2:$C1002),0)),"")</f>
        <v/>
      </c>
      <c r="AG11" s="167"/>
      <c r="AH11" s="175" t="str">
        <f t="array" ref="AH11">CONCATENATE(IFERROR(INDEX('sakit izin'!$F$2:$F1002,MATCH(1,($A11='sakit izin'!$G$2:$G1002)*(B$3='sakit izin'!$C$2:$C1002),0)),""),IF(Sheet14!C8="","h",IF(Sheet14!C8="NO PRESENSI",0,IF(Sheet14!C8&gt;0,"h"))))</f>
        <v>0</v>
      </c>
      <c r="AI11" s="175" t="str">
        <f t="array" ref="AI11">CONCATENATE(IFERROR(INDEX('sakit izin'!$F$2:$F1002,MATCH(1,($A11='sakit izin'!$G$2:$G1002)*(C$3='sakit izin'!$C$2:$C1002),0)),""),IF(Sheet14!D8="","h",IF(Sheet14!D8="NO PRESENSI",0,IF(Sheet14!D8&gt;0,"h"))))</f>
        <v>0</v>
      </c>
      <c r="AJ11" s="175" t="str">
        <f t="array" ref="AJ11">CONCATENATE(IFERROR(INDEX('sakit izin'!$F$2:$F1002,MATCH(1,($A11='sakit izin'!$G$2:$G1002)*(D$3='sakit izin'!$C$2:$C1002),0)),""),IF(Sheet14!E8="","h",IF(Sheet14!E8="NO PRESENSI",0,IF(Sheet14!E8&gt;0,"h"))))</f>
        <v>0</v>
      </c>
      <c r="AK11" s="175" t="str">
        <f t="array" ref="AK11">CONCATENATE(IFERROR(INDEX('sakit izin'!$F$2:$F1002,MATCH(1,($A11='sakit izin'!$G$2:$G1002)*(E$3='sakit izin'!$C$2:$C1002),0)),""),IF(Sheet14!F8="","h",IF(Sheet14!F8="NO PRESENSI",0,IF(Sheet14!F8&gt;0,"h"))))</f>
        <v>0</v>
      </c>
      <c r="AL11" s="175" t="str">
        <f t="array" ref="AL11">CONCATENATE(IFERROR(INDEX('sakit izin'!$F$2:$F1002,MATCH(1,($A11='sakit izin'!$G$2:$G1002)*(F$3='sakit izin'!$C$2:$C1002),0)),""),IF(Sheet14!G8="","h",IF(Sheet14!G8="NO PRESENSI",0,IF(Sheet14!G8&gt;0,"h"))))</f>
        <v>0</v>
      </c>
      <c r="AM11" s="175" t="str">
        <f t="array" ref="AM11">CONCATENATE(IFERROR(INDEX('sakit izin'!$F$2:$F1002,MATCH(1,($A11='sakit izin'!$G$2:$G1002)*(G$3='sakit izin'!$C$2:$C1002),0)),""),IF(Sheet14!H8="","h",IF(Sheet14!H8="NO PRESENSI",0,IF(Sheet14!H8&gt;0,"h"))))</f>
        <v>0</v>
      </c>
      <c r="AN11" s="175" t="str">
        <f t="array" ref="AN11">CONCATENATE(IFERROR(INDEX('sakit izin'!$F$2:$F1002,MATCH(1,($A11='sakit izin'!$G$2:$G1002)*(H$3='sakit izin'!$C$2:$C1002),0)),""),IF(Sheet14!I8="","h",IF(Sheet14!I8="NO PRESENSI",0,IF(Sheet14!I8&gt;0,"h"))))</f>
        <v>0</v>
      </c>
      <c r="AO11" s="175" t="str">
        <f t="array" ref="AO11">CONCATENATE(IFERROR(INDEX('sakit izin'!$F$2:$F1002,MATCH(1,($A11='sakit izin'!$G$2:$G1002)*(I$3='sakit izin'!$C$2:$C1002),0)),""),IF(Sheet14!J8="","h",IF(Sheet14!J8="NO PRESENSI",0,IF(Sheet14!J8&gt;0,"h"))))</f>
        <v>0</v>
      </c>
      <c r="AP11" s="175" t="str">
        <f t="array" ref="AP11">CONCATENATE(IFERROR(INDEX('sakit izin'!$F$2:$F1002,MATCH(1,($A11='sakit izin'!$G$2:$G1002)*(J$3='sakit izin'!$C$2:$C1002),0)),""),IF(Sheet14!K8="","h",IF(Sheet14!K8="NO PRESENSI",0,IF(Sheet14!K8&gt;0,"h"))))</f>
        <v>0</v>
      </c>
      <c r="AQ11" s="175" t="str">
        <f t="array" ref="AQ11">CONCATENATE(IFERROR(INDEX('sakit izin'!$F$2:$F1002,MATCH(1,($A11='sakit izin'!$G$2:$G1002)*(K$3='sakit izin'!$C$2:$C1002),0)),""),IF(Sheet14!L8="","h",IF(Sheet14!L8="NO PRESENSI",0,IF(Sheet14!L8&gt;0,"h"))))</f>
        <v>0</v>
      </c>
      <c r="AR11" s="175" t="str">
        <f t="array" ref="AR11">CONCATENATE(IFERROR(INDEX('sakit izin'!$F$2:$F1002,MATCH(1,($A11='sakit izin'!$G$2:$G1002)*(L$3='sakit izin'!$C$2:$C1002),0)),""),IF(Sheet14!M8="","h",IF(Sheet14!M8="NO PRESENSI",0,IF(Sheet14!M8&gt;0,"h"))))</f>
        <v>0</v>
      </c>
      <c r="AS11" s="175" t="str">
        <f t="array" ref="AS11">CONCATENATE(IFERROR(INDEX('sakit izin'!$F$2:$F1002,MATCH(1,($A11='sakit izin'!$G$2:$G1002)*(M$3='sakit izin'!$C$2:$C1002),0)),""),IF(Sheet14!N8="","h",IF(Sheet14!N8="NO PRESENSI",0,IF(Sheet14!N8&gt;0,"h"))))</f>
        <v>0</v>
      </c>
      <c r="AT11" s="175" t="str">
        <f t="array" ref="AT11">CONCATENATE(IFERROR(INDEX('sakit izin'!$F$2:$F1002,MATCH(1,($A11='sakit izin'!$G$2:$G1002)*(N$3='sakit izin'!$C$2:$C1002),0)),""),IF(Sheet14!O8="","h",IF(Sheet14!O8="NO PRESENSI",0,IF(Sheet14!O8&gt;0,"h"))))</f>
        <v>0</v>
      </c>
      <c r="AU11" s="175" t="str">
        <f t="array" ref="AU11">CONCATENATE(IFERROR(INDEX('sakit izin'!$F$2:$F1002,MATCH(1,($A11='sakit izin'!$G$2:$G1002)*(O$3='sakit izin'!$C$2:$C1002),0)),""),IF(Sheet14!P8="","h",IF(Sheet14!P8="NO PRESENSI",0,IF(Sheet14!P8&gt;0,"h"))))</f>
        <v>0</v>
      </c>
      <c r="AV11" s="175" t="str">
        <f t="array" ref="AV11">CONCATENATE(IFERROR(INDEX('sakit izin'!$F$2:$F1002,MATCH(1,($A11='sakit izin'!$G$2:$G1002)*(P$3='sakit izin'!$C$2:$C1002),0)),""),IF(Sheet14!Q8="","h",IF(Sheet14!Q8="NO PRESENSI",0,IF(Sheet14!Q8&gt;0,"h"))))</f>
        <v>0</v>
      </c>
      <c r="AW11" s="175" t="str">
        <f t="array" ref="AW11">CONCATENATE(IFERROR(INDEX('sakit izin'!$F$2:$F1002,MATCH(1,($A11='sakit izin'!$G$2:$G1002)*(Q$3='sakit izin'!$C$2:$C1002),0)),""),IF(Sheet14!R8="","h",IF(Sheet14!R8="NO PRESENSI",0,IF(Sheet14!R8&gt;0,"h"))))</f>
        <v>0</v>
      </c>
      <c r="AX11" s="175" t="str">
        <f t="array" ref="AX11">CONCATENATE(IFERROR(INDEX('sakit izin'!$F$2:$F1002,MATCH(1,($A11='sakit izin'!$G$2:$G1002)*(R$3='sakit izin'!$C$2:$C1002),0)),""),IF(Sheet14!S8="","h",IF(Sheet14!S8="NO PRESENSI",0,IF(Sheet14!S8&gt;0,"h"))))</f>
        <v>0</v>
      </c>
      <c r="AY11" s="175" t="str">
        <f t="array" ref="AY11">CONCATENATE(IFERROR(INDEX('sakit izin'!$F$2:$F1002,MATCH(1,($A11='sakit izin'!$G$2:$G1002)*(S$3='sakit izin'!$C$2:$C1002),0)),""),IF(Sheet14!T8="","h",IF(Sheet14!T8="NO PRESENSI",0,IF(Sheet14!T8&gt;0,"h"))))</f>
        <v>0</v>
      </c>
      <c r="AZ11" s="175" t="str">
        <f t="array" ref="AZ11">CONCATENATE(IFERROR(INDEX('sakit izin'!$F$2:$F1002,MATCH(1,($A11='sakit izin'!$G$2:$G1002)*(T$3='sakit izin'!$C$2:$C1002),0)),""),IF(Sheet14!U8="","h",IF(Sheet14!U8="NO PRESENSI",0,IF(Sheet14!U8&gt;0,"h"))))</f>
        <v>0</v>
      </c>
      <c r="BA11" s="175" t="str">
        <f t="array" ref="BA11">CONCATENATE(IFERROR(INDEX('sakit izin'!$F$2:$F1002,MATCH(1,($A11='sakit izin'!$G$2:$G1002)*(U$3='sakit izin'!$C$2:$C1002),0)),""),IF(Sheet14!V8="","h",IF(Sheet14!V8="NO PRESENSI",0,IF(Sheet14!V8&gt;0,"h"))))</f>
        <v>0</v>
      </c>
      <c r="BB11" s="175" t="str">
        <f t="array" ref="BB11">CONCATENATE(IFERROR(INDEX('sakit izin'!$F$2:$F1002,MATCH(1,($A11='sakit izin'!$G$2:$G1002)*(V$3='sakit izin'!$C$2:$C1002),0)),""),IF(Sheet14!W8="","h",IF(Sheet14!W8="NO PRESENSI",0,IF(Sheet14!W8&gt;0,"h"))))</f>
        <v>0</v>
      </c>
      <c r="BC11" s="175" t="str">
        <f t="array" ref="BC11">CONCATENATE(IFERROR(INDEX('sakit izin'!$F$2:$F1002,MATCH(1,($A11='sakit izin'!$G$2:$G1002)*(W$3='sakit izin'!$C$2:$C1002),0)),""),IF(Sheet14!X8="","h",IF(Sheet14!X8="NO PRESENSI",0,IF(Sheet14!X8&gt;0,"h"))))</f>
        <v>0</v>
      </c>
      <c r="BD11" s="175" t="str">
        <f t="array" ref="BD11">CONCATENATE(IFERROR(INDEX('sakit izin'!$F$2:$F1002,MATCH(1,($A11='sakit izin'!$G$2:$G1002)*(X$3='sakit izin'!$C$2:$C1002),0)),""),IF(Sheet14!Y8="","h",IF(Sheet14!Y8="NO PRESENSI",0,IF(Sheet14!Y8&gt;0,"h"))))</f>
        <v>0</v>
      </c>
      <c r="BE11" s="175" t="str">
        <f t="array" ref="BE11">CONCATENATE(IFERROR(INDEX('sakit izin'!$F$2:$F1002,MATCH(1,($A11='sakit izin'!$G$2:$G1002)*(Y$3='sakit izin'!$C$2:$C1002),0)),""),IF(Sheet14!Z8="","h",IF(Sheet14!Z8="NO PRESENSI",0,IF(Sheet14!Z8&gt;0,"h"))))</f>
        <v>0</v>
      </c>
      <c r="BF11" s="175" t="str">
        <f t="array" ref="BF11">CONCATENATE(IFERROR(INDEX('sakit izin'!$F$2:$F1002,MATCH(1,($A11='sakit izin'!$G$2:$G1002)*(Z$3='sakit izin'!$C$2:$C1002),0)),""),IF(Sheet14!AA8="","h",IF(Sheet14!AA8="NO PRESENSI",0,IF(Sheet14!AA8&gt;0,"h"))))</f>
        <v>0</v>
      </c>
      <c r="BG11" s="175" t="str">
        <f t="array" ref="BG11">CONCATENATE(IFERROR(INDEX('sakit izin'!$F$2:$F1002,MATCH(1,($A11='sakit izin'!$G$2:$G1002)*(AA$3='sakit izin'!$C$2:$C1002),0)),""),IF(Sheet14!AB8="","h",IF(Sheet14!AB8="NO PRESENSI",0,IF(Sheet14!AB8&gt;0,"h"))))</f>
        <v>0</v>
      </c>
      <c r="BH11" s="175" t="str">
        <f t="array" ref="BH11">CONCATENATE(IFERROR(INDEX('sakit izin'!$F$2:$F1002,MATCH(1,($A11='sakit izin'!$G$2:$G1002)*(AB$3='sakit izin'!$C$2:$C1002),0)),""),IF(Sheet14!AC8="","h",IF(Sheet14!AC8="NO PRESENSI",0,IF(Sheet14!AC8&gt;0,"h"))))</f>
        <v>0</v>
      </c>
      <c r="BI11" s="175" t="str">
        <f t="array" ref="BI11">CONCATENATE(IFERROR(INDEX('sakit izin'!$F$2:$F1002,MATCH(1,($A11='sakit izin'!$G$2:$G1002)*(AC$3='sakit izin'!$C$2:$C1002),0)),""),IF(Sheet14!AD8="","h",IF(Sheet14!AD8="NO PRESENSI",0,IF(Sheet14!AD8&gt;0,"h"))))</f>
        <v>0</v>
      </c>
      <c r="BJ11" s="175" t="str">
        <f t="array" ref="BJ11">CONCATENATE(IFERROR(INDEX('sakit izin'!$F$2:$F1002,MATCH(1,($A11='sakit izin'!$G$2:$G1002)*(AD$3='sakit izin'!$C$2:$C1002),0)),""),IF(Sheet14!AE8="","h",IF(Sheet14!AE8="NO PRESENSI",0,IF(Sheet14!AE8&gt;0,"h"))))</f>
        <v>0</v>
      </c>
      <c r="BK11" s="175" t="str">
        <f t="array" ref="BK11">CONCATENATE(IFERROR(INDEX('sakit izin'!$F$2:$F1002,MATCH(1,($A11='sakit izin'!$G$2:$G1002)*(AE$3='sakit izin'!$C$2:$C1002),0)),""),IF(Sheet14!AF8="","h",IF(Sheet14!AF8="NO PRESENSI",0,IF(Sheet14!AF8&gt;0,"h"))))</f>
        <v>0</v>
      </c>
      <c r="BL11" s="175" t="str">
        <f t="array" ref="BL11">CONCATENATE(IFERROR(INDEX('sakit izin'!$F$2:$F1002,MATCH(1,($A11='sakit izin'!$G$2:$G1002)*(AF$3='sakit izin'!$C$2:$C1002),0)),""),IF(Sheet14!AG8="","h",IF(Sheet14!AG8="NO PRESENSI",0,IF(Sheet14!AG8&gt;0,"h"))))</f>
        <v>0</v>
      </c>
      <c r="BM11" s="176">
        <f t="shared" si="6"/>
        <v>0</v>
      </c>
      <c r="BN11" s="177">
        <f t="shared" si="7"/>
        <v>0</v>
      </c>
      <c r="BO11" s="178">
        <f t="shared" si="8"/>
        <v>0</v>
      </c>
      <c r="BP11" s="179">
        <f t="shared" si="9"/>
        <v>26</v>
      </c>
    </row>
    <row r="12">
      <c r="A12" s="180" t="s">
        <v>36</v>
      </c>
      <c r="B12" s="174">
        <f t="array" ref="B12">IFERROR(INDEX(datang!$E$2:$E1002,MATCH(1,($A12=datang!$G$2:$G1002)*(B$3=datang!$C$2:$C1002),0)),"")</f>
        <v>0.5667361111</v>
      </c>
      <c r="C12" s="174" t="str">
        <f t="array" ref="C12">IFERROR(INDEX(datang!$E$2:$E1002,MATCH(1,($A12=datang!$G$2:$G1002)*(C$3=datang!$C$2:$C1002),0)),"")</f>
        <v/>
      </c>
      <c r="D12" s="174" t="str">
        <f t="array" ref="D12">IFERROR(INDEX(datang!$E$2:$E1002,MATCH(1,($A12=datang!$G$2:$G1002)*(D$3=datang!$C$2:$C1002),0)),"")</f>
        <v/>
      </c>
      <c r="E12" s="174" t="str">
        <f t="array" ref="E12">IFERROR(INDEX(datang!$E$2:$E1002,MATCH(1,($A12=datang!$G$2:$G1002)*(E$3=datang!$C$2:$C1002),0)),"")</f>
        <v/>
      </c>
      <c r="F12" s="174" t="str">
        <f t="array" ref="F12">IFERROR(INDEX(datang!$E$2:$E1002,MATCH(1,($A12=datang!$G$2:$G1002)*(F$3=datang!$C$2:$C1002),0)),"")</f>
        <v/>
      </c>
      <c r="G12" s="174" t="str">
        <f t="array" ref="G12">IFERROR(INDEX(datang!$E$2:$E1002,MATCH(1,($A12=datang!$G$2:$G1002)*(G$3=datang!$C$2:$C1002),0)),"")</f>
        <v/>
      </c>
      <c r="H12" s="174" t="str">
        <f t="array" ref="H12">IFERROR(INDEX(datang!$E$2:$E1002,MATCH(1,($A12=datang!$G$2:$G1002)*(H$3=datang!$C$2:$C1002),0)),"")</f>
        <v/>
      </c>
      <c r="I12" s="174" t="str">
        <f t="array" ref="I12">IFERROR(INDEX(datang!$E$2:$E1002,MATCH(1,($A12=datang!$G$2:$G1002)*(I$3=datang!$C$2:$C1002),0)),"")</f>
        <v/>
      </c>
      <c r="J12" s="174" t="str">
        <f t="array" ref="J12">IFERROR(INDEX(datang!$E$2:$E1002,MATCH(1,($A12=datang!$G$2:$G1002)*(J$3=datang!$C$2:$C1002),0)),"")</f>
        <v/>
      </c>
      <c r="K12" s="174" t="str">
        <f t="array" ref="K12">IFERROR(INDEX(datang!$E$2:$E1002,MATCH(1,($A12=datang!$G$2:$G1002)*(K$3=datang!$C$2:$C1002),0)),"")</f>
        <v/>
      </c>
      <c r="L12" s="174" t="str">
        <f t="array" ref="L12">IFERROR(INDEX(datang!$E$2:$E1002,MATCH(1,($A12=datang!$G$2:$G1002)*(L$3=datang!$C$2:$C1002),0)),"")</f>
        <v/>
      </c>
      <c r="M12" s="174" t="str">
        <f t="array" ref="M12">IFERROR(INDEX(datang!$E$2:$E1002,MATCH(1,($A12=datang!$G$2:$G1002)*(M$3=datang!$C$2:$C1002),0)),"")</f>
        <v/>
      </c>
      <c r="N12" s="174" t="str">
        <f t="array" ref="N12">IFERROR(INDEX(datang!$E$2:$E1002,MATCH(1,($A12=datang!$G$2:$G1002)*(N$3=datang!$C$2:$C1002),0)),"")</f>
        <v/>
      </c>
      <c r="O12" s="174" t="str">
        <f t="array" ref="O12">IFERROR(INDEX(datang!$E$2:$E1002,MATCH(1,($A12=datang!$G$2:$G1002)*(O$3=datang!$C$2:$C1002),0)),"")</f>
        <v/>
      </c>
      <c r="P12" s="174" t="str">
        <f t="array" ref="P12">IFERROR(INDEX(datang!$E$2:$E1002,MATCH(1,($A12=datang!$G$2:$G1002)*(P$3=datang!$C$2:$C1002),0)),"")</f>
        <v/>
      </c>
      <c r="Q12" s="174" t="str">
        <f t="array" ref="Q12">IFERROR(INDEX(datang!$E$2:$E1002,MATCH(1,($A12=datang!$G$2:$G1002)*(Q$3=datang!$C$2:$C1002),0)),"")</f>
        <v/>
      </c>
      <c r="R12" s="174" t="str">
        <f t="array" ref="R12">IFERROR(INDEX(datang!$E$2:$E1002,MATCH(1,($A12=datang!$G$2:$G1002)*(R$3=datang!$C$2:$C1002),0)),"")</f>
        <v/>
      </c>
      <c r="S12" s="174" t="str">
        <f t="array" ref="S12">IFERROR(INDEX(datang!$E$2:$E1002,MATCH(1,($A12=datang!$G$2:$G1002)*(S$3=datang!$C$2:$C1002),0)),"")</f>
        <v/>
      </c>
      <c r="T12" s="174" t="str">
        <f t="array" ref="T12">IFERROR(INDEX(datang!$E$2:$E1002,MATCH(1,($A12=datang!$G$2:$G1002)*(T$3=datang!$C$2:$C1002),0)),"")</f>
        <v/>
      </c>
      <c r="U12" s="174" t="str">
        <f t="array" ref="U12">IFERROR(INDEX(datang!$E$2:$E1002,MATCH(1,($A12=datang!$G$2:$G1002)*(U$3=datang!$C$2:$C1002),0)),"")</f>
        <v/>
      </c>
      <c r="V12" s="174" t="str">
        <f t="array" ref="V12">IFERROR(INDEX(datang!$E$2:$E1002,MATCH(1,($A12=datang!$G$2:$G1002)*(V$3=datang!$C$2:$C1002),0)),"")</f>
        <v/>
      </c>
      <c r="W12" s="174" t="str">
        <f t="array" ref="W12">IFERROR(INDEX(datang!$E$2:$E1002,MATCH(1,($A12=datang!$G$2:$G1002)*(W$3=datang!$C$2:$C1002),0)),"")</f>
        <v/>
      </c>
      <c r="X12" s="174" t="str">
        <f t="array" ref="X12">IFERROR(INDEX(datang!$E$2:$E1002,MATCH(1,($A12=datang!$G$2:$G1002)*(X$3=datang!$C$2:$C1002),0)),"")</f>
        <v/>
      </c>
      <c r="Y12" s="174" t="str">
        <f t="array" ref="Y12">IFERROR(INDEX(datang!$E$2:$E1002,MATCH(1,($A12=datang!$G$2:$G1002)*(Y$3=datang!$C$2:$C1002),0)),"")</f>
        <v/>
      </c>
      <c r="Z12" s="174" t="str">
        <f t="array" ref="Z12">IFERROR(INDEX(datang!$E$2:$E1002,MATCH(1,($A12=datang!$G$2:$G1002)*(Z$3=datang!$C$2:$C1002),0)),"")</f>
        <v/>
      </c>
      <c r="AA12" s="174" t="str">
        <f t="array" ref="AA12">IFERROR(INDEX(datang!$E$2:$E1002,MATCH(1,($A12=datang!$G$2:$G1002)*(AA$3=datang!$C$2:$C1002),0)),"")</f>
        <v/>
      </c>
      <c r="AB12" s="174" t="str">
        <f t="array" ref="AB12">IFERROR(INDEX(datang!$E$2:$E1002,MATCH(1,($A12=datang!$G$2:$G1002)*(AB$3=datang!$C$2:$C1002),0)),"")</f>
        <v/>
      </c>
      <c r="AC12" s="174" t="str">
        <f t="array" ref="AC12">IFERROR(INDEX(datang!$E$2:$E1002,MATCH(1,($A12=datang!$G$2:$G1002)*(AC$3=datang!$C$2:$C1002),0)),"")</f>
        <v/>
      </c>
      <c r="AD12" s="174" t="str">
        <f t="array" ref="AD12">IFERROR(INDEX(datang!$E$2:$E1002,MATCH(1,($A12=datang!$G$2:$G1002)*(AD$3=datang!$C$2:$C1002),0)),"")</f>
        <v/>
      </c>
      <c r="AE12" s="174" t="str">
        <f t="array" ref="AE12">IFERROR(INDEX(datang!$E$2:$E1002,MATCH(1,($A12=datang!$G$2:$G1002)*(AE$3=datang!$C$2:$C1002),0)),"")</f>
        <v/>
      </c>
      <c r="AF12" s="174" t="str">
        <f t="array" ref="AF12">IFERROR(INDEX(datang!$E$2:$E1002,MATCH(1,($A12=datang!$G$2:$G1002)*(AF$3=datang!$C$2:$C1002),0)),"")</f>
        <v/>
      </c>
      <c r="AG12" s="167"/>
      <c r="AH12" s="175" t="str">
        <f t="array" ref="AH12">CONCATENATE(IFERROR(INDEX('sakit izin'!$F$2:$F1002,MATCH(1,($A12='sakit izin'!$G$2:$G1002)*(B$3='sakit izin'!$C$2:$C1002),0)),""),IF(Sheet14!C9="","h",IF(Sheet14!C9="NO PRESENSI",0,IF(Sheet14!C9&gt;0,"h"))))</f>
        <v>0</v>
      </c>
      <c r="AI12" s="175" t="str">
        <f t="array" ref="AI12">CONCATENATE(IFERROR(INDEX('sakit izin'!$F$2:$F1002,MATCH(1,($A12='sakit izin'!$G$2:$G1002)*(C$3='sakit izin'!$C$2:$C1002),0)),""),IF(Sheet14!D9="","h",IF(Sheet14!D9="NO PRESENSI",0,IF(Sheet14!D9&gt;0,"h"))))</f>
        <v>0</v>
      </c>
      <c r="AJ12" s="175" t="str">
        <f t="array" ref="AJ12">CONCATENATE(IFERROR(INDEX('sakit izin'!$F$2:$F1002,MATCH(1,($A12='sakit izin'!$G$2:$G1002)*(D$3='sakit izin'!$C$2:$C1002),0)),""),IF(Sheet14!E9="","h",IF(Sheet14!E9="NO PRESENSI",0,IF(Sheet14!E9&gt;0,"h"))))</f>
        <v>0</v>
      </c>
      <c r="AK12" s="175" t="str">
        <f t="array" ref="AK12">CONCATENATE(IFERROR(INDEX('sakit izin'!$F$2:$F1002,MATCH(1,($A12='sakit izin'!$G$2:$G1002)*(E$3='sakit izin'!$C$2:$C1002),0)),""),IF(Sheet14!F9="","h",IF(Sheet14!F9="NO PRESENSI",0,IF(Sheet14!F9&gt;0,"h"))))</f>
        <v>0</v>
      </c>
      <c r="AL12" s="175" t="str">
        <f t="array" ref="AL12">CONCATENATE(IFERROR(INDEX('sakit izin'!$F$2:$F1002,MATCH(1,($A12='sakit izin'!$G$2:$G1002)*(F$3='sakit izin'!$C$2:$C1002),0)),""),IF(Sheet14!G9="","h",IF(Sheet14!G9="NO PRESENSI",0,IF(Sheet14!G9&gt;0,"h"))))</f>
        <v>0</v>
      </c>
      <c r="AM12" s="175" t="str">
        <f t="array" ref="AM12">CONCATENATE(IFERROR(INDEX('sakit izin'!$F$2:$F1002,MATCH(1,($A12='sakit izin'!$G$2:$G1002)*(G$3='sakit izin'!$C$2:$C1002),0)),""),IF(Sheet14!H9="","h",IF(Sheet14!H9="NO PRESENSI",0,IF(Sheet14!H9&gt;0,"h"))))</f>
        <v>0</v>
      </c>
      <c r="AN12" s="175" t="str">
        <f t="array" ref="AN12">CONCATENATE(IFERROR(INDEX('sakit izin'!$F$2:$F1002,MATCH(1,($A12='sakit izin'!$G$2:$G1002)*(H$3='sakit izin'!$C$2:$C1002),0)),""),IF(Sheet14!I9="","h",IF(Sheet14!I9="NO PRESENSI",0,IF(Sheet14!I9&gt;0,"h"))))</f>
        <v>0</v>
      </c>
      <c r="AO12" s="175" t="str">
        <f t="array" ref="AO12">CONCATENATE(IFERROR(INDEX('sakit izin'!$F$2:$F1002,MATCH(1,($A12='sakit izin'!$G$2:$G1002)*(I$3='sakit izin'!$C$2:$C1002),0)),""),IF(Sheet14!J9="","h",IF(Sheet14!J9="NO PRESENSI",0,IF(Sheet14!J9&gt;0,"h"))))</f>
        <v>0</v>
      </c>
      <c r="AP12" s="175" t="str">
        <f t="array" ref="AP12">CONCATENATE(IFERROR(INDEX('sakit izin'!$F$2:$F1002,MATCH(1,($A12='sakit izin'!$G$2:$G1002)*(J$3='sakit izin'!$C$2:$C1002),0)),""),IF(Sheet14!K9="","h",IF(Sheet14!K9="NO PRESENSI",0,IF(Sheet14!K9&gt;0,"h"))))</f>
        <v>0</v>
      </c>
      <c r="AQ12" s="175" t="str">
        <f t="array" ref="AQ12">CONCATENATE(IFERROR(INDEX('sakit izin'!$F$2:$F1002,MATCH(1,($A12='sakit izin'!$G$2:$G1002)*(K$3='sakit izin'!$C$2:$C1002),0)),""),IF(Sheet14!L9="","h",IF(Sheet14!L9="NO PRESENSI",0,IF(Sheet14!L9&gt;0,"h"))))</f>
        <v>0</v>
      </c>
      <c r="AR12" s="175" t="str">
        <f t="array" ref="AR12">CONCATENATE(IFERROR(INDEX('sakit izin'!$F$2:$F1002,MATCH(1,($A12='sakit izin'!$G$2:$G1002)*(L$3='sakit izin'!$C$2:$C1002),0)),""),IF(Sheet14!M9="","h",IF(Sheet14!M9="NO PRESENSI",0,IF(Sheet14!M9&gt;0,"h"))))</f>
        <v>0</v>
      </c>
      <c r="AS12" s="175" t="str">
        <f t="array" ref="AS12">CONCATENATE(IFERROR(INDEX('sakit izin'!$F$2:$F1002,MATCH(1,($A12='sakit izin'!$G$2:$G1002)*(M$3='sakit izin'!$C$2:$C1002),0)),""),IF(Sheet14!N9="","h",IF(Sheet14!N9="NO PRESENSI",0,IF(Sheet14!N9&gt;0,"h"))))</f>
        <v>0</v>
      </c>
      <c r="AT12" s="175" t="str">
        <f t="array" ref="AT12">CONCATENATE(IFERROR(INDEX('sakit izin'!$F$2:$F1002,MATCH(1,($A12='sakit izin'!$G$2:$G1002)*(N$3='sakit izin'!$C$2:$C1002),0)),""),IF(Sheet14!O9="","h",IF(Sheet14!O9="NO PRESENSI",0,IF(Sheet14!O9&gt;0,"h"))))</f>
        <v>0</v>
      </c>
      <c r="AU12" s="175" t="str">
        <f t="array" ref="AU12">CONCATENATE(IFERROR(INDEX('sakit izin'!$F$2:$F1002,MATCH(1,($A12='sakit izin'!$G$2:$G1002)*(O$3='sakit izin'!$C$2:$C1002),0)),""),IF(Sheet14!P9="","h",IF(Sheet14!P9="NO PRESENSI",0,IF(Sheet14!P9&gt;0,"h"))))</f>
        <v>0</v>
      </c>
      <c r="AV12" s="175" t="str">
        <f t="array" ref="AV12">CONCATENATE(IFERROR(INDEX('sakit izin'!$F$2:$F1002,MATCH(1,($A12='sakit izin'!$G$2:$G1002)*(P$3='sakit izin'!$C$2:$C1002),0)),""),IF(Sheet14!Q9="","h",IF(Sheet14!Q9="NO PRESENSI",0,IF(Sheet14!Q9&gt;0,"h"))))</f>
        <v>0</v>
      </c>
      <c r="AW12" s="175" t="str">
        <f t="array" ref="AW12">CONCATENATE(IFERROR(INDEX('sakit izin'!$F$2:$F1002,MATCH(1,($A12='sakit izin'!$G$2:$G1002)*(Q$3='sakit izin'!$C$2:$C1002),0)),""),IF(Sheet14!R9="","h",IF(Sheet14!R9="NO PRESENSI",0,IF(Sheet14!R9&gt;0,"h"))))</f>
        <v>0</v>
      </c>
      <c r="AX12" s="175" t="str">
        <f t="array" ref="AX12">CONCATENATE(IFERROR(INDEX('sakit izin'!$F$2:$F1002,MATCH(1,($A12='sakit izin'!$G$2:$G1002)*(R$3='sakit izin'!$C$2:$C1002),0)),""),IF(Sheet14!S9="","h",IF(Sheet14!S9="NO PRESENSI",0,IF(Sheet14!S9&gt;0,"h"))))</f>
        <v>0</v>
      </c>
      <c r="AY12" s="175" t="str">
        <f t="array" ref="AY12">CONCATENATE(IFERROR(INDEX('sakit izin'!$F$2:$F1002,MATCH(1,($A12='sakit izin'!$G$2:$G1002)*(S$3='sakit izin'!$C$2:$C1002),0)),""),IF(Sheet14!T9="","h",IF(Sheet14!T9="NO PRESENSI",0,IF(Sheet14!T9&gt;0,"h"))))</f>
        <v>0</v>
      </c>
      <c r="AZ12" s="175" t="str">
        <f t="array" ref="AZ12">CONCATENATE(IFERROR(INDEX('sakit izin'!$F$2:$F1002,MATCH(1,($A12='sakit izin'!$G$2:$G1002)*(T$3='sakit izin'!$C$2:$C1002),0)),""),IF(Sheet14!U9="","h",IF(Sheet14!U9="NO PRESENSI",0,IF(Sheet14!U9&gt;0,"h"))))</f>
        <v>0</v>
      </c>
      <c r="BA12" s="175" t="str">
        <f t="array" ref="BA12">CONCATENATE(IFERROR(INDEX('sakit izin'!$F$2:$F1002,MATCH(1,($A12='sakit izin'!$G$2:$G1002)*(U$3='sakit izin'!$C$2:$C1002),0)),""),IF(Sheet14!V9="","h",IF(Sheet14!V9="NO PRESENSI",0,IF(Sheet14!V9&gt;0,"h"))))</f>
        <v>0</v>
      </c>
      <c r="BB12" s="175" t="str">
        <f t="array" ref="BB12">CONCATENATE(IFERROR(INDEX('sakit izin'!$F$2:$F1002,MATCH(1,($A12='sakit izin'!$G$2:$G1002)*(V$3='sakit izin'!$C$2:$C1002),0)),""),IF(Sheet14!W9="","h",IF(Sheet14!W9="NO PRESENSI",0,IF(Sheet14!W9&gt;0,"h"))))</f>
        <v>0</v>
      </c>
      <c r="BC12" s="175" t="str">
        <f t="array" ref="BC12">CONCATENATE(IFERROR(INDEX('sakit izin'!$F$2:$F1002,MATCH(1,($A12='sakit izin'!$G$2:$G1002)*(W$3='sakit izin'!$C$2:$C1002),0)),""),IF(Sheet14!X9="","h",IF(Sheet14!X9="NO PRESENSI",0,IF(Sheet14!X9&gt;0,"h"))))</f>
        <v>0</v>
      </c>
      <c r="BD12" s="175" t="str">
        <f t="array" ref="BD12">CONCATENATE(IFERROR(INDEX('sakit izin'!$F$2:$F1002,MATCH(1,($A12='sakit izin'!$G$2:$G1002)*(X$3='sakit izin'!$C$2:$C1002),0)),""),IF(Sheet14!Y9="","h",IF(Sheet14!Y9="NO PRESENSI",0,IF(Sheet14!Y9&gt;0,"h"))))</f>
        <v>0</v>
      </c>
      <c r="BE12" s="175" t="str">
        <f t="array" ref="BE12">CONCATENATE(IFERROR(INDEX('sakit izin'!$F$2:$F1002,MATCH(1,($A12='sakit izin'!$G$2:$G1002)*(Y$3='sakit izin'!$C$2:$C1002),0)),""),IF(Sheet14!Z9="","h",IF(Sheet14!Z9="NO PRESENSI",0,IF(Sheet14!Z9&gt;0,"h"))))</f>
        <v>0</v>
      </c>
      <c r="BF12" s="175" t="str">
        <f t="array" ref="BF12">CONCATENATE(IFERROR(INDEX('sakit izin'!$F$2:$F1002,MATCH(1,($A12='sakit izin'!$G$2:$G1002)*(Z$3='sakit izin'!$C$2:$C1002),0)),""),IF(Sheet14!AA9="","h",IF(Sheet14!AA9="NO PRESENSI",0,IF(Sheet14!AA9&gt;0,"h"))))</f>
        <v>0</v>
      </c>
      <c r="BG12" s="175" t="str">
        <f t="array" ref="BG12">CONCATENATE(IFERROR(INDEX('sakit izin'!$F$2:$F1002,MATCH(1,($A12='sakit izin'!$G$2:$G1002)*(AA$3='sakit izin'!$C$2:$C1002),0)),""),IF(Sheet14!AB9="","h",IF(Sheet14!AB9="NO PRESENSI",0,IF(Sheet14!AB9&gt;0,"h"))))</f>
        <v>0</v>
      </c>
      <c r="BH12" s="175" t="str">
        <f t="array" ref="BH12">CONCATENATE(IFERROR(INDEX('sakit izin'!$F$2:$F1002,MATCH(1,($A12='sakit izin'!$G$2:$G1002)*(AB$3='sakit izin'!$C$2:$C1002),0)),""),IF(Sheet14!AC9="","h",IF(Sheet14!AC9="NO PRESENSI",0,IF(Sheet14!AC9&gt;0,"h"))))</f>
        <v>0</v>
      </c>
      <c r="BI12" s="175" t="str">
        <f t="array" ref="BI12">CONCATENATE(IFERROR(INDEX('sakit izin'!$F$2:$F1002,MATCH(1,($A12='sakit izin'!$G$2:$G1002)*(AC$3='sakit izin'!$C$2:$C1002),0)),""),IF(Sheet14!AD9="","h",IF(Sheet14!AD9="NO PRESENSI",0,IF(Sheet14!AD9&gt;0,"h"))))</f>
        <v>0</v>
      </c>
      <c r="BJ12" s="175" t="str">
        <f t="array" ref="BJ12">CONCATENATE(IFERROR(INDEX('sakit izin'!$F$2:$F1002,MATCH(1,($A12='sakit izin'!$G$2:$G1002)*(AD$3='sakit izin'!$C$2:$C1002),0)),""),IF(Sheet14!AE9="","h",IF(Sheet14!AE9="NO PRESENSI",0,IF(Sheet14!AE9&gt;0,"h"))))</f>
        <v>0</v>
      </c>
      <c r="BK12" s="175" t="str">
        <f t="array" ref="BK12">CONCATENATE(IFERROR(INDEX('sakit izin'!$F$2:$F1002,MATCH(1,($A12='sakit izin'!$G$2:$G1002)*(AE$3='sakit izin'!$C$2:$C1002),0)),""),IF(Sheet14!AF9="","h",IF(Sheet14!AF9="NO PRESENSI",0,IF(Sheet14!AF9&gt;0,"h"))))</f>
        <v>0</v>
      </c>
      <c r="BL12" s="175" t="str">
        <f t="array" ref="BL12">CONCATENATE(IFERROR(INDEX('sakit izin'!$F$2:$F1002,MATCH(1,($A12='sakit izin'!$G$2:$G1002)*(AF$3='sakit izin'!$C$2:$C1002),0)),""),IF(Sheet14!AG9="","h",IF(Sheet14!AG9="NO PRESENSI",0,IF(Sheet14!AG9&gt;0,"h"))))</f>
        <v>0</v>
      </c>
      <c r="BM12" s="176">
        <f t="shared" si="6"/>
        <v>0</v>
      </c>
      <c r="BN12" s="177">
        <f t="shared" si="7"/>
        <v>0</v>
      </c>
      <c r="BO12" s="178">
        <f t="shared" si="8"/>
        <v>0</v>
      </c>
      <c r="BP12" s="179">
        <f t="shared" si="9"/>
        <v>26</v>
      </c>
    </row>
    <row r="13">
      <c r="A13" s="180" t="s">
        <v>42</v>
      </c>
      <c r="B13" s="174">
        <f t="array" ref="B13">IFERROR(INDEX(datang!$E$2:$E1002,MATCH(1,($A13=datang!$G$2:$G1002)*(B$3=datang!$C$2:$C1002),0)),"")</f>
        <v>0.4438888889</v>
      </c>
      <c r="C13" s="174" t="str">
        <f t="array" ref="C13">IFERROR(INDEX(datang!$E$2:$E1002,MATCH(1,($A13=datang!$G$2:$G1002)*(C$3=datang!$C$2:$C1002),0)),"")</f>
        <v/>
      </c>
      <c r="D13" s="174" t="str">
        <f t="array" ref="D13">IFERROR(INDEX(datang!$E$2:$E1002,MATCH(1,($A13=datang!$G$2:$G1002)*(D$3=datang!$C$2:$C1002),0)),"")</f>
        <v/>
      </c>
      <c r="E13" s="174" t="str">
        <f t="array" ref="E13">IFERROR(INDEX(datang!$E$2:$E1002,MATCH(1,($A13=datang!$G$2:$G1002)*(E$3=datang!$C$2:$C1002),0)),"")</f>
        <v/>
      </c>
      <c r="F13" s="174" t="str">
        <f t="array" ref="F13">IFERROR(INDEX(datang!$E$2:$E1002,MATCH(1,($A13=datang!$G$2:$G1002)*(F$3=datang!$C$2:$C1002),0)),"")</f>
        <v/>
      </c>
      <c r="G13" s="174" t="str">
        <f t="array" ref="G13">IFERROR(INDEX(datang!$E$2:$E1002,MATCH(1,($A13=datang!$G$2:$G1002)*(G$3=datang!$C$2:$C1002),0)),"")</f>
        <v/>
      </c>
      <c r="H13" s="174" t="str">
        <f t="array" ref="H13">IFERROR(INDEX(datang!$E$2:$E1002,MATCH(1,($A13=datang!$G$2:$G1002)*(H$3=datang!$C$2:$C1002),0)),"")</f>
        <v/>
      </c>
      <c r="I13" s="174" t="str">
        <f t="array" ref="I13">IFERROR(INDEX(datang!$E$2:$E1002,MATCH(1,($A13=datang!$G$2:$G1002)*(I$3=datang!$C$2:$C1002),0)),"")</f>
        <v/>
      </c>
      <c r="J13" s="174" t="str">
        <f t="array" ref="J13">IFERROR(INDEX(datang!$E$2:$E1002,MATCH(1,($A13=datang!$G$2:$G1002)*(J$3=datang!$C$2:$C1002),0)),"")</f>
        <v/>
      </c>
      <c r="K13" s="174" t="str">
        <f t="array" ref="K13">IFERROR(INDEX(datang!$E$2:$E1002,MATCH(1,($A13=datang!$G$2:$G1002)*(K$3=datang!$C$2:$C1002),0)),"")</f>
        <v/>
      </c>
      <c r="L13" s="174" t="str">
        <f t="array" ref="L13">IFERROR(INDEX(datang!$E$2:$E1002,MATCH(1,($A13=datang!$G$2:$G1002)*(L$3=datang!$C$2:$C1002),0)),"")</f>
        <v/>
      </c>
      <c r="M13" s="174" t="str">
        <f t="array" ref="M13">IFERROR(INDEX(datang!$E$2:$E1002,MATCH(1,($A13=datang!$G$2:$G1002)*(M$3=datang!$C$2:$C1002),0)),"")</f>
        <v/>
      </c>
      <c r="N13" s="174" t="str">
        <f t="array" ref="N13">IFERROR(INDEX(datang!$E$2:$E1002,MATCH(1,($A13=datang!$G$2:$G1002)*(N$3=datang!$C$2:$C1002),0)),"")</f>
        <v/>
      </c>
      <c r="O13" s="174" t="str">
        <f t="array" ref="O13">IFERROR(INDEX(datang!$E$2:$E1002,MATCH(1,($A13=datang!$G$2:$G1002)*(O$3=datang!$C$2:$C1002),0)),"")</f>
        <v/>
      </c>
      <c r="P13" s="174" t="str">
        <f t="array" ref="P13">IFERROR(INDEX(datang!$E$2:$E1002,MATCH(1,($A13=datang!$G$2:$G1002)*(P$3=datang!$C$2:$C1002),0)),"")</f>
        <v/>
      </c>
      <c r="Q13" s="174" t="str">
        <f t="array" ref="Q13">IFERROR(INDEX(datang!$E$2:$E1002,MATCH(1,($A13=datang!$G$2:$G1002)*(Q$3=datang!$C$2:$C1002),0)),"")</f>
        <v/>
      </c>
      <c r="R13" s="174" t="str">
        <f t="array" ref="R13">IFERROR(INDEX(datang!$E$2:$E1002,MATCH(1,($A13=datang!$G$2:$G1002)*(R$3=datang!$C$2:$C1002),0)),"")</f>
        <v/>
      </c>
      <c r="S13" s="174" t="str">
        <f t="array" ref="S13">IFERROR(INDEX(datang!$E$2:$E1002,MATCH(1,($A13=datang!$G$2:$G1002)*(S$3=datang!$C$2:$C1002),0)),"")</f>
        <v/>
      </c>
      <c r="T13" s="174" t="str">
        <f t="array" ref="T13">IFERROR(INDEX(datang!$E$2:$E1002,MATCH(1,($A13=datang!$G$2:$G1002)*(T$3=datang!$C$2:$C1002),0)),"")</f>
        <v/>
      </c>
      <c r="U13" s="174" t="str">
        <f t="array" ref="U13">IFERROR(INDEX(datang!$E$2:$E1002,MATCH(1,($A13=datang!$G$2:$G1002)*(U$3=datang!$C$2:$C1002),0)),"")</f>
        <v/>
      </c>
      <c r="V13" s="174" t="str">
        <f t="array" ref="V13">IFERROR(INDEX(datang!$E$2:$E1002,MATCH(1,($A13=datang!$G$2:$G1002)*(V$3=datang!$C$2:$C1002),0)),"")</f>
        <v/>
      </c>
      <c r="W13" s="174" t="str">
        <f t="array" ref="W13">IFERROR(INDEX(datang!$E$2:$E1002,MATCH(1,($A13=datang!$G$2:$G1002)*(W$3=datang!$C$2:$C1002),0)),"")</f>
        <v/>
      </c>
      <c r="X13" s="174" t="str">
        <f t="array" ref="X13">IFERROR(INDEX(datang!$E$2:$E1002,MATCH(1,($A13=datang!$G$2:$G1002)*(X$3=datang!$C$2:$C1002),0)),"")</f>
        <v/>
      </c>
      <c r="Y13" s="174" t="str">
        <f t="array" ref="Y13">IFERROR(INDEX(datang!$E$2:$E1002,MATCH(1,($A13=datang!$G$2:$G1002)*(Y$3=datang!$C$2:$C1002),0)),"")</f>
        <v/>
      </c>
      <c r="Z13" s="174" t="str">
        <f t="array" ref="Z13">IFERROR(INDEX(datang!$E$2:$E1002,MATCH(1,($A13=datang!$G$2:$G1002)*(Z$3=datang!$C$2:$C1002),0)),"")</f>
        <v/>
      </c>
      <c r="AA13" s="174" t="str">
        <f t="array" ref="AA13">IFERROR(INDEX(datang!$E$2:$E1002,MATCH(1,($A13=datang!$G$2:$G1002)*(AA$3=datang!$C$2:$C1002),0)),"")</f>
        <v/>
      </c>
      <c r="AB13" s="174" t="str">
        <f t="array" ref="AB13">IFERROR(INDEX(datang!$E$2:$E1002,MATCH(1,($A13=datang!$G$2:$G1002)*(AB$3=datang!$C$2:$C1002),0)),"")</f>
        <v/>
      </c>
      <c r="AC13" s="174" t="str">
        <f t="array" ref="AC13">IFERROR(INDEX(datang!$E$2:$E1002,MATCH(1,($A13=datang!$G$2:$G1002)*(AC$3=datang!$C$2:$C1002),0)),"")</f>
        <v/>
      </c>
      <c r="AD13" s="174" t="str">
        <f t="array" ref="AD13">IFERROR(INDEX(datang!$E$2:$E1002,MATCH(1,($A13=datang!$G$2:$G1002)*(AD$3=datang!$C$2:$C1002),0)),"")</f>
        <v/>
      </c>
      <c r="AE13" s="174" t="str">
        <f t="array" ref="AE13">IFERROR(INDEX(datang!$E$2:$E1002,MATCH(1,($A13=datang!$G$2:$G1002)*(AE$3=datang!$C$2:$C1002),0)),"")</f>
        <v/>
      </c>
      <c r="AF13" s="174" t="str">
        <f t="array" ref="AF13">IFERROR(INDEX(datang!$E$2:$E1002,MATCH(1,($A13=datang!$G$2:$G1002)*(AF$3=datang!$C$2:$C1002),0)),"")</f>
        <v/>
      </c>
      <c r="AG13" s="167"/>
      <c r="AH13" s="175" t="str">
        <f t="array" ref="AH13">CONCATENATE(IFERROR(INDEX('sakit izin'!$F$2:$F1002,MATCH(1,($A13='sakit izin'!$G$2:$G1002)*(B$3='sakit izin'!$C$2:$C1002),0)),""),IF(Sheet14!C10="","h",IF(Sheet14!C10="NO PRESENSI",0,IF(Sheet14!C10&gt;0,"h"))))</f>
        <v>h</v>
      </c>
      <c r="AI13" s="175" t="str">
        <f t="array" ref="AI13">CONCATENATE(IFERROR(INDEX('sakit izin'!$F$2:$F1002,MATCH(1,($A13='sakit izin'!$G$2:$G1002)*(C$3='sakit izin'!$C$2:$C1002),0)),""),IF(Sheet14!D10="","h",IF(Sheet14!D10="NO PRESENSI",0,IF(Sheet14!D10&gt;0,"h"))))</f>
        <v>0</v>
      </c>
      <c r="AJ13" s="175" t="str">
        <f t="array" ref="AJ13">CONCATENATE(IFERROR(INDEX('sakit izin'!$F$2:$F1002,MATCH(1,($A13='sakit izin'!$G$2:$G1002)*(D$3='sakit izin'!$C$2:$C1002),0)),""),IF(Sheet14!E10="","h",IF(Sheet14!E10="NO PRESENSI",0,IF(Sheet14!E10&gt;0,"h"))))</f>
        <v>0</v>
      </c>
      <c r="AK13" s="175" t="str">
        <f t="array" ref="AK13">CONCATENATE(IFERROR(INDEX('sakit izin'!$F$2:$F1002,MATCH(1,($A13='sakit izin'!$G$2:$G1002)*(E$3='sakit izin'!$C$2:$C1002),0)),""),IF(Sheet14!F10="","h",IF(Sheet14!F10="NO PRESENSI",0,IF(Sheet14!F10&gt;0,"h"))))</f>
        <v>0</v>
      </c>
      <c r="AL13" s="175" t="str">
        <f t="array" ref="AL13">CONCATENATE(IFERROR(INDEX('sakit izin'!$F$2:$F1002,MATCH(1,($A13='sakit izin'!$G$2:$G1002)*(F$3='sakit izin'!$C$2:$C1002),0)),""),IF(Sheet14!G10="","h",IF(Sheet14!G10="NO PRESENSI",0,IF(Sheet14!G10&gt;0,"h"))))</f>
        <v>0</v>
      </c>
      <c r="AM13" s="175" t="str">
        <f t="array" ref="AM13">CONCATENATE(IFERROR(INDEX('sakit izin'!$F$2:$F1002,MATCH(1,($A13='sakit izin'!$G$2:$G1002)*(G$3='sakit izin'!$C$2:$C1002),0)),""),IF(Sheet14!H10="","h",IF(Sheet14!H10="NO PRESENSI",0,IF(Sheet14!H10&gt;0,"h"))))</f>
        <v>0</v>
      </c>
      <c r="AN13" s="175" t="str">
        <f t="array" ref="AN13">CONCATENATE(IFERROR(INDEX('sakit izin'!$F$2:$F1002,MATCH(1,($A13='sakit izin'!$G$2:$G1002)*(H$3='sakit izin'!$C$2:$C1002),0)),""),IF(Sheet14!I10="","h",IF(Sheet14!I10="NO PRESENSI",0,IF(Sheet14!I10&gt;0,"h"))))</f>
        <v>0</v>
      </c>
      <c r="AO13" s="175" t="str">
        <f t="array" ref="AO13">CONCATENATE(IFERROR(INDEX('sakit izin'!$F$2:$F1002,MATCH(1,($A13='sakit izin'!$G$2:$G1002)*(I$3='sakit izin'!$C$2:$C1002),0)),""),IF(Sheet14!J10="","h",IF(Sheet14!J10="NO PRESENSI",0,IF(Sheet14!J10&gt;0,"h"))))</f>
        <v>0</v>
      </c>
      <c r="AP13" s="175" t="str">
        <f t="array" ref="AP13">CONCATENATE(IFERROR(INDEX('sakit izin'!$F$2:$F1002,MATCH(1,($A13='sakit izin'!$G$2:$G1002)*(J$3='sakit izin'!$C$2:$C1002),0)),""),IF(Sheet14!K10="","h",IF(Sheet14!K10="NO PRESENSI",0,IF(Sheet14!K10&gt;0,"h"))))</f>
        <v>0</v>
      </c>
      <c r="AQ13" s="175" t="str">
        <f t="array" ref="AQ13">CONCATENATE(IFERROR(INDEX('sakit izin'!$F$2:$F1002,MATCH(1,($A13='sakit izin'!$G$2:$G1002)*(K$3='sakit izin'!$C$2:$C1002),0)),""),IF(Sheet14!L10="","h",IF(Sheet14!L10="NO PRESENSI",0,IF(Sheet14!L10&gt;0,"h"))))</f>
        <v>0</v>
      </c>
      <c r="AR13" s="175" t="str">
        <f t="array" ref="AR13">CONCATENATE(IFERROR(INDEX('sakit izin'!$F$2:$F1002,MATCH(1,($A13='sakit izin'!$G$2:$G1002)*(L$3='sakit izin'!$C$2:$C1002),0)),""),IF(Sheet14!M10="","h",IF(Sheet14!M10="NO PRESENSI",0,IF(Sheet14!M10&gt;0,"h"))))</f>
        <v>0</v>
      </c>
      <c r="AS13" s="175" t="str">
        <f t="array" ref="AS13">CONCATENATE(IFERROR(INDEX('sakit izin'!$F$2:$F1002,MATCH(1,($A13='sakit izin'!$G$2:$G1002)*(M$3='sakit izin'!$C$2:$C1002),0)),""),IF(Sheet14!N10="","h",IF(Sheet14!N10="NO PRESENSI",0,IF(Sheet14!N10&gt;0,"h"))))</f>
        <v>0</v>
      </c>
      <c r="AT13" s="175" t="str">
        <f t="array" ref="AT13">CONCATENATE(IFERROR(INDEX('sakit izin'!$F$2:$F1002,MATCH(1,($A13='sakit izin'!$G$2:$G1002)*(N$3='sakit izin'!$C$2:$C1002),0)),""),IF(Sheet14!O10="","h",IF(Sheet14!O10="NO PRESENSI",0,IF(Sheet14!O10&gt;0,"h"))))</f>
        <v>0</v>
      </c>
      <c r="AU13" s="175" t="str">
        <f t="array" ref="AU13">CONCATENATE(IFERROR(INDEX('sakit izin'!$F$2:$F1002,MATCH(1,($A13='sakit izin'!$G$2:$G1002)*(O$3='sakit izin'!$C$2:$C1002),0)),""),IF(Sheet14!P10="","h",IF(Sheet14!P10="NO PRESENSI",0,IF(Sheet14!P10&gt;0,"h"))))</f>
        <v>0</v>
      </c>
      <c r="AV13" s="175" t="str">
        <f t="array" ref="AV13">CONCATENATE(IFERROR(INDEX('sakit izin'!$F$2:$F1002,MATCH(1,($A13='sakit izin'!$G$2:$G1002)*(P$3='sakit izin'!$C$2:$C1002),0)),""),IF(Sheet14!Q10="","h",IF(Sheet14!Q10="NO PRESENSI",0,IF(Sheet14!Q10&gt;0,"h"))))</f>
        <v>0</v>
      </c>
      <c r="AW13" s="175" t="str">
        <f t="array" ref="AW13">CONCATENATE(IFERROR(INDEX('sakit izin'!$F$2:$F1002,MATCH(1,($A13='sakit izin'!$G$2:$G1002)*(Q$3='sakit izin'!$C$2:$C1002),0)),""),IF(Sheet14!R10="","h",IF(Sheet14!R10="NO PRESENSI",0,IF(Sheet14!R10&gt;0,"h"))))</f>
        <v>0</v>
      </c>
      <c r="AX13" s="175" t="str">
        <f t="array" ref="AX13">CONCATENATE(IFERROR(INDEX('sakit izin'!$F$2:$F1002,MATCH(1,($A13='sakit izin'!$G$2:$G1002)*(R$3='sakit izin'!$C$2:$C1002),0)),""),IF(Sheet14!S10="","h",IF(Sheet14!S10="NO PRESENSI",0,IF(Sheet14!S10&gt;0,"h"))))</f>
        <v>0</v>
      </c>
      <c r="AY13" s="175" t="str">
        <f t="array" ref="AY13">CONCATENATE(IFERROR(INDEX('sakit izin'!$F$2:$F1002,MATCH(1,($A13='sakit izin'!$G$2:$G1002)*(S$3='sakit izin'!$C$2:$C1002),0)),""),IF(Sheet14!T10="","h",IF(Sheet14!T10="NO PRESENSI",0,IF(Sheet14!T10&gt;0,"h"))))</f>
        <v>0</v>
      </c>
      <c r="AZ13" s="175" t="str">
        <f t="array" ref="AZ13">CONCATENATE(IFERROR(INDEX('sakit izin'!$F$2:$F1002,MATCH(1,($A13='sakit izin'!$G$2:$G1002)*(T$3='sakit izin'!$C$2:$C1002),0)),""),IF(Sheet14!U10="","h",IF(Sheet14!U10="NO PRESENSI",0,IF(Sheet14!U10&gt;0,"h"))))</f>
        <v>0</v>
      </c>
      <c r="BA13" s="175" t="str">
        <f t="array" ref="BA13">CONCATENATE(IFERROR(INDEX('sakit izin'!$F$2:$F1002,MATCH(1,($A13='sakit izin'!$G$2:$G1002)*(U$3='sakit izin'!$C$2:$C1002),0)),""),IF(Sheet14!V10="","h",IF(Sheet14!V10="NO PRESENSI",0,IF(Sheet14!V10&gt;0,"h"))))</f>
        <v>0</v>
      </c>
      <c r="BB13" s="175" t="str">
        <f t="array" ref="BB13">CONCATENATE(IFERROR(INDEX('sakit izin'!$F$2:$F1002,MATCH(1,($A13='sakit izin'!$G$2:$G1002)*(V$3='sakit izin'!$C$2:$C1002),0)),""),IF(Sheet14!W10="","h",IF(Sheet14!W10="NO PRESENSI",0,IF(Sheet14!W10&gt;0,"h"))))</f>
        <v>0</v>
      </c>
      <c r="BC13" s="175" t="str">
        <f t="array" ref="BC13">CONCATENATE(IFERROR(INDEX('sakit izin'!$F$2:$F1002,MATCH(1,($A13='sakit izin'!$G$2:$G1002)*(W$3='sakit izin'!$C$2:$C1002),0)),""),IF(Sheet14!X10="","h",IF(Sheet14!X10="NO PRESENSI",0,IF(Sheet14!X10&gt;0,"h"))))</f>
        <v>0</v>
      </c>
      <c r="BD13" s="175" t="str">
        <f t="array" ref="BD13">CONCATENATE(IFERROR(INDEX('sakit izin'!$F$2:$F1002,MATCH(1,($A13='sakit izin'!$G$2:$G1002)*(X$3='sakit izin'!$C$2:$C1002),0)),""),IF(Sheet14!Y10="","h",IF(Sheet14!Y10="NO PRESENSI",0,IF(Sheet14!Y10&gt;0,"h"))))</f>
        <v>0</v>
      </c>
      <c r="BE13" s="175" t="str">
        <f t="array" ref="BE13">CONCATENATE(IFERROR(INDEX('sakit izin'!$F$2:$F1002,MATCH(1,($A13='sakit izin'!$G$2:$G1002)*(Y$3='sakit izin'!$C$2:$C1002),0)),""),IF(Sheet14!Z10="","h",IF(Sheet14!Z10="NO PRESENSI",0,IF(Sheet14!Z10&gt;0,"h"))))</f>
        <v>0</v>
      </c>
      <c r="BF13" s="175" t="str">
        <f t="array" ref="BF13">CONCATENATE(IFERROR(INDEX('sakit izin'!$F$2:$F1002,MATCH(1,($A13='sakit izin'!$G$2:$G1002)*(Z$3='sakit izin'!$C$2:$C1002),0)),""),IF(Sheet14!AA10="","h",IF(Sheet14!AA10="NO PRESENSI",0,IF(Sheet14!AA10&gt;0,"h"))))</f>
        <v>0</v>
      </c>
      <c r="BG13" s="175" t="str">
        <f t="array" ref="BG13">CONCATENATE(IFERROR(INDEX('sakit izin'!$F$2:$F1002,MATCH(1,($A13='sakit izin'!$G$2:$G1002)*(AA$3='sakit izin'!$C$2:$C1002),0)),""),IF(Sheet14!AB10="","h",IF(Sheet14!AB10="NO PRESENSI",0,IF(Sheet14!AB10&gt;0,"h"))))</f>
        <v>0</v>
      </c>
      <c r="BH13" s="175" t="str">
        <f t="array" ref="BH13">CONCATENATE(IFERROR(INDEX('sakit izin'!$F$2:$F1002,MATCH(1,($A13='sakit izin'!$G$2:$G1002)*(AB$3='sakit izin'!$C$2:$C1002),0)),""),IF(Sheet14!AC10="","h",IF(Sheet14!AC10="NO PRESENSI",0,IF(Sheet14!AC10&gt;0,"h"))))</f>
        <v>0</v>
      </c>
      <c r="BI13" s="175" t="str">
        <f t="array" ref="BI13">CONCATENATE(IFERROR(INDEX('sakit izin'!$F$2:$F1002,MATCH(1,($A13='sakit izin'!$G$2:$G1002)*(AC$3='sakit izin'!$C$2:$C1002),0)),""),IF(Sheet14!AD10="","h",IF(Sheet14!AD10="NO PRESENSI",0,IF(Sheet14!AD10&gt;0,"h"))))</f>
        <v>0</v>
      </c>
      <c r="BJ13" s="175" t="str">
        <f t="array" ref="BJ13">CONCATENATE(IFERROR(INDEX('sakit izin'!$F$2:$F1002,MATCH(1,($A13='sakit izin'!$G$2:$G1002)*(AD$3='sakit izin'!$C$2:$C1002),0)),""),IF(Sheet14!AE10="","h",IF(Sheet14!AE10="NO PRESENSI",0,IF(Sheet14!AE10&gt;0,"h"))))</f>
        <v>0</v>
      </c>
      <c r="BK13" s="175" t="str">
        <f t="array" ref="BK13">CONCATENATE(IFERROR(INDEX('sakit izin'!$F$2:$F1002,MATCH(1,($A13='sakit izin'!$G$2:$G1002)*(AE$3='sakit izin'!$C$2:$C1002),0)),""),IF(Sheet14!AF10="","h",IF(Sheet14!AF10="NO PRESENSI",0,IF(Sheet14!AF10&gt;0,"h"))))</f>
        <v>0</v>
      </c>
      <c r="BL13" s="175" t="str">
        <f t="array" ref="BL13">CONCATENATE(IFERROR(INDEX('sakit izin'!$F$2:$F1002,MATCH(1,($A13='sakit izin'!$G$2:$G1002)*(AF$3='sakit izin'!$C$2:$C1002),0)),""),IF(Sheet14!AG10="","h",IF(Sheet14!AG10="NO PRESENSI",0,IF(Sheet14!AG10&gt;0,"h"))))</f>
        <v>0</v>
      </c>
      <c r="BM13" s="176">
        <f t="shared" si="6"/>
        <v>1</v>
      </c>
      <c r="BN13" s="177">
        <f t="shared" si="7"/>
        <v>0</v>
      </c>
      <c r="BO13" s="178">
        <f t="shared" si="8"/>
        <v>0</v>
      </c>
      <c r="BP13" s="179">
        <f t="shared" si="9"/>
        <v>25</v>
      </c>
    </row>
    <row r="14">
      <c r="A14" s="180" t="s">
        <v>47</v>
      </c>
      <c r="B14" s="174" t="str">
        <f t="array" ref="B14">IFERROR(INDEX(datang!$E$2:$E1002,MATCH(1,($A14=datang!$G$2:$G1002)*(B$3=datang!$C$2:$C1002),0)),"")</f>
        <v/>
      </c>
      <c r="C14" s="174" t="str">
        <f t="array" ref="C14">IFERROR(INDEX(datang!$E$2:$E1002,MATCH(1,($A14=datang!$G$2:$G1002)*(C$3=datang!$C$2:$C1002),0)),"")</f>
        <v/>
      </c>
      <c r="D14" s="174" t="str">
        <f t="array" ref="D14">IFERROR(INDEX(datang!$E$2:$E1002,MATCH(1,($A14=datang!$G$2:$G1002)*(D$3=datang!$C$2:$C1002),0)),"")</f>
        <v/>
      </c>
      <c r="E14" s="174" t="str">
        <f t="array" ref="E14">IFERROR(INDEX(datang!$E$2:$E1002,MATCH(1,($A14=datang!$G$2:$G1002)*(E$3=datang!$C$2:$C1002),0)),"")</f>
        <v/>
      </c>
      <c r="F14" s="174" t="str">
        <f t="array" ref="F14">IFERROR(INDEX(datang!$E$2:$E1002,MATCH(1,($A14=datang!$G$2:$G1002)*(F$3=datang!$C$2:$C1002),0)),"")</f>
        <v/>
      </c>
      <c r="G14" s="174" t="str">
        <f t="array" ref="G14">IFERROR(INDEX(datang!$E$2:$E1002,MATCH(1,($A14=datang!$G$2:$G1002)*(G$3=datang!$C$2:$C1002),0)),"")</f>
        <v/>
      </c>
      <c r="H14" s="174" t="str">
        <f t="array" ref="H14">IFERROR(INDEX(datang!$E$2:$E1002,MATCH(1,($A14=datang!$G$2:$G1002)*(H$3=datang!$C$2:$C1002),0)),"")</f>
        <v/>
      </c>
      <c r="I14" s="174" t="str">
        <f t="array" ref="I14">IFERROR(INDEX(datang!$E$2:$E1002,MATCH(1,($A14=datang!$G$2:$G1002)*(I$3=datang!$C$2:$C1002),0)),"")</f>
        <v/>
      </c>
      <c r="J14" s="174" t="str">
        <f t="array" ref="J14">IFERROR(INDEX(datang!$E$2:$E1002,MATCH(1,($A14=datang!$G$2:$G1002)*(J$3=datang!$C$2:$C1002),0)),"")</f>
        <v/>
      </c>
      <c r="K14" s="174" t="str">
        <f t="array" ref="K14">IFERROR(INDEX(datang!$E$2:$E1002,MATCH(1,($A14=datang!$G$2:$G1002)*(K$3=datang!$C$2:$C1002),0)),"")</f>
        <v/>
      </c>
      <c r="L14" s="174" t="str">
        <f t="array" ref="L14">IFERROR(INDEX(datang!$E$2:$E1002,MATCH(1,($A14=datang!$G$2:$G1002)*(L$3=datang!$C$2:$C1002),0)),"")</f>
        <v/>
      </c>
      <c r="M14" s="174" t="str">
        <f t="array" ref="M14">IFERROR(INDEX(datang!$E$2:$E1002,MATCH(1,($A14=datang!$G$2:$G1002)*(M$3=datang!$C$2:$C1002),0)),"")</f>
        <v/>
      </c>
      <c r="N14" s="174" t="str">
        <f t="array" ref="N14">IFERROR(INDEX(datang!$E$2:$E1002,MATCH(1,($A14=datang!$G$2:$G1002)*(N$3=datang!$C$2:$C1002),0)),"")</f>
        <v/>
      </c>
      <c r="O14" s="174" t="str">
        <f t="array" ref="O14">IFERROR(INDEX(datang!$E$2:$E1002,MATCH(1,($A14=datang!$G$2:$G1002)*(O$3=datang!$C$2:$C1002),0)),"")</f>
        <v/>
      </c>
      <c r="P14" s="174" t="str">
        <f t="array" ref="P14">IFERROR(INDEX(datang!$E$2:$E1002,MATCH(1,($A14=datang!$G$2:$G1002)*(P$3=datang!$C$2:$C1002),0)),"")</f>
        <v/>
      </c>
      <c r="Q14" s="174" t="str">
        <f t="array" ref="Q14">IFERROR(INDEX(datang!$E$2:$E1002,MATCH(1,($A14=datang!$G$2:$G1002)*(Q$3=datang!$C$2:$C1002),0)),"")</f>
        <v/>
      </c>
      <c r="R14" s="174" t="str">
        <f t="array" ref="R14">IFERROR(INDEX(datang!$E$2:$E1002,MATCH(1,($A14=datang!$G$2:$G1002)*(R$3=datang!$C$2:$C1002),0)),"")</f>
        <v/>
      </c>
      <c r="S14" s="174" t="str">
        <f t="array" ref="S14">IFERROR(INDEX(datang!$E$2:$E1002,MATCH(1,($A14=datang!$G$2:$G1002)*(S$3=datang!$C$2:$C1002),0)),"")</f>
        <v/>
      </c>
      <c r="T14" s="174" t="str">
        <f t="array" ref="T14">IFERROR(INDEX(datang!$E$2:$E1002,MATCH(1,($A14=datang!$G$2:$G1002)*(T$3=datang!$C$2:$C1002),0)),"")</f>
        <v/>
      </c>
      <c r="U14" s="174" t="str">
        <f t="array" ref="U14">IFERROR(INDEX(datang!$E$2:$E1002,MATCH(1,($A14=datang!$G$2:$G1002)*(U$3=datang!$C$2:$C1002),0)),"")</f>
        <v/>
      </c>
      <c r="V14" s="174" t="str">
        <f t="array" ref="V14">IFERROR(INDEX(datang!$E$2:$E1002,MATCH(1,($A14=datang!$G$2:$G1002)*(V$3=datang!$C$2:$C1002),0)),"")</f>
        <v/>
      </c>
      <c r="W14" s="174" t="str">
        <f t="array" ref="W14">IFERROR(INDEX(datang!$E$2:$E1002,MATCH(1,($A14=datang!$G$2:$G1002)*(W$3=datang!$C$2:$C1002),0)),"")</f>
        <v/>
      </c>
      <c r="X14" s="174" t="str">
        <f t="array" ref="X14">IFERROR(INDEX(datang!$E$2:$E1002,MATCH(1,($A14=datang!$G$2:$G1002)*(X$3=datang!$C$2:$C1002),0)),"")</f>
        <v/>
      </c>
      <c r="Y14" s="174" t="str">
        <f t="array" ref="Y14">IFERROR(INDEX(datang!$E$2:$E1002,MATCH(1,($A14=datang!$G$2:$G1002)*(Y$3=datang!$C$2:$C1002),0)),"")</f>
        <v/>
      </c>
      <c r="Z14" s="174" t="str">
        <f t="array" ref="Z14">IFERROR(INDEX(datang!$E$2:$E1002,MATCH(1,($A14=datang!$G$2:$G1002)*(Z$3=datang!$C$2:$C1002),0)),"")</f>
        <v/>
      </c>
      <c r="AA14" s="174" t="str">
        <f t="array" ref="AA14">IFERROR(INDEX(datang!$E$2:$E1002,MATCH(1,($A14=datang!$G$2:$G1002)*(AA$3=datang!$C$2:$C1002),0)),"")</f>
        <v/>
      </c>
      <c r="AB14" s="174" t="str">
        <f t="array" ref="AB14">IFERROR(INDEX(datang!$E$2:$E1002,MATCH(1,($A14=datang!$G$2:$G1002)*(AB$3=datang!$C$2:$C1002),0)),"")</f>
        <v/>
      </c>
      <c r="AC14" s="174" t="str">
        <f t="array" ref="AC14">IFERROR(INDEX(datang!$E$2:$E1002,MATCH(1,($A14=datang!$G$2:$G1002)*(AC$3=datang!$C$2:$C1002),0)),"")</f>
        <v/>
      </c>
      <c r="AD14" s="174" t="str">
        <f t="array" ref="AD14">IFERROR(INDEX(datang!$E$2:$E1002,MATCH(1,($A14=datang!$G$2:$G1002)*(AD$3=datang!$C$2:$C1002),0)),"")</f>
        <v/>
      </c>
      <c r="AE14" s="174" t="str">
        <f t="array" ref="AE14">IFERROR(INDEX(datang!$E$2:$E1002,MATCH(1,($A14=datang!$G$2:$G1002)*(AE$3=datang!$C$2:$C1002),0)),"")</f>
        <v/>
      </c>
      <c r="AF14" s="174" t="str">
        <f t="array" ref="AF14">IFERROR(INDEX(datang!$E$2:$E1002,MATCH(1,($A14=datang!$G$2:$G1002)*(AF$3=datang!$C$2:$C1002),0)),"")</f>
        <v/>
      </c>
      <c r="AG14" s="167"/>
      <c r="AH14" s="175" t="str">
        <f t="array" ref="AH14">CONCATENATE(IFERROR(INDEX('sakit izin'!$F$2:$F1002,MATCH(1,($A14='sakit izin'!$G$2:$G1002)*(B$3='sakit izin'!$C$2:$C1002),0)),""),IF(Sheet14!C11="","h",IF(Sheet14!C11="NO PRESENSI",0,IF(Sheet14!C11&gt;0,"h"))))</f>
        <v>0</v>
      </c>
      <c r="AI14" s="175" t="str">
        <f t="array" ref="AI14">CONCATENATE(IFERROR(INDEX('sakit izin'!$F$2:$F1002,MATCH(1,($A14='sakit izin'!$G$2:$G1002)*(C$3='sakit izin'!$C$2:$C1002),0)),""),IF(Sheet14!D11="","h",IF(Sheet14!D11="NO PRESENSI",0,IF(Sheet14!D11&gt;0,"h"))))</f>
        <v>0</v>
      </c>
      <c r="AJ14" s="175" t="str">
        <f t="array" ref="AJ14">CONCATENATE(IFERROR(INDEX('sakit izin'!$F$2:$F1002,MATCH(1,($A14='sakit izin'!$G$2:$G1002)*(D$3='sakit izin'!$C$2:$C1002),0)),""),IF(Sheet14!E11="","h",IF(Sheet14!E11="NO PRESENSI",0,IF(Sheet14!E11&gt;0,"h"))))</f>
        <v>0</v>
      </c>
      <c r="AK14" s="175" t="str">
        <f t="array" ref="AK14">CONCATENATE(IFERROR(INDEX('sakit izin'!$F$2:$F1002,MATCH(1,($A14='sakit izin'!$G$2:$G1002)*(E$3='sakit izin'!$C$2:$C1002),0)),""),IF(Sheet14!F11="","h",IF(Sheet14!F11="NO PRESENSI",0,IF(Sheet14!F11&gt;0,"h"))))</f>
        <v>0</v>
      </c>
      <c r="AL14" s="175" t="str">
        <f t="array" ref="AL14">CONCATENATE(IFERROR(INDEX('sakit izin'!$F$2:$F1002,MATCH(1,($A14='sakit izin'!$G$2:$G1002)*(F$3='sakit izin'!$C$2:$C1002),0)),""),IF(Sheet14!G11="","h",IF(Sheet14!G11="NO PRESENSI",0,IF(Sheet14!G11&gt;0,"h"))))</f>
        <v>0</v>
      </c>
      <c r="AM14" s="175" t="str">
        <f t="array" ref="AM14">CONCATENATE(IFERROR(INDEX('sakit izin'!$F$2:$F1002,MATCH(1,($A14='sakit izin'!$G$2:$G1002)*(G$3='sakit izin'!$C$2:$C1002),0)),""),IF(Sheet14!H11="","h",IF(Sheet14!H11="NO PRESENSI",0,IF(Sheet14!H11&gt;0,"h"))))</f>
        <v>0</v>
      </c>
      <c r="AN14" s="175" t="str">
        <f t="array" ref="AN14">CONCATENATE(IFERROR(INDEX('sakit izin'!$F$2:$F1002,MATCH(1,($A14='sakit izin'!$G$2:$G1002)*(H$3='sakit izin'!$C$2:$C1002),0)),""),IF(Sheet14!I11="","h",IF(Sheet14!I11="NO PRESENSI",0,IF(Sheet14!I11&gt;0,"h"))))</f>
        <v>0</v>
      </c>
      <c r="AO14" s="175" t="str">
        <f t="array" ref="AO14">CONCATENATE(IFERROR(INDEX('sakit izin'!$F$2:$F1002,MATCH(1,($A14='sakit izin'!$G$2:$G1002)*(I$3='sakit izin'!$C$2:$C1002),0)),""),IF(Sheet14!J11="","h",IF(Sheet14!J11="NO PRESENSI",0,IF(Sheet14!J11&gt;0,"h"))))</f>
        <v>0</v>
      </c>
      <c r="AP14" s="175" t="str">
        <f t="array" ref="AP14">CONCATENATE(IFERROR(INDEX('sakit izin'!$F$2:$F1002,MATCH(1,($A14='sakit izin'!$G$2:$G1002)*(J$3='sakit izin'!$C$2:$C1002),0)),""),IF(Sheet14!K11="","h",IF(Sheet14!K11="NO PRESENSI",0,IF(Sheet14!K11&gt;0,"h"))))</f>
        <v>0</v>
      </c>
      <c r="AQ14" s="175" t="str">
        <f t="array" ref="AQ14">CONCATENATE(IFERROR(INDEX('sakit izin'!$F$2:$F1002,MATCH(1,($A14='sakit izin'!$G$2:$G1002)*(K$3='sakit izin'!$C$2:$C1002),0)),""),IF(Sheet14!L11="","h",IF(Sheet14!L11="NO PRESENSI",0,IF(Sheet14!L11&gt;0,"h"))))</f>
        <v>0</v>
      </c>
      <c r="AR14" s="175" t="str">
        <f t="array" ref="AR14">CONCATENATE(IFERROR(INDEX('sakit izin'!$F$2:$F1002,MATCH(1,($A14='sakit izin'!$G$2:$G1002)*(L$3='sakit izin'!$C$2:$C1002),0)),""),IF(Sheet14!M11="","h",IF(Sheet14!M11="NO PRESENSI",0,IF(Sheet14!M11&gt;0,"h"))))</f>
        <v>0</v>
      </c>
      <c r="AS14" s="175" t="str">
        <f t="array" ref="AS14">CONCATENATE(IFERROR(INDEX('sakit izin'!$F$2:$F1002,MATCH(1,($A14='sakit izin'!$G$2:$G1002)*(M$3='sakit izin'!$C$2:$C1002),0)),""),IF(Sheet14!N11="","h",IF(Sheet14!N11="NO PRESENSI",0,IF(Sheet14!N11&gt;0,"h"))))</f>
        <v>0</v>
      </c>
      <c r="AT14" s="175" t="str">
        <f t="array" ref="AT14">CONCATENATE(IFERROR(INDEX('sakit izin'!$F$2:$F1002,MATCH(1,($A14='sakit izin'!$G$2:$G1002)*(N$3='sakit izin'!$C$2:$C1002),0)),""),IF(Sheet14!O11="","h",IF(Sheet14!O11="NO PRESENSI",0,IF(Sheet14!O11&gt;0,"h"))))</f>
        <v>0</v>
      </c>
      <c r="AU14" s="175" t="str">
        <f t="array" ref="AU14">CONCATENATE(IFERROR(INDEX('sakit izin'!$F$2:$F1002,MATCH(1,($A14='sakit izin'!$G$2:$G1002)*(O$3='sakit izin'!$C$2:$C1002),0)),""),IF(Sheet14!P11="","h",IF(Sheet14!P11="NO PRESENSI",0,IF(Sheet14!P11&gt;0,"h"))))</f>
        <v>0</v>
      </c>
      <c r="AV14" s="175" t="str">
        <f t="array" ref="AV14">CONCATENATE(IFERROR(INDEX('sakit izin'!$F$2:$F1002,MATCH(1,($A14='sakit izin'!$G$2:$G1002)*(P$3='sakit izin'!$C$2:$C1002),0)),""),IF(Sheet14!Q11="","h",IF(Sheet14!Q11="NO PRESENSI",0,IF(Sheet14!Q11&gt;0,"h"))))</f>
        <v>0</v>
      </c>
      <c r="AW14" s="175" t="str">
        <f t="array" ref="AW14">CONCATENATE(IFERROR(INDEX('sakit izin'!$F$2:$F1002,MATCH(1,($A14='sakit izin'!$G$2:$G1002)*(Q$3='sakit izin'!$C$2:$C1002),0)),""),IF(Sheet14!R11="","h",IF(Sheet14!R11="NO PRESENSI",0,IF(Sheet14!R11&gt;0,"h"))))</f>
        <v>0</v>
      </c>
      <c r="AX14" s="175" t="str">
        <f t="array" ref="AX14">CONCATENATE(IFERROR(INDEX('sakit izin'!$F$2:$F1002,MATCH(1,($A14='sakit izin'!$G$2:$G1002)*(R$3='sakit izin'!$C$2:$C1002),0)),""),IF(Sheet14!S11="","h",IF(Sheet14!S11="NO PRESENSI",0,IF(Sheet14!S11&gt;0,"h"))))</f>
        <v>0</v>
      </c>
      <c r="AY14" s="175" t="str">
        <f t="array" ref="AY14">CONCATENATE(IFERROR(INDEX('sakit izin'!$F$2:$F1002,MATCH(1,($A14='sakit izin'!$G$2:$G1002)*(S$3='sakit izin'!$C$2:$C1002),0)),""),IF(Sheet14!T11="","h",IF(Sheet14!T11="NO PRESENSI",0,IF(Sheet14!T11&gt;0,"h"))))</f>
        <v>0</v>
      </c>
      <c r="AZ14" s="175" t="str">
        <f t="array" ref="AZ14">CONCATENATE(IFERROR(INDEX('sakit izin'!$F$2:$F1002,MATCH(1,($A14='sakit izin'!$G$2:$G1002)*(T$3='sakit izin'!$C$2:$C1002),0)),""),IF(Sheet14!U11="","h",IF(Sheet14!U11="NO PRESENSI",0,IF(Sheet14!U11&gt;0,"h"))))</f>
        <v>0</v>
      </c>
      <c r="BA14" s="175" t="str">
        <f t="array" ref="BA14">CONCATENATE(IFERROR(INDEX('sakit izin'!$F$2:$F1002,MATCH(1,($A14='sakit izin'!$G$2:$G1002)*(U$3='sakit izin'!$C$2:$C1002),0)),""),IF(Sheet14!V11="","h",IF(Sheet14!V11="NO PRESENSI",0,IF(Sheet14!V11&gt;0,"h"))))</f>
        <v>0</v>
      </c>
      <c r="BB14" s="175" t="str">
        <f t="array" ref="BB14">CONCATENATE(IFERROR(INDEX('sakit izin'!$F$2:$F1002,MATCH(1,($A14='sakit izin'!$G$2:$G1002)*(V$3='sakit izin'!$C$2:$C1002),0)),""),IF(Sheet14!W11="","h",IF(Sheet14!W11="NO PRESENSI",0,IF(Sheet14!W11&gt;0,"h"))))</f>
        <v>0</v>
      </c>
      <c r="BC14" s="175" t="str">
        <f t="array" ref="BC14">CONCATENATE(IFERROR(INDEX('sakit izin'!$F$2:$F1002,MATCH(1,($A14='sakit izin'!$G$2:$G1002)*(W$3='sakit izin'!$C$2:$C1002),0)),""),IF(Sheet14!X11="","h",IF(Sheet14!X11="NO PRESENSI",0,IF(Sheet14!X11&gt;0,"h"))))</f>
        <v>0</v>
      </c>
      <c r="BD14" s="175" t="str">
        <f t="array" ref="BD14">CONCATENATE(IFERROR(INDEX('sakit izin'!$F$2:$F1002,MATCH(1,($A14='sakit izin'!$G$2:$G1002)*(X$3='sakit izin'!$C$2:$C1002),0)),""),IF(Sheet14!Y11="","h",IF(Sheet14!Y11="NO PRESENSI",0,IF(Sheet14!Y11&gt;0,"h"))))</f>
        <v>0</v>
      </c>
      <c r="BE14" s="175" t="str">
        <f t="array" ref="BE14">CONCATENATE(IFERROR(INDEX('sakit izin'!$F$2:$F1002,MATCH(1,($A14='sakit izin'!$G$2:$G1002)*(Y$3='sakit izin'!$C$2:$C1002),0)),""),IF(Sheet14!Z11="","h",IF(Sheet14!Z11="NO PRESENSI",0,IF(Sheet14!Z11&gt;0,"h"))))</f>
        <v>0</v>
      </c>
      <c r="BF14" s="175" t="str">
        <f t="array" ref="BF14">CONCATENATE(IFERROR(INDEX('sakit izin'!$F$2:$F1002,MATCH(1,($A14='sakit izin'!$G$2:$G1002)*(Z$3='sakit izin'!$C$2:$C1002),0)),""),IF(Sheet14!AA11="","h",IF(Sheet14!AA11="NO PRESENSI",0,IF(Sheet14!AA11&gt;0,"h"))))</f>
        <v>0</v>
      </c>
      <c r="BG14" s="175" t="str">
        <f t="array" ref="BG14">CONCATENATE(IFERROR(INDEX('sakit izin'!$F$2:$F1002,MATCH(1,($A14='sakit izin'!$G$2:$G1002)*(AA$3='sakit izin'!$C$2:$C1002),0)),""),IF(Sheet14!AB11="","h",IF(Sheet14!AB11="NO PRESENSI",0,IF(Sheet14!AB11&gt;0,"h"))))</f>
        <v>0</v>
      </c>
      <c r="BH14" s="175" t="str">
        <f t="array" ref="BH14">CONCATENATE(IFERROR(INDEX('sakit izin'!$F$2:$F1002,MATCH(1,($A14='sakit izin'!$G$2:$G1002)*(AB$3='sakit izin'!$C$2:$C1002),0)),""),IF(Sheet14!AC11="","h",IF(Sheet14!AC11="NO PRESENSI",0,IF(Sheet14!AC11&gt;0,"h"))))</f>
        <v>0</v>
      </c>
      <c r="BI14" s="175" t="str">
        <f t="array" ref="BI14">CONCATENATE(IFERROR(INDEX('sakit izin'!$F$2:$F1002,MATCH(1,($A14='sakit izin'!$G$2:$G1002)*(AC$3='sakit izin'!$C$2:$C1002),0)),""),IF(Sheet14!AD11="","h",IF(Sheet14!AD11="NO PRESENSI",0,IF(Sheet14!AD11&gt;0,"h"))))</f>
        <v>0</v>
      </c>
      <c r="BJ14" s="175" t="str">
        <f t="array" ref="BJ14">CONCATENATE(IFERROR(INDEX('sakit izin'!$F$2:$F1002,MATCH(1,($A14='sakit izin'!$G$2:$G1002)*(AD$3='sakit izin'!$C$2:$C1002),0)),""),IF(Sheet14!AE11="","h",IF(Sheet14!AE11="NO PRESENSI",0,IF(Sheet14!AE11&gt;0,"h"))))</f>
        <v>0</v>
      </c>
      <c r="BK14" s="175" t="str">
        <f t="array" ref="BK14">CONCATENATE(IFERROR(INDEX('sakit izin'!$F$2:$F1002,MATCH(1,($A14='sakit izin'!$G$2:$G1002)*(AE$3='sakit izin'!$C$2:$C1002),0)),""),IF(Sheet14!AF11="","h",IF(Sheet14!AF11="NO PRESENSI",0,IF(Sheet14!AF11&gt;0,"h"))))</f>
        <v>0</v>
      </c>
      <c r="BL14" s="175" t="str">
        <f t="array" ref="BL14">CONCATENATE(IFERROR(INDEX('sakit izin'!$F$2:$F1002,MATCH(1,($A14='sakit izin'!$G$2:$G1002)*(AF$3='sakit izin'!$C$2:$C1002),0)),""),IF(Sheet14!AG11="","h",IF(Sheet14!AG11="NO PRESENSI",0,IF(Sheet14!AG11&gt;0,"h"))))</f>
        <v>0</v>
      </c>
      <c r="BM14" s="176">
        <f t="shared" si="6"/>
        <v>0</v>
      </c>
      <c r="BN14" s="177">
        <f t="shared" si="7"/>
        <v>0</v>
      </c>
      <c r="BO14" s="178">
        <f t="shared" si="8"/>
        <v>0</v>
      </c>
      <c r="BP14" s="179">
        <f t="shared" si="9"/>
        <v>26</v>
      </c>
    </row>
    <row r="15">
      <c r="A15" s="180" t="s">
        <v>52</v>
      </c>
      <c r="B15" s="174" t="str">
        <f t="array" ref="B15">IFERROR(INDEX(datang!$E$2:$E1002,MATCH(1,($A15=datang!$G$2:$G1002)*(B$3=datang!$C$2:$C1002),0)),"")</f>
        <v/>
      </c>
      <c r="C15" s="174" t="str">
        <f t="array" ref="C15">IFERROR(INDEX(datang!$E$2:$E1002,MATCH(1,($A15=datang!$G$2:$G1002)*(C$3=datang!$C$2:$C1002),0)),"")</f>
        <v/>
      </c>
      <c r="D15" s="174" t="str">
        <f t="array" ref="D15">IFERROR(INDEX(datang!$E$2:$E1002,MATCH(1,($A15=datang!$G$2:$G1002)*(D$3=datang!$C$2:$C1002),0)),"")</f>
        <v/>
      </c>
      <c r="E15" s="174" t="str">
        <f t="array" ref="E15">IFERROR(INDEX(datang!$E$2:$E1002,MATCH(1,($A15=datang!$G$2:$G1002)*(E$3=datang!$C$2:$C1002),0)),"")</f>
        <v/>
      </c>
      <c r="F15" s="174" t="str">
        <f t="array" ref="F15">IFERROR(INDEX(datang!$E$2:$E1002,MATCH(1,($A15=datang!$G$2:$G1002)*(F$3=datang!$C$2:$C1002),0)),"")</f>
        <v/>
      </c>
      <c r="G15" s="174" t="str">
        <f t="array" ref="G15">IFERROR(INDEX(datang!$E$2:$E1002,MATCH(1,($A15=datang!$G$2:$G1002)*(G$3=datang!$C$2:$C1002),0)),"")</f>
        <v/>
      </c>
      <c r="H15" s="174" t="str">
        <f t="array" ref="H15">IFERROR(INDEX(datang!$E$2:$E1002,MATCH(1,($A15=datang!$G$2:$G1002)*(H$3=datang!$C$2:$C1002),0)),"")</f>
        <v/>
      </c>
      <c r="I15" s="174" t="str">
        <f t="array" ref="I15">IFERROR(INDEX(datang!$E$2:$E1002,MATCH(1,($A15=datang!$G$2:$G1002)*(I$3=datang!$C$2:$C1002),0)),"")</f>
        <v/>
      </c>
      <c r="J15" s="174" t="str">
        <f t="array" ref="J15">IFERROR(INDEX(datang!$E$2:$E1002,MATCH(1,($A15=datang!$G$2:$G1002)*(J$3=datang!$C$2:$C1002),0)),"")</f>
        <v/>
      </c>
      <c r="K15" s="174" t="str">
        <f t="array" ref="K15">IFERROR(INDEX(datang!$E$2:$E1002,MATCH(1,($A15=datang!$G$2:$G1002)*(K$3=datang!$C$2:$C1002),0)),"")</f>
        <v/>
      </c>
      <c r="L15" s="174" t="str">
        <f t="array" ref="L15">IFERROR(INDEX(datang!$E$2:$E1002,MATCH(1,($A15=datang!$G$2:$G1002)*(L$3=datang!$C$2:$C1002),0)),"")</f>
        <v/>
      </c>
      <c r="M15" s="174" t="str">
        <f t="array" ref="M15">IFERROR(INDEX(datang!$E$2:$E1002,MATCH(1,($A15=datang!$G$2:$G1002)*(M$3=datang!$C$2:$C1002),0)),"")</f>
        <v/>
      </c>
      <c r="N15" s="174" t="str">
        <f t="array" ref="N15">IFERROR(INDEX(datang!$E$2:$E1002,MATCH(1,($A15=datang!$G$2:$G1002)*(N$3=datang!$C$2:$C1002),0)),"")</f>
        <v/>
      </c>
      <c r="O15" s="174" t="str">
        <f t="array" ref="O15">IFERROR(INDEX(datang!$E$2:$E1002,MATCH(1,($A15=datang!$G$2:$G1002)*(O$3=datang!$C$2:$C1002),0)),"")</f>
        <v/>
      </c>
      <c r="P15" s="174" t="str">
        <f t="array" ref="P15">IFERROR(INDEX(datang!$E$2:$E1002,MATCH(1,($A15=datang!$G$2:$G1002)*(P$3=datang!$C$2:$C1002),0)),"")</f>
        <v/>
      </c>
      <c r="Q15" s="174" t="str">
        <f t="array" ref="Q15">IFERROR(INDEX(datang!$E$2:$E1002,MATCH(1,($A15=datang!$G$2:$G1002)*(Q$3=datang!$C$2:$C1002),0)),"")</f>
        <v/>
      </c>
      <c r="R15" s="174" t="str">
        <f t="array" ref="R15">IFERROR(INDEX(datang!$E$2:$E1002,MATCH(1,($A15=datang!$G$2:$G1002)*(R$3=datang!$C$2:$C1002),0)),"")</f>
        <v/>
      </c>
      <c r="S15" s="174" t="str">
        <f t="array" ref="S15">IFERROR(INDEX(datang!$E$2:$E1002,MATCH(1,($A15=datang!$G$2:$G1002)*(S$3=datang!$C$2:$C1002),0)),"")</f>
        <v/>
      </c>
      <c r="T15" s="174" t="str">
        <f t="array" ref="T15">IFERROR(INDEX(datang!$E$2:$E1002,MATCH(1,($A15=datang!$G$2:$G1002)*(T$3=datang!$C$2:$C1002),0)),"")</f>
        <v/>
      </c>
      <c r="U15" s="174" t="str">
        <f t="array" ref="U15">IFERROR(INDEX(datang!$E$2:$E1002,MATCH(1,($A15=datang!$G$2:$G1002)*(U$3=datang!$C$2:$C1002),0)),"")</f>
        <v/>
      </c>
      <c r="V15" s="174" t="str">
        <f t="array" ref="V15">IFERROR(INDEX(datang!$E$2:$E1002,MATCH(1,($A15=datang!$G$2:$G1002)*(V$3=datang!$C$2:$C1002),0)),"")</f>
        <v/>
      </c>
      <c r="W15" s="174" t="str">
        <f t="array" ref="W15">IFERROR(INDEX(datang!$E$2:$E1002,MATCH(1,($A15=datang!$G$2:$G1002)*(W$3=datang!$C$2:$C1002),0)),"")</f>
        <v/>
      </c>
      <c r="X15" s="174" t="str">
        <f t="array" ref="X15">IFERROR(INDEX(datang!$E$2:$E1002,MATCH(1,($A15=datang!$G$2:$G1002)*(X$3=datang!$C$2:$C1002),0)),"")</f>
        <v/>
      </c>
      <c r="Y15" s="174" t="str">
        <f t="array" ref="Y15">IFERROR(INDEX(datang!$E$2:$E1002,MATCH(1,($A15=datang!$G$2:$G1002)*(Y$3=datang!$C$2:$C1002),0)),"")</f>
        <v/>
      </c>
      <c r="Z15" s="174" t="str">
        <f t="array" ref="Z15">IFERROR(INDEX(datang!$E$2:$E1002,MATCH(1,($A15=datang!$G$2:$G1002)*(Z$3=datang!$C$2:$C1002),0)),"")</f>
        <v/>
      </c>
      <c r="AA15" s="174" t="str">
        <f t="array" ref="AA15">IFERROR(INDEX(datang!$E$2:$E1002,MATCH(1,($A15=datang!$G$2:$G1002)*(AA$3=datang!$C$2:$C1002),0)),"")</f>
        <v/>
      </c>
      <c r="AB15" s="174" t="str">
        <f t="array" ref="AB15">IFERROR(INDEX(datang!$E$2:$E1002,MATCH(1,($A15=datang!$G$2:$G1002)*(AB$3=datang!$C$2:$C1002),0)),"")</f>
        <v/>
      </c>
      <c r="AC15" s="174" t="str">
        <f t="array" ref="AC15">IFERROR(INDEX(datang!$E$2:$E1002,MATCH(1,($A15=datang!$G$2:$G1002)*(AC$3=datang!$C$2:$C1002),0)),"")</f>
        <v/>
      </c>
      <c r="AD15" s="174" t="str">
        <f t="array" ref="AD15">IFERROR(INDEX(datang!$E$2:$E1002,MATCH(1,($A15=datang!$G$2:$G1002)*(AD$3=datang!$C$2:$C1002),0)),"")</f>
        <v/>
      </c>
      <c r="AE15" s="174" t="str">
        <f t="array" ref="AE15">IFERROR(INDEX(datang!$E$2:$E1002,MATCH(1,($A15=datang!$G$2:$G1002)*(AE$3=datang!$C$2:$C1002),0)),"")</f>
        <v/>
      </c>
      <c r="AF15" s="174" t="str">
        <f t="array" ref="AF15">IFERROR(INDEX(datang!$E$2:$E1002,MATCH(1,($A15=datang!$G$2:$G1002)*(AF$3=datang!$C$2:$C1002),0)),"")</f>
        <v/>
      </c>
      <c r="AG15" s="167"/>
      <c r="AH15" s="175" t="str">
        <f t="array" ref="AH15">CONCATENATE(IFERROR(INDEX('sakit izin'!$F$2:$F1002,MATCH(1,($A15='sakit izin'!$G$2:$G1002)*(B$3='sakit izin'!$C$2:$C1002),0)),""),IF(Sheet14!C12="","h",IF(Sheet14!C12="NO PRESENSI",0,IF(Sheet14!C12&gt;0,"h"))))</f>
        <v>0</v>
      </c>
      <c r="AI15" s="175" t="str">
        <f t="array" ref="AI15">CONCATENATE(IFERROR(INDEX('sakit izin'!$F$2:$F1002,MATCH(1,($A15='sakit izin'!$G$2:$G1002)*(C$3='sakit izin'!$C$2:$C1002),0)),""),IF(Sheet14!D12="","h",IF(Sheet14!D12="NO PRESENSI",0,IF(Sheet14!D12&gt;0,"h"))))</f>
        <v>0</v>
      </c>
      <c r="AJ15" s="175" t="str">
        <f t="array" ref="AJ15">CONCATENATE(IFERROR(INDEX('sakit izin'!$F$2:$F1002,MATCH(1,($A15='sakit izin'!$G$2:$G1002)*(D$3='sakit izin'!$C$2:$C1002),0)),""),IF(Sheet14!E12="","h",IF(Sheet14!E12="NO PRESENSI",0,IF(Sheet14!E12&gt;0,"h"))))</f>
        <v>0</v>
      </c>
      <c r="AK15" s="175" t="str">
        <f t="array" ref="AK15">CONCATENATE(IFERROR(INDEX('sakit izin'!$F$2:$F1002,MATCH(1,($A15='sakit izin'!$G$2:$G1002)*(E$3='sakit izin'!$C$2:$C1002),0)),""),IF(Sheet14!F12="","h",IF(Sheet14!F12="NO PRESENSI",0,IF(Sheet14!F12&gt;0,"h"))))</f>
        <v>0</v>
      </c>
      <c r="AL15" s="175" t="str">
        <f t="array" ref="AL15">CONCATENATE(IFERROR(INDEX('sakit izin'!$F$2:$F1002,MATCH(1,($A15='sakit izin'!$G$2:$G1002)*(F$3='sakit izin'!$C$2:$C1002),0)),""),IF(Sheet14!G12="","h",IF(Sheet14!G12="NO PRESENSI",0,IF(Sheet14!G12&gt;0,"h"))))</f>
        <v>0</v>
      </c>
      <c r="AM15" s="175" t="str">
        <f t="array" ref="AM15">CONCATENATE(IFERROR(INDEX('sakit izin'!$F$2:$F1002,MATCH(1,($A15='sakit izin'!$G$2:$G1002)*(G$3='sakit izin'!$C$2:$C1002),0)),""),IF(Sheet14!H12="","h",IF(Sheet14!H12="NO PRESENSI",0,IF(Sheet14!H12&gt;0,"h"))))</f>
        <v>0</v>
      </c>
      <c r="AN15" s="175" t="str">
        <f t="array" ref="AN15">CONCATENATE(IFERROR(INDEX('sakit izin'!$F$2:$F1002,MATCH(1,($A15='sakit izin'!$G$2:$G1002)*(H$3='sakit izin'!$C$2:$C1002),0)),""),IF(Sheet14!I12="","h",IF(Sheet14!I12="NO PRESENSI",0,IF(Sheet14!I12&gt;0,"h"))))</f>
        <v>0</v>
      </c>
      <c r="AO15" s="175" t="str">
        <f t="array" ref="AO15">CONCATENATE(IFERROR(INDEX('sakit izin'!$F$2:$F1002,MATCH(1,($A15='sakit izin'!$G$2:$G1002)*(I$3='sakit izin'!$C$2:$C1002),0)),""),IF(Sheet14!J12="","h",IF(Sheet14!J12="NO PRESENSI",0,IF(Sheet14!J12&gt;0,"h"))))</f>
        <v>0</v>
      </c>
      <c r="AP15" s="175" t="str">
        <f t="array" ref="AP15">CONCATENATE(IFERROR(INDEX('sakit izin'!$F$2:$F1002,MATCH(1,($A15='sakit izin'!$G$2:$G1002)*(J$3='sakit izin'!$C$2:$C1002),0)),""),IF(Sheet14!K12="","h",IF(Sheet14!K12="NO PRESENSI",0,IF(Sheet14!K12&gt;0,"h"))))</f>
        <v>0</v>
      </c>
      <c r="AQ15" s="175" t="str">
        <f t="array" ref="AQ15">CONCATENATE(IFERROR(INDEX('sakit izin'!$F$2:$F1002,MATCH(1,($A15='sakit izin'!$G$2:$G1002)*(K$3='sakit izin'!$C$2:$C1002),0)),""),IF(Sheet14!L12="","h",IF(Sheet14!L12="NO PRESENSI",0,IF(Sheet14!L12&gt;0,"h"))))</f>
        <v>0</v>
      </c>
      <c r="AR15" s="175" t="str">
        <f t="array" ref="AR15">CONCATENATE(IFERROR(INDEX('sakit izin'!$F$2:$F1002,MATCH(1,($A15='sakit izin'!$G$2:$G1002)*(L$3='sakit izin'!$C$2:$C1002),0)),""),IF(Sheet14!M12="","h",IF(Sheet14!M12="NO PRESENSI",0,IF(Sheet14!M12&gt;0,"h"))))</f>
        <v>0</v>
      </c>
      <c r="AS15" s="175" t="str">
        <f t="array" ref="AS15">CONCATENATE(IFERROR(INDEX('sakit izin'!$F$2:$F1002,MATCH(1,($A15='sakit izin'!$G$2:$G1002)*(M$3='sakit izin'!$C$2:$C1002),0)),""),IF(Sheet14!N12="","h",IF(Sheet14!N12="NO PRESENSI",0,IF(Sheet14!N12&gt;0,"h"))))</f>
        <v>0</v>
      </c>
      <c r="AT15" s="175" t="str">
        <f t="array" ref="AT15">CONCATENATE(IFERROR(INDEX('sakit izin'!$F$2:$F1002,MATCH(1,($A15='sakit izin'!$G$2:$G1002)*(N$3='sakit izin'!$C$2:$C1002),0)),""),IF(Sheet14!O12="","h",IF(Sheet14!O12="NO PRESENSI",0,IF(Sheet14!O12&gt;0,"h"))))</f>
        <v>0</v>
      </c>
      <c r="AU15" s="175" t="str">
        <f t="array" ref="AU15">CONCATENATE(IFERROR(INDEX('sakit izin'!$F$2:$F1002,MATCH(1,($A15='sakit izin'!$G$2:$G1002)*(O$3='sakit izin'!$C$2:$C1002),0)),""),IF(Sheet14!P12="","h",IF(Sheet14!P12="NO PRESENSI",0,IF(Sheet14!P12&gt;0,"h"))))</f>
        <v>0</v>
      </c>
      <c r="AV15" s="175" t="str">
        <f t="array" ref="AV15">CONCATENATE(IFERROR(INDEX('sakit izin'!$F$2:$F1002,MATCH(1,($A15='sakit izin'!$G$2:$G1002)*(P$3='sakit izin'!$C$2:$C1002),0)),""),IF(Sheet14!Q12="","h",IF(Sheet14!Q12="NO PRESENSI",0,IF(Sheet14!Q12&gt;0,"h"))))</f>
        <v>0</v>
      </c>
      <c r="AW15" s="175" t="str">
        <f t="array" ref="AW15">CONCATENATE(IFERROR(INDEX('sakit izin'!$F$2:$F1002,MATCH(1,($A15='sakit izin'!$G$2:$G1002)*(Q$3='sakit izin'!$C$2:$C1002),0)),""),IF(Sheet14!R12="","h",IF(Sheet14!R12="NO PRESENSI",0,IF(Sheet14!R12&gt;0,"h"))))</f>
        <v>0</v>
      </c>
      <c r="AX15" s="175" t="str">
        <f t="array" ref="AX15">CONCATENATE(IFERROR(INDEX('sakit izin'!$F$2:$F1002,MATCH(1,($A15='sakit izin'!$G$2:$G1002)*(R$3='sakit izin'!$C$2:$C1002),0)),""),IF(Sheet14!S12="","h",IF(Sheet14!S12="NO PRESENSI",0,IF(Sheet14!S12&gt;0,"h"))))</f>
        <v>0</v>
      </c>
      <c r="AY15" s="175" t="str">
        <f t="array" ref="AY15">CONCATENATE(IFERROR(INDEX('sakit izin'!$F$2:$F1002,MATCH(1,($A15='sakit izin'!$G$2:$G1002)*(S$3='sakit izin'!$C$2:$C1002),0)),""),IF(Sheet14!T12="","h",IF(Sheet14!T12="NO PRESENSI",0,IF(Sheet14!T12&gt;0,"h"))))</f>
        <v>0</v>
      </c>
      <c r="AZ15" s="175" t="str">
        <f t="array" ref="AZ15">CONCATENATE(IFERROR(INDEX('sakit izin'!$F$2:$F1002,MATCH(1,($A15='sakit izin'!$G$2:$G1002)*(T$3='sakit izin'!$C$2:$C1002),0)),""),IF(Sheet14!U12="","h",IF(Sheet14!U12="NO PRESENSI",0,IF(Sheet14!U12&gt;0,"h"))))</f>
        <v>0</v>
      </c>
      <c r="BA15" s="175" t="str">
        <f t="array" ref="BA15">CONCATENATE(IFERROR(INDEX('sakit izin'!$F$2:$F1002,MATCH(1,($A15='sakit izin'!$G$2:$G1002)*(U$3='sakit izin'!$C$2:$C1002),0)),""),IF(Sheet14!V12="","h",IF(Sheet14!V12="NO PRESENSI",0,IF(Sheet14!V12&gt;0,"h"))))</f>
        <v>0</v>
      </c>
      <c r="BB15" s="175" t="str">
        <f t="array" ref="BB15">CONCATENATE(IFERROR(INDEX('sakit izin'!$F$2:$F1002,MATCH(1,($A15='sakit izin'!$G$2:$G1002)*(V$3='sakit izin'!$C$2:$C1002),0)),""),IF(Sheet14!W12="","h",IF(Sheet14!W12="NO PRESENSI",0,IF(Sheet14!W12&gt;0,"h"))))</f>
        <v>0</v>
      </c>
      <c r="BC15" s="175" t="str">
        <f t="array" ref="BC15">CONCATENATE(IFERROR(INDEX('sakit izin'!$F$2:$F1002,MATCH(1,($A15='sakit izin'!$G$2:$G1002)*(W$3='sakit izin'!$C$2:$C1002),0)),""),IF(Sheet14!X12="","h",IF(Sheet14!X12="NO PRESENSI",0,IF(Sheet14!X12&gt;0,"h"))))</f>
        <v>0</v>
      </c>
      <c r="BD15" s="175" t="str">
        <f t="array" ref="BD15">CONCATENATE(IFERROR(INDEX('sakit izin'!$F$2:$F1002,MATCH(1,($A15='sakit izin'!$G$2:$G1002)*(X$3='sakit izin'!$C$2:$C1002),0)),""),IF(Sheet14!Y12="","h",IF(Sheet14!Y12="NO PRESENSI",0,IF(Sheet14!Y12&gt;0,"h"))))</f>
        <v>0</v>
      </c>
      <c r="BE15" s="175" t="str">
        <f t="array" ref="BE15">CONCATENATE(IFERROR(INDEX('sakit izin'!$F$2:$F1002,MATCH(1,($A15='sakit izin'!$G$2:$G1002)*(Y$3='sakit izin'!$C$2:$C1002),0)),""),IF(Sheet14!Z12="","h",IF(Sheet14!Z12="NO PRESENSI",0,IF(Sheet14!Z12&gt;0,"h"))))</f>
        <v>0</v>
      </c>
      <c r="BF15" s="175" t="str">
        <f t="array" ref="BF15">CONCATENATE(IFERROR(INDEX('sakit izin'!$F$2:$F1002,MATCH(1,($A15='sakit izin'!$G$2:$G1002)*(Z$3='sakit izin'!$C$2:$C1002),0)),""),IF(Sheet14!AA12="","h",IF(Sheet14!AA12="NO PRESENSI",0,IF(Sheet14!AA12&gt;0,"h"))))</f>
        <v>0</v>
      </c>
      <c r="BG15" s="175" t="str">
        <f t="array" ref="BG15">CONCATENATE(IFERROR(INDEX('sakit izin'!$F$2:$F1002,MATCH(1,($A15='sakit izin'!$G$2:$G1002)*(AA$3='sakit izin'!$C$2:$C1002),0)),""),IF(Sheet14!AB12="","h",IF(Sheet14!AB12="NO PRESENSI",0,IF(Sheet14!AB12&gt;0,"h"))))</f>
        <v>0</v>
      </c>
      <c r="BH15" s="175" t="str">
        <f t="array" ref="BH15">CONCATENATE(IFERROR(INDEX('sakit izin'!$F$2:$F1002,MATCH(1,($A15='sakit izin'!$G$2:$G1002)*(AB$3='sakit izin'!$C$2:$C1002),0)),""),IF(Sheet14!AC12="","h",IF(Sheet14!AC12="NO PRESENSI",0,IF(Sheet14!AC12&gt;0,"h"))))</f>
        <v>0</v>
      </c>
      <c r="BI15" s="175" t="str">
        <f t="array" ref="BI15">CONCATENATE(IFERROR(INDEX('sakit izin'!$F$2:$F1002,MATCH(1,($A15='sakit izin'!$G$2:$G1002)*(AC$3='sakit izin'!$C$2:$C1002),0)),""),IF(Sheet14!AD12="","h",IF(Sheet14!AD12="NO PRESENSI",0,IF(Sheet14!AD12&gt;0,"h"))))</f>
        <v>0</v>
      </c>
      <c r="BJ15" s="175" t="str">
        <f t="array" ref="BJ15">CONCATENATE(IFERROR(INDEX('sakit izin'!$F$2:$F1002,MATCH(1,($A15='sakit izin'!$G$2:$G1002)*(AD$3='sakit izin'!$C$2:$C1002),0)),""),IF(Sheet14!AE12="","h",IF(Sheet14!AE12="NO PRESENSI",0,IF(Sheet14!AE12&gt;0,"h"))))</f>
        <v>0</v>
      </c>
      <c r="BK15" s="175" t="str">
        <f t="array" ref="BK15">CONCATENATE(IFERROR(INDEX('sakit izin'!$F$2:$F1002,MATCH(1,($A15='sakit izin'!$G$2:$G1002)*(AE$3='sakit izin'!$C$2:$C1002),0)),""),IF(Sheet14!AF12="","h",IF(Sheet14!AF12="NO PRESENSI",0,IF(Sheet14!AF12&gt;0,"h"))))</f>
        <v>0</v>
      </c>
      <c r="BL15" s="175" t="str">
        <f t="array" ref="BL15">CONCATENATE(IFERROR(INDEX('sakit izin'!$F$2:$F1002,MATCH(1,($A15='sakit izin'!$G$2:$G1002)*(AF$3='sakit izin'!$C$2:$C1002),0)),""),IF(Sheet14!AG12="","h",IF(Sheet14!AG12="NO PRESENSI",0,IF(Sheet14!AG12&gt;0,"h"))))</f>
        <v>0</v>
      </c>
      <c r="BM15" s="176">
        <f t="shared" si="6"/>
        <v>0</v>
      </c>
      <c r="BN15" s="177">
        <f t="shared" si="7"/>
        <v>0</v>
      </c>
      <c r="BO15" s="178">
        <f t="shared" si="8"/>
        <v>0</v>
      </c>
      <c r="BP15" s="179">
        <f t="shared" si="9"/>
        <v>26</v>
      </c>
    </row>
    <row r="16">
      <c r="A16" s="180" t="s">
        <v>58</v>
      </c>
      <c r="B16" s="174" t="str">
        <f t="array" ref="B16">IFERROR(INDEX(datang!$E$2:$E1002,MATCH(1,($A16=datang!$G$2:$G1002)*(B$3=datang!$C$2:$C1002),0)),"")</f>
        <v/>
      </c>
      <c r="C16" s="174" t="str">
        <f t="array" ref="C16">IFERROR(INDEX(datang!$E$2:$E1002,MATCH(1,($A16=datang!$G$2:$G1002)*(C$3=datang!$C$2:$C1002),0)),"")</f>
        <v/>
      </c>
      <c r="D16" s="174" t="str">
        <f t="array" ref="D16">IFERROR(INDEX(datang!$E$2:$E1002,MATCH(1,($A16=datang!$G$2:$G1002)*(D$3=datang!$C$2:$C1002),0)),"")</f>
        <v/>
      </c>
      <c r="E16" s="174" t="str">
        <f t="array" ref="E16">IFERROR(INDEX(datang!$E$2:$E1002,MATCH(1,($A16=datang!$G$2:$G1002)*(E$3=datang!$C$2:$C1002),0)),"")</f>
        <v/>
      </c>
      <c r="F16" s="174" t="str">
        <f t="array" ref="F16">IFERROR(INDEX(datang!$E$2:$E1002,MATCH(1,($A16=datang!$G$2:$G1002)*(F$3=datang!$C$2:$C1002),0)),"")</f>
        <v/>
      </c>
      <c r="G16" s="174" t="str">
        <f t="array" ref="G16">IFERROR(INDEX(datang!$E$2:$E1002,MATCH(1,($A16=datang!$G$2:$G1002)*(G$3=datang!$C$2:$C1002),0)),"")</f>
        <v/>
      </c>
      <c r="H16" s="174" t="str">
        <f t="array" ref="H16">IFERROR(INDEX(datang!$E$2:$E1002,MATCH(1,($A16=datang!$G$2:$G1002)*(H$3=datang!$C$2:$C1002),0)),"")</f>
        <v/>
      </c>
      <c r="I16" s="174" t="str">
        <f t="array" ref="I16">IFERROR(INDEX(datang!$E$2:$E1002,MATCH(1,($A16=datang!$G$2:$G1002)*(I$3=datang!$C$2:$C1002),0)),"")</f>
        <v/>
      </c>
      <c r="J16" s="174" t="str">
        <f t="array" ref="J16">IFERROR(INDEX(datang!$E$2:$E1002,MATCH(1,($A16=datang!$G$2:$G1002)*(J$3=datang!$C$2:$C1002),0)),"")</f>
        <v/>
      </c>
      <c r="K16" s="174" t="str">
        <f t="array" ref="K16">IFERROR(INDEX(datang!$E$2:$E1002,MATCH(1,($A16=datang!$G$2:$G1002)*(K$3=datang!$C$2:$C1002),0)),"")</f>
        <v/>
      </c>
      <c r="L16" s="174" t="str">
        <f t="array" ref="L16">IFERROR(INDEX(datang!$E$2:$E1002,MATCH(1,($A16=datang!$G$2:$G1002)*(L$3=datang!$C$2:$C1002),0)),"")</f>
        <v/>
      </c>
      <c r="M16" s="174" t="str">
        <f t="array" ref="M16">IFERROR(INDEX(datang!$E$2:$E1002,MATCH(1,($A16=datang!$G$2:$G1002)*(M$3=datang!$C$2:$C1002),0)),"")</f>
        <v/>
      </c>
      <c r="N16" s="174" t="str">
        <f t="array" ref="N16">IFERROR(INDEX(datang!$E$2:$E1002,MATCH(1,($A16=datang!$G$2:$G1002)*(N$3=datang!$C$2:$C1002),0)),"")</f>
        <v/>
      </c>
      <c r="O16" s="174" t="str">
        <f t="array" ref="O16">IFERROR(INDEX(datang!$E$2:$E1002,MATCH(1,($A16=datang!$G$2:$G1002)*(O$3=datang!$C$2:$C1002),0)),"")</f>
        <v/>
      </c>
      <c r="P16" s="174" t="str">
        <f t="array" ref="P16">IFERROR(INDEX(datang!$E$2:$E1002,MATCH(1,($A16=datang!$G$2:$G1002)*(P$3=datang!$C$2:$C1002),0)),"")</f>
        <v/>
      </c>
      <c r="Q16" s="174" t="str">
        <f t="array" ref="Q16">IFERROR(INDEX(datang!$E$2:$E1002,MATCH(1,($A16=datang!$G$2:$G1002)*(Q$3=datang!$C$2:$C1002),0)),"")</f>
        <v/>
      </c>
      <c r="R16" s="174" t="str">
        <f t="array" ref="R16">IFERROR(INDEX(datang!$E$2:$E1002,MATCH(1,($A16=datang!$G$2:$G1002)*(R$3=datang!$C$2:$C1002),0)),"")</f>
        <v/>
      </c>
      <c r="S16" s="174" t="str">
        <f t="array" ref="S16">IFERROR(INDEX(datang!$E$2:$E1002,MATCH(1,($A16=datang!$G$2:$G1002)*(S$3=datang!$C$2:$C1002),0)),"")</f>
        <v/>
      </c>
      <c r="T16" s="174" t="str">
        <f t="array" ref="T16">IFERROR(INDEX(datang!$E$2:$E1002,MATCH(1,($A16=datang!$G$2:$G1002)*(T$3=datang!$C$2:$C1002),0)),"")</f>
        <v/>
      </c>
      <c r="U16" s="174" t="str">
        <f t="array" ref="U16">IFERROR(INDEX(datang!$E$2:$E1002,MATCH(1,($A16=datang!$G$2:$G1002)*(U$3=datang!$C$2:$C1002),0)),"")</f>
        <v/>
      </c>
      <c r="V16" s="174" t="str">
        <f t="array" ref="V16">IFERROR(INDEX(datang!$E$2:$E1002,MATCH(1,($A16=datang!$G$2:$G1002)*(V$3=datang!$C$2:$C1002),0)),"")</f>
        <v/>
      </c>
      <c r="W16" s="174" t="str">
        <f t="array" ref="W16">IFERROR(INDEX(datang!$E$2:$E1002,MATCH(1,($A16=datang!$G$2:$G1002)*(W$3=datang!$C$2:$C1002),0)),"")</f>
        <v/>
      </c>
      <c r="X16" s="174" t="str">
        <f t="array" ref="X16">IFERROR(INDEX(datang!$E$2:$E1002,MATCH(1,($A16=datang!$G$2:$G1002)*(X$3=datang!$C$2:$C1002),0)),"")</f>
        <v/>
      </c>
      <c r="Y16" s="174" t="str">
        <f t="array" ref="Y16">IFERROR(INDEX(datang!$E$2:$E1002,MATCH(1,($A16=datang!$G$2:$G1002)*(Y$3=datang!$C$2:$C1002),0)),"")</f>
        <v/>
      </c>
      <c r="Z16" s="174" t="str">
        <f t="array" ref="Z16">IFERROR(INDEX(datang!$E$2:$E1002,MATCH(1,($A16=datang!$G$2:$G1002)*(Z$3=datang!$C$2:$C1002),0)),"")</f>
        <v/>
      </c>
      <c r="AA16" s="174" t="str">
        <f t="array" ref="AA16">IFERROR(INDEX(datang!$E$2:$E1002,MATCH(1,($A16=datang!$G$2:$G1002)*(AA$3=datang!$C$2:$C1002),0)),"")</f>
        <v/>
      </c>
      <c r="AB16" s="174" t="str">
        <f t="array" ref="AB16">IFERROR(INDEX(datang!$E$2:$E1002,MATCH(1,($A16=datang!$G$2:$G1002)*(AB$3=datang!$C$2:$C1002),0)),"")</f>
        <v/>
      </c>
      <c r="AC16" s="174" t="str">
        <f t="array" ref="AC16">IFERROR(INDEX(datang!$E$2:$E1002,MATCH(1,($A16=datang!$G$2:$G1002)*(AC$3=datang!$C$2:$C1002),0)),"")</f>
        <v/>
      </c>
      <c r="AD16" s="174" t="str">
        <f t="array" ref="AD16">IFERROR(INDEX(datang!$E$2:$E1002,MATCH(1,($A16=datang!$G$2:$G1002)*(AD$3=datang!$C$2:$C1002),0)),"")</f>
        <v/>
      </c>
      <c r="AE16" s="174" t="str">
        <f t="array" ref="AE16">IFERROR(INDEX(datang!$E$2:$E1002,MATCH(1,($A16=datang!$G$2:$G1002)*(AE$3=datang!$C$2:$C1002),0)),"")</f>
        <v/>
      </c>
      <c r="AF16" s="174" t="str">
        <f t="array" ref="AF16">IFERROR(INDEX(datang!$E$2:$E1002,MATCH(1,($A16=datang!$G$2:$G1002)*(AF$3=datang!$C$2:$C1002),0)),"")</f>
        <v/>
      </c>
      <c r="AG16" s="167"/>
      <c r="AH16" s="175" t="str">
        <f t="array" ref="AH16">CONCATENATE(IFERROR(INDEX('sakit izin'!$F$2:$F1002,MATCH(1,($A16='sakit izin'!$G$2:$G1002)*(B$3='sakit izin'!$C$2:$C1002),0)),""),IF(Sheet14!C13="","h",IF(Sheet14!C13="NO PRESENSI",0,IF(Sheet14!C13&gt;0,"h"))))</f>
        <v>0</v>
      </c>
      <c r="AI16" s="175" t="str">
        <f t="array" ref="AI16">CONCATENATE(IFERROR(INDEX('sakit izin'!$F$2:$F1002,MATCH(1,($A16='sakit izin'!$G$2:$G1002)*(C$3='sakit izin'!$C$2:$C1002),0)),""),IF(Sheet14!D13="","h",IF(Sheet14!D13="NO PRESENSI",0,IF(Sheet14!D13&gt;0,"h"))))</f>
        <v>0</v>
      </c>
      <c r="AJ16" s="175" t="str">
        <f t="array" ref="AJ16">CONCATENATE(IFERROR(INDEX('sakit izin'!$F$2:$F1002,MATCH(1,($A16='sakit izin'!$G$2:$G1002)*(D$3='sakit izin'!$C$2:$C1002),0)),""),IF(Sheet14!E13="","h",IF(Sheet14!E13="NO PRESENSI",0,IF(Sheet14!E13&gt;0,"h"))))</f>
        <v>0</v>
      </c>
      <c r="AK16" s="175" t="str">
        <f t="array" ref="AK16">CONCATENATE(IFERROR(INDEX('sakit izin'!$F$2:$F1002,MATCH(1,($A16='sakit izin'!$G$2:$G1002)*(E$3='sakit izin'!$C$2:$C1002),0)),""),IF(Sheet14!F13="","h",IF(Sheet14!F13="NO PRESENSI",0,IF(Sheet14!F13&gt;0,"h"))))</f>
        <v>0</v>
      </c>
      <c r="AL16" s="175" t="str">
        <f t="array" ref="AL16">CONCATENATE(IFERROR(INDEX('sakit izin'!$F$2:$F1002,MATCH(1,($A16='sakit izin'!$G$2:$G1002)*(F$3='sakit izin'!$C$2:$C1002),0)),""),IF(Sheet14!G13="","h",IF(Sheet14!G13="NO PRESENSI",0,IF(Sheet14!G13&gt;0,"h"))))</f>
        <v>0</v>
      </c>
      <c r="AM16" s="175" t="str">
        <f t="array" ref="AM16">CONCATENATE(IFERROR(INDEX('sakit izin'!$F$2:$F1002,MATCH(1,($A16='sakit izin'!$G$2:$G1002)*(G$3='sakit izin'!$C$2:$C1002),0)),""),IF(Sheet14!H13="","h",IF(Sheet14!H13="NO PRESENSI",0,IF(Sheet14!H13&gt;0,"h"))))</f>
        <v>0</v>
      </c>
      <c r="AN16" s="175" t="str">
        <f t="array" ref="AN16">CONCATENATE(IFERROR(INDEX('sakit izin'!$F$2:$F1002,MATCH(1,($A16='sakit izin'!$G$2:$G1002)*(H$3='sakit izin'!$C$2:$C1002),0)),""),IF(Sheet14!I13="","h",IF(Sheet14!I13="NO PRESENSI",0,IF(Sheet14!I13&gt;0,"h"))))</f>
        <v>0</v>
      </c>
      <c r="AO16" s="175" t="str">
        <f t="array" ref="AO16">CONCATENATE(IFERROR(INDEX('sakit izin'!$F$2:$F1002,MATCH(1,($A16='sakit izin'!$G$2:$G1002)*(I$3='sakit izin'!$C$2:$C1002),0)),""),IF(Sheet14!J13="","h",IF(Sheet14!J13="NO PRESENSI",0,IF(Sheet14!J13&gt;0,"h"))))</f>
        <v>0</v>
      </c>
      <c r="AP16" s="175" t="str">
        <f t="array" ref="AP16">CONCATENATE(IFERROR(INDEX('sakit izin'!$F$2:$F1002,MATCH(1,($A16='sakit izin'!$G$2:$G1002)*(J$3='sakit izin'!$C$2:$C1002),0)),""),IF(Sheet14!K13="","h",IF(Sheet14!K13="NO PRESENSI",0,IF(Sheet14!K13&gt;0,"h"))))</f>
        <v>0</v>
      </c>
      <c r="AQ16" s="175" t="str">
        <f t="array" ref="AQ16">CONCATENATE(IFERROR(INDEX('sakit izin'!$F$2:$F1002,MATCH(1,($A16='sakit izin'!$G$2:$G1002)*(K$3='sakit izin'!$C$2:$C1002),0)),""),IF(Sheet14!L13="","h",IF(Sheet14!L13="NO PRESENSI",0,IF(Sheet14!L13&gt;0,"h"))))</f>
        <v>0</v>
      </c>
      <c r="AR16" s="175" t="str">
        <f t="array" ref="AR16">CONCATENATE(IFERROR(INDEX('sakit izin'!$F$2:$F1002,MATCH(1,($A16='sakit izin'!$G$2:$G1002)*(L$3='sakit izin'!$C$2:$C1002),0)),""),IF(Sheet14!M13="","h",IF(Sheet14!M13="NO PRESENSI",0,IF(Sheet14!M13&gt;0,"h"))))</f>
        <v>0</v>
      </c>
      <c r="AS16" s="175" t="str">
        <f t="array" ref="AS16">CONCATENATE(IFERROR(INDEX('sakit izin'!$F$2:$F1002,MATCH(1,($A16='sakit izin'!$G$2:$G1002)*(M$3='sakit izin'!$C$2:$C1002),0)),""),IF(Sheet14!N13="","h",IF(Sheet14!N13="NO PRESENSI",0,IF(Sheet14!N13&gt;0,"h"))))</f>
        <v>0</v>
      </c>
      <c r="AT16" s="175" t="str">
        <f t="array" ref="AT16">CONCATENATE(IFERROR(INDEX('sakit izin'!$F$2:$F1002,MATCH(1,($A16='sakit izin'!$G$2:$G1002)*(N$3='sakit izin'!$C$2:$C1002),0)),""),IF(Sheet14!O13="","h",IF(Sheet14!O13="NO PRESENSI",0,IF(Sheet14!O13&gt;0,"h"))))</f>
        <v>0</v>
      </c>
      <c r="AU16" s="175" t="str">
        <f t="array" ref="AU16">CONCATENATE(IFERROR(INDEX('sakit izin'!$F$2:$F1002,MATCH(1,($A16='sakit izin'!$G$2:$G1002)*(O$3='sakit izin'!$C$2:$C1002),0)),""),IF(Sheet14!P13="","h",IF(Sheet14!P13="NO PRESENSI",0,IF(Sheet14!P13&gt;0,"h"))))</f>
        <v>0</v>
      </c>
      <c r="AV16" s="175" t="str">
        <f t="array" ref="AV16">CONCATENATE(IFERROR(INDEX('sakit izin'!$F$2:$F1002,MATCH(1,($A16='sakit izin'!$G$2:$G1002)*(P$3='sakit izin'!$C$2:$C1002),0)),""),IF(Sheet14!Q13="","h",IF(Sheet14!Q13="NO PRESENSI",0,IF(Sheet14!Q13&gt;0,"h"))))</f>
        <v>0</v>
      </c>
      <c r="AW16" s="175" t="str">
        <f t="array" ref="AW16">CONCATENATE(IFERROR(INDEX('sakit izin'!$F$2:$F1002,MATCH(1,($A16='sakit izin'!$G$2:$G1002)*(Q$3='sakit izin'!$C$2:$C1002),0)),""),IF(Sheet14!R13="","h",IF(Sheet14!R13="NO PRESENSI",0,IF(Sheet14!R13&gt;0,"h"))))</f>
        <v>0</v>
      </c>
      <c r="AX16" s="175" t="str">
        <f t="array" ref="AX16">CONCATENATE(IFERROR(INDEX('sakit izin'!$F$2:$F1002,MATCH(1,($A16='sakit izin'!$G$2:$G1002)*(R$3='sakit izin'!$C$2:$C1002),0)),""),IF(Sheet14!S13="","h",IF(Sheet14!S13="NO PRESENSI",0,IF(Sheet14!S13&gt;0,"h"))))</f>
        <v>0</v>
      </c>
      <c r="AY16" s="175" t="str">
        <f t="array" ref="AY16">CONCATENATE(IFERROR(INDEX('sakit izin'!$F$2:$F1002,MATCH(1,($A16='sakit izin'!$G$2:$G1002)*(S$3='sakit izin'!$C$2:$C1002),0)),""),IF(Sheet14!T13="","h",IF(Sheet14!T13="NO PRESENSI",0,IF(Sheet14!T13&gt;0,"h"))))</f>
        <v>0</v>
      </c>
      <c r="AZ16" s="175" t="str">
        <f t="array" ref="AZ16">CONCATENATE(IFERROR(INDEX('sakit izin'!$F$2:$F1002,MATCH(1,($A16='sakit izin'!$G$2:$G1002)*(T$3='sakit izin'!$C$2:$C1002),0)),""),IF(Sheet14!U13="","h",IF(Sheet14!U13="NO PRESENSI",0,IF(Sheet14!U13&gt;0,"h"))))</f>
        <v>0</v>
      </c>
      <c r="BA16" s="175" t="str">
        <f t="array" ref="BA16">CONCATENATE(IFERROR(INDEX('sakit izin'!$F$2:$F1002,MATCH(1,($A16='sakit izin'!$G$2:$G1002)*(U$3='sakit izin'!$C$2:$C1002),0)),""),IF(Sheet14!V13="","h",IF(Sheet14!V13="NO PRESENSI",0,IF(Sheet14!V13&gt;0,"h"))))</f>
        <v>0</v>
      </c>
      <c r="BB16" s="175" t="str">
        <f t="array" ref="BB16">CONCATENATE(IFERROR(INDEX('sakit izin'!$F$2:$F1002,MATCH(1,($A16='sakit izin'!$G$2:$G1002)*(V$3='sakit izin'!$C$2:$C1002),0)),""),IF(Sheet14!W13="","h",IF(Sheet14!W13="NO PRESENSI",0,IF(Sheet14!W13&gt;0,"h"))))</f>
        <v>0</v>
      </c>
      <c r="BC16" s="175" t="str">
        <f t="array" ref="BC16">CONCATENATE(IFERROR(INDEX('sakit izin'!$F$2:$F1002,MATCH(1,($A16='sakit izin'!$G$2:$G1002)*(W$3='sakit izin'!$C$2:$C1002),0)),""),IF(Sheet14!X13="","h",IF(Sheet14!X13="NO PRESENSI",0,IF(Sheet14!X13&gt;0,"h"))))</f>
        <v>0</v>
      </c>
      <c r="BD16" s="175" t="str">
        <f t="array" ref="BD16">CONCATENATE(IFERROR(INDEX('sakit izin'!$F$2:$F1002,MATCH(1,($A16='sakit izin'!$G$2:$G1002)*(X$3='sakit izin'!$C$2:$C1002),0)),""),IF(Sheet14!Y13="","h",IF(Sheet14!Y13="NO PRESENSI",0,IF(Sheet14!Y13&gt;0,"h"))))</f>
        <v>0</v>
      </c>
      <c r="BE16" s="175" t="str">
        <f t="array" ref="BE16">CONCATENATE(IFERROR(INDEX('sakit izin'!$F$2:$F1002,MATCH(1,($A16='sakit izin'!$G$2:$G1002)*(Y$3='sakit izin'!$C$2:$C1002),0)),""),IF(Sheet14!Z13="","h",IF(Sheet14!Z13="NO PRESENSI",0,IF(Sheet14!Z13&gt;0,"h"))))</f>
        <v>0</v>
      </c>
      <c r="BF16" s="175" t="str">
        <f t="array" ref="BF16">CONCATENATE(IFERROR(INDEX('sakit izin'!$F$2:$F1002,MATCH(1,($A16='sakit izin'!$G$2:$G1002)*(Z$3='sakit izin'!$C$2:$C1002),0)),""),IF(Sheet14!AA13="","h",IF(Sheet14!AA13="NO PRESENSI",0,IF(Sheet14!AA13&gt;0,"h"))))</f>
        <v>0</v>
      </c>
      <c r="BG16" s="175" t="str">
        <f t="array" ref="BG16">CONCATENATE(IFERROR(INDEX('sakit izin'!$F$2:$F1002,MATCH(1,($A16='sakit izin'!$G$2:$G1002)*(AA$3='sakit izin'!$C$2:$C1002),0)),""),IF(Sheet14!AB13="","h",IF(Sheet14!AB13="NO PRESENSI",0,IF(Sheet14!AB13&gt;0,"h"))))</f>
        <v>0</v>
      </c>
      <c r="BH16" s="175" t="str">
        <f t="array" ref="BH16">CONCATENATE(IFERROR(INDEX('sakit izin'!$F$2:$F1002,MATCH(1,($A16='sakit izin'!$G$2:$G1002)*(AB$3='sakit izin'!$C$2:$C1002),0)),""),IF(Sheet14!AC13="","h",IF(Sheet14!AC13="NO PRESENSI",0,IF(Sheet14!AC13&gt;0,"h"))))</f>
        <v>0</v>
      </c>
      <c r="BI16" s="175" t="str">
        <f t="array" ref="BI16">CONCATENATE(IFERROR(INDEX('sakit izin'!$F$2:$F1002,MATCH(1,($A16='sakit izin'!$G$2:$G1002)*(AC$3='sakit izin'!$C$2:$C1002),0)),""),IF(Sheet14!AD13="","h",IF(Sheet14!AD13="NO PRESENSI",0,IF(Sheet14!AD13&gt;0,"h"))))</f>
        <v>0</v>
      </c>
      <c r="BJ16" s="175" t="str">
        <f t="array" ref="BJ16">CONCATENATE(IFERROR(INDEX('sakit izin'!$F$2:$F1002,MATCH(1,($A16='sakit izin'!$G$2:$G1002)*(AD$3='sakit izin'!$C$2:$C1002),0)),""),IF(Sheet14!AE13="","h",IF(Sheet14!AE13="NO PRESENSI",0,IF(Sheet14!AE13&gt;0,"h"))))</f>
        <v>0</v>
      </c>
      <c r="BK16" s="175" t="str">
        <f t="array" ref="BK16">CONCATENATE(IFERROR(INDEX('sakit izin'!$F$2:$F1002,MATCH(1,($A16='sakit izin'!$G$2:$G1002)*(AE$3='sakit izin'!$C$2:$C1002),0)),""),IF(Sheet14!AF13="","h",IF(Sheet14!AF13="NO PRESENSI",0,IF(Sheet14!AF13&gt;0,"h"))))</f>
        <v>0</v>
      </c>
      <c r="BL16" s="175" t="str">
        <f t="array" ref="BL16">CONCATENATE(IFERROR(INDEX('sakit izin'!$F$2:$F1002,MATCH(1,($A16='sakit izin'!$G$2:$G1002)*(AF$3='sakit izin'!$C$2:$C1002),0)),""),IF(Sheet14!AG13="","h",IF(Sheet14!AG13="NO PRESENSI",0,IF(Sheet14!AG13&gt;0,"h"))))</f>
        <v>0</v>
      </c>
      <c r="BM16" s="176">
        <f t="shared" si="6"/>
        <v>0</v>
      </c>
      <c r="BN16" s="177">
        <f t="shared" si="7"/>
        <v>0</v>
      </c>
      <c r="BO16" s="178">
        <f t="shared" si="8"/>
        <v>0</v>
      </c>
      <c r="BP16" s="179">
        <f t="shared" si="9"/>
        <v>26</v>
      </c>
    </row>
    <row r="17">
      <c r="A17" s="181" t="s">
        <v>64</v>
      </c>
      <c r="B17" s="174" t="str">
        <f t="array" ref="B17">IFERROR(INDEX(datang!$E$2:$E1002,MATCH(1,($A17=datang!$G$2:$G1002)*(B$3=datang!$C$2:$C1002),0)),"")</f>
        <v/>
      </c>
      <c r="C17" s="174" t="str">
        <f t="array" ref="C17">IFERROR(INDEX(datang!$E$2:$E1002,MATCH(1,($A17=datang!$G$2:$G1002)*(C$3=datang!$C$2:$C1002),0)),"")</f>
        <v/>
      </c>
      <c r="D17" s="174" t="str">
        <f t="array" ref="D17">IFERROR(INDEX(datang!$E$2:$E1002,MATCH(1,($A17=datang!$G$2:$G1002)*(D$3=datang!$C$2:$C1002),0)),"")</f>
        <v/>
      </c>
      <c r="E17" s="174" t="str">
        <f t="array" ref="E17">IFERROR(INDEX(datang!$E$2:$E1002,MATCH(1,($A17=datang!$G$2:$G1002)*(E$3=datang!$C$2:$C1002),0)),"")</f>
        <v/>
      </c>
      <c r="F17" s="174" t="str">
        <f t="array" ref="F17">IFERROR(INDEX(datang!$E$2:$E1002,MATCH(1,($A17=datang!$G$2:$G1002)*(F$3=datang!$C$2:$C1002),0)),"")</f>
        <v/>
      </c>
      <c r="G17" s="174" t="str">
        <f t="array" ref="G17">IFERROR(INDEX(datang!$E$2:$E1002,MATCH(1,($A17=datang!$G$2:$G1002)*(G$3=datang!$C$2:$C1002),0)),"")</f>
        <v/>
      </c>
      <c r="H17" s="174" t="str">
        <f t="array" ref="H17">IFERROR(INDEX(datang!$E$2:$E1002,MATCH(1,($A17=datang!$G$2:$G1002)*(H$3=datang!$C$2:$C1002),0)),"")</f>
        <v/>
      </c>
      <c r="I17" s="174" t="str">
        <f t="array" ref="I17">IFERROR(INDEX(datang!$E$2:$E1002,MATCH(1,($A17=datang!$G$2:$G1002)*(I$3=datang!$C$2:$C1002),0)),"")</f>
        <v/>
      </c>
      <c r="J17" s="174" t="str">
        <f t="array" ref="J17">IFERROR(INDEX(datang!$E$2:$E1002,MATCH(1,($A17=datang!$G$2:$G1002)*(J$3=datang!$C$2:$C1002),0)),"")</f>
        <v/>
      </c>
      <c r="K17" s="174" t="str">
        <f t="array" ref="K17">IFERROR(INDEX(datang!$E$2:$E1002,MATCH(1,($A17=datang!$G$2:$G1002)*(K$3=datang!$C$2:$C1002),0)),"")</f>
        <v/>
      </c>
      <c r="L17" s="174" t="str">
        <f t="array" ref="L17">IFERROR(INDEX(datang!$E$2:$E1002,MATCH(1,($A17=datang!$G$2:$G1002)*(L$3=datang!$C$2:$C1002),0)),"")</f>
        <v/>
      </c>
      <c r="M17" s="174" t="str">
        <f t="array" ref="M17">IFERROR(INDEX(datang!$E$2:$E1002,MATCH(1,($A17=datang!$G$2:$G1002)*(M$3=datang!$C$2:$C1002),0)),"")</f>
        <v/>
      </c>
      <c r="N17" s="174" t="str">
        <f t="array" ref="N17">IFERROR(INDEX(datang!$E$2:$E1002,MATCH(1,($A17=datang!$G$2:$G1002)*(N$3=datang!$C$2:$C1002),0)),"")</f>
        <v/>
      </c>
      <c r="O17" s="174" t="str">
        <f t="array" ref="O17">IFERROR(INDEX(datang!$E$2:$E1002,MATCH(1,($A17=datang!$G$2:$G1002)*(O$3=datang!$C$2:$C1002),0)),"")</f>
        <v/>
      </c>
      <c r="P17" s="174" t="str">
        <f t="array" ref="P17">IFERROR(INDEX(datang!$E$2:$E1002,MATCH(1,($A17=datang!$G$2:$G1002)*(P$3=datang!$C$2:$C1002),0)),"")</f>
        <v/>
      </c>
      <c r="Q17" s="174" t="str">
        <f t="array" ref="Q17">IFERROR(INDEX(datang!$E$2:$E1002,MATCH(1,($A17=datang!$G$2:$G1002)*(Q$3=datang!$C$2:$C1002),0)),"")</f>
        <v/>
      </c>
      <c r="R17" s="174" t="str">
        <f t="array" ref="R17">IFERROR(INDEX(datang!$E$2:$E1002,MATCH(1,($A17=datang!$G$2:$G1002)*(R$3=datang!$C$2:$C1002),0)),"")</f>
        <v/>
      </c>
      <c r="S17" s="174" t="str">
        <f t="array" ref="S17">IFERROR(INDEX(datang!$E$2:$E1002,MATCH(1,($A17=datang!$G$2:$G1002)*(S$3=datang!$C$2:$C1002),0)),"")</f>
        <v/>
      </c>
      <c r="T17" s="174" t="str">
        <f t="array" ref="T17">IFERROR(INDEX(datang!$E$2:$E1002,MATCH(1,($A17=datang!$G$2:$G1002)*(T$3=datang!$C$2:$C1002),0)),"")</f>
        <v/>
      </c>
      <c r="U17" s="174" t="str">
        <f t="array" ref="U17">IFERROR(INDEX(datang!$E$2:$E1002,MATCH(1,($A17=datang!$G$2:$G1002)*(U$3=datang!$C$2:$C1002),0)),"")</f>
        <v/>
      </c>
      <c r="V17" s="174" t="str">
        <f t="array" ref="V17">IFERROR(INDEX(datang!$E$2:$E1002,MATCH(1,($A17=datang!$G$2:$G1002)*(V$3=datang!$C$2:$C1002),0)),"")</f>
        <v/>
      </c>
      <c r="W17" s="174" t="str">
        <f t="array" ref="W17">IFERROR(INDEX(datang!$E$2:$E1002,MATCH(1,($A17=datang!$G$2:$G1002)*(W$3=datang!$C$2:$C1002),0)),"")</f>
        <v/>
      </c>
      <c r="X17" s="174" t="str">
        <f t="array" ref="X17">IFERROR(INDEX(datang!$E$2:$E1002,MATCH(1,($A17=datang!$G$2:$G1002)*(X$3=datang!$C$2:$C1002),0)),"")</f>
        <v/>
      </c>
      <c r="Y17" s="174" t="str">
        <f t="array" ref="Y17">IFERROR(INDEX(datang!$E$2:$E1002,MATCH(1,($A17=datang!$G$2:$G1002)*(Y$3=datang!$C$2:$C1002),0)),"")</f>
        <v/>
      </c>
      <c r="Z17" s="174" t="str">
        <f t="array" ref="Z17">IFERROR(INDEX(datang!$E$2:$E1002,MATCH(1,($A17=datang!$G$2:$G1002)*(Z$3=datang!$C$2:$C1002),0)),"")</f>
        <v/>
      </c>
      <c r="AA17" s="174" t="str">
        <f t="array" ref="AA17">IFERROR(INDEX(datang!$E$2:$E1002,MATCH(1,($A17=datang!$G$2:$G1002)*(AA$3=datang!$C$2:$C1002),0)),"")</f>
        <v/>
      </c>
      <c r="AB17" s="174" t="str">
        <f t="array" ref="AB17">IFERROR(INDEX(datang!$E$2:$E1002,MATCH(1,($A17=datang!$G$2:$G1002)*(AB$3=datang!$C$2:$C1002),0)),"")</f>
        <v/>
      </c>
      <c r="AC17" s="174" t="str">
        <f t="array" ref="AC17">IFERROR(INDEX(datang!$E$2:$E1002,MATCH(1,($A17=datang!$G$2:$G1002)*(AC$3=datang!$C$2:$C1002),0)),"")</f>
        <v/>
      </c>
      <c r="AD17" s="174" t="str">
        <f t="array" ref="AD17">IFERROR(INDEX(datang!$E$2:$E1002,MATCH(1,($A17=datang!$G$2:$G1002)*(AD$3=datang!$C$2:$C1002),0)),"")</f>
        <v/>
      </c>
      <c r="AE17" s="174" t="str">
        <f t="array" ref="AE17">IFERROR(INDEX(datang!$E$2:$E1002,MATCH(1,($A17=datang!$G$2:$G1002)*(AE$3=datang!$C$2:$C1002),0)),"")</f>
        <v/>
      </c>
      <c r="AF17" s="174" t="str">
        <f t="array" ref="AF17">IFERROR(INDEX(datang!$E$2:$E1002,MATCH(1,($A17=datang!$G$2:$G1002)*(AF$3=datang!$C$2:$C1002),0)),"")</f>
        <v/>
      </c>
      <c r="AG17" s="167"/>
      <c r="AH17" s="175" t="str">
        <f t="array" ref="AH17">CONCATENATE(IFERROR(INDEX('sakit izin'!$F$2:$F1002,MATCH(1,($A17='sakit izin'!$G$2:$G1002)*(B$3='sakit izin'!$C$2:$C1002),0)),""),IF(Sheet14!C14="","h",IF(Sheet14!C14="NO PRESENSI",0,IF(Sheet14!C14&gt;0,"h"))))</f>
        <v>0</v>
      </c>
      <c r="AI17" s="175" t="str">
        <f t="array" ref="AI17">CONCATENATE(IFERROR(INDEX('sakit izin'!$F$2:$F1002,MATCH(1,($A17='sakit izin'!$G$2:$G1002)*(C$3='sakit izin'!$C$2:$C1002),0)),""),IF(Sheet14!D14="","h",IF(Sheet14!D14="NO PRESENSI",0,IF(Sheet14!D14&gt;0,"h"))))</f>
        <v>0</v>
      </c>
      <c r="AJ17" s="175" t="str">
        <f t="array" ref="AJ17">CONCATENATE(IFERROR(INDEX('sakit izin'!$F$2:$F1002,MATCH(1,($A17='sakit izin'!$G$2:$G1002)*(D$3='sakit izin'!$C$2:$C1002),0)),""),IF(Sheet14!E14="","h",IF(Sheet14!E14="NO PRESENSI",0,IF(Sheet14!E14&gt;0,"h"))))</f>
        <v>0</v>
      </c>
      <c r="AK17" s="175" t="str">
        <f t="array" ref="AK17">CONCATENATE(IFERROR(INDEX('sakit izin'!$F$2:$F1002,MATCH(1,($A17='sakit izin'!$G$2:$G1002)*(E$3='sakit izin'!$C$2:$C1002),0)),""),IF(Sheet14!F14="","h",IF(Sheet14!F14="NO PRESENSI",0,IF(Sheet14!F14&gt;0,"h"))))</f>
        <v>0</v>
      </c>
      <c r="AL17" s="175" t="str">
        <f t="array" ref="AL17">CONCATENATE(IFERROR(INDEX('sakit izin'!$F$2:$F1002,MATCH(1,($A17='sakit izin'!$G$2:$G1002)*(F$3='sakit izin'!$C$2:$C1002),0)),""),IF(Sheet14!G14="","h",IF(Sheet14!G14="NO PRESENSI",0,IF(Sheet14!G14&gt;0,"h"))))</f>
        <v>0</v>
      </c>
      <c r="AM17" s="175" t="str">
        <f t="array" ref="AM17">CONCATENATE(IFERROR(INDEX('sakit izin'!$F$2:$F1002,MATCH(1,($A17='sakit izin'!$G$2:$G1002)*(G$3='sakit izin'!$C$2:$C1002),0)),""),IF(Sheet14!H14="","h",IF(Sheet14!H14="NO PRESENSI",0,IF(Sheet14!H14&gt;0,"h"))))</f>
        <v>0</v>
      </c>
      <c r="AN17" s="175" t="str">
        <f t="array" ref="AN17">CONCATENATE(IFERROR(INDEX('sakit izin'!$F$2:$F1002,MATCH(1,($A17='sakit izin'!$G$2:$G1002)*(H$3='sakit izin'!$C$2:$C1002),0)),""),IF(Sheet14!I14="","h",IF(Sheet14!I14="NO PRESENSI",0,IF(Sheet14!I14&gt;0,"h"))))</f>
        <v>0</v>
      </c>
      <c r="AO17" s="175" t="str">
        <f t="array" ref="AO17">CONCATENATE(IFERROR(INDEX('sakit izin'!$F$2:$F1002,MATCH(1,($A17='sakit izin'!$G$2:$G1002)*(I$3='sakit izin'!$C$2:$C1002),0)),""),IF(Sheet14!J14="","h",IF(Sheet14!J14="NO PRESENSI",0,IF(Sheet14!J14&gt;0,"h"))))</f>
        <v>0</v>
      </c>
      <c r="AP17" s="175" t="str">
        <f t="array" ref="AP17">CONCATENATE(IFERROR(INDEX('sakit izin'!$F$2:$F1002,MATCH(1,($A17='sakit izin'!$G$2:$G1002)*(J$3='sakit izin'!$C$2:$C1002),0)),""),IF(Sheet14!K14="","h",IF(Sheet14!K14="NO PRESENSI",0,IF(Sheet14!K14&gt;0,"h"))))</f>
        <v>0</v>
      </c>
      <c r="AQ17" s="175" t="str">
        <f t="array" ref="AQ17">CONCATENATE(IFERROR(INDEX('sakit izin'!$F$2:$F1002,MATCH(1,($A17='sakit izin'!$G$2:$G1002)*(K$3='sakit izin'!$C$2:$C1002),0)),""),IF(Sheet14!L14="","h",IF(Sheet14!L14="NO PRESENSI",0,IF(Sheet14!L14&gt;0,"h"))))</f>
        <v>0</v>
      </c>
      <c r="AR17" s="175" t="str">
        <f t="array" ref="AR17">CONCATENATE(IFERROR(INDEX('sakit izin'!$F$2:$F1002,MATCH(1,($A17='sakit izin'!$G$2:$G1002)*(L$3='sakit izin'!$C$2:$C1002),0)),""),IF(Sheet14!M14="","h",IF(Sheet14!M14="NO PRESENSI",0,IF(Sheet14!M14&gt;0,"h"))))</f>
        <v>0</v>
      </c>
      <c r="AS17" s="175" t="str">
        <f t="array" ref="AS17">CONCATENATE(IFERROR(INDEX('sakit izin'!$F$2:$F1002,MATCH(1,($A17='sakit izin'!$G$2:$G1002)*(M$3='sakit izin'!$C$2:$C1002),0)),""),IF(Sheet14!N14="","h",IF(Sheet14!N14="NO PRESENSI",0,IF(Sheet14!N14&gt;0,"h"))))</f>
        <v>0</v>
      </c>
      <c r="AT17" s="175" t="str">
        <f t="array" ref="AT17">CONCATENATE(IFERROR(INDEX('sakit izin'!$F$2:$F1002,MATCH(1,($A17='sakit izin'!$G$2:$G1002)*(N$3='sakit izin'!$C$2:$C1002),0)),""),IF(Sheet14!O14="","h",IF(Sheet14!O14="NO PRESENSI",0,IF(Sheet14!O14&gt;0,"h"))))</f>
        <v>0</v>
      </c>
      <c r="AU17" s="175" t="str">
        <f t="array" ref="AU17">CONCATENATE(IFERROR(INDEX('sakit izin'!$F$2:$F1002,MATCH(1,($A17='sakit izin'!$G$2:$G1002)*(O$3='sakit izin'!$C$2:$C1002),0)),""),IF(Sheet14!P14="","h",IF(Sheet14!P14="NO PRESENSI",0,IF(Sheet14!P14&gt;0,"h"))))</f>
        <v>0</v>
      </c>
      <c r="AV17" s="175" t="str">
        <f t="array" ref="AV17">CONCATENATE(IFERROR(INDEX('sakit izin'!$F$2:$F1002,MATCH(1,($A17='sakit izin'!$G$2:$G1002)*(P$3='sakit izin'!$C$2:$C1002),0)),""),IF(Sheet14!Q14="","h",IF(Sheet14!Q14="NO PRESENSI",0,IF(Sheet14!Q14&gt;0,"h"))))</f>
        <v>0</v>
      </c>
      <c r="AW17" s="175" t="str">
        <f t="array" ref="AW17">CONCATENATE(IFERROR(INDEX('sakit izin'!$F$2:$F1002,MATCH(1,($A17='sakit izin'!$G$2:$G1002)*(Q$3='sakit izin'!$C$2:$C1002),0)),""),IF(Sheet14!R14="","h",IF(Sheet14!R14="NO PRESENSI",0,IF(Sheet14!R14&gt;0,"h"))))</f>
        <v>0</v>
      </c>
      <c r="AX17" s="175" t="str">
        <f t="array" ref="AX17">CONCATENATE(IFERROR(INDEX('sakit izin'!$F$2:$F1002,MATCH(1,($A17='sakit izin'!$G$2:$G1002)*(R$3='sakit izin'!$C$2:$C1002),0)),""),IF(Sheet14!S14="","h",IF(Sheet14!S14="NO PRESENSI",0,IF(Sheet14!S14&gt;0,"h"))))</f>
        <v>0</v>
      </c>
      <c r="AY17" s="175" t="str">
        <f t="array" ref="AY17">CONCATENATE(IFERROR(INDEX('sakit izin'!$F$2:$F1002,MATCH(1,($A17='sakit izin'!$G$2:$G1002)*(S$3='sakit izin'!$C$2:$C1002),0)),""),IF(Sheet14!T14="","h",IF(Sheet14!T14="NO PRESENSI",0,IF(Sheet14!T14&gt;0,"h"))))</f>
        <v>0</v>
      </c>
      <c r="AZ17" s="175" t="str">
        <f t="array" ref="AZ17">CONCATENATE(IFERROR(INDEX('sakit izin'!$F$2:$F1002,MATCH(1,($A17='sakit izin'!$G$2:$G1002)*(T$3='sakit izin'!$C$2:$C1002),0)),""),IF(Sheet14!U14="","h",IF(Sheet14!U14="NO PRESENSI",0,IF(Sheet14!U14&gt;0,"h"))))</f>
        <v>0</v>
      </c>
      <c r="BA17" s="175" t="str">
        <f t="array" ref="BA17">CONCATENATE(IFERROR(INDEX('sakit izin'!$F$2:$F1002,MATCH(1,($A17='sakit izin'!$G$2:$G1002)*(U$3='sakit izin'!$C$2:$C1002),0)),""),IF(Sheet14!V14="","h",IF(Sheet14!V14="NO PRESENSI",0,IF(Sheet14!V14&gt;0,"h"))))</f>
        <v>0</v>
      </c>
      <c r="BB17" s="175" t="str">
        <f t="array" ref="BB17">CONCATENATE(IFERROR(INDEX('sakit izin'!$F$2:$F1002,MATCH(1,($A17='sakit izin'!$G$2:$G1002)*(V$3='sakit izin'!$C$2:$C1002),0)),""),IF(Sheet14!W14="","h",IF(Sheet14!W14="NO PRESENSI",0,IF(Sheet14!W14&gt;0,"h"))))</f>
        <v>0</v>
      </c>
      <c r="BC17" s="175" t="str">
        <f t="array" ref="BC17">CONCATENATE(IFERROR(INDEX('sakit izin'!$F$2:$F1002,MATCH(1,($A17='sakit izin'!$G$2:$G1002)*(W$3='sakit izin'!$C$2:$C1002),0)),""),IF(Sheet14!X14="","h",IF(Sheet14!X14="NO PRESENSI",0,IF(Sheet14!X14&gt;0,"h"))))</f>
        <v>0</v>
      </c>
      <c r="BD17" s="175" t="str">
        <f t="array" ref="BD17">CONCATENATE(IFERROR(INDEX('sakit izin'!$F$2:$F1002,MATCH(1,($A17='sakit izin'!$G$2:$G1002)*(X$3='sakit izin'!$C$2:$C1002),0)),""),IF(Sheet14!Y14="","h",IF(Sheet14!Y14="NO PRESENSI",0,IF(Sheet14!Y14&gt;0,"h"))))</f>
        <v>0</v>
      </c>
      <c r="BE17" s="175" t="str">
        <f t="array" ref="BE17">CONCATENATE(IFERROR(INDEX('sakit izin'!$F$2:$F1002,MATCH(1,($A17='sakit izin'!$G$2:$G1002)*(Y$3='sakit izin'!$C$2:$C1002),0)),""),IF(Sheet14!Z14="","h",IF(Sheet14!Z14="NO PRESENSI",0,IF(Sheet14!Z14&gt;0,"h"))))</f>
        <v>0</v>
      </c>
      <c r="BF17" s="175" t="str">
        <f t="array" ref="BF17">CONCATENATE(IFERROR(INDEX('sakit izin'!$F$2:$F1002,MATCH(1,($A17='sakit izin'!$G$2:$G1002)*(Z$3='sakit izin'!$C$2:$C1002),0)),""),IF(Sheet14!AA14="","h",IF(Sheet14!AA14="NO PRESENSI",0,IF(Sheet14!AA14&gt;0,"h"))))</f>
        <v>0</v>
      </c>
      <c r="BG17" s="175" t="str">
        <f t="array" ref="BG17">CONCATENATE(IFERROR(INDEX('sakit izin'!$F$2:$F1002,MATCH(1,($A17='sakit izin'!$G$2:$G1002)*(AA$3='sakit izin'!$C$2:$C1002),0)),""),IF(Sheet14!AB14="","h",IF(Sheet14!AB14="NO PRESENSI",0,IF(Sheet14!AB14&gt;0,"h"))))</f>
        <v>0</v>
      </c>
      <c r="BH17" s="175" t="str">
        <f t="array" ref="BH17">CONCATENATE(IFERROR(INDEX('sakit izin'!$F$2:$F1002,MATCH(1,($A17='sakit izin'!$G$2:$G1002)*(AB$3='sakit izin'!$C$2:$C1002),0)),""),IF(Sheet14!AC14="","h",IF(Sheet14!AC14="NO PRESENSI",0,IF(Sheet14!AC14&gt;0,"h"))))</f>
        <v>0</v>
      </c>
      <c r="BI17" s="175" t="str">
        <f t="array" ref="BI17">CONCATENATE(IFERROR(INDEX('sakit izin'!$F$2:$F1002,MATCH(1,($A17='sakit izin'!$G$2:$G1002)*(AC$3='sakit izin'!$C$2:$C1002),0)),""),IF(Sheet14!AD14="","h",IF(Sheet14!AD14="NO PRESENSI",0,IF(Sheet14!AD14&gt;0,"h"))))</f>
        <v>0</v>
      </c>
      <c r="BJ17" s="175" t="str">
        <f t="array" ref="BJ17">CONCATENATE(IFERROR(INDEX('sakit izin'!$F$2:$F1002,MATCH(1,($A17='sakit izin'!$G$2:$G1002)*(AD$3='sakit izin'!$C$2:$C1002),0)),""),IF(Sheet14!AE14="","h",IF(Sheet14!AE14="NO PRESENSI",0,IF(Sheet14!AE14&gt;0,"h"))))</f>
        <v>0</v>
      </c>
      <c r="BK17" s="175" t="str">
        <f t="array" ref="BK17">CONCATENATE(IFERROR(INDEX('sakit izin'!$F$2:$F1002,MATCH(1,($A17='sakit izin'!$G$2:$G1002)*(AE$3='sakit izin'!$C$2:$C1002),0)),""),IF(Sheet14!AF14="","h",IF(Sheet14!AF14="NO PRESENSI",0,IF(Sheet14!AF14&gt;0,"h"))))</f>
        <v>0</v>
      </c>
      <c r="BL17" s="175" t="str">
        <f t="array" ref="BL17">CONCATENATE(IFERROR(INDEX('sakit izin'!$F$2:$F1002,MATCH(1,($A17='sakit izin'!$G$2:$G1002)*(AF$3='sakit izin'!$C$2:$C1002),0)),""),IF(Sheet14!AG14="","h",IF(Sheet14!AG14="NO PRESENSI",0,IF(Sheet14!AG14&gt;0,"h"))))</f>
        <v>0</v>
      </c>
      <c r="BM17" s="176">
        <f t="shared" si="6"/>
        <v>0</v>
      </c>
      <c r="BN17" s="177">
        <f t="shared" si="7"/>
        <v>0</v>
      </c>
      <c r="BO17" s="178">
        <f t="shared" si="8"/>
        <v>0</v>
      </c>
      <c r="BP17" s="179">
        <f t="shared" si="9"/>
        <v>26</v>
      </c>
    </row>
    <row r="18">
      <c r="A18" s="181" t="s">
        <v>68</v>
      </c>
      <c r="B18" s="174" t="str">
        <f t="array" ref="B18">IFERROR(INDEX(datang!$E$2:$E1002,MATCH(1,($A18=datang!$G$2:$G1002)*(B$3=datang!$C$2:$C1002),0)),"")</f>
        <v/>
      </c>
      <c r="C18" s="174" t="str">
        <f t="array" ref="C18">IFERROR(INDEX(datang!$E$2:$E1002,MATCH(1,($A18=datang!$G$2:$G1002)*(C$3=datang!$C$2:$C1002),0)),"")</f>
        <v/>
      </c>
      <c r="D18" s="174" t="str">
        <f t="array" ref="D18">IFERROR(INDEX(datang!$E$2:$E1002,MATCH(1,($A18=datang!$G$2:$G1002)*(D$3=datang!$C$2:$C1002),0)),"")</f>
        <v/>
      </c>
      <c r="E18" s="174" t="str">
        <f t="array" ref="E18">IFERROR(INDEX(datang!$E$2:$E1002,MATCH(1,($A18=datang!$G$2:$G1002)*(E$3=datang!$C$2:$C1002),0)),"")</f>
        <v/>
      </c>
      <c r="F18" s="174" t="str">
        <f t="array" ref="F18">IFERROR(INDEX(datang!$E$2:$E1002,MATCH(1,($A18=datang!$G$2:$G1002)*(F$3=datang!$C$2:$C1002),0)),"")</f>
        <v/>
      </c>
      <c r="G18" s="174" t="str">
        <f t="array" ref="G18">IFERROR(INDEX(datang!$E$2:$E1002,MATCH(1,($A18=datang!$G$2:$G1002)*(G$3=datang!$C$2:$C1002),0)),"")</f>
        <v/>
      </c>
      <c r="H18" s="174" t="str">
        <f t="array" ref="H18">IFERROR(INDEX(datang!$E$2:$E1002,MATCH(1,($A18=datang!$G$2:$G1002)*(H$3=datang!$C$2:$C1002),0)),"")</f>
        <v/>
      </c>
      <c r="I18" s="174" t="str">
        <f t="array" ref="I18">IFERROR(INDEX(datang!$E$2:$E1002,MATCH(1,($A18=datang!$G$2:$G1002)*(I$3=datang!$C$2:$C1002),0)),"")</f>
        <v/>
      </c>
      <c r="J18" s="174" t="str">
        <f t="array" ref="J18">IFERROR(INDEX(datang!$E$2:$E1002,MATCH(1,($A18=datang!$G$2:$G1002)*(J$3=datang!$C$2:$C1002),0)),"")</f>
        <v/>
      </c>
      <c r="K18" s="174" t="str">
        <f t="array" ref="K18">IFERROR(INDEX(datang!$E$2:$E1002,MATCH(1,($A18=datang!$G$2:$G1002)*(K$3=datang!$C$2:$C1002),0)),"")</f>
        <v/>
      </c>
      <c r="L18" s="174" t="str">
        <f t="array" ref="L18">IFERROR(INDEX(datang!$E$2:$E1002,MATCH(1,($A18=datang!$G$2:$G1002)*(L$3=datang!$C$2:$C1002),0)),"")</f>
        <v/>
      </c>
      <c r="M18" s="174" t="str">
        <f t="array" ref="M18">IFERROR(INDEX(datang!$E$2:$E1002,MATCH(1,($A18=datang!$G$2:$G1002)*(M$3=datang!$C$2:$C1002),0)),"")</f>
        <v/>
      </c>
      <c r="N18" s="174" t="str">
        <f t="array" ref="N18">IFERROR(INDEX(datang!$E$2:$E1002,MATCH(1,($A18=datang!$G$2:$G1002)*(N$3=datang!$C$2:$C1002),0)),"")</f>
        <v/>
      </c>
      <c r="O18" s="174" t="str">
        <f t="array" ref="O18">IFERROR(INDEX(datang!$E$2:$E1002,MATCH(1,($A18=datang!$G$2:$G1002)*(O$3=datang!$C$2:$C1002),0)),"")</f>
        <v/>
      </c>
      <c r="P18" s="174" t="str">
        <f t="array" ref="P18">IFERROR(INDEX(datang!$E$2:$E1002,MATCH(1,($A18=datang!$G$2:$G1002)*(P$3=datang!$C$2:$C1002),0)),"")</f>
        <v/>
      </c>
      <c r="Q18" s="174" t="str">
        <f t="array" ref="Q18">IFERROR(INDEX(datang!$E$2:$E1002,MATCH(1,($A18=datang!$G$2:$G1002)*(Q$3=datang!$C$2:$C1002),0)),"")</f>
        <v/>
      </c>
      <c r="R18" s="174" t="str">
        <f t="array" ref="R18">IFERROR(INDEX(datang!$E$2:$E1002,MATCH(1,($A18=datang!$G$2:$G1002)*(R$3=datang!$C$2:$C1002),0)),"")</f>
        <v/>
      </c>
      <c r="S18" s="174" t="str">
        <f t="array" ref="S18">IFERROR(INDEX(datang!$E$2:$E1002,MATCH(1,($A18=datang!$G$2:$G1002)*(S$3=datang!$C$2:$C1002),0)),"")</f>
        <v/>
      </c>
      <c r="T18" s="174" t="str">
        <f t="array" ref="T18">IFERROR(INDEX(datang!$E$2:$E1002,MATCH(1,($A18=datang!$G$2:$G1002)*(T$3=datang!$C$2:$C1002),0)),"")</f>
        <v/>
      </c>
      <c r="U18" s="174" t="str">
        <f t="array" ref="U18">IFERROR(INDEX(datang!$E$2:$E1002,MATCH(1,($A18=datang!$G$2:$G1002)*(U$3=datang!$C$2:$C1002),0)),"")</f>
        <v/>
      </c>
      <c r="V18" s="174" t="str">
        <f t="array" ref="V18">IFERROR(INDEX(datang!$E$2:$E1002,MATCH(1,($A18=datang!$G$2:$G1002)*(V$3=datang!$C$2:$C1002),0)),"")</f>
        <v/>
      </c>
      <c r="W18" s="174" t="str">
        <f t="array" ref="W18">IFERROR(INDEX(datang!$E$2:$E1002,MATCH(1,($A18=datang!$G$2:$G1002)*(W$3=datang!$C$2:$C1002),0)),"")</f>
        <v/>
      </c>
      <c r="X18" s="174" t="str">
        <f t="array" ref="X18">IFERROR(INDEX(datang!$E$2:$E1002,MATCH(1,($A18=datang!$G$2:$G1002)*(X$3=datang!$C$2:$C1002),0)),"")</f>
        <v/>
      </c>
      <c r="Y18" s="174" t="str">
        <f t="array" ref="Y18">IFERROR(INDEX(datang!$E$2:$E1002,MATCH(1,($A18=datang!$G$2:$G1002)*(Y$3=datang!$C$2:$C1002),0)),"")</f>
        <v/>
      </c>
      <c r="Z18" s="174" t="str">
        <f t="array" ref="Z18">IFERROR(INDEX(datang!$E$2:$E1002,MATCH(1,($A18=datang!$G$2:$G1002)*(Z$3=datang!$C$2:$C1002),0)),"")</f>
        <v/>
      </c>
      <c r="AA18" s="174" t="str">
        <f t="array" ref="AA18">IFERROR(INDEX(datang!$E$2:$E1002,MATCH(1,($A18=datang!$G$2:$G1002)*(AA$3=datang!$C$2:$C1002),0)),"")</f>
        <v/>
      </c>
      <c r="AB18" s="174" t="str">
        <f t="array" ref="AB18">IFERROR(INDEX(datang!$E$2:$E1002,MATCH(1,($A18=datang!$G$2:$G1002)*(AB$3=datang!$C$2:$C1002),0)),"")</f>
        <v/>
      </c>
      <c r="AC18" s="174" t="str">
        <f t="array" ref="AC18">IFERROR(INDEX(datang!$E$2:$E1002,MATCH(1,($A18=datang!$G$2:$G1002)*(AC$3=datang!$C$2:$C1002),0)),"")</f>
        <v/>
      </c>
      <c r="AD18" s="174" t="str">
        <f t="array" ref="AD18">IFERROR(INDEX(datang!$E$2:$E1002,MATCH(1,($A18=datang!$G$2:$G1002)*(AD$3=datang!$C$2:$C1002),0)),"")</f>
        <v/>
      </c>
      <c r="AE18" s="174" t="str">
        <f t="array" ref="AE18">IFERROR(INDEX(datang!$E$2:$E1002,MATCH(1,($A18=datang!$G$2:$G1002)*(AE$3=datang!$C$2:$C1002),0)),"")</f>
        <v/>
      </c>
      <c r="AF18" s="174" t="str">
        <f t="array" ref="AF18">IFERROR(INDEX(datang!$E$2:$E1002,MATCH(1,($A18=datang!$G$2:$G1002)*(AF$3=datang!$C$2:$C1002),0)),"")</f>
        <v/>
      </c>
      <c r="AG18" s="167"/>
      <c r="AH18" s="175" t="str">
        <f t="array" ref="AH18">CONCATENATE(IFERROR(INDEX('sakit izin'!$F$2:$F1002,MATCH(1,($A18='sakit izin'!$G$2:$G1002)*(B$3='sakit izin'!$C$2:$C1002),0)),""),IF(Sheet14!C15="","h",IF(Sheet14!C15="NO PRESENSI",0,IF(Sheet14!C15&gt;0,"h"))))</f>
        <v>0</v>
      </c>
      <c r="AI18" s="175" t="str">
        <f t="array" ref="AI18">CONCATENATE(IFERROR(INDEX('sakit izin'!$F$2:$F1002,MATCH(1,($A18='sakit izin'!$G$2:$G1002)*(C$3='sakit izin'!$C$2:$C1002),0)),""),IF(Sheet14!D15="","h",IF(Sheet14!D15="NO PRESENSI",0,IF(Sheet14!D15&gt;0,"h"))))</f>
        <v>0</v>
      </c>
      <c r="AJ18" s="175" t="str">
        <f t="array" ref="AJ18">CONCATENATE(IFERROR(INDEX('sakit izin'!$F$2:$F1002,MATCH(1,($A18='sakit izin'!$G$2:$G1002)*(D$3='sakit izin'!$C$2:$C1002),0)),""),IF(Sheet14!E15="","h",IF(Sheet14!E15="NO PRESENSI",0,IF(Sheet14!E15&gt;0,"h"))))</f>
        <v>0</v>
      </c>
      <c r="AK18" s="175" t="str">
        <f t="array" ref="AK18">CONCATENATE(IFERROR(INDEX('sakit izin'!$F$2:$F1002,MATCH(1,($A18='sakit izin'!$G$2:$G1002)*(E$3='sakit izin'!$C$2:$C1002),0)),""),IF(Sheet14!F15="","h",IF(Sheet14!F15="NO PRESENSI",0,IF(Sheet14!F15&gt;0,"h"))))</f>
        <v>0</v>
      </c>
      <c r="AL18" s="175" t="str">
        <f t="array" ref="AL18">CONCATENATE(IFERROR(INDEX('sakit izin'!$F$2:$F1002,MATCH(1,($A18='sakit izin'!$G$2:$G1002)*(F$3='sakit izin'!$C$2:$C1002),0)),""),IF(Sheet14!G15="","h",IF(Sheet14!G15="NO PRESENSI",0,IF(Sheet14!G15&gt;0,"h"))))</f>
        <v>0</v>
      </c>
      <c r="AM18" s="175" t="str">
        <f t="array" ref="AM18">CONCATENATE(IFERROR(INDEX('sakit izin'!$F$2:$F1002,MATCH(1,($A18='sakit izin'!$G$2:$G1002)*(G$3='sakit izin'!$C$2:$C1002),0)),""),IF(Sheet14!H15="","h",IF(Sheet14!H15="NO PRESENSI",0,IF(Sheet14!H15&gt;0,"h"))))</f>
        <v>0</v>
      </c>
      <c r="AN18" s="175" t="str">
        <f t="array" ref="AN18">CONCATENATE(IFERROR(INDEX('sakit izin'!$F$2:$F1002,MATCH(1,($A18='sakit izin'!$G$2:$G1002)*(H$3='sakit izin'!$C$2:$C1002),0)),""),IF(Sheet14!I15="","h",IF(Sheet14!I15="NO PRESENSI",0,IF(Sheet14!I15&gt;0,"h"))))</f>
        <v>0</v>
      </c>
      <c r="AO18" s="175" t="str">
        <f t="array" ref="AO18">CONCATENATE(IFERROR(INDEX('sakit izin'!$F$2:$F1002,MATCH(1,($A18='sakit izin'!$G$2:$G1002)*(I$3='sakit izin'!$C$2:$C1002),0)),""),IF(Sheet14!J15="","h",IF(Sheet14!J15="NO PRESENSI",0,IF(Sheet14!J15&gt;0,"h"))))</f>
        <v>0</v>
      </c>
      <c r="AP18" s="175" t="str">
        <f t="array" ref="AP18">CONCATENATE(IFERROR(INDEX('sakit izin'!$F$2:$F1002,MATCH(1,($A18='sakit izin'!$G$2:$G1002)*(J$3='sakit izin'!$C$2:$C1002),0)),""),IF(Sheet14!K15="","h",IF(Sheet14!K15="NO PRESENSI",0,IF(Sheet14!K15&gt;0,"h"))))</f>
        <v>0</v>
      </c>
      <c r="AQ18" s="175" t="str">
        <f t="array" ref="AQ18">CONCATENATE(IFERROR(INDEX('sakit izin'!$F$2:$F1002,MATCH(1,($A18='sakit izin'!$G$2:$G1002)*(K$3='sakit izin'!$C$2:$C1002),0)),""),IF(Sheet14!L15="","h",IF(Sheet14!L15="NO PRESENSI",0,IF(Sheet14!L15&gt;0,"h"))))</f>
        <v>0</v>
      </c>
      <c r="AR18" s="175" t="str">
        <f t="array" ref="AR18">CONCATENATE(IFERROR(INDEX('sakit izin'!$F$2:$F1002,MATCH(1,($A18='sakit izin'!$G$2:$G1002)*(L$3='sakit izin'!$C$2:$C1002),0)),""),IF(Sheet14!M15="","h",IF(Sheet14!M15="NO PRESENSI",0,IF(Sheet14!M15&gt;0,"h"))))</f>
        <v>0</v>
      </c>
      <c r="AS18" s="175" t="str">
        <f t="array" ref="AS18">CONCATENATE(IFERROR(INDEX('sakit izin'!$F$2:$F1002,MATCH(1,($A18='sakit izin'!$G$2:$G1002)*(M$3='sakit izin'!$C$2:$C1002),0)),""),IF(Sheet14!N15="","h",IF(Sheet14!N15="NO PRESENSI",0,IF(Sheet14!N15&gt;0,"h"))))</f>
        <v>0</v>
      </c>
      <c r="AT18" s="175" t="str">
        <f t="array" ref="AT18">CONCATENATE(IFERROR(INDEX('sakit izin'!$F$2:$F1002,MATCH(1,($A18='sakit izin'!$G$2:$G1002)*(N$3='sakit izin'!$C$2:$C1002),0)),""),IF(Sheet14!O15="","h",IF(Sheet14!O15="NO PRESENSI",0,IF(Sheet14!O15&gt;0,"h"))))</f>
        <v>0</v>
      </c>
      <c r="AU18" s="175" t="str">
        <f t="array" ref="AU18">CONCATENATE(IFERROR(INDEX('sakit izin'!$F$2:$F1002,MATCH(1,($A18='sakit izin'!$G$2:$G1002)*(O$3='sakit izin'!$C$2:$C1002),0)),""),IF(Sheet14!P15="","h",IF(Sheet14!P15="NO PRESENSI",0,IF(Sheet14!P15&gt;0,"h"))))</f>
        <v>0</v>
      </c>
      <c r="AV18" s="175" t="str">
        <f t="array" ref="AV18">CONCATENATE(IFERROR(INDEX('sakit izin'!$F$2:$F1002,MATCH(1,($A18='sakit izin'!$G$2:$G1002)*(P$3='sakit izin'!$C$2:$C1002),0)),""),IF(Sheet14!Q15="","h",IF(Sheet14!Q15="NO PRESENSI",0,IF(Sheet14!Q15&gt;0,"h"))))</f>
        <v>0</v>
      </c>
      <c r="AW18" s="175" t="str">
        <f t="array" ref="AW18">CONCATENATE(IFERROR(INDEX('sakit izin'!$F$2:$F1002,MATCH(1,($A18='sakit izin'!$G$2:$G1002)*(Q$3='sakit izin'!$C$2:$C1002),0)),""),IF(Sheet14!R15="","h",IF(Sheet14!R15="NO PRESENSI",0,IF(Sheet14!R15&gt;0,"h"))))</f>
        <v>0</v>
      </c>
      <c r="AX18" s="175" t="str">
        <f t="array" ref="AX18">CONCATENATE(IFERROR(INDEX('sakit izin'!$F$2:$F1002,MATCH(1,($A18='sakit izin'!$G$2:$G1002)*(R$3='sakit izin'!$C$2:$C1002),0)),""),IF(Sheet14!S15="","h",IF(Sheet14!S15="NO PRESENSI",0,IF(Sheet14!S15&gt;0,"h"))))</f>
        <v>0</v>
      </c>
      <c r="AY18" s="175" t="str">
        <f t="array" ref="AY18">CONCATENATE(IFERROR(INDEX('sakit izin'!$F$2:$F1002,MATCH(1,($A18='sakit izin'!$G$2:$G1002)*(S$3='sakit izin'!$C$2:$C1002),0)),""),IF(Sheet14!T15="","h",IF(Sheet14!T15="NO PRESENSI",0,IF(Sheet14!T15&gt;0,"h"))))</f>
        <v>0</v>
      </c>
      <c r="AZ18" s="175" t="str">
        <f t="array" ref="AZ18">CONCATENATE(IFERROR(INDEX('sakit izin'!$F$2:$F1002,MATCH(1,($A18='sakit izin'!$G$2:$G1002)*(T$3='sakit izin'!$C$2:$C1002),0)),""),IF(Sheet14!U15="","h",IF(Sheet14!U15="NO PRESENSI",0,IF(Sheet14!U15&gt;0,"h"))))</f>
        <v>0</v>
      </c>
      <c r="BA18" s="175" t="str">
        <f t="array" ref="BA18">CONCATENATE(IFERROR(INDEX('sakit izin'!$F$2:$F1002,MATCH(1,($A18='sakit izin'!$G$2:$G1002)*(U$3='sakit izin'!$C$2:$C1002),0)),""),IF(Sheet14!V15="","h",IF(Sheet14!V15="NO PRESENSI",0,IF(Sheet14!V15&gt;0,"h"))))</f>
        <v>0</v>
      </c>
      <c r="BB18" s="175" t="str">
        <f t="array" ref="BB18">CONCATENATE(IFERROR(INDEX('sakit izin'!$F$2:$F1002,MATCH(1,($A18='sakit izin'!$G$2:$G1002)*(V$3='sakit izin'!$C$2:$C1002),0)),""),IF(Sheet14!W15="","h",IF(Sheet14!W15="NO PRESENSI",0,IF(Sheet14!W15&gt;0,"h"))))</f>
        <v>0</v>
      </c>
      <c r="BC18" s="175" t="str">
        <f t="array" ref="BC18">CONCATENATE(IFERROR(INDEX('sakit izin'!$F$2:$F1002,MATCH(1,($A18='sakit izin'!$G$2:$G1002)*(W$3='sakit izin'!$C$2:$C1002),0)),""),IF(Sheet14!X15="","h",IF(Sheet14!X15="NO PRESENSI",0,IF(Sheet14!X15&gt;0,"h"))))</f>
        <v>0</v>
      </c>
      <c r="BD18" s="175" t="str">
        <f t="array" ref="BD18">CONCATENATE(IFERROR(INDEX('sakit izin'!$F$2:$F1002,MATCH(1,($A18='sakit izin'!$G$2:$G1002)*(X$3='sakit izin'!$C$2:$C1002),0)),""),IF(Sheet14!Y15="","h",IF(Sheet14!Y15="NO PRESENSI",0,IF(Sheet14!Y15&gt;0,"h"))))</f>
        <v>0</v>
      </c>
      <c r="BE18" s="175" t="str">
        <f t="array" ref="BE18">CONCATENATE(IFERROR(INDEX('sakit izin'!$F$2:$F1002,MATCH(1,($A18='sakit izin'!$G$2:$G1002)*(Y$3='sakit izin'!$C$2:$C1002),0)),""),IF(Sheet14!Z15="","h",IF(Sheet14!Z15="NO PRESENSI",0,IF(Sheet14!Z15&gt;0,"h"))))</f>
        <v>0</v>
      </c>
      <c r="BF18" s="175" t="str">
        <f t="array" ref="BF18">CONCATENATE(IFERROR(INDEX('sakit izin'!$F$2:$F1002,MATCH(1,($A18='sakit izin'!$G$2:$G1002)*(Z$3='sakit izin'!$C$2:$C1002),0)),""),IF(Sheet14!AA15="","h",IF(Sheet14!AA15="NO PRESENSI",0,IF(Sheet14!AA15&gt;0,"h"))))</f>
        <v>0</v>
      </c>
      <c r="BG18" s="175" t="str">
        <f t="array" ref="BG18">CONCATENATE(IFERROR(INDEX('sakit izin'!$F$2:$F1002,MATCH(1,($A18='sakit izin'!$G$2:$G1002)*(AA$3='sakit izin'!$C$2:$C1002),0)),""),IF(Sheet14!AB15="","h",IF(Sheet14!AB15="NO PRESENSI",0,IF(Sheet14!AB15&gt;0,"h"))))</f>
        <v>0</v>
      </c>
      <c r="BH18" s="175" t="str">
        <f t="array" ref="BH18">CONCATENATE(IFERROR(INDEX('sakit izin'!$F$2:$F1002,MATCH(1,($A18='sakit izin'!$G$2:$G1002)*(AB$3='sakit izin'!$C$2:$C1002),0)),""),IF(Sheet14!AC15="","h",IF(Sheet14!AC15="NO PRESENSI",0,IF(Sheet14!AC15&gt;0,"h"))))</f>
        <v>0</v>
      </c>
      <c r="BI18" s="175" t="str">
        <f t="array" ref="BI18">CONCATENATE(IFERROR(INDEX('sakit izin'!$F$2:$F1002,MATCH(1,($A18='sakit izin'!$G$2:$G1002)*(AC$3='sakit izin'!$C$2:$C1002),0)),""),IF(Sheet14!AD15="","h",IF(Sheet14!AD15="NO PRESENSI",0,IF(Sheet14!AD15&gt;0,"h"))))</f>
        <v>0</v>
      </c>
      <c r="BJ18" s="175" t="str">
        <f t="array" ref="BJ18">CONCATENATE(IFERROR(INDEX('sakit izin'!$F$2:$F1002,MATCH(1,($A18='sakit izin'!$G$2:$G1002)*(AD$3='sakit izin'!$C$2:$C1002),0)),""),IF(Sheet14!AE15="","h",IF(Sheet14!AE15="NO PRESENSI",0,IF(Sheet14!AE15&gt;0,"h"))))</f>
        <v>0</v>
      </c>
      <c r="BK18" s="175" t="str">
        <f t="array" ref="BK18">CONCATENATE(IFERROR(INDEX('sakit izin'!$F$2:$F1002,MATCH(1,($A18='sakit izin'!$G$2:$G1002)*(AE$3='sakit izin'!$C$2:$C1002),0)),""),IF(Sheet14!AF15="","h",IF(Sheet14!AF15="NO PRESENSI",0,IF(Sheet14!AF15&gt;0,"h"))))</f>
        <v>0</v>
      </c>
      <c r="BL18" s="175" t="str">
        <f t="array" ref="BL18">CONCATENATE(IFERROR(INDEX('sakit izin'!$F$2:$F1002,MATCH(1,($A18='sakit izin'!$G$2:$G1002)*(AF$3='sakit izin'!$C$2:$C1002),0)),""),IF(Sheet14!AG15="","h",IF(Sheet14!AG15="NO PRESENSI",0,IF(Sheet14!AG15&gt;0,"h"))))</f>
        <v>0</v>
      </c>
      <c r="BM18" s="176">
        <f t="shared" si="6"/>
        <v>0</v>
      </c>
      <c r="BN18" s="177">
        <f t="shared" si="7"/>
        <v>0</v>
      </c>
      <c r="BO18" s="178">
        <f t="shared" si="8"/>
        <v>0</v>
      </c>
      <c r="BP18" s="179">
        <f t="shared" si="9"/>
        <v>26</v>
      </c>
    </row>
    <row r="19">
      <c r="A19" s="181" t="s">
        <v>71</v>
      </c>
      <c r="B19" s="174" t="str">
        <f t="array" ref="B19">IFERROR(INDEX(datang!$E$2:$E1002,MATCH(1,($A19=datang!$G$2:$G1002)*(B$3=datang!$C$2:$C1002),0)),"")</f>
        <v/>
      </c>
      <c r="C19" s="174" t="str">
        <f t="array" ref="C19">IFERROR(INDEX(datang!$E$2:$E1002,MATCH(1,($A19=datang!$G$2:$G1002)*(C$3=datang!$C$2:$C1002),0)),"")</f>
        <v/>
      </c>
      <c r="D19" s="174" t="str">
        <f t="array" ref="D19">IFERROR(INDEX(datang!$E$2:$E1002,MATCH(1,($A19=datang!$G$2:$G1002)*(D$3=datang!$C$2:$C1002),0)),"")</f>
        <v/>
      </c>
      <c r="E19" s="174" t="str">
        <f t="array" ref="E19">IFERROR(INDEX(datang!$E$2:$E1002,MATCH(1,($A19=datang!$G$2:$G1002)*(E$3=datang!$C$2:$C1002),0)),"")</f>
        <v/>
      </c>
      <c r="F19" s="174" t="str">
        <f t="array" ref="F19">IFERROR(INDEX(datang!$E$2:$E1002,MATCH(1,($A19=datang!$G$2:$G1002)*(F$3=datang!$C$2:$C1002),0)),"")</f>
        <v/>
      </c>
      <c r="G19" s="174" t="str">
        <f t="array" ref="G19">IFERROR(INDEX(datang!$E$2:$E1002,MATCH(1,($A19=datang!$G$2:$G1002)*(G$3=datang!$C$2:$C1002),0)),"")</f>
        <v/>
      </c>
      <c r="H19" s="174" t="str">
        <f t="array" ref="H19">IFERROR(INDEX(datang!$E$2:$E1002,MATCH(1,($A19=datang!$G$2:$G1002)*(H$3=datang!$C$2:$C1002),0)),"")</f>
        <v/>
      </c>
      <c r="I19" s="174" t="str">
        <f t="array" ref="I19">IFERROR(INDEX(datang!$E$2:$E1002,MATCH(1,($A19=datang!$G$2:$G1002)*(I$3=datang!$C$2:$C1002),0)),"")</f>
        <v/>
      </c>
      <c r="J19" s="174" t="str">
        <f t="array" ref="J19">IFERROR(INDEX(datang!$E$2:$E1002,MATCH(1,($A19=datang!$G$2:$G1002)*(J$3=datang!$C$2:$C1002),0)),"")</f>
        <v/>
      </c>
      <c r="K19" s="174" t="str">
        <f t="array" ref="K19">IFERROR(INDEX(datang!$E$2:$E1002,MATCH(1,($A19=datang!$G$2:$G1002)*(K$3=datang!$C$2:$C1002),0)),"")</f>
        <v/>
      </c>
      <c r="L19" s="174" t="str">
        <f t="array" ref="L19">IFERROR(INDEX(datang!$E$2:$E1002,MATCH(1,($A19=datang!$G$2:$G1002)*(L$3=datang!$C$2:$C1002),0)),"")</f>
        <v/>
      </c>
      <c r="M19" s="174" t="str">
        <f t="array" ref="M19">IFERROR(INDEX(datang!$E$2:$E1002,MATCH(1,($A19=datang!$G$2:$G1002)*(M$3=datang!$C$2:$C1002),0)),"")</f>
        <v/>
      </c>
      <c r="N19" s="174" t="str">
        <f t="array" ref="N19">IFERROR(INDEX(datang!$E$2:$E1002,MATCH(1,($A19=datang!$G$2:$G1002)*(N$3=datang!$C$2:$C1002),0)),"")</f>
        <v/>
      </c>
      <c r="O19" s="174" t="str">
        <f t="array" ref="O19">IFERROR(INDEX(datang!$E$2:$E1002,MATCH(1,($A19=datang!$G$2:$G1002)*(O$3=datang!$C$2:$C1002),0)),"")</f>
        <v/>
      </c>
      <c r="P19" s="174" t="str">
        <f t="array" ref="P19">IFERROR(INDEX(datang!$E$2:$E1002,MATCH(1,($A19=datang!$G$2:$G1002)*(P$3=datang!$C$2:$C1002),0)),"")</f>
        <v/>
      </c>
      <c r="Q19" s="174" t="str">
        <f t="array" ref="Q19">IFERROR(INDEX(datang!$E$2:$E1002,MATCH(1,($A19=datang!$G$2:$G1002)*(Q$3=datang!$C$2:$C1002),0)),"")</f>
        <v/>
      </c>
      <c r="R19" s="174" t="str">
        <f t="array" ref="R19">IFERROR(INDEX(datang!$E$2:$E1002,MATCH(1,($A19=datang!$G$2:$G1002)*(R$3=datang!$C$2:$C1002),0)),"")</f>
        <v/>
      </c>
      <c r="S19" s="174" t="str">
        <f t="array" ref="S19">IFERROR(INDEX(datang!$E$2:$E1002,MATCH(1,($A19=datang!$G$2:$G1002)*(S$3=datang!$C$2:$C1002),0)),"")</f>
        <v/>
      </c>
      <c r="T19" s="174" t="str">
        <f t="array" ref="T19">IFERROR(INDEX(datang!$E$2:$E1002,MATCH(1,($A19=datang!$G$2:$G1002)*(T$3=datang!$C$2:$C1002),0)),"")</f>
        <v/>
      </c>
      <c r="U19" s="174" t="str">
        <f t="array" ref="U19">IFERROR(INDEX(datang!$E$2:$E1002,MATCH(1,($A19=datang!$G$2:$G1002)*(U$3=datang!$C$2:$C1002),0)),"")</f>
        <v/>
      </c>
      <c r="V19" s="174" t="str">
        <f t="array" ref="V19">IFERROR(INDEX(datang!$E$2:$E1002,MATCH(1,($A19=datang!$G$2:$G1002)*(V$3=datang!$C$2:$C1002),0)),"")</f>
        <v/>
      </c>
      <c r="W19" s="174" t="str">
        <f t="array" ref="W19">IFERROR(INDEX(datang!$E$2:$E1002,MATCH(1,($A19=datang!$G$2:$G1002)*(W$3=datang!$C$2:$C1002),0)),"")</f>
        <v/>
      </c>
      <c r="X19" s="174" t="str">
        <f t="array" ref="X19">IFERROR(INDEX(datang!$E$2:$E1002,MATCH(1,($A19=datang!$G$2:$G1002)*(X$3=datang!$C$2:$C1002),0)),"")</f>
        <v/>
      </c>
      <c r="Y19" s="174" t="str">
        <f t="array" ref="Y19">IFERROR(INDEX(datang!$E$2:$E1002,MATCH(1,($A19=datang!$G$2:$G1002)*(Y$3=datang!$C$2:$C1002),0)),"")</f>
        <v/>
      </c>
      <c r="Z19" s="174" t="str">
        <f t="array" ref="Z19">IFERROR(INDEX(datang!$E$2:$E1002,MATCH(1,($A19=datang!$G$2:$G1002)*(Z$3=datang!$C$2:$C1002),0)),"")</f>
        <v/>
      </c>
      <c r="AA19" s="174" t="str">
        <f t="array" ref="AA19">IFERROR(INDEX(datang!$E$2:$E1002,MATCH(1,($A19=datang!$G$2:$G1002)*(AA$3=datang!$C$2:$C1002),0)),"")</f>
        <v/>
      </c>
      <c r="AB19" s="174" t="str">
        <f t="array" ref="AB19">IFERROR(INDEX(datang!$E$2:$E1002,MATCH(1,($A19=datang!$G$2:$G1002)*(AB$3=datang!$C$2:$C1002),0)),"")</f>
        <v/>
      </c>
      <c r="AC19" s="174" t="str">
        <f t="array" ref="AC19">IFERROR(INDEX(datang!$E$2:$E1002,MATCH(1,($A19=datang!$G$2:$G1002)*(AC$3=datang!$C$2:$C1002),0)),"")</f>
        <v/>
      </c>
      <c r="AD19" s="174" t="str">
        <f t="array" ref="AD19">IFERROR(INDEX(datang!$E$2:$E1002,MATCH(1,($A19=datang!$G$2:$G1002)*(AD$3=datang!$C$2:$C1002),0)),"")</f>
        <v/>
      </c>
      <c r="AE19" s="174" t="str">
        <f t="array" ref="AE19">IFERROR(INDEX(datang!$E$2:$E1002,MATCH(1,($A19=datang!$G$2:$G1002)*(AE$3=datang!$C$2:$C1002),0)),"")</f>
        <v/>
      </c>
      <c r="AF19" s="174" t="str">
        <f t="array" ref="AF19">IFERROR(INDEX(datang!$E$2:$E1002,MATCH(1,($A19=datang!$G$2:$G1002)*(AF$3=datang!$C$2:$C1002),0)),"")</f>
        <v/>
      </c>
      <c r="AG19" s="167"/>
      <c r="AH19" s="175" t="str">
        <f t="array" ref="AH19">CONCATENATE(IFERROR(INDEX('sakit izin'!$F$2:$F1002,MATCH(1,($A19='sakit izin'!$G$2:$G1002)*(B$3='sakit izin'!$C$2:$C1002),0)),""),IF(Sheet14!C16="","h",IF(Sheet14!C16="NO PRESENSI",0,IF(Sheet14!C16&gt;0,"h"))))</f>
        <v>0</v>
      </c>
      <c r="AI19" s="175" t="str">
        <f t="array" ref="AI19">CONCATENATE(IFERROR(INDEX('sakit izin'!$F$2:$F1002,MATCH(1,($A19='sakit izin'!$G$2:$G1002)*(C$3='sakit izin'!$C$2:$C1002),0)),""),IF(Sheet14!D16="","h",IF(Sheet14!D16="NO PRESENSI",0,IF(Sheet14!D16&gt;0,"h"))))</f>
        <v>0</v>
      </c>
      <c r="AJ19" s="175" t="str">
        <f t="array" ref="AJ19">CONCATENATE(IFERROR(INDEX('sakit izin'!$F$2:$F1002,MATCH(1,($A19='sakit izin'!$G$2:$G1002)*(D$3='sakit izin'!$C$2:$C1002),0)),""),IF(Sheet14!E16="","h",IF(Sheet14!E16="NO PRESENSI",0,IF(Sheet14!E16&gt;0,"h"))))</f>
        <v>0</v>
      </c>
      <c r="AK19" s="175" t="str">
        <f t="array" ref="AK19">CONCATENATE(IFERROR(INDEX('sakit izin'!$F$2:$F1002,MATCH(1,($A19='sakit izin'!$G$2:$G1002)*(E$3='sakit izin'!$C$2:$C1002),0)),""),IF(Sheet14!F16="","h",IF(Sheet14!F16="NO PRESENSI",0,IF(Sheet14!F16&gt;0,"h"))))</f>
        <v>0</v>
      </c>
      <c r="AL19" s="175" t="str">
        <f t="array" ref="AL19">CONCATENATE(IFERROR(INDEX('sakit izin'!$F$2:$F1002,MATCH(1,($A19='sakit izin'!$G$2:$G1002)*(F$3='sakit izin'!$C$2:$C1002),0)),""),IF(Sheet14!G16="","h",IF(Sheet14!G16="NO PRESENSI",0,IF(Sheet14!G16&gt;0,"h"))))</f>
        <v>0</v>
      </c>
      <c r="AM19" s="175" t="str">
        <f t="array" ref="AM19">CONCATENATE(IFERROR(INDEX('sakit izin'!$F$2:$F1002,MATCH(1,($A19='sakit izin'!$G$2:$G1002)*(G$3='sakit izin'!$C$2:$C1002),0)),""),IF(Sheet14!H16="","h",IF(Sheet14!H16="NO PRESENSI",0,IF(Sheet14!H16&gt;0,"h"))))</f>
        <v>0</v>
      </c>
      <c r="AN19" s="175" t="str">
        <f t="array" ref="AN19">CONCATENATE(IFERROR(INDEX('sakit izin'!$F$2:$F1002,MATCH(1,($A19='sakit izin'!$G$2:$G1002)*(H$3='sakit izin'!$C$2:$C1002),0)),""),IF(Sheet14!I16="","h",IF(Sheet14!I16="NO PRESENSI",0,IF(Sheet14!I16&gt;0,"h"))))</f>
        <v>0</v>
      </c>
      <c r="AO19" s="175" t="str">
        <f t="array" ref="AO19">CONCATENATE(IFERROR(INDEX('sakit izin'!$F$2:$F1002,MATCH(1,($A19='sakit izin'!$G$2:$G1002)*(I$3='sakit izin'!$C$2:$C1002),0)),""),IF(Sheet14!J16="","h",IF(Sheet14!J16="NO PRESENSI",0,IF(Sheet14!J16&gt;0,"h"))))</f>
        <v>0</v>
      </c>
      <c r="AP19" s="175" t="str">
        <f t="array" ref="AP19">CONCATENATE(IFERROR(INDEX('sakit izin'!$F$2:$F1002,MATCH(1,($A19='sakit izin'!$G$2:$G1002)*(J$3='sakit izin'!$C$2:$C1002),0)),""),IF(Sheet14!K16="","h",IF(Sheet14!K16="NO PRESENSI",0,IF(Sheet14!K16&gt;0,"h"))))</f>
        <v>0</v>
      </c>
      <c r="AQ19" s="175" t="str">
        <f t="array" ref="AQ19">CONCATENATE(IFERROR(INDEX('sakit izin'!$F$2:$F1002,MATCH(1,($A19='sakit izin'!$G$2:$G1002)*(K$3='sakit izin'!$C$2:$C1002),0)),""),IF(Sheet14!L16="","h",IF(Sheet14!L16="NO PRESENSI",0,IF(Sheet14!L16&gt;0,"h"))))</f>
        <v>0</v>
      </c>
      <c r="AR19" s="175" t="str">
        <f t="array" ref="AR19">CONCATENATE(IFERROR(INDEX('sakit izin'!$F$2:$F1002,MATCH(1,($A19='sakit izin'!$G$2:$G1002)*(L$3='sakit izin'!$C$2:$C1002),0)),""),IF(Sheet14!M16="","h",IF(Sheet14!M16="NO PRESENSI",0,IF(Sheet14!M16&gt;0,"h"))))</f>
        <v>0</v>
      </c>
      <c r="AS19" s="175" t="str">
        <f t="array" ref="AS19">CONCATENATE(IFERROR(INDEX('sakit izin'!$F$2:$F1002,MATCH(1,($A19='sakit izin'!$G$2:$G1002)*(M$3='sakit izin'!$C$2:$C1002),0)),""),IF(Sheet14!N16="","h",IF(Sheet14!N16="NO PRESENSI",0,IF(Sheet14!N16&gt;0,"h"))))</f>
        <v>0</v>
      </c>
      <c r="AT19" s="175" t="str">
        <f t="array" ref="AT19">CONCATENATE(IFERROR(INDEX('sakit izin'!$F$2:$F1002,MATCH(1,($A19='sakit izin'!$G$2:$G1002)*(N$3='sakit izin'!$C$2:$C1002),0)),""),IF(Sheet14!O16="","h",IF(Sheet14!O16="NO PRESENSI",0,IF(Sheet14!O16&gt;0,"h"))))</f>
        <v>0</v>
      </c>
      <c r="AU19" s="175" t="str">
        <f t="array" ref="AU19">CONCATENATE(IFERROR(INDEX('sakit izin'!$F$2:$F1002,MATCH(1,($A19='sakit izin'!$G$2:$G1002)*(O$3='sakit izin'!$C$2:$C1002),0)),""),IF(Sheet14!P16="","h",IF(Sheet14!P16="NO PRESENSI",0,IF(Sheet14!P16&gt;0,"h"))))</f>
        <v>0</v>
      </c>
      <c r="AV19" s="175" t="str">
        <f t="array" ref="AV19">CONCATENATE(IFERROR(INDEX('sakit izin'!$F$2:$F1002,MATCH(1,($A19='sakit izin'!$G$2:$G1002)*(P$3='sakit izin'!$C$2:$C1002),0)),""),IF(Sheet14!Q16="","h",IF(Sheet14!Q16="NO PRESENSI",0,IF(Sheet14!Q16&gt;0,"h"))))</f>
        <v>0</v>
      </c>
      <c r="AW19" s="175" t="str">
        <f t="array" ref="AW19">CONCATENATE(IFERROR(INDEX('sakit izin'!$F$2:$F1002,MATCH(1,($A19='sakit izin'!$G$2:$G1002)*(Q$3='sakit izin'!$C$2:$C1002),0)),""),IF(Sheet14!R16="","h",IF(Sheet14!R16="NO PRESENSI",0,IF(Sheet14!R16&gt;0,"h"))))</f>
        <v>0</v>
      </c>
      <c r="AX19" s="175" t="str">
        <f t="array" ref="AX19">CONCATENATE(IFERROR(INDEX('sakit izin'!$F$2:$F1002,MATCH(1,($A19='sakit izin'!$G$2:$G1002)*(R$3='sakit izin'!$C$2:$C1002),0)),""),IF(Sheet14!S16="","h",IF(Sheet14!S16="NO PRESENSI",0,IF(Sheet14!S16&gt;0,"h"))))</f>
        <v>0</v>
      </c>
      <c r="AY19" s="175" t="str">
        <f t="array" ref="AY19">CONCATENATE(IFERROR(INDEX('sakit izin'!$F$2:$F1002,MATCH(1,($A19='sakit izin'!$G$2:$G1002)*(S$3='sakit izin'!$C$2:$C1002),0)),""),IF(Sheet14!T16="","h",IF(Sheet14!T16="NO PRESENSI",0,IF(Sheet14!T16&gt;0,"h"))))</f>
        <v>0</v>
      </c>
      <c r="AZ19" s="175" t="str">
        <f t="array" ref="AZ19">CONCATENATE(IFERROR(INDEX('sakit izin'!$F$2:$F1002,MATCH(1,($A19='sakit izin'!$G$2:$G1002)*(T$3='sakit izin'!$C$2:$C1002),0)),""),IF(Sheet14!U16="","h",IF(Sheet14!U16="NO PRESENSI",0,IF(Sheet14!U16&gt;0,"h"))))</f>
        <v>0</v>
      </c>
      <c r="BA19" s="175" t="str">
        <f t="array" ref="BA19">CONCATENATE(IFERROR(INDEX('sakit izin'!$F$2:$F1002,MATCH(1,($A19='sakit izin'!$G$2:$G1002)*(U$3='sakit izin'!$C$2:$C1002),0)),""),IF(Sheet14!V16="","h",IF(Sheet14!V16="NO PRESENSI",0,IF(Sheet14!V16&gt;0,"h"))))</f>
        <v>0</v>
      </c>
      <c r="BB19" s="175" t="str">
        <f t="array" ref="BB19">CONCATENATE(IFERROR(INDEX('sakit izin'!$F$2:$F1002,MATCH(1,($A19='sakit izin'!$G$2:$G1002)*(V$3='sakit izin'!$C$2:$C1002),0)),""),IF(Sheet14!W16="","h",IF(Sheet14!W16="NO PRESENSI",0,IF(Sheet14!W16&gt;0,"h"))))</f>
        <v>0</v>
      </c>
      <c r="BC19" s="175" t="str">
        <f t="array" ref="BC19">CONCATENATE(IFERROR(INDEX('sakit izin'!$F$2:$F1002,MATCH(1,($A19='sakit izin'!$G$2:$G1002)*(W$3='sakit izin'!$C$2:$C1002),0)),""),IF(Sheet14!X16="","h",IF(Sheet14!X16="NO PRESENSI",0,IF(Sheet14!X16&gt;0,"h"))))</f>
        <v>0</v>
      </c>
      <c r="BD19" s="175" t="str">
        <f t="array" ref="BD19">CONCATENATE(IFERROR(INDEX('sakit izin'!$F$2:$F1002,MATCH(1,($A19='sakit izin'!$G$2:$G1002)*(X$3='sakit izin'!$C$2:$C1002),0)),""),IF(Sheet14!Y16="","h",IF(Sheet14!Y16="NO PRESENSI",0,IF(Sheet14!Y16&gt;0,"h"))))</f>
        <v>0</v>
      </c>
      <c r="BE19" s="175" t="str">
        <f t="array" ref="BE19">CONCATENATE(IFERROR(INDEX('sakit izin'!$F$2:$F1002,MATCH(1,($A19='sakit izin'!$G$2:$G1002)*(Y$3='sakit izin'!$C$2:$C1002),0)),""),IF(Sheet14!Z16="","h",IF(Sheet14!Z16="NO PRESENSI",0,IF(Sheet14!Z16&gt;0,"h"))))</f>
        <v>0</v>
      </c>
      <c r="BF19" s="175" t="str">
        <f t="array" ref="BF19">CONCATENATE(IFERROR(INDEX('sakit izin'!$F$2:$F1002,MATCH(1,($A19='sakit izin'!$G$2:$G1002)*(Z$3='sakit izin'!$C$2:$C1002),0)),""),IF(Sheet14!AA16="","h",IF(Sheet14!AA16="NO PRESENSI",0,IF(Sheet14!AA16&gt;0,"h"))))</f>
        <v>0</v>
      </c>
      <c r="BG19" s="175" t="str">
        <f t="array" ref="BG19">CONCATENATE(IFERROR(INDEX('sakit izin'!$F$2:$F1002,MATCH(1,($A19='sakit izin'!$G$2:$G1002)*(AA$3='sakit izin'!$C$2:$C1002),0)),""),IF(Sheet14!AB16="","h",IF(Sheet14!AB16="NO PRESENSI",0,IF(Sheet14!AB16&gt;0,"h"))))</f>
        <v>0</v>
      </c>
      <c r="BH19" s="175" t="str">
        <f t="array" ref="BH19">CONCATENATE(IFERROR(INDEX('sakit izin'!$F$2:$F1002,MATCH(1,($A19='sakit izin'!$G$2:$G1002)*(AB$3='sakit izin'!$C$2:$C1002),0)),""),IF(Sheet14!AC16="","h",IF(Sheet14!AC16="NO PRESENSI",0,IF(Sheet14!AC16&gt;0,"h"))))</f>
        <v>0</v>
      </c>
      <c r="BI19" s="175" t="str">
        <f t="array" ref="BI19">CONCATENATE(IFERROR(INDEX('sakit izin'!$F$2:$F1002,MATCH(1,($A19='sakit izin'!$G$2:$G1002)*(AC$3='sakit izin'!$C$2:$C1002),0)),""),IF(Sheet14!AD16="","h",IF(Sheet14!AD16="NO PRESENSI",0,IF(Sheet14!AD16&gt;0,"h"))))</f>
        <v>0</v>
      </c>
      <c r="BJ19" s="175" t="str">
        <f t="array" ref="BJ19">CONCATENATE(IFERROR(INDEX('sakit izin'!$F$2:$F1002,MATCH(1,($A19='sakit izin'!$G$2:$G1002)*(AD$3='sakit izin'!$C$2:$C1002),0)),""),IF(Sheet14!AE16="","h",IF(Sheet14!AE16="NO PRESENSI",0,IF(Sheet14!AE16&gt;0,"h"))))</f>
        <v>0</v>
      </c>
      <c r="BK19" s="175" t="str">
        <f t="array" ref="BK19">CONCATENATE(IFERROR(INDEX('sakit izin'!$F$2:$F1002,MATCH(1,($A19='sakit izin'!$G$2:$G1002)*(AE$3='sakit izin'!$C$2:$C1002),0)),""),IF(Sheet14!AF16="","h",IF(Sheet14!AF16="NO PRESENSI",0,IF(Sheet14!AF16&gt;0,"h"))))</f>
        <v>0</v>
      </c>
      <c r="BL19" s="175" t="str">
        <f t="array" ref="BL19">CONCATENATE(IFERROR(INDEX('sakit izin'!$F$2:$F1002,MATCH(1,($A19='sakit izin'!$G$2:$G1002)*(AF$3='sakit izin'!$C$2:$C1002),0)),""),IF(Sheet14!AG16="","h",IF(Sheet14!AG16="NO PRESENSI",0,IF(Sheet14!AG16&gt;0,"h"))))</f>
        <v>0</v>
      </c>
      <c r="BM19" s="176">
        <f t="shared" si="6"/>
        <v>0</v>
      </c>
      <c r="BN19" s="177">
        <f t="shared" si="7"/>
        <v>0</v>
      </c>
      <c r="BO19" s="178">
        <f t="shared" si="8"/>
        <v>0</v>
      </c>
      <c r="BP19" s="179">
        <f t="shared" si="9"/>
        <v>26</v>
      </c>
    </row>
    <row r="20">
      <c r="A20" s="181" t="s">
        <v>75</v>
      </c>
      <c r="B20" s="174" t="str">
        <f t="array" ref="B20">IFERROR(INDEX(datang!$E$2:$E1002,MATCH(1,($A20=datang!$G$2:$G1002)*(B$3=datang!$C$2:$C1002),0)),"")</f>
        <v/>
      </c>
      <c r="C20" s="174" t="str">
        <f t="array" ref="C20">IFERROR(INDEX(datang!$E$2:$E1002,MATCH(1,($A20=datang!$G$2:$G1002)*(C$3=datang!$C$2:$C1002),0)),"")</f>
        <v/>
      </c>
      <c r="D20" s="174" t="str">
        <f t="array" ref="D20">IFERROR(INDEX(datang!$E$2:$E1002,MATCH(1,($A20=datang!$G$2:$G1002)*(D$3=datang!$C$2:$C1002),0)),"")</f>
        <v/>
      </c>
      <c r="E20" s="174" t="str">
        <f t="array" ref="E20">IFERROR(INDEX(datang!$E$2:$E1002,MATCH(1,($A20=datang!$G$2:$G1002)*(E$3=datang!$C$2:$C1002),0)),"")</f>
        <v/>
      </c>
      <c r="F20" s="174" t="str">
        <f t="array" ref="F20">IFERROR(INDEX(datang!$E$2:$E1002,MATCH(1,($A20=datang!$G$2:$G1002)*(F$3=datang!$C$2:$C1002),0)),"")</f>
        <v/>
      </c>
      <c r="G20" s="174" t="str">
        <f t="array" ref="G20">IFERROR(INDEX(datang!$E$2:$E1002,MATCH(1,($A20=datang!$G$2:$G1002)*(G$3=datang!$C$2:$C1002),0)),"")</f>
        <v/>
      </c>
      <c r="H20" s="174" t="str">
        <f t="array" ref="H20">IFERROR(INDEX(datang!$E$2:$E1002,MATCH(1,($A20=datang!$G$2:$G1002)*(H$3=datang!$C$2:$C1002),0)),"")</f>
        <v/>
      </c>
      <c r="I20" s="174" t="str">
        <f t="array" ref="I20">IFERROR(INDEX(datang!$E$2:$E1002,MATCH(1,($A20=datang!$G$2:$G1002)*(I$3=datang!$C$2:$C1002),0)),"")</f>
        <v/>
      </c>
      <c r="J20" s="174" t="str">
        <f t="array" ref="J20">IFERROR(INDEX(datang!$E$2:$E1002,MATCH(1,($A20=datang!$G$2:$G1002)*(J$3=datang!$C$2:$C1002),0)),"")</f>
        <v/>
      </c>
      <c r="K20" s="174" t="str">
        <f t="array" ref="K20">IFERROR(INDEX(datang!$E$2:$E1002,MATCH(1,($A20=datang!$G$2:$G1002)*(K$3=datang!$C$2:$C1002),0)),"")</f>
        <v/>
      </c>
      <c r="L20" s="174" t="str">
        <f t="array" ref="L20">IFERROR(INDEX(datang!$E$2:$E1002,MATCH(1,($A20=datang!$G$2:$G1002)*(L$3=datang!$C$2:$C1002),0)),"")</f>
        <v/>
      </c>
      <c r="M20" s="174" t="str">
        <f t="array" ref="M20">IFERROR(INDEX(datang!$E$2:$E1002,MATCH(1,($A20=datang!$G$2:$G1002)*(M$3=datang!$C$2:$C1002),0)),"")</f>
        <v/>
      </c>
      <c r="N20" s="174" t="str">
        <f t="array" ref="N20">IFERROR(INDEX(datang!$E$2:$E1002,MATCH(1,($A20=datang!$G$2:$G1002)*(N$3=datang!$C$2:$C1002),0)),"")</f>
        <v/>
      </c>
      <c r="O20" s="174" t="str">
        <f t="array" ref="O20">IFERROR(INDEX(datang!$E$2:$E1002,MATCH(1,($A20=datang!$G$2:$G1002)*(O$3=datang!$C$2:$C1002),0)),"")</f>
        <v/>
      </c>
      <c r="P20" s="174" t="str">
        <f t="array" ref="P20">IFERROR(INDEX(datang!$E$2:$E1002,MATCH(1,($A20=datang!$G$2:$G1002)*(P$3=datang!$C$2:$C1002),0)),"")</f>
        <v/>
      </c>
      <c r="Q20" s="174" t="str">
        <f t="array" ref="Q20">IFERROR(INDEX(datang!$E$2:$E1002,MATCH(1,($A20=datang!$G$2:$G1002)*(Q$3=datang!$C$2:$C1002),0)),"")</f>
        <v/>
      </c>
      <c r="R20" s="174" t="str">
        <f t="array" ref="R20">IFERROR(INDEX(datang!$E$2:$E1002,MATCH(1,($A20=datang!$G$2:$G1002)*(R$3=datang!$C$2:$C1002),0)),"")</f>
        <v/>
      </c>
      <c r="S20" s="174" t="str">
        <f t="array" ref="S20">IFERROR(INDEX(datang!$E$2:$E1002,MATCH(1,($A20=datang!$G$2:$G1002)*(S$3=datang!$C$2:$C1002),0)),"")</f>
        <v/>
      </c>
      <c r="T20" s="174" t="str">
        <f t="array" ref="T20">IFERROR(INDEX(datang!$E$2:$E1002,MATCH(1,($A20=datang!$G$2:$G1002)*(T$3=datang!$C$2:$C1002),0)),"")</f>
        <v/>
      </c>
      <c r="U20" s="174" t="str">
        <f t="array" ref="U20">IFERROR(INDEX(datang!$E$2:$E1002,MATCH(1,($A20=datang!$G$2:$G1002)*(U$3=datang!$C$2:$C1002),0)),"")</f>
        <v/>
      </c>
      <c r="V20" s="174" t="str">
        <f t="array" ref="V20">IFERROR(INDEX(datang!$E$2:$E1002,MATCH(1,($A20=datang!$G$2:$G1002)*(V$3=datang!$C$2:$C1002),0)),"")</f>
        <v/>
      </c>
      <c r="W20" s="174" t="str">
        <f t="array" ref="W20">IFERROR(INDEX(datang!$E$2:$E1002,MATCH(1,($A20=datang!$G$2:$G1002)*(W$3=datang!$C$2:$C1002),0)),"")</f>
        <v/>
      </c>
      <c r="X20" s="174" t="str">
        <f t="array" ref="X20">IFERROR(INDEX(datang!$E$2:$E1002,MATCH(1,($A20=datang!$G$2:$G1002)*(X$3=datang!$C$2:$C1002),0)),"")</f>
        <v/>
      </c>
      <c r="Y20" s="174" t="str">
        <f t="array" ref="Y20">IFERROR(INDEX(datang!$E$2:$E1002,MATCH(1,($A20=datang!$G$2:$G1002)*(Y$3=datang!$C$2:$C1002),0)),"")</f>
        <v/>
      </c>
      <c r="Z20" s="174" t="str">
        <f t="array" ref="Z20">IFERROR(INDEX(datang!$E$2:$E1002,MATCH(1,($A20=datang!$G$2:$G1002)*(Z$3=datang!$C$2:$C1002),0)),"")</f>
        <v/>
      </c>
      <c r="AA20" s="174" t="str">
        <f t="array" ref="AA20">IFERROR(INDEX(datang!$E$2:$E1002,MATCH(1,($A20=datang!$G$2:$G1002)*(AA$3=datang!$C$2:$C1002),0)),"")</f>
        <v/>
      </c>
      <c r="AB20" s="174" t="str">
        <f t="array" ref="AB20">IFERROR(INDEX(datang!$E$2:$E1002,MATCH(1,($A20=datang!$G$2:$G1002)*(AB$3=datang!$C$2:$C1002),0)),"")</f>
        <v/>
      </c>
      <c r="AC20" s="174" t="str">
        <f t="array" ref="AC20">IFERROR(INDEX(datang!$E$2:$E1002,MATCH(1,($A20=datang!$G$2:$G1002)*(AC$3=datang!$C$2:$C1002),0)),"")</f>
        <v/>
      </c>
      <c r="AD20" s="174" t="str">
        <f t="array" ref="AD20">IFERROR(INDEX(datang!$E$2:$E1002,MATCH(1,($A20=datang!$G$2:$G1002)*(AD$3=datang!$C$2:$C1002),0)),"")</f>
        <v/>
      </c>
      <c r="AE20" s="174" t="str">
        <f t="array" ref="AE20">IFERROR(INDEX(datang!$E$2:$E1002,MATCH(1,($A20=datang!$G$2:$G1002)*(AE$3=datang!$C$2:$C1002),0)),"")</f>
        <v/>
      </c>
      <c r="AF20" s="174" t="str">
        <f t="array" ref="AF20">IFERROR(INDEX(datang!$E$2:$E1002,MATCH(1,($A20=datang!$G$2:$G1002)*(AF$3=datang!$C$2:$C1002),0)),"")</f>
        <v/>
      </c>
      <c r="AG20" s="167"/>
      <c r="AH20" s="175" t="str">
        <f t="array" ref="AH20">CONCATENATE(IFERROR(INDEX('sakit izin'!$F$2:$F1002,MATCH(1,($A20='sakit izin'!$G$2:$G1002)*(B$3='sakit izin'!$C$2:$C1002),0)),""),IF(Sheet14!C17="","h",IF(Sheet14!C17="NO PRESENSI",0,IF(Sheet14!C17&gt;0,"h"))))</f>
        <v>0</v>
      </c>
      <c r="AI20" s="175" t="str">
        <f t="array" ref="AI20">CONCATENATE(IFERROR(INDEX('sakit izin'!$F$2:$F1002,MATCH(1,($A20='sakit izin'!$G$2:$G1002)*(C$3='sakit izin'!$C$2:$C1002),0)),""),IF(Sheet14!D17="","h",IF(Sheet14!D17="NO PRESENSI",0,IF(Sheet14!D17&gt;0,"h"))))</f>
        <v>0</v>
      </c>
      <c r="AJ20" s="175" t="str">
        <f t="array" ref="AJ20">CONCATENATE(IFERROR(INDEX('sakit izin'!$F$2:$F1002,MATCH(1,($A20='sakit izin'!$G$2:$G1002)*(D$3='sakit izin'!$C$2:$C1002),0)),""),IF(Sheet14!E17="","h",IF(Sheet14!E17="NO PRESENSI",0,IF(Sheet14!E17&gt;0,"h"))))</f>
        <v>0</v>
      </c>
      <c r="AK20" s="175" t="str">
        <f t="array" ref="AK20">CONCATENATE(IFERROR(INDEX('sakit izin'!$F$2:$F1002,MATCH(1,($A20='sakit izin'!$G$2:$G1002)*(E$3='sakit izin'!$C$2:$C1002),0)),""),IF(Sheet14!F17="","h",IF(Sheet14!F17="NO PRESENSI",0,IF(Sheet14!F17&gt;0,"h"))))</f>
        <v>0</v>
      </c>
      <c r="AL20" s="175" t="str">
        <f t="array" ref="AL20">CONCATENATE(IFERROR(INDEX('sakit izin'!$F$2:$F1002,MATCH(1,($A20='sakit izin'!$G$2:$G1002)*(F$3='sakit izin'!$C$2:$C1002),0)),""),IF(Sheet14!G17="","h",IF(Sheet14!G17="NO PRESENSI",0,IF(Sheet14!G17&gt;0,"h"))))</f>
        <v>0</v>
      </c>
      <c r="AM20" s="175" t="str">
        <f t="array" ref="AM20">CONCATENATE(IFERROR(INDEX('sakit izin'!$F$2:$F1002,MATCH(1,($A20='sakit izin'!$G$2:$G1002)*(G$3='sakit izin'!$C$2:$C1002),0)),""),IF(Sheet14!H17="","h",IF(Sheet14!H17="NO PRESENSI",0,IF(Sheet14!H17&gt;0,"h"))))</f>
        <v>0</v>
      </c>
      <c r="AN20" s="175" t="str">
        <f t="array" ref="AN20">CONCATENATE(IFERROR(INDEX('sakit izin'!$F$2:$F1002,MATCH(1,($A20='sakit izin'!$G$2:$G1002)*(H$3='sakit izin'!$C$2:$C1002),0)),""),IF(Sheet14!I17="","h",IF(Sheet14!I17="NO PRESENSI",0,IF(Sheet14!I17&gt;0,"h"))))</f>
        <v>0</v>
      </c>
      <c r="AO20" s="175" t="str">
        <f t="array" ref="AO20">CONCATENATE(IFERROR(INDEX('sakit izin'!$F$2:$F1002,MATCH(1,($A20='sakit izin'!$G$2:$G1002)*(I$3='sakit izin'!$C$2:$C1002),0)),""),IF(Sheet14!J17="","h",IF(Sheet14!J17="NO PRESENSI",0,IF(Sheet14!J17&gt;0,"h"))))</f>
        <v>0</v>
      </c>
      <c r="AP20" s="175" t="str">
        <f t="array" ref="AP20">CONCATENATE(IFERROR(INDEX('sakit izin'!$F$2:$F1002,MATCH(1,($A20='sakit izin'!$G$2:$G1002)*(J$3='sakit izin'!$C$2:$C1002),0)),""),IF(Sheet14!K17="","h",IF(Sheet14!K17="NO PRESENSI",0,IF(Sheet14!K17&gt;0,"h"))))</f>
        <v>0</v>
      </c>
      <c r="AQ20" s="175" t="str">
        <f t="array" ref="AQ20">CONCATENATE(IFERROR(INDEX('sakit izin'!$F$2:$F1002,MATCH(1,($A20='sakit izin'!$G$2:$G1002)*(K$3='sakit izin'!$C$2:$C1002),0)),""),IF(Sheet14!L17="","h",IF(Sheet14!L17="NO PRESENSI",0,IF(Sheet14!L17&gt;0,"h"))))</f>
        <v>0</v>
      </c>
      <c r="AR20" s="175" t="str">
        <f t="array" ref="AR20">CONCATENATE(IFERROR(INDEX('sakit izin'!$F$2:$F1002,MATCH(1,($A20='sakit izin'!$G$2:$G1002)*(L$3='sakit izin'!$C$2:$C1002),0)),""),IF(Sheet14!M17="","h",IF(Sheet14!M17="NO PRESENSI",0,IF(Sheet14!M17&gt;0,"h"))))</f>
        <v>0</v>
      </c>
      <c r="AS20" s="175" t="str">
        <f t="array" ref="AS20">CONCATENATE(IFERROR(INDEX('sakit izin'!$F$2:$F1002,MATCH(1,($A20='sakit izin'!$G$2:$G1002)*(M$3='sakit izin'!$C$2:$C1002),0)),""),IF(Sheet14!N17="","h",IF(Sheet14!N17="NO PRESENSI",0,IF(Sheet14!N17&gt;0,"h"))))</f>
        <v>0</v>
      </c>
      <c r="AT20" s="175" t="str">
        <f t="array" ref="AT20">CONCATENATE(IFERROR(INDEX('sakit izin'!$F$2:$F1002,MATCH(1,($A20='sakit izin'!$G$2:$G1002)*(N$3='sakit izin'!$C$2:$C1002),0)),""),IF(Sheet14!O17="","h",IF(Sheet14!O17="NO PRESENSI",0,IF(Sheet14!O17&gt;0,"h"))))</f>
        <v>0</v>
      </c>
      <c r="AU20" s="175" t="str">
        <f t="array" ref="AU20">CONCATENATE(IFERROR(INDEX('sakit izin'!$F$2:$F1002,MATCH(1,($A20='sakit izin'!$G$2:$G1002)*(O$3='sakit izin'!$C$2:$C1002),0)),""),IF(Sheet14!P17="","h",IF(Sheet14!P17="NO PRESENSI",0,IF(Sheet14!P17&gt;0,"h"))))</f>
        <v>0</v>
      </c>
      <c r="AV20" s="175" t="str">
        <f t="array" ref="AV20">CONCATENATE(IFERROR(INDEX('sakit izin'!$F$2:$F1002,MATCH(1,($A20='sakit izin'!$G$2:$G1002)*(P$3='sakit izin'!$C$2:$C1002),0)),""),IF(Sheet14!Q17="","h",IF(Sheet14!Q17="NO PRESENSI",0,IF(Sheet14!Q17&gt;0,"h"))))</f>
        <v>0</v>
      </c>
      <c r="AW20" s="175" t="str">
        <f t="array" ref="AW20">CONCATENATE(IFERROR(INDEX('sakit izin'!$F$2:$F1002,MATCH(1,($A20='sakit izin'!$G$2:$G1002)*(Q$3='sakit izin'!$C$2:$C1002),0)),""),IF(Sheet14!R17="","h",IF(Sheet14!R17="NO PRESENSI",0,IF(Sheet14!R17&gt;0,"h"))))</f>
        <v>0</v>
      </c>
      <c r="AX20" s="175" t="str">
        <f t="array" ref="AX20">CONCATENATE(IFERROR(INDEX('sakit izin'!$F$2:$F1002,MATCH(1,($A20='sakit izin'!$G$2:$G1002)*(R$3='sakit izin'!$C$2:$C1002),0)),""),IF(Sheet14!S17="","h",IF(Sheet14!S17="NO PRESENSI",0,IF(Sheet14!S17&gt;0,"h"))))</f>
        <v>0</v>
      </c>
      <c r="AY20" s="175" t="str">
        <f t="array" ref="AY20">CONCATENATE(IFERROR(INDEX('sakit izin'!$F$2:$F1002,MATCH(1,($A20='sakit izin'!$G$2:$G1002)*(S$3='sakit izin'!$C$2:$C1002),0)),""),IF(Sheet14!T17="","h",IF(Sheet14!T17="NO PRESENSI",0,IF(Sheet14!T17&gt;0,"h"))))</f>
        <v>0</v>
      </c>
      <c r="AZ20" s="175" t="str">
        <f t="array" ref="AZ20">CONCATENATE(IFERROR(INDEX('sakit izin'!$F$2:$F1002,MATCH(1,($A20='sakit izin'!$G$2:$G1002)*(T$3='sakit izin'!$C$2:$C1002),0)),""),IF(Sheet14!U17="","h",IF(Sheet14!U17="NO PRESENSI",0,IF(Sheet14!U17&gt;0,"h"))))</f>
        <v>0</v>
      </c>
      <c r="BA20" s="175" t="str">
        <f t="array" ref="BA20">CONCATENATE(IFERROR(INDEX('sakit izin'!$F$2:$F1002,MATCH(1,($A20='sakit izin'!$G$2:$G1002)*(U$3='sakit izin'!$C$2:$C1002),0)),""),IF(Sheet14!V17="","h",IF(Sheet14!V17="NO PRESENSI",0,IF(Sheet14!V17&gt;0,"h"))))</f>
        <v>0</v>
      </c>
      <c r="BB20" s="175" t="str">
        <f t="array" ref="BB20">CONCATENATE(IFERROR(INDEX('sakit izin'!$F$2:$F1002,MATCH(1,($A20='sakit izin'!$G$2:$G1002)*(V$3='sakit izin'!$C$2:$C1002),0)),""),IF(Sheet14!W17="","h",IF(Sheet14!W17="NO PRESENSI",0,IF(Sheet14!W17&gt;0,"h"))))</f>
        <v>0</v>
      </c>
      <c r="BC20" s="175" t="str">
        <f t="array" ref="BC20">CONCATENATE(IFERROR(INDEX('sakit izin'!$F$2:$F1002,MATCH(1,($A20='sakit izin'!$G$2:$G1002)*(W$3='sakit izin'!$C$2:$C1002),0)),""),IF(Sheet14!X17="","h",IF(Sheet14!X17="NO PRESENSI",0,IF(Sheet14!X17&gt;0,"h"))))</f>
        <v>0</v>
      </c>
      <c r="BD20" s="175" t="str">
        <f t="array" ref="BD20">CONCATENATE(IFERROR(INDEX('sakit izin'!$F$2:$F1002,MATCH(1,($A20='sakit izin'!$G$2:$G1002)*(X$3='sakit izin'!$C$2:$C1002),0)),""),IF(Sheet14!Y17="","h",IF(Sheet14!Y17="NO PRESENSI",0,IF(Sheet14!Y17&gt;0,"h"))))</f>
        <v>0</v>
      </c>
      <c r="BE20" s="175" t="str">
        <f t="array" ref="BE20">CONCATENATE(IFERROR(INDEX('sakit izin'!$F$2:$F1002,MATCH(1,($A20='sakit izin'!$G$2:$G1002)*(Y$3='sakit izin'!$C$2:$C1002),0)),""),IF(Sheet14!Z17="","h",IF(Sheet14!Z17="NO PRESENSI",0,IF(Sheet14!Z17&gt;0,"h"))))</f>
        <v>0</v>
      </c>
      <c r="BF20" s="175" t="str">
        <f t="array" ref="BF20">CONCATENATE(IFERROR(INDEX('sakit izin'!$F$2:$F1002,MATCH(1,($A20='sakit izin'!$G$2:$G1002)*(Z$3='sakit izin'!$C$2:$C1002),0)),""),IF(Sheet14!AA17="","h",IF(Sheet14!AA17="NO PRESENSI",0,IF(Sheet14!AA17&gt;0,"h"))))</f>
        <v>0</v>
      </c>
      <c r="BG20" s="175" t="str">
        <f t="array" ref="BG20">CONCATENATE(IFERROR(INDEX('sakit izin'!$F$2:$F1002,MATCH(1,($A20='sakit izin'!$G$2:$G1002)*(AA$3='sakit izin'!$C$2:$C1002),0)),""),IF(Sheet14!AB17="","h",IF(Sheet14!AB17="NO PRESENSI",0,IF(Sheet14!AB17&gt;0,"h"))))</f>
        <v>0</v>
      </c>
      <c r="BH20" s="175" t="str">
        <f t="array" ref="BH20">CONCATENATE(IFERROR(INDEX('sakit izin'!$F$2:$F1002,MATCH(1,($A20='sakit izin'!$G$2:$G1002)*(AB$3='sakit izin'!$C$2:$C1002),0)),""),IF(Sheet14!AC17="","h",IF(Sheet14!AC17="NO PRESENSI",0,IF(Sheet14!AC17&gt;0,"h"))))</f>
        <v>0</v>
      </c>
      <c r="BI20" s="175" t="str">
        <f t="array" ref="BI20">CONCATENATE(IFERROR(INDEX('sakit izin'!$F$2:$F1002,MATCH(1,($A20='sakit izin'!$G$2:$G1002)*(AC$3='sakit izin'!$C$2:$C1002),0)),""),IF(Sheet14!AD17="","h",IF(Sheet14!AD17="NO PRESENSI",0,IF(Sheet14!AD17&gt;0,"h"))))</f>
        <v>0</v>
      </c>
      <c r="BJ20" s="175" t="str">
        <f t="array" ref="BJ20">CONCATENATE(IFERROR(INDEX('sakit izin'!$F$2:$F1002,MATCH(1,($A20='sakit izin'!$G$2:$G1002)*(AD$3='sakit izin'!$C$2:$C1002),0)),""),IF(Sheet14!AE17="","h",IF(Sheet14!AE17="NO PRESENSI",0,IF(Sheet14!AE17&gt;0,"h"))))</f>
        <v>0</v>
      </c>
      <c r="BK20" s="175" t="str">
        <f t="array" ref="BK20">CONCATENATE(IFERROR(INDEX('sakit izin'!$F$2:$F1002,MATCH(1,($A20='sakit izin'!$G$2:$G1002)*(AE$3='sakit izin'!$C$2:$C1002),0)),""),IF(Sheet14!AF17="","h",IF(Sheet14!AF17="NO PRESENSI",0,IF(Sheet14!AF17&gt;0,"h"))))</f>
        <v>0</v>
      </c>
      <c r="BL20" s="175" t="str">
        <f t="array" ref="BL20">CONCATENATE(IFERROR(INDEX('sakit izin'!$F$2:$F1002,MATCH(1,($A20='sakit izin'!$G$2:$G1002)*(AF$3='sakit izin'!$C$2:$C1002),0)),""),IF(Sheet14!AG17="","h",IF(Sheet14!AG17="NO PRESENSI",0,IF(Sheet14!AG17&gt;0,"h"))))</f>
        <v>0</v>
      </c>
      <c r="BM20" s="176">
        <f t="shared" si="6"/>
        <v>0</v>
      </c>
      <c r="BN20" s="177">
        <f t="shared" si="7"/>
        <v>0</v>
      </c>
      <c r="BO20" s="178">
        <f t="shared" si="8"/>
        <v>0</v>
      </c>
      <c r="BP20" s="179">
        <f t="shared" si="9"/>
        <v>26</v>
      </c>
    </row>
    <row r="21">
      <c r="A21" s="181" t="s">
        <v>78</v>
      </c>
      <c r="B21" s="174" t="str">
        <f t="array" ref="B21">IFERROR(INDEX(datang!$E$2:$E1002,MATCH(1,($A21=datang!$G$2:$G1002)*(B$3=datang!$C$2:$C1002),0)),"")</f>
        <v/>
      </c>
      <c r="C21" s="174" t="str">
        <f t="array" ref="C21">IFERROR(INDEX(datang!$E$2:$E1002,MATCH(1,($A21=datang!$G$2:$G1002)*(C$3=datang!$C$2:$C1002),0)),"")</f>
        <v/>
      </c>
      <c r="D21" s="174" t="str">
        <f t="array" ref="D21">IFERROR(INDEX(datang!$E$2:$E1002,MATCH(1,($A21=datang!$G$2:$G1002)*(D$3=datang!$C$2:$C1002),0)),"")</f>
        <v/>
      </c>
      <c r="E21" s="174" t="str">
        <f t="array" ref="E21">IFERROR(INDEX(datang!$E$2:$E1002,MATCH(1,($A21=datang!$G$2:$G1002)*(E$3=datang!$C$2:$C1002),0)),"")</f>
        <v/>
      </c>
      <c r="F21" s="174" t="str">
        <f t="array" ref="F21">IFERROR(INDEX(datang!$E$2:$E1002,MATCH(1,($A21=datang!$G$2:$G1002)*(F$3=datang!$C$2:$C1002),0)),"")</f>
        <v/>
      </c>
      <c r="G21" s="174" t="str">
        <f t="array" ref="G21">IFERROR(INDEX(datang!$E$2:$E1002,MATCH(1,($A21=datang!$G$2:$G1002)*(G$3=datang!$C$2:$C1002),0)),"")</f>
        <v/>
      </c>
      <c r="H21" s="174" t="str">
        <f t="array" ref="H21">IFERROR(INDEX(datang!$E$2:$E1002,MATCH(1,($A21=datang!$G$2:$G1002)*(H$3=datang!$C$2:$C1002),0)),"")</f>
        <v/>
      </c>
      <c r="I21" s="174" t="str">
        <f t="array" ref="I21">IFERROR(INDEX(datang!$E$2:$E1002,MATCH(1,($A21=datang!$G$2:$G1002)*(I$3=datang!$C$2:$C1002),0)),"")</f>
        <v/>
      </c>
      <c r="J21" s="174" t="str">
        <f t="array" ref="J21">IFERROR(INDEX(datang!$E$2:$E1002,MATCH(1,($A21=datang!$G$2:$G1002)*(J$3=datang!$C$2:$C1002),0)),"")</f>
        <v/>
      </c>
      <c r="K21" s="174" t="str">
        <f t="array" ref="K21">IFERROR(INDEX(datang!$E$2:$E1002,MATCH(1,($A21=datang!$G$2:$G1002)*(K$3=datang!$C$2:$C1002),0)),"")</f>
        <v/>
      </c>
      <c r="L21" s="174" t="str">
        <f t="array" ref="L21">IFERROR(INDEX(datang!$E$2:$E1002,MATCH(1,($A21=datang!$G$2:$G1002)*(L$3=datang!$C$2:$C1002),0)),"")</f>
        <v/>
      </c>
      <c r="M21" s="174" t="str">
        <f t="array" ref="M21">IFERROR(INDEX(datang!$E$2:$E1002,MATCH(1,($A21=datang!$G$2:$G1002)*(M$3=datang!$C$2:$C1002),0)),"")</f>
        <v/>
      </c>
      <c r="N21" s="174" t="str">
        <f t="array" ref="N21">IFERROR(INDEX(datang!$E$2:$E1002,MATCH(1,($A21=datang!$G$2:$G1002)*(N$3=datang!$C$2:$C1002),0)),"")</f>
        <v/>
      </c>
      <c r="O21" s="174" t="str">
        <f t="array" ref="O21">IFERROR(INDEX(datang!$E$2:$E1002,MATCH(1,($A21=datang!$G$2:$G1002)*(O$3=datang!$C$2:$C1002),0)),"")</f>
        <v/>
      </c>
      <c r="P21" s="174" t="str">
        <f t="array" ref="P21">IFERROR(INDEX(datang!$E$2:$E1002,MATCH(1,($A21=datang!$G$2:$G1002)*(P$3=datang!$C$2:$C1002),0)),"")</f>
        <v/>
      </c>
      <c r="Q21" s="174" t="str">
        <f t="array" ref="Q21">IFERROR(INDEX(datang!$E$2:$E1002,MATCH(1,($A21=datang!$G$2:$G1002)*(Q$3=datang!$C$2:$C1002),0)),"")</f>
        <v/>
      </c>
      <c r="R21" s="174" t="str">
        <f t="array" ref="R21">IFERROR(INDEX(datang!$E$2:$E1002,MATCH(1,($A21=datang!$G$2:$G1002)*(R$3=datang!$C$2:$C1002),0)),"")</f>
        <v/>
      </c>
      <c r="S21" s="174" t="str">
        <f t="array" ref="S21">IFERROR(INDEX(datang!$E$2:$E1002,MATCH(1,($A21=datang!$G$2:$G1002)*(S$3=datang!$C$2:$C1002),0)),"")</f>
        <v/>
      </c>
      <c r="T21" s="174" t="str">
        <f t="array" ref="T21">IFERROR(INDEX(datang!$E$2:$E1002,MATCH(1,($A21=datang!$G$2:$G1002)*(T$3=datang!$C$2:$C1002),0)),"")</f>
        <v/>
      </c>
      <c r="U21" s="174" t="str">
        <f t="array" ref="U21">IFERROR(INDEX(datang!$E$2:$E1002,MATCH(1,($A21=datang!$G$2:$G1002)*(U$3=datang!$C$2:$C1002),0)),"")</f>
        <v/>
      </c>
      <c r="V21" s="174" t="str">
        <f t="array" ref="V21">IFERROR(INDEX(datang!$E$2:$E1002,MATCH(1,($A21=datang!$G$2:$G1002)*(V$3=datang!$C$2:$C1002),0)),"")</f>
        <v/>
      </c>
      <c r="W21" s="174" t="str">
        <f t="array" ref="W21">IFERROR(INDEX(datang!$E$2:$E1002,MATCH(1,($A21=datang!$G$2:$G1002)*(W$3=datang!$C$2:$C1002),0)),"")</f>
        <v/>
      </c>
      <c r="X21" s="174" t="str">
        <f t="array" ref="X21">IFERROR(INDEX(datang!$E$2:$E1002,MATCH(1,($A21=datang!$G$2:$G1002)*(X$3=datang!$C$2:$C1002),0)),"")</f>
        <v/>
      </c>
      <c r="Y21" s="174" t="str">
        <f t="array" ref="Y21">IFERROR(INDEX(datang!$E$2:$E1002,MATCH(1,($A21=datang!$G$2:$G1002)*(Y$3=datang!$C$2:$C1002),0)),"")</f>
        <v/>
      </c>
      <c r="Z21" s="174" t="str">
        <f t="array" ref="Z21">IFERROR(INDEX(datang!$E$2:$E1002,MATCH(1,($A21=datang!$G$2:$G1002)*(Z$3=datang!$C$2:$C1002),0)),"")</f>
        <v/>
      </c>
      <c r="AA21" s="174" t="str">
        <f t="array" ref="AA21">IFERROR(INDEX(datang!$E$2:$E1002,MATCH(1,($A21=datang!$G$2:$G1002)*(AA$3=datang!$C$2:$C1002),0)),"")</f>
        <v/>
      </c>
      <c r="AB21" s="174" t="str">
        <f t="array" ref="AB21">IFERROR(INDEX(datang!$E$2:$E1002,MATCH(1,($A21=datang!$G$2:$G1002)*(AB$3=datang!$C$2:$C1002),0)),"")</f>
        <v/>
      </c>
      <c r="AC21" s="174" t="str">
        <f t="array" ref="AC21">IFERROR(INDEX(datang!$E$2:$E1002,MATCH(1,($A21=datang!$G$2:$G1002)*(AC$3=datang!$C$2:$C1002),0)),"")</f>
        <v/>
      </c>
      <c r="AD21" s="174" t="str">
        <f t="array" ref="AD21">IFERROR(INDEX(datang!$E$2:$E1002,MATCH(1,($A21=datang!$G$2:$G1002)*(AD$3=datang!$C$2:$C1002),0)),"")</f>
        <v/>
      </c>
      <c r="AE21" s="174" t="str">
        <f t="array" ref="AE21">IFERROR(INDEX(datang!$E$2:$E1002,MATCH(1,($A21=datang!$G$2:$G1002)*(AE$3=datang!$C$2:$C1002),0)),"")</f>
        <v/>
      </c>
      <c r="AF21" s="174" t="str">
        <f t="array" ref="AF21">IFERROR(INDEX(datang!$E$2:$E1002,MATCH(1,($A21=datang!$G$2:$G1002)*(AF$3=datang!$C$2:$C1002),0)),"")</f>
        <v/>
      </c>
      <c r="AG21" s="167"/>
      <c r="AH21" s="175" t="str">
        <f t="array" ref="AH21">CONCATENATE(IFERROR(INDEX('sakit izin'!$F$2:$F1002,MATCH(1,($A21='sakit izin'!$G$2:$G1002)*(B$3='sakit izin'!$C$2:$C1002),0)),""),IF(Sheet14!C18="","h",IF(Sheet14!C18="NO PRESENSI",0,IF(Sheet14!C18&gt;0,"h"))))</f>
        <v>0</v>
      </c>
      <c r="AI21" s="175" t="str">
        <f t="array" ref="AI21">CONCATENATE(IFERROR(INDEX('sakit izin'!$F$2:$F1002,MATCH(1,($A21='sakit izin'!$G$2:$G1002)*(C$3='sakit izin'!$C$2:$C1002),0)),""),IF(Sheet14!D18="","h",IF(Sheet14!D18="NO PRESENSI",0,IF(Sheet14!D18&gt;0,"h"))))</f>
        <v>0</v>
      </c>
      <c r="AJ21" s="175" t="str">
        <f t="array" ref="AJ21">CONCATENATE(IFERROR(INDEX('sakit izin'!$F$2:$F1002,MATCH(1,($A21='sakit izin'!$G$2:$G1002)*(D$3='sakit izin'!$C$2:$C1002),0)),""),IF(Sheet14!E18="","h",IF(Sheet14!E18="NO PRESENSI",0,IF(Sheet14!E18&gt;0,"h"))))</f>
        <v>0</v>
      </c>
      <c r="AK21" s="175" t="str">
        <f t="array" ref="AK21">CONCATENATE(IFERROR(INDEX('sakit izin'!$F$2:$F1002,MATCH(1,($A21='sakit izin'!$G$2:$G1002)*(E$3='sakit izin'!$C$2:$C1002),0)),""),IF(Sheet14!F18="","h",IF(Sheet14!F18="NO PRESENSI",0,IF(Sheet14!F18&gt;0,"h"))))</f>
        <v>0</v>
      </c>
      <c r="AL21" s="175" t="str">
        <f t="array" ref="AL21">CONCATENATE(IFERROR(INDEX('sakit izin'!$F$2:$F1002,MATCH(1,($A21='sakit izin'!$G$2:$G1002)*(F$3='sakit izin'!$C$2:$C1002),0)),""),IF(Sheet14!G18="","h",IF(Sheet14!G18="NO PRESENSI",0,IF(Sheet14!G18&gt;0,"h"))))</f>
        <v>0</v>
      </c>
      <c r="AM21" s="175" t="str">
        <f t="array" ref="AM21">CONCATENATE(IFERROR(INDEX('sakit izin'!$F$2:$F1002,MATCH(1,($A21='sakit izin'!$G$2:$G1002)*(G$3='sakit izin'!$C$2:$C1002),0)),""),IF(Sheet14!H18="","h",IF(Sheet14!H18="NO PRESENSI",0,IF(Sheet14!H18&gt;0,"h"))))</f>
        <v>0</v>
      </c>
      <c r="AN21" s="175" t="str">
        <f t="array" ref="AN21">CONCATENATE(IFERROR(INDEX('sakit izin'!$F$2:$F1002,MATCH(1,($A21='sakit izin'!$G$2:$G1002)*(H$3='sakit izin'!$C$2:$C1002),0)),""),IF(Sheet14!I18="","h",IF(Sheet14!I18="NO PRESENSI",0,IF(Sheet14!I18&gt;0,"h"))))</f>
        <v>0</v>
      </c>
      <c r="AO21" s="175" t="str">
        <f t="array" ref="AO21">CONCATENATE(IFERROR(INDEX('sakit izin'!$F$2:$F1002,MATCH(1,($A21='sakit izin'!$G$2:$G1002)*(I$3='sakit izin'!$C$2:$C1002),0)),""),IF(Sheet14!J18="","h",IF(Sheet14!J18="NO PRESENSI",0,IF(Sheet14!J18&gt;0,"h"))))</f>
        <v>0</v>
      </c>
      <c r="AP21" s="175" t="str">
        <f t="array" ref="AP21">CONCATENATE(IFERROR(INDEX('sakit izin'!$F$2:$F1002,MATCH(1,($A21='sakit izin'!$G$2:$G1002)*(J$3='sakit izin'!$C$2:$C1002),0)),""),IF(Sheet14!K18="","h",IF(Sheet14!K18="NO PRESENSI",0,IF(Sheet14!K18&gt;0,"h"))))</f>
        <v>0</v>
      </c>
      <c r="AQ21" s="175" t="str">
        <f t="array" ref="AQ21">CONCATENATE(IFERROR(INDEX('sakit izin'!$F$2:$F1002,MATCH(1,($A21='sakit izin'!$G$2:$G1002)*(K$3='sakit izin'!$C$2:$C1002),0)),""),IF(Sheet14!L18="","h",IF(Sheet14!L18="NO PRESENSI",0,IF(Sheet14!L18&gt;0,"h"))))</f>
        <v>0</v>
      </c>
      <c r="AR21" s="175" t="str">
        <f t="array" ref="AR21">CONCATENATE(IFERROR(INDEX('sakit izin'!$F$2:$F1002,MATCH(1,($A21='sakit izin'!$G$2:$G1002)*(L$3='sakit izin'!$C$2:$C1002),0)),""),IF(Sheet14!M18="","h",IF(Sheet14!M18="NO PRESENSI",0,IF(Sheet14!M18&gt;0,"h"))))</f>
        <v>0</v>
      </c>
      <c r="AS21" s="175" t="str">
        <f t="array" ref="AS21">CONCATENATE(IFERROR(INDEX('sakit izin'!$F$2:$F1002,MATCH(1,($A21='sakit izin'!$G$2:$G1002)*(M$3='sakit izin'!$C$2:$C1002),0)),""),IF(Sheet14!N18="","h",IF(Sheet14!N18="NO PRESENSI",0,IF(Sheet14!N18&gt;0,"h"))))</f>
        <v>0</v>
      </c>
      <c r="AT21" s="175" t="str">
        <f t="array" ref="AT21">CONCATENATE(IFERROR(INDEX('sakit izin'!$F$2:$F1002,MATCH(1,($A21='sakit izin'!$G$2:$G1002)*(N$3='sakit izin'!$C$2:$C1002),0)),""),IF(Sheet14!O18="","h",IF(Sheet14!O18="NO PRESENSI",0,IF(Sheet14!O18&gt;0,"h"))))</f>
        <v>0</v>
      </c>
      <c r="AU21" s="175" t="str">
        <f t="array" ref="AU21">CONCATENATE(IFERROR(INDEX('sakit izin'!$F$2:$F1002,MATCH(1,($A21='sakit izin'!$G$2:$G1002)*(O$3='sakit izin'!$C$2:$C1002),0)),""),IF(Sheet14!P18="","h",IF(Sheet14!P18="NO PRESENSI",0,IF(Sheet14!P18&gt;0,"h"))))</f>
        <v>0</v>
      </c>
      <c r="AV21" s="175" t="str">
        <f t="array" ref="AV21">CONCATENATE(IFERROR(INDEX('sakit izin'!$F$2:$F1002,MATCH(1,($A21='sakit izin'!$G$2:$G1002)*(P$3='sakit izin'!$C$2:$C1002),0)),""),IF(Sheet14!Q18="","h",IF(Sheet14!Q18="NO PRESENSI",0,IF(Sheet14!Q18&gt;0,"h"))))</f>
        <v>0</v>
      </c>
      <c r="AW21" s="175" t="str">
        <f t="array" ref="AW21">CONCATENATE(IFERROR(INDEX('sakit izin'!$F$2:$F1002,MATCH(1,($A21='sakit izin'!$G$2:$G1002)*(Q$3='sakit izin'!$C$2:$C1002),0)),""),IF(Sheet14!R18="","h",IF(Sheet14!R18="NO PRESENSI",0,IF(Sheet14!R18&gt;0,"h"))))</f>
        <v>0</v>
      </c>
      <c r="AX21" s="175" t="str">
        <f t="array" ref="AX21">CONCATENATE(IFERROR(INDEX('sakit izin'!$F$2:$F1002,MATCH(1,($A21='sakit izin'!$G$2:$G1002)*(R$3='sakit izin'!$C$2:$C1002),0)),""),IF(Sheet14!S18="","h",IF(Sheet14!S18="NO PRESENSI",0,IF(Sheet14!S18&gt;0,"h"))))</f>
        <v>0</v>
      </c>
      <c r="AY21" s="175" t="str">
        <f t="array" ref="AY21">CONCATENATE(IFERROR(INDEX('sakit izin'!$F$2:$F1002,MATCH(1,($A21='sakit izin'!$G$2:$G1002)*(S$3='sakit izin'!$C$2:$C1002),0)),""),IF(Sheet14!T18="","h",IF(Sheet14!T18="NO PRESENSI",0,IF(Sheet14!T18&gt;0,"h"))))</f>
        <v>0</v>
      </c>
      <c r="AZ21" s="175" t="str">
        <f t="array" ref="AZ21">CONCATENATE(IFERROR(INDEX('sakit izin'!$F$2:$F1002,MATCH(1,($A21='sakit izin'!$G$2:$G1002)*(T$3='sakit izin'!$C$2:$C1002),0)),""),IF(Sheet14!U18="","h",IF(Sheet14!U18="NO PRESENSI",0,IF(Sheet14!U18&gt;0,"h"))))</f>
        <v>0</v>
      </c>
      <c r="BA21" s="175" t="str">
        <f t="array" ref="BA21">CONCATENATE(IFERROR(INDEX('sakit izin'!$F$2:$F1002,MATCH(1,($A21='sakit izin'!$G$2:$G1002)*(U$3='sakit izin'!$C$2:$C1002),0)),""),IF(Sheet14!V18="","h",IF(Sheet14!V18="NO PRESENSI",0,IF(Sheet14!V18&gt;0,"h"))))</f>
        <v>0</v>
      </c>
      <c r="BB21" s="175" t="str">
        <f t="array" ref="BB21">CONCATENATE(IFERROR(INDEX('sakit izin'!$F$2:$F1002,MATCH(1,($A21='sakit izin'!$G$2:$G1002)*(V$3='sakit izin'!$C$2:$C1002),0)),""),IF(Sheet14!W18="","h",IF(Sheet14!W18="NO PRESENSI",0,IF(Sheet14!W18&gt;0,"h"))))</f>
        <v>0</v>
      </c>
      <c r="BC21" s="175" t="str">
        <f t="array" ref="BC21">CONCATENATE(IFERROR(INDEX('sakit izin'!$F$2:$F1002,MATCH(1,($A21='sakit izin'!$G$2:$G1002)*(W$3='sakit izin'!$C$2:$C1002),0)),""),IF(Sheet14!X18="","h",IF(Sheet14!X18="NO PRESENSI",0,IF(Sheet14!X18&gt;0,"h"))))</f>
        <v>0</v>
      </c>
      <c r="BD21" s="175" t="str">
        <f t="array" ref="BD21">CONCATENATE(IFERROR(INDEX('sakit izin'!$F$2:$F1002,MATCH(1,($A21='sakit izin'!$G$2:$G1002)*(X$3='sakit izin'!$C$2:$C1002),0)),""),IF(Sheet14!Y18="","h",IF(Sheet14!Y18="NO PRESENSI",0,IF(Sheet14!Y18&gt;0,"h"))))</f>
        <v>0</v>
      </c>
      <c r="BE21" s="175" t="str">
        <f t="array" ref="BE21">CONCATENATE(IFERROR(INDEX('sakit izin'!$F$2:$F1002,MATCH(1,($A21='sakit izin'!$G$2:$G1002)*(Y$3='sakit izin'!$C$2:$C1002),0)),""),IF(Sheet14!Z18="","h",IF(Sheet14!Z18="NO PRESENSI",0,IF(Sheet14!Z18&gt;0,"h"))))</f>
        <v>0</v>
      </c>
      <c r="BF21" s="175" t="str">
        <f t="array" ref="BF21">CONCATENATE(IFERROR(INDEX('sakit izin'!$F$2:$F1002,MATCH(1,($A21='sakit izin'!$G$2:$G1002)*(Z$3='sakit izin'!$C$2:$C1002),0)),""),IF(Sheet14!AA18="","h",IF(Sheet14!AA18="NO PRESENSI",0,IF(Sheet14!AA18&gt;0,"h"))))</f>
        <v>0</v>
      </c>
      <c r="BG21" s="175" t="str">
        <f t="array" ref="BG21">CONCATENATE(IFERROR(INDEX('sakit izin'!$F$2:$F1002,MATCH(1,($A21='sakit izin'!$G$2:$G1002)*(AA$3='sakit izin'!$C$2:$C1002),0)),""),IF(Sheet14!AB18="","h",IF(Sheet14!AB18="NO PRESENSI",0,IF(Sheet14!AB18&gt;0,"h"))))</f>
        <v>0</v>
      </c>
      <c r="BH21" s="175" t="str">
        <f t="array" ref="BH21">CONCATENATE(IFERROR(INDEX('sakit izin'!$F$2:$F1002,MATCH(1,($A21='sakit izin'!$G$2:$G1002)*(AB$3='sakit izin'!$C$2:$C1002),0)),""),IF(Sheet14!AC18="","h",IF(Sheet14!AC18="NO PRESENSI",0,IF(Sheet14!AC18&gt;0,"h"))))</f>
        <v>0</v>
      </c>
      <c r="BI21" s="175" t="str">
        <f t="array" ref="BI21">CONCATENATE(IFERROR(INDEX('sakit izin'!$F$2:$F1002,MATCH(1,($A21='sakit izin'!$G$2:$G1002)*(AC$3='sakit izin'!$C$2:$C1002),0)),""),IF(Sheet14!AD18="","h",IF(Sheet14!AD18="NO PRESENSI",0,IF(Sheet14!AD18&gt;0,"h"))))</f>
        <v>0</v>
      </c>
      <c r="BJ21" s="175" t="str">
        <f t="array" ref="BJ21">CONCATENATE(IFERROR(INDEX('sakit izin'!$F$2:$F1002,MATCH(1,($A21='sakit izin'!$G$2:$G1002)*(AD$3='sakit izin'!$C$2:$C1002),0)),""),IF(Sheet14!AE18="","h",IF(Sheet14!AE18="NO PRESENSI",0,IF(Sheet14!AE18&gt;0,"h"))))</f>
        <v>0</v>
      </c>
      <c r="BK21" s="175" t="str">
        <f t="array" ref="BK21">CONCATENATE(IFERROR(INDEX('sakit izin'!$F$2:$F1002,MATCH(1,($A21='sakit izin'!$G$2:$G1002)*(AE$3='sakit izin'!$C$2:$C1002),0)),""),IF(Sheet14!AF18="","h",IF(Sheet14!AF18="NO PRESENSI",0,IF(Sheet14!AF18&gt;0,"h"))))</f>
        <v>0</v>
      </c>
      <c r="BL21" s="175" t="str">
        <f t="array" ref="BL21">CONCATENATE(IFERROR(INDEX('sakit izin'!$F$2:$F1002,MATCH(1,($A21='sakit izin'!$G$2:$G1002)*(AF$3='sakit izin'!$C$2:$C1002),0)),""),IF(Sheet14!AG18="","h",IF(Sheet14!AG18="NO PRESENSI",0,IF(Sheet14!AG18&gt;0,"h"))))</f>
        <v>0</v>
      </c>
      <c r="BM21" s="176">
        <f t="shared" si="6"/>
        <v>0</v>
      </c>
      <c r="BN21" s="177">
        <f t="shared" si="7"/>
        <v>0</v>
      </c>
      <c r="BO21" s="178">
        <f t="shared" si="8"/>
        <v>0</v>
      </c>
      <c r="BP21" s="179">
        <f t="shared" si="9"/>
        <v>26</v>
      </c>
    </row>
    <row r="22">
      <c r="A22" s="182" t="s">
        <v>81</v>
      </c>
      <c r="B22" s="174" t="str">
        <f t="array" ref="B22">IFERROR(INDEX(datang!$E$2:$E1002,MATCH(1,($A22=datang!$G$2:$G1002)*(B$3=datang!$C$2:$C1002),0)),"")</f>
        <v/>
      </c>
      <c r="C22" s="174" t="str">
        <f t="array" ref="C22">IFERROR(INDEX(datang!$E$2:$E1002,MATCH(1,($A22=datang!$G$2:$G1002)*(C$3=datang!$C$2:$C1002),0)),"")</f>
        <v/>
      </c>
      <c r="D22" s="174" t="str">
        <f t="array" ref="D22">IFERROR(INDEX(datang!$E$2:$E1002,MATCH(1,($A22=datang!$G$2:$G1002)*(D$3=datang!$C$2:$C1002),0)),"")</f>
        <v/>
      </c>
      <c r="E22" s="174" t="str">
        <f t="array" ref="E22">IFERROR(INDEX(datang!$E$2:$E1002,MATCH(1,($A22=datang!$G$2:$G1002)*(E$3=datang!$C$2:$C1002),0)),"")</f>
        <v/>
      </c>
      <c r="F22" s="174" t="str">
        <f t="array" ref="F22">IFERROR(INDEX(datang!$E$2:$E1002,MATCH(1,($A22=datang!$G$2:$G1002)*(F$3=datang!$C$2:$C1002),0)),"")</f>
        <v/>
      </c>
      <c r="G22" s="174" t="str">
        <f t="array" ref="G22">IFERROR(INDEX(datang!$E$2:$E1002,MATCH(1,($A22=datang!$G$2:$G1002)*(G$3=datang!$C$2:$C1002),0)),"")</f>
        <v/>
      </c>
      <c r="H22" s="174" t="str">
        <f t="array" ref="H22">IFERROR(INDEX(datang!$E$2:$E1002,MATCH(1,($A22=datang!$G$2:$G1002)*(H$3=datang!$C$2:$C1002),0)),"")</f>
        <v/>
      </c>
      <c r="I22" s="174" t="str">
        <f t="array" ref="I22">IFERROR(INDEX(datang!$E$2:$E1002,MATCH(1,($A22=datang!$G$2:$G1002)*(I$3=datang!$C$2:$C1002),0)),"")</f>
        <v/>
      </c>
      <c r="J22" s="174" t="str">
        <f t="array" ref="J22">IFERROR(INDEX(datang!$E$2:$E1002,MATCH(1,($A22=datang!$G$2:$G1002)*(J$3=datang!$C$2:$C1002),0)),"")</f>
        <v/>
      </c>
      <c r="K22" s="174" t="str">
        <f t="array" ref="K22">IFERROR(INDEX(datang!$E$2:$E1002,MATCH(1,($A22=datang!$G$2:$G1002)*(K$3=datang!$C$2:$C1002),0)),"")</f>
        <v/>
      </c>
      <c r="L22" s="174" t="str">
        <f t="array" ref="L22">IFERROR(INDEX(datang!$E$2:$E1002,MATCH(1,($A22=datang!$G$2:$G1002)*(L$3=datang!$C$2:$C1002),0)),"")</f>
        <v/>
      </c>
      <c r="M22" s="174" t="str">
        <f t="array" ref="M22">IFERROR(INDEX(datang!$E$2:$E1002,MATCH(1,($A22=datang!$G$2:$G1002)*(M$3=datang!$C$2:$C1002),0)),"")</f>
        <v/>
      </c>
      <c r="N22" s="174" t="str">
        <f t="array" ref="N22">IFERROR(INDEX(datang!$E$2:$E1002,MATCH(1,($A22=datang!$G$2:$G1002)*(N$3=datang!$C$2:$C1002),0)),"")</f>
        <v/>
      </c>
      <c r="O22" s="174" t="str">
        <f t="array" ref="O22">IFERROR(INDEX(datang!$E$2:$E1002,MATCH(1,($A22=datang!$G$2:$G1002)*(O$3=datang!$C$2:$C1002),0)),"")</f>
        <v/>
      </c>
      <c r="P22" s="174" t="str">
        <f t="array" ref="P22">IFERROR(INDEX(datang!$E$2:$E1002,MATCH(1,($A22=datang!$G$2:$G1002)*(P$3=datang!$C$2:$C1002),0)),"")</f>
        <v/>
      </c>
      <c r="Q22" s="174" t="str">
        <f t="array" ref="Q22">IFERROR(INDEX(datang!$E$2:$E1002,MATCH(1,($A22=datang!$G$2:$G1002)*(Q$3=datang!$C$2:$C1002),0)),"")</f>
        <v/>
      </c>
      <c r="R22" s="174" t="str">
        <f t="array" ref="R22">IFERROR(INDEX(datang!$E$2:$E1002,MATCH(1,($A22=datang!$G$2:$G1002)*(R$3=datang!$C$2:$C1002),0)),"")</f>
        <v/>
      </c>
      <c r="S22" s="174" t="str">
        <f t="array" ref="S22">IFERROR(INDEX(datang!$E$2:$E1002,MATCH(1,($A22=datang!$G$2:$G1002)*(S$3=datang!$C$2:$C1002),0)),"")</f>
        <v/>
      </c>
      <c r="T22" s="174" t="str">
        <f t="array" ref="T22">IFERROR(INDEX(datang!$E$2:$E1002,MATCH(1,($A22=datang!$G$2:$G1002)*(T$3=datang!$C$2:$C1002),0)),"")</f>
        <v/>
      </c>
      <c r="U22" s="174" t="str">
        <f t="array" ref="U22">IFERROR(INDEX(datang!$E$2:$E1002,MATCH(1,($A22=datang!$G$2:$G1002)*(U$3=datang!$C$2:$C1002),0)),"")</f>
        <v/>
      </c>
      <c r="V22" s="174" t="str">
        <f t="array" ref="V22">IFERROR(INDEX(datang!$E$2:$E1002,MATCH(1,($A22=datang!$G$2:$G1002)*(V$3=datang!$C$2:$C1002),0)),"")</f>
        <v/>
      </c>
      <c r="W22" s="174" t="str">
        <f t="array" ref="W22">IFERROR(INDEX(datang!$E$2:$E1002,MATCH(1,($A22=datang!$G$2:$G1002)*(W$3=datang!$C$2:$C1002),0)),"")</f>
        <v/>
      </c>
      <c r="X22" s="174" t="str">
        <f t="array" ref="X22">IFERROR(INDEX(datang!$E$2:$E1002,MATCH(1,($A22=datang!$G$2:$G1002)*(X$3=datang!$C$2:$C1002),0)),"")</f>
        <v/>
      </c>
      <c r="Y22" s="174" t="str">
        <f t="array" ref="Y22">IFERROR(INDEX(datang!$E$2:$E1002,MATCH(1,($A22=datang!$G$2:$G1002)*(Y$3=datang!$C$2:$C1002),0)),"")</f>
        <v/>
      </c>
      <c r="Z22" s="174" t="str">
        <f t="array" ref="Z22">IFERROR(INDEX(datang!$E$2:$E1002,MATCH(1,($A22=datang!$G$2:$G1002)*(Z$3=datang!$C$2:$C1002),0)),"")</f>
        <v/>
      </c>
      <c r="AA22" s="174" t="str">
        <f t="array" ref="AA22">IFERROR(INDEX(datang!$E$2:$E1002,MATCH(1,($A22=datang!$G$2:$G1002)*(AA$3=datang!$C$2:$C1002),0)),"")</f>
        <v/>
      </c>
      <c r="AB22" s="174" t="str">
        <f t="array" ref="AB22">IFERROR(INDEX(datang!$E$2:$E1002,MATCH(1,($A22=datang!$G$2:$G1002)*(AB$3=datang!$C$2:$C1002),0)),"")</f>
        <v/>
      </c>
      <c r="AC22" s="174" t="str">
        <f t="array" ref="AC22">IFERROR(INDEX(datang!$E$2:$E1002,MATCH(1,($A22=datang!$G$2:$G1002)*(AC$3=datang!$C$2:$C1002),0)),"")</f>
        <v/>
      </c>
      <c r="AD22" s="174" t="str">
        <f t="array" ref="AD22">IFERROR(INDEX(datang!$E$2:$E1002,MATCH(1,($A22=datang!$G$2:$G1002)*(AD$3=datang!$C$2:$C1002),0)),"")</f>
        <v/>
      </c>
      <c r="AE22" s="174" t="str">
        <f t="array" ref="AE22">IFERROR(INDEX(datang!$E$2:$E1002,MATCH(1,($A22=datang!$G$2:$G1002)*(AE$3=datang!$C$2:$C1002),0)),"")</f>
        <v/>
      </c>
      <c r="AF22" s="174" t="str">
        <f t="array" ref="AF22">IFERROR(INDEX(datang!$E$2:$E1002,MATCH(1,($A22=datang!$G$2:$G1002)*(AF$3=datang!$C$2:$C1002),0)),"")</f>
        <v/>
      </c>
      <c r="AG22" s="167"/>
      <c r="AH22" s="175" t="str">
        <f t="array" ref="AH22">CONCATENATE(IFERROR(INDEX('sakit izin'!$F$2:$F1002,MATCH(1,($A22='sakit izin'!$G$2:$G1002)*(B$3='sakit izin'!$C$2:$C1002),0)),""),IF(Sheet14!C19="","h",IF(Sheet14!C19="NO PRESENSI",0,IF(Sheet14!C19&gt;0,"h"))))</f>
        <v>0</v>
      </c>
      <c r="AI22" s="175" t="str">
        <f t="array" ref="AI22">CONCATENATE(IFERROR(INDEX('sakit izin'!$F$2:$F1002,MATCH(1,($A22='sakit izin'!$G$2:$G1002)*(C$3='sakit izin'!$C$2:$C1002),0)),""),IF(Sheet14!D19="","h",IF(Sheet14!D19="NO PRESENSI",0,IF(Sheet14!D19&gt;0,"h"))))</f>
        <v>0</v>
      </c>
      <c r="AJ22" s="175" t="str">
        <f t="array" ref="AJ22">CONCATENATE(IFERROR(INDEX('sakit izin'!$F$2:$F1002,MATCH(1,($A22='sakit izin'!$G$2:$G1002)*(D$3='sakit izin'!$C$2:$C1002),0)),""),IF(Sheet14!E19="","h",IF(Sheet14!E19="NO PRESENSI",0,IF(Sheet14!E19&gt;0,"h"))))</f>
        <v>0</v>
      </c>
      <c r="AK22" s="175" t="str">
        <f t="array" ref="AK22">CONCATENATE(IFERROR(INDEX('sakit izin'!$F$2:$F1002,MATCH(1,($A22='sakit izin'!$G$2:$G1002)*(E$3='sakit izin'!$C$2:$C1002),0)),""),IF(Sheet14!F19="","h",IF(Sheet14!F19="NO PRESENSI",0,IF(Sheet14!F19&gt;0,"h"))))</f>
        <v>0</v>
      </c>
      <c r="AL22" s="175" t="str">
        <f t="array" ref="AL22">CONCATENATE(IFERROR(INDEX('sakit izin'!$F$2:$F1002,MATCH(1,($A22='sakit izin'!$G$2:$G1002)*(F$3='sakit izin'!$C$2:$C1002),0)),""),IF(Sheet14!G19="","h",IF(Sheet14!G19="NO PRESENSI",0,IF(Sheet14!G19&gt;0,"h"))))</f>
        <v>0</v>
      </c>
      <c r="AM22" s="175" t="str">
        <f t="array" ref="AM22">CONCATENATE(IFERROR(INDEX('sakit izin'!$F$2:$F1002,MATCH(1,($A22='sakit izin'!$G$2:$G1002)*(G$3='sakit izin'!$C$2:$C1002),0)),""),IF(Sheet14!H19="","h",IF(Sheet14!H19="NO PRESENSI",0,IF(Sheet14!H19&gt;0,"h"))))</f>
        <v>0</v>
      </c>
      <c r="AN22" s="175" t="str">
        <f t="array" ref="AN22">CONCATENATE(IFERROR(INDEX('sakit izin'!$F$2:$F1002,MATCH(1,($A22='sakit izin'!$G$2:$G1002)*(H$3='sakit izin'!$C$2:$C1002),0)),""),IF(Sheet14!I19="","h",IF(Sheet14!I19="NO PRESENSI",0,IF(Sheet14!I19&gt;0,"h"))))</f>
        <v>0</v>
      </c>
      <c r="AO22" s="175" t="str">
        <f t="array" ref="AO22">CONCATENATE(IFERROR(INDEX('sakit izin'!$F$2:$F1002,MATCH(1,($A22='sakit izin'!$G$2:$G1002)*(I$3='sakit izin'!$C$2:$C1002),0)),""),IF(Sheet14!J19="","h",IF(Sheet14!J19="NO PRESENSI",0,IF(Sheet14!J19&gt;0,"h"))))</f>
        <v>0</v>
      </c>
      <c r="AP22" s="175" t="str">
        <f t="array" ref="AP22">CONCATENATE(IFERROR(INDEX('sakit izin'!$F$2:$F1002,MATCH(1,($A22='sakit izin'!$G$2:$G1002)*(J$3='sakit izin'!$C$2:$C1002),0)),""),IF(Sheet14!K19="","h",IF(Sheet14!K19="NO PRESENSI",0,IF(Sheet14!K19&gt;0,"h"))))</f>
        <v>0</v>
      </c>
      <c r="AQ22" s="175" t="str">
        <f t="array" ref="AQ22">CONCATENATE(IFERROR(INDEX('sakit izin'!$F$2:$F1002,MATCH(1,($A22='sakit izin'!$G$2:$G1002)*(K$3='sakit izin'!$C$2:$C1002),0)),""),IF(Sheet14!L19="","h",IF(Sheet14!L19="NO PRESENSI",0,IF(Sheet14!L19&gt;0,"h"))))</f>
        <v>0</v>
      </c>
      <c r="AR22" s="175" t="str">
        <f t="array" ref="AR22">CONCATENATE(IFERROR(INDEX('sakit izin'!$F$2:$F1002,MATCH(1,($A22='sakit izin'!$G$2:$G1002)*(L$3='sakit izin'!$C$2:$C1002),0)),""),IF(Sheet14!M19="","h",IF(Sheet14!M19="NO PRESENSI",0,IF(Sheet14!M19&gt;0,"h"))))</f>
        <v>0</v>
      </c>
      <c r="AS22" s="175" t="str">
        <f t="array" ref="AS22">CONCATENATE(IFERROR(INDEX('sakit izin'!$F$2:$F1002,MATCH(1,($A22='sakit izin'!$G$2:$G1002)*(M$3='sakit izin'!$C$2:$C1002),0)),""),IF(Sheet14!N19="","h",IF(Sheet14!N19="NO PRESENSI",0,IF(Sheet14!N19&gt;0,"h"))))</f>
        <v>0</v>
      </c>
      <c r="AT22" s="175" t="str">
        <f t="array" ref="AT22">CONCATENATE(IFERROR(INDEX('sakit izin'!$F$2:$F1002,MATCH(1,($A22='sakit izin'!$G$2:$G1002)*(N$3='sakit izin'!$C$2:$C1002),0)),""),IF(Sheet14!O19="","h",IF(Sheet14!O19="NO PRESENSI",0,IF(Sheet14!O19&gt;0,"h"))))</f>
        <v>0</v>
      </c>
      <c r="AU22" s="175" t="str">
        <f t="array" ref="AU22">CONCATENATE(IFERROR(INDEX('sakit izin'!$F$2:$F1002,MATCH(1,($A22='sakit izin'!$G$2:$G1002)*(O$3='sakit izin'!$C$2:$C1002),0)),""),IF(Sheet14!P19="","h",IF(Sheet14!P19="NO PRESENSI",0,IF(Sheet14!P19&gt;0,"h"))))</f>
        <v>0</v>
      </c>
      <c r="AV22" s="175" t="str">
        <f t="array" ref="AV22">CONCATENATE(IFERROR(INDEX('sakit izin'!$F$2:$F1002,MATCH(1,($A22='sakit izin'!$G$2:$G1002)*(P$3='sakit izin'!$C$2:$C1002),0)),""),IF(Sheet14!Q19="","h",IF(Sheet14!Q19="NO PRESENSI",0,IF(Sheet14!Q19&gt;0,"h"))))</f>
        <v>0</v>
      </c>
      <c r="AW22" s="175" t="str">
        <f t="array" ref="AW22">CONCATENATE(IFERROR(INDEX('sakit izin'!$F$2:$F1002,MATCH(1,($A22='sakit izin'!$G$2:$G1002)*(Q$3='sakit izin'!$C$2:$C1002),0)),""),IF(Sheet14!R19="","h",IF(Sheet14!R19="NO PRESENSI",0,IF(Sheet14!R19&gt;0,"h"))))</f>
        <v>0</v>
      </c>
      <c r="AX22" s="175" t="str">
        <f t="array" ref="AX22">CONCATENATE(IFERROR(INDEX('sakit izin'!$F$2:$F1002,MATCH(1,($A22='sakit izin'!$G$2:$G1002)*(R$3='sakit izin'!$C$2:$C1002),0)),""),IF(Sheet14!S19="","h",IF(Sheet14!S19="NO PRESENSI",0,IF(Sheet14!S19&gt;0,"h"))))</f>
        <v>0</v>
      </c>
      <c r="AY22" s="175" t="str">
        <f t="array" ref="AY22">CONCATENATE(IFERROR(INDEX('sakit izin'!$F$2:$F1002,MATCH(1,($A22='sakit izin'!$G$2:$G1002)*(S$3='sakit izin'!$C$2:$C1002),0)),""),IF(Sheet14!T19="","h",IF(Sheet14!T19="NO PRESENSI",0,IF(Sheet14!T19&gt;0,"h"))))</f>
        <v>0</v>
      </c>
      <c r="AZ22" s="175" t="str">
        <f t="array" ref="AZ22">CONCATENATE(IFERROR(INDEX('sakit izin'!$F$2:$F1002,MATCH(1,($A22='sakit izin'!$G$2:$G1002)*(T$3='sakit izin'!$C$2:$C1002),0)),""),IF(Sheet14!U19="","h",IF(Sheet14!U19="NO PRESENSI",0,IF(Sheet14!U19&gt;0,"h"))))</f>
        <v>0</v>
      </c>
      <c r="BA22" s="175" t="str">
        <f t="array" ref="BA22">CONCATENATE(IFERROR(INDEX('sakit izin'!$F$2:$F1002,MATCH(1,($A22='sakit izin'!$G$2:$G1002)*(U$3='sakit izin'!$C$2:$C1002),0)),""),IF(Sheet14!V19="","h",IF(Sheet14!V19="NO PRESENSI",0,IF(Sheet14!V19&gt;0,"h"))))</f>
        <v>0</v>
      </c>
      <c r="BB22" s="175" t="str">
        <f t="array" ref="BB22">CONCATENATE(IFERROR(INDEX('sakit izin'!$F$2:$F1002,MATCH(1,($A22='sakit izin'!$G$2:$G1002)*(V$3='sakit izin'!$C$2:$C1002),0)),""),IF(Sheet14!W19="","h",IF(Sheet14!W19="NO PRESENSI",0,IF(Sheet14!W19&gt;0,"h"))))</f>
        <v>0</v>
      </c>
      <c r="BC22" s="175" t="str">
        <f t="array" ref="BC22">CONCATENATE(IFERROR(INDEX('sakit izin'!$F$2:$F1002,MATCH(1,($A22='sakit izin'!$G$2:$G1002)*(W$3='sakit izin'!$C$2:$C1002),0)),""),IF(Sheet14!X19="","h",IF(Sheet14!X19="NO PRESENSI",0,IF(Sheet14!X19&gt;0,"h"))))</f>
        <v>0</v>
      </c>
      <c r="BD22" s="175" t="str">
        <f t="array" ref="BD22">CONCATENATE(IFERROR(INDEX('sakit izin'!$F$2:$F1002,MATCH(1,($A22='sakit izin'!$G$2:$G1002)*(X$3='sakit izin'!$C$2:$C1002),0)),""),IF(Sheet14!Y19="","h",IF(Sheet14!Y19="NO PRESENSI",0,IF(Sheet14!Y19&gt;0,"h"))))</f>
        <v>0</v>
      </c>
      <c r="BE22" s="175" t="str">
        <f t="array" ref="BE22">CONCATENATE(IFERROR(INDEX('sakit izin'!$F$2:$F1002,MATCH(1,($A22='sakit izin'!$G$2:$G1002)*(Y$3='sakit izin'!$C$2:$C1002),0)),""),IF(Sheet14!Z19="","h",IF(Sheet14!Z19="NO PRESENSI",0,IF(Sheet14!Z19&gt;0,"h"))))</f>
        <v>0</v>
      </c>
      <c r="BF22" s="175" t="str">
        <f t="array" ref="BF22">CONCATENATE(IFERROR(INDEX('sakit izin'!$F$2:$F1002,MATCH(1,($A22='sakit izin'!$G$2:$G1002)*(Z$3='sakit izin'!$C$2:$C1002),0)),""),IF(Sheet14!AA19="","h",IF(Sheet14!AA19="NO PRESENSI",0,IF(Sheet14!AA19&gt;0,"h"))))</f>
        <v>0</v>
      </c>
      <c r="BG22" s="175" t="str">
        <f t="array" ref="BG22">CONCATENATE(IFERROR(INDEX('sakit izin'!$F$2:$F1002,MATCH(1,($A22='sakit izin'!$G$2:$G1002)*(AA$3='sakit izin'!$C$2:$C1002),0)),""),IF(Sheet14!AB19="","h",IF(Sheet14!AB19="NO PRESENSI",0,IF(Sheet14!AB19&gt;0,"h"))))</f>
        <v>0</v>
      </c>
      <c r="BH22" s="175" t="str">
        <f t="array" ref="BH22">CONCATENATE(IFERROR(INDEX('sakit izin'!$F$2:$F1002,MATCH(1,($A22='sakit izin'!$G$2:$G1002)*(AB$3='sakit izin'!$C$2:$C1002),0)),""),IF(Sheet14!AC19="","h",IF(Sheet14!AC19="NO PRESENSI",0,IF(Sheet14!AC19&gt;0,"h"))))</f>
        <v>0</v>
      </c>
      <c r="BI22" s="175" t="str">
        <f t="array" ref="BI22">CONCATENATE(IFERROR(INDEX('sakit izin'!$F$2:$F1002,MATCH(1,($A22='sakit izin'!$G$2:$G1002)*(AC$3='sakit izin'!$C$2:$C1002),0)),""),IF(Sheet14!AD19="","h",IF(Sheet14!AD19="NO PRESENSI",0,IF(Sheet14!AD19&gt;0,"h"))))</f>
        <v>0</v>
      </c>
      <c r="BJ22" s="175" t="str">
        <f t="array" ref="BJ22">CONCATENATE(IFERROR(INDEX('sakit izin'!$F$2:$F1002,MATCH(1,($A22='sakit izin'!$G$2:$G1002)*(AD$3='sakit izin'!$C$2:$C1002),0)),""),IF(Sheet14!AE19="","h",IF(Sheet14!AE19="NO PRESENSI",0,IF(Sheet14!AE19&gt;0,"h"))))</f>
        <v>0</v>
      </c>
      <c r="BK22" s="175" t="str">
        <f t="array" ref="BK22">CONCATENATE(IFERROR(INDEX('sakit izin'!$F$2:$F1002,MATCH(1,($A22='sakit izin'!$G$2:$G1002)*(AE$3='sakit izin'!$C$2:$C1002),0)),""),IF(Sheet14!AF19="","h",IF(Sheet14!AF19="NO PRESENSI",0,IF(Sheet14!AF19&gt;0,"h"))))</f>
        <v>0</v>
      </c>
      <c r="BL22" s="175" t="str">
        <f t="array" ref="BL22">CONCATENATE(IFERROR(INDEX('sakit izin'!$F$2:$F1002,MATCH(1,($A22='sakit izin'!$G$2:$G1002)*(AF$3='sakit izin'!$C$2:$C1002),0)),""),IF(Sheet14!AG19="","h",IF(Sheet14!AG19="NO PRESENSI",0,IF(Sheet14!AG19&gt;0,"h"))))</f>
        <v>0</v>
      </c>
      <c r="BM22" s="176">
        <f t="shared" si="6"/>
        <v>0</v>
      </c>
      <c r="BN22" s="177">
        <f t="shared" si="7"/>
        <v>0</v>
      </c>
      <c r="BO22" s="178">
        <f t="shared" si="8"/>
        <v>0</v>
      </c>
      <c r="BP22" s="179">
        <f t="shared" si="9"/>
        <v>26</v>
      </c>
    </row>
    <row r="23">
      <c r="A23" s="182" t="s">
        <v>84</v>
      </c>
      <c r="B23" s="174" t="str">
        <f t="array" ref="B23">IFERROR(INDEX(datang!$E$2:$E1002,MATCH(1,($A23=datang!$G$2:$G1002)*(B$3=datang!$C$2:$C1002),0)),"")</f>
        <v/>
      </c>
      <c r="C23" s="174" t="str">
        <f t="array" ref="C23">IFERROR(INDEX(datang!$E$2:$E1002,MATCH(1,($A23=datang!$G$2:$G1002)*(C$3=datang!$C$2:$C1002),0)),"")</f>
        <v/>
      </c>
      <c r="D23" s="174" t="str">
        <f t="array" ref="D23">IFERROR(INDEX(datang!$E$2:$E1002,MATCH(1,($A23=datang!$G$2:$G1002)*(D$3=datang!$C$2:$C1002),0)),"")</f>
        <v/>
      </c>
      <c r="E23" s="174" t="str">
        <f t="array" ref="E23">IFERROR(INDEX(datang!$E$2:$E1002,MATCH(1,($A23=datang!$G$2:$G1002)*(E$3=datang!$C$2:$C1002),0)),"")</f>
        <v/>
      </c>
      <c r="F23" s="174" t="str">
        <f t="array" ref="F23">IFERROR(INDEX(datang!$E$2:$E1002,MATCH(1,($A23=datang!$G$2:$G1002)*(F$3=datang!$C$2:$C1002),0)),"")</f>
        <v/>
      </c>
      <c r="G23" s="174" t="str">
        <f t="array" ref="G23">IFERROR(INDEX(datang!$E$2:$E1002,MATCH(1,($A23=datang!$G$2:$G1002)*(G$3=datang!$C$2:$C1002),0)),"")</f>
        <v/>
      </c>
      <c r="H23" s="174" t="str">
        <f t="array" ref="H23">IFERROR(INDEX(datang!$E$2:$E1002,MATCH(1,($A23=datang!$G$2:$G1002)*(H$3=datang!$C$2:$C1002),0)),"")</f>
        <v/>
      </c>
      <c r="I23" s="174" t="str">
        <f t="array" ref="I23">IFERROR(INDEX(datang!$E$2:$E1002,MATCH(1,($A23=datang!$G$2:$G1002)*(I$3=datang!$C$2:$C1002),0)),"")</f>
        <v/>
      </c>
      <c r="J23" s="174" t="str">
        <f t="array" ref="J23">IFERROR(INDEX(datang!$E$2:$E1002,MATCH(1,($A23=datang!$G$2:$G1002)*(J$3=datang!$C$2:$C1002),0)),"")</f>
        <v/>
      </c>
      <c r="K23" s="174" t="str">
        <f t="array" ref="K23">IFERROR(INDEX(datang!$E$2:$E1002,MATCH(1,($A23=datang!$G$2:$G1002)*(K$3=datang!$C$2:$C1002),0)),"")</f>
        <v/>
      </c>
      <c r="L23" s="174" t="str">
        <f t="array" ref="L23">IFERROR(INDEX(datang!$E$2:$E1002,MATCH(1,($A23=datang!$G$2:$G1002)*(L$3=datang!$C$2:$C1002),0)),"")</f>
        <v/>
      </c>
      <c r="M23" s="174" t="str">
        <f t="array" ref="M23">IFERROR(INDEX(datang!$E$2:$E1002,MATCH(1,($A23=datang!$G$2:$G1002)*(M$3=datang!$C$2:$C1002),0)),"")</f>
        <v/>
      </c>
      <c r="N23" s="174" t="str">
        <f t="array" ref="N23">IFERROR(INDEX(datang!$E$2:$E1002,MATCH(1,($A23=datang!$G$2:$G1002)*(N$3=datang!$C$2:$C1002),0)),"")</f>
        <v/>
      </c>
      <c r="O23" s="174" t="str">
        <f t="array" ref="O23">IFERROR(INDEX(datang!$E$2:$E1002,MATCH(1,($A23=datang!$G$2:$G1002)*(O$3=datang!$C$2:$C1002),0)),"")</f>
        <v/>
      </c>
      <c r="P23" s="174" t="str">
        <f t="array" ref="P23">IFERROR(INDEX(datang!$E$2:$E1002,MATCH(1,($A23=datang!$G$2:$G1002)*(P$3=datang!$C$2:$C1002),0)),"")</f>
        <v/>
      </c>
      <c r="Q23" s="174" t="str">
        <f t="array" ref="Q23">IFERROR(INDEX(datang!$E$2:$E1002,MATCH(1,($A23=datang!$G$2:$G1002)*(Q$3=datang!$C$2:$C1002),0)),"")</f>
        <v/>
      </c>
      <c r="R23" s="174" t="str">
        <f t="array" ref="R23">IFERROR(INDEX(datang!$E$2:$E1002,MATCH(1,($A23=datang!$G$2:$G1002)*(R$3=datang!$C$2:$C1002),0)),"")</f>
        <v/>
      </c>
      <c r="S23" s="174" t="str">
        <f t="array" ref="S23">IFERROR(INDEX(datang!$E$2:$E1002,MATCH(1,($A23=datang!$G$2:$G1002)*(S$3=datang!$C$2:$C1002),0)),"")</f>
        <v/>
      </c>
      <c r="T23" s="174" t="str">
        <f t="array" ref="T23">IFERROR(INDEX(datang!$E$2:$E1002,MATCH(1,($A23=datang!$G$2:$G1002)*(T$3=datang!$C$2:$C1002),0)),"")</f>
        <v/>
      </c>
      <c r="U23" s="174" t="str">
        <f t="array" ref="U23">IFERROR(INDEX(datang!$E$2:$E1002,MATCH(1,($A23=datang!$G$2:$G1002)*(U$3=datang!$C$2:$C1002),0)),"")</f>
        <v/>
      </c>
      <c r="V23" s="174" t="str">
        <f t="array" ref="V23">IFERROR(INDEX(datang!$E$2:$E1002,MATCH(1,($A23=datang!$G$2:$G1002)*(V$3=datang!$C$2:$C1002),0)),"")</f>
        <v/>
      </c>
      <c r="W23" s="174" t="str">
        <f t="array" ref="W23">IFERROR(INDEX(datang!$E$2:$E1002,MATCH(1,($A23=datang!$G$2:$G1002)*(W$3=datang!$C$2:$C1002),0)),"")</f>
        <v/>
      </c>
      <c r="X23" s="174" t="str">
        <f t="array" ref="X23">IFERROR(INDEX(datang!$E$2:$E1002,MATCH(1,($A23=datang!$G$2:$G1002)*(X$3=datang!$C$2:$C1002),0)),"")</f>
        <v/>
      </c>
      <c r="Y23" s="174" t="str">
        <f t="array" ref="Y23">IFERROR(INDEX(datang!$E$2:$E1002,MATCH(1,($A23=datang!$G$2:$G1002)*(Y$3=datang!$C$2:$C1002),0)),"")</f>
        <v/>
      </c>
      <c r="Z23" s="174" t="str">
        <f t="array" ref="Z23">IFERROR(INDEX(datang!$E$2:$E1002,MATCH(1,($A23=datang!$G$2:$G1002)*(Z$3=datang!$C$2:$C1002),0)),"")</f>
        <v/>
      </c>
      <c r="AA23" s="174" t="str">
        <f t="array" ref="AA23">IFERROR(INDEX(datang!$E$2:$E1002,MATCH(1,($A23=datang!$G$2:$G1002)*(AA$3=datang!$C$2:$C1002),0)),"")</f>
        <v/>
      </c>
      <c r="AB23" s="174" t="str">
        <f t="array" ref="AB23">IFERROR(INDEX(datang!$E$2:$E1002,MATCH(1,($A23=datang!$G$2:$G1002)*(AB$3=datang!$C$2:$C1002),0)),"")</f>
        <v/>
      </c>
      <c r="AC23" s="174" t="str">
        <f t="array" ref="AC23">IFERROR(INDEX(datang!$E$2:$E1002,MATCH(1,($A23=datang!$G$2:$G1002)*(AC$3=datang!$C$2:$C1002),0)),"")</f>
        <v/>
      </c>
      <c r="AD23" s="174" t="str">
        <f t="array" ref="AD23">IFERROR(INDEX(datang!$E$2:$E1002,MATCH(1,($A23=datang!$G$2:$G1002)*(AD$3=datang!$C$2:$C1002),0)),"")</f>
        <v/>
      </c>
      <c r="AE23" s="174" t="str">
        <f t="array" ref="AE23">IFERROR(INDEX(datang!$E$2:$E1002,MATCH(1,($A23=datang!$G$2:$G1002)*(AE$3=datang!$C$2:$C1002),0)),"")</f>
        <v/>
      </c>
      <c r="AF23" s="174" t="str">
        <f t="array" ref="AF23">IFERROR(INDEX(datang!$E$2:$E1002,MATCH(1,($A23=datang!$G$2:$G1002)*(AF$3=datang!$C$2:$C1002),0)),"")</f>
        <v/>
      </c>
      <c r="AG23" s="167"/>
      <c r="AH23" s="175" t="str">
        <f t="array" ref="AH23">CONCATENATE(IFERROR(INDEX('sakit izin'!$F$2:$F1002,MATCH(1,($A23='sakit izin'!$G$2:$G1002)*(B$3='sakit izin'!$C$2:$C1002),0)),""),IF(Sheet14!C20="","h",IF(Sheet14!C20="NO PRESENSI",0,IF(Sheet14!C20&gt;0,"h"))))</f>
        <v>0</v>
      </c>
      <c r="AI23" s="175" t="str">
        <f t="array" ref="AI23">CONCATENATE(IFERROR(INDEX('sakit izin'!$F$2:$F1002,MATCH(1,($A23='sakit izin'!$G$2:$G1002)*(C$3='sakit izin'!$C$2:$C1002),0)),""),IF(Sheet14!D20="","h",IF(Sheet14!D20="NO PRESENSI",0,IF(Sheet14!D20&gt;0,"h"))))</f>
        <v>0</v>
      </c>
      <c r="AJ23" s="175" t="str">
        <f t="array" ref="AJ23">CONCATENATE(IFERROR(INDEX('sakit izin'!$F$2:$F1002,MATCH(1,($A23='sakit izin'!$G$2:$G1002)*(D$3='sakit izin'!$C$2:$C1002),0)),""),IF(Sheet14!E20="","h",IF(Sheet14!E20="NO PRESENSI",0,IF(Sheet14!E20&gt;0,"h"))))</f>
        <v>0</v>
      </c>
      <c r="AK23" s="175" t="str">
        <f t="array" ref="AK23">CONCATENATE(IFERROR(INDEX('sakit izin'!$F$2:$F1002,MATCH(1,($A23='sakit izin'!$G$2:$G1002)*(E$3='sakit izin'!$C$2:$C1002),0)),""),IF(Sheet14!F20="","h",IF(Sheet14!F20="NO PRESENSI",0,IF(Sheet14!F20&gt;0,"h"))))</f>
        <v>0</v>
      </c>
      <c r="AL23" s="175" t="str">
        <f t="array" ref="AL23">CONCATENATE(IFERROR(INDEX('sakit izin'!$F$2:$F1002,MATCH(1,($A23='sakit izin'!$G$2:$G1002)*(F$3='sakit izin'!$C$2:$C1002),0)),""),IF(Sheet14!G20="","h",IF(Sheet14!G20="NO PRESENSI",0,IF(Sheet14!G20&gt;0,"h"))))</f>
        <v>0</v>
      </c>
      <c r="AM23" s="175" t="str">
        <f t="array" ref="AM23">CONCATENATE(IFERROR(INDEX('sakit izin'!$F$2:$F1002,MATCH(1,($A23='sakit izin'!$G$2:$G1002)*(G$3='sakit izin'!$C$2:$C1002),0)),""),IF(Sheet14!H20="","h",IF(Sheet14!H20="NO PRESENSI",0,IF(Sheet14!H20&gt;0,"h"))))</f>
        <v>0</v>
      </c>
      <c r="AN23" s="175" t="str">
        <f t="array" ref="AN23">CONCATENATE(IFERROR(INDEX('sakit izin'!$F$2:$F1002,MATCH(1,($A23='sakit izin'!$G$2:$G1002)*(H$3='sakit izin'!$C$2:$C1002),0)),""),IF(Sheet14!I20="","h",IF(Sheet14!I20="NO PRESENSI",0,IF(Sheet14!I20&gt;0,"h"))))</f>
        <v>0</v>
      </c>
      <c r="AO23" s="175" t="str">
        <f t="array" ref="AO23">CONCATENATE(IFERROR(INDEX('sakit izin'!$F$2:$F1002,MATCH(1,($A23='sakit izin'!$G$2:$G1002)*(I$3='sakit izin'!$C$2:$C1002),0)),""),IF(Sheet14!J20="","h",IF(Sheet14!J20="NO PRESENSI",0,IF(Sheet14!J20&gt;0,"h"))))</f>
        <v>0</v>
      </c>
      <c r="AP23" s="175" t="str">
        <f t="array" ref="AP23">CONCATENATE(IFERROR(INDEX('sakit izin'!$F$2:$F1002,MATCH(1,($A23='sakit izin'!$G$2:$G1002)*(J$3='sakit izin'!$C$2:$C1002),0)),""),IF(Sheet14!K20="","h",IF(Sheet14!K20="NO PRESENSI",0,IF(Sheet14!K20&gt;0,"h"))))</f>
        <v>0</v>
      </c>
      <c r="AQ23" s="175" t="str">
        <f t="array" ref="AQ23">CONCATENATE(IFERROR(INDEX('sakit izin'!$F$2:$F1002,MATCH(1,($A23='sakit izin'!$G$2:$G1002)*(K$3='sakit izin'!$C$2:$C1002),0)),""),IF(Sheet14!L20="","h",IF(Sheet14!L20="NO PRESENSI",0,IF(Sheet14!L20&gt;0,"h"))))</f>
        <v>0</v>
      </c>
      <c r="AR23" s="175" t="str">
        <f t="array" ref="AR23">CONCATENATE(IFERROR(INDEX('sakit izin'!$F$2:$F1002,MATCH(1,($A23='sakit izin'!$G$2:$G1002)*(L$3='sakit izin'!$C$2:$C1002),0)),""),IF(Sheet14!M20="","h",IF(Sheet14!M20="NO PRESENSI",0,IF(Sheet14!M20&gt;0,"h"))))</f>
        <v>0</v>
      </c>
      <c r="AS23" s="175" t="str">
        <f t="array" ref="AS23">CONCATENATE(IFERROR(INDEX('sakit izin'!$F$2:$F1002,MATCH(1,($A23='sakit izin'!$G$2:$G1002)*(M$3='sakit izin'!$C$2:$C1002),0)),""),IF(Sheet14!N20="","h",IF(Sheet14!N20="NO PRESENSI",0,IF(Sheet14!N20&gt;0,"h"))))</f>
        <v>0</v>
      </c>
      <c r="AT23" s="175" t="str">
        <f t="array" ref="AT23">CONCATENATE(IFERROR(INDEX('sakit izin'!$F$2:$F1002,MATCH(1,($A23='sakit izin'!$G$2:$G1002)*(N$3='sakit izin'!$C$2:$C1002),0)),""),IF(Sheet14!O20="","h",IF(Sheet14!O20="NO PRESENSI",0,IF(Sheet14!O20&gt;0,"h"))))</f>
        <v>0</v>
      </c>
      <c r="AU23" s="175" t="str">
        <f t="array" ref="AU23">CONCATENATE(IFERROR(INDEX('sakit izin'!$F$2:$F1002,MATCH(1,($A23='sakit izin'!$G$2:$G1002)*(O$3='sakit izin'!$C$2:$C1002),0)),""),IF(Sheet14!P20="","h",IF(Sheet14!P20="NO PRESENSI",0,IF(Sheet14!P20&gt;0,"h"))))</f>
        <v>0</v>
      </c>
      <c r="AV23" s="175" t="str">
        <f t="array" ref="AV23">CONCATENATE(IFERROR(INDEX('sakit izin'!$F$2:$F1002,MATCH(1,($A23='sakit izin'!$G$2:$G1002)*(P$3='sakit izin'!$C$2:$C1002),0)),""),IF(Sheet14!Q20="","h",IF(Sheet14!Q20="NO PRESENSI",0,IF(Sheet14!Q20&gt;0,"h"))))</f>
        <v>0</v>
      </c>
      <c r="AW23" s="175" t="str">
        <f t="array" ref="AW23">CONCATENATE(IFERROR(INDEX('sakit izin'!$F$2:$F1002,MATCH(1,($A23='sakit izin'!$G$2:$G1002)*(Q$3='sakit izin'!$C$2:$C1002),0)),""),IF(Sheet14!R20="","h",IF(Sheet14!R20="NO PRESENSI",0,IF(Sheet14!R20&gt;0,"h"))))</f>
        <v>0</v>
      </c>
      <c r="AX23" s="175" t="str">
        <f t="array" ref="AX23">CONCATENATE(IFERROR(INDEX('sakit izin'!$F$2:$F1002,MATCH(1,($A23='sakit izin'!$G$2:$G1002)*(R$3='sakit izin'!$C$2:$C1002),0)),""),IF(Sheet14!S20="","h",IF(Sheet14!S20="NO PRESENSI",0,IF(Sheet14!S20&gt;0,"h"))))</f>
        <v>0</v>
      </c>
      <c r="AY23" s="175" t="str">
        <f t="array" ref="AY23">CONCATENATE(IFERROR(INDEX('sakit izin'!$F$2:$F1002,MATCH(1,($A23='sakit izin'!$G$2:$G1002)*(S$3='sakit izin'!$C$2:$C1002),0)),""),IF(Sheet14!T20="","h",IF(Sheet14!T20="NO PRESENSI",0,IF(Sheet14!T20&gt;0,"h"))))</f>
        <v>0</v>
      </c>
      <c r="AZ23" s="175" t="str">
        <f t="array" ref="AZ23">CONCATENATE(IFERROR(INDEX('sakit izin'!$F$2:$F1002,MATCH(1,($A23='sakit izin'!$G$2:$G1002)*(T$3='sakit izin'!$C$2:$C1002),0)),""),IF(Sheet14!U20="","h",IF(Sheet14!U20="NO PRESENSI",0,IF(Sheet14!U20&gt;0,"h"))))</f>
        <v>0</v>
      </c>
      <c r="BA23" s="175" t="str">
        <f t="array" ref="BA23">CONCATENATE(IFERROR(INDEX('sakit izin'!$F$2:$F1002,MATCH(1,($A23='sakit izin'!$G$2:$G1002)*(U$3='sakit izin'!$C$2:$C1002),0)),""),IF(Sheet14!V20="","h",IF(Sheet14!V20="NO PRESENSI",0,IF(Sheet14!V20&gt;0,"h"))))</f>
        <v>0</v>
      </c>
      <c r="BB23" s="175" t="str">
        <f t="array" ref="BB23">CONCATENATE(IFERROR(INDEX('sakit izin'!$F$2:$F1002,MATCH(1,($A23='sakit izin'!$G$2:$G1002)*(V$3='sakit izin'!$C$2:$C1002),0)),""),IF(Sheet14!W20="","h",IF(Sheet14!W20="NO PRESENSI",0,IF(Sheet14!W20&gt;0,"h"))))</f>
        <v>0</v>
      </c>
      <c r="BC23" s="175" t="str">
        <f t="array" ref="BC23">CONCATENATE(IFERROR(INDEX('sakit izin'!$F$2:$F1002,MATCH(1,($A23='sakit izin'!$G$2:$G1002)*(W$3='sakit izin'!$C$2:$C1002),0)),""),IF(Sheet14!X20="","h",IF(Sheet14!X20="NO PRESENSI",0,IF(Sheet14!X20&gt;0,"h"))))</f>
        <v>0</v>
      </c>
      <c r="BD23" s="175" t="str">
        <f t="array" ref="BD23">CONCATENATE(IFERROR(INDEX('sakit izin'!$F$2:$F1002,MATCH(1,($A23='sakit izin'!$G$2:$G1002)*(X$3='sakit izin'!$C$2:$C1002),0)),""),IF(Sheet14!Y20="","h",IF(Sheet14!Y20="NO PRESENSI",0,IF(Sheet14!Y20&gt;0,"h"))))</f>
        <v>0</v>
      </c>
      <c r="BE23" s="175" t="str">
        <f t="array" ref="BE23">CONCATENATE(IFERROR(INDEX('sakit izin'!$F$2:$F1002,MATCH(1,($A23='sakit izin'!$G$2:$G1002)*(Y$3='sakit izin'!$C$2:$C1002),0)),""),IF(Sheet14!Z20="","h",IF(Sheet14!Z20="NO PRESENSI",0,IF(Sheet14!Z20&gt;0,"h"))))</f>
        <v>0</v>
      </c>
      <c r="BF23" s="175" t="str">
        <f t="array" ref="BF23">CONCATENATE(IFERROR(INDEX('sakit izin'!$F$2:$F1002,MATCH(1,($A23='sakit izin'!$G$2:$G1002)*(Z$3='sakit izin'!$C$2:$C1002),0)),""),IF(Sheet14!AA20="","h",IF(Sheet14!AA20="NO PRESENSI",0,IF(Sheet14!AA20&gt;0,"h"))))</f>
        <v>0</v>
      </c>
      <c r="BG23" s="175" t="str">
        <f t="array" ref="BG23">CONCATENATE(IFERROR(INDEX('sakit izin'!$F$2:$F1002,MATCH(1,($A23='sakit izin'!$G$2:$G1002)*(AA$3='sakit izin'!$C$2:$C1002),0)),""),IF(Sheet14!AB20="","h",IF(Sheet14!AB20="NO PRESENSI",0,IF(Sheet14!AB20&gt;0,"h"))))</f>
        <v>0</v>
      </c>
      <c r="BH23" s="175" t="str">
        <f t="array" ref="BH23">CONCATENATE(IFERROR(INDEX('sakit izin'!$F$2:$F1002,MATCH(1,($A23='sakit izin'!$G$2:$G1002)*(AB$3='sakit izin'!$C$2:$C1002),0)),""),IF(Sheet14!AC20="","h",IF(Sheet14!AC20="NO PRESENSI",0,IF(Sheet14!AC20&gt;0,"h"))))</f>
        <v>0</v>
      </c>
      <c r="BI23" s="175" t="str">
        <f t="array" ref="BI23">CONCATENATE(IFERROR(INDEX('sakit izin'!$F$2:$F1002,MATCH(1,($A23='sakit izin'!$G$2:$G1002)*(AC$3='sakit izin'!$C$2:$C1002),0)),""),IF(Sheet14!AD20="","h",IF(Sheet14!AD20="NO PRESENSI",0,IF(Sheet14!AD20&gt;0,"h"))))</f>
        <v>0</v>
      </c>
      <c r="BJ23" s="175" t="str">
        <f t="array" ref="BJ23">CONCATENATE(IFERROR(INDEX('sakit izin'!$F$2:$F1002,MATCH(1,($A23='sakit izin'!$G$2:$G1002)*(AD$3='sakit izin'!$C$2:$C1002),0)),""),IF(Sheet14!AE20="","h",IF(Sheet14!AE20="NO PRESENSI",0,IF(Sheet14!AE20&gt;0,"h"))))</f>
        <v>0</v>
      </c>
      <c r="BK23" s="175" t="str">
        <f t="array" ref="BK23">CONCATENATE(IFERROR(INDEX('sakit izin'!$F$2:$F1002,MATCH(1,($A23='sakit izin'!$G$2:$G1002)*(AE$3='sakit izin'!$C$2:$C1002),0)),""),IF(Sheet14!AF20="","h",IF(Sheet14!AF20="NO PRESENSI",0,IF(Sheet14!AF20&gt;0,"h"))))</f>
        <v>0</v>
      </c>
      <c r="BL23" s="175" t="str">
        <f t="array" ref="BL23">CONCATENATE(IFERROR(INDEX('sakit izin'!$F$2:$F1002,MATCH(1,($A23='sakit izin'!$G$2:$G1002)*(AF$3='sakit izin'!$C$2:$C1002),0)),""),IF(Sheet14!AG20="","h",IF(Sheet14!AG20="NO PRESENSI",0,IF(Sheet14!AG20&gt;0,"h"))))</f>
        <v>0</v>
      </c>
      <c r="BM23" s="176">
        <f t="shared" si="6"/>
        <v>0</v>
      </c>
      <c r="BN23" s="177">
        <f t="shared" si="7"/>
        <v>0</v>
      </c>
      <c r="BO23" s="178">
        <f t="shared" si="8"/>
        <v>0</v>
      </c>
      <c r="BP23" s="179">
        <f t="shared" si="9"/>
        <v>26</v>
      </c>
    </row>
    <row r="24">
      <c r="A24" s="182" t="s">
        <v>86</v>
      </c>
      <c r="B24" s="174" t="str">
        <f t="array" ref="B24">IFERROR(INDEX(datang!$E$2:$E1002,MATCH(1,($A24=datang!$G$2:$G1002)*(B$3=datang!$C$2:$C1002),0)),"")</f>
        <v/>
      </c>
      <c r="C24" s="174" t="str">
        <f t="array" ref="C24">IFERROR(INDEX(datang!$E$2:$E1002,MATCH(1,($A24=datang!$G$2:$G1002)*(C$3=datang!$C$2:$C1002),0)),"")</f>
        <v/>
      </c>
      <c r="D24" s="174" t="str">
        <f t="array" ref="D24">IFERROR(INDEX(datang!$E$2:$E1002,MATCH(1,($A24=datang!$G$2:$G1002)*(D$3=datang!$C$2:$C1002),0)),"")</f>
        <v/>
      </c>
      <c r="E24" s="174" t="str">
        <f t="array" ref="E24">IFERROR(INDEX(datang!$E$2:$E1002,MATCH(1,($A24=datang!$G$2:$G1002)*(E$3=datang!$C$2:$C1002),0)),"")</f>
        <v/>
      </c>
      <c r="F24" s="174" t="str">
        <f t="array" ref="F24">IFERROR(INDEX(datang!$E$2:$E1002,MATCH(1,($A24=datang!$G$2:$G1002)*(F$3=datang!$C$2:$C1002),0)),"")</f>
        <v/>
      </c>
      <c r="G24" s="174" t="str">
        <f t="array" ref="G24">IFERROR(INDEX(datang!$E$2:$E1002,MATCH(1,($A24=datang!$G$2:$G1002)*(G$3=datang!$C$2:$C1002),0)),"")</f>
        <v/>
      </c>
      <c r="H24" s="174" t="str">
        <f t="array" ref="H24">IFERROR(INDEX(datang!$E$2:$E1002,MATCH(1,($A24=datang!$G$2:$G1002)*(H$3=datang!$C$2:$C1002),0)),"")</f>
        <v/>
      </c>
      <c r="I24" s="174" t="str">
        <f t="array" ref="I24">IFERROR(INDEX(datang!$E$2:$E1002,MATCH(1,($A24=datang!$G$2:$G1002)*(I$3=datang!$C$2:$C1002),0)),"")</f>
        <v/>
      </c>
      <c r="J24" s="174" t="str">
        <f t="array" ref="J24">IFERROR(INDEX(datang!$E$2:$E1002,MATCH(1,($A24=datang!$G$2:$G1002)*(J$3=datang!$C$2:$C1002),0)),"")</f>
        <v/>
      </c>
      <c r="K24" s="174" t="str">
        <f t="array" ref="K24">IFERROR(INDEX(datang!$E$2:$E1002,MATCH(1,($A24=datang!$G$2:$G1002)*(K$3=datang!$C$2:$C1002),0)),"")</f>
        <v/>
      </c>
      <c r="L24" s="174" t="str">
        <f t="array" ref="L24">IFERROR(INDEX(datang!$E$2:$E1002,MATCH(1,($A24=datang!$G$2:$G1002)*(L$3=datang!$C$2:$C1002),0)),"")</f>
        <v/>
      </c>
      <c r="M24" s="174" t="str">
        <f t="array" ref="M24">IFERROR(INDEX(datang!$E$2:$E1002,MATCH(1,($A24=datang!$G$2:$G1002)*(M$3=datang!$C$2:$C1002),0)),"")</f>
        <v/>
      </c>
      <c r="N24" s="174" t="str">
        <f t="array" ref="N24">IFERROR(INDEX(datang!$E$2:$E1002,MATCH(1,($A24=datang!$G$2:$G1002)*(N$3=datang!$C$2:$C1002),0)),"")</f>
        <v/>
      </c>
      <c r="O24" s="174" t="str">
        <f t="array" ref="O24">IFERROR(INDEX(datang!$E$2:$E1002,MATCH(1,($A24=datang!$G$2:$G1002)*(O$3=datang!$C$2:$C1002),0)),"")</f>
        <v/>
      </c>
      <c r="P24" s="174" t="str">
        <f t="array" ref="P24">IFERROR(INDEX(datang!$E$2:$E1002,MATCH(1,($A24=datang!$G$2:$G1002)*(P$3=datang!$C$2:$C1002),0)),"")</f>
        <v/>
      </c>
      <c r="Q24" s="174" t="str">
        <f t="array" ref="Q24">IFERROR(INDEX(datang!$E$2:$E1002,MATCH(1,($A24=datang!$G$2:$G1002)*(Q$3=datang!$C$2:$C1002),0)),"")</f>
        <v/>
      </c>
      <c r="R24" s="174" t="str">
        <f t="array" ref="R24">IFERROR(INDEX(datang!$E$2:$E1002,MATCH(1,($A24=datang!$G$2:$G1002)*(R$3=datang!$C$2:$C1002),0)),"")</f>
        <v/>
      </c>
      <c r="S24" s="174" t="str">
        <f t="array" ref="S24">IFERROR(INDEX(datang!$E$2:$E1002,MATCH(1,($A24=datang!$G$2:$G1002)*(S$3=datang!$C$2:$C1002),0)),"")</f>
        <v/>
      </c>
      <c r="T24" s="174" t="str">
        <f t="array" ref="T24">IFERROR(INDEX(datang!$E$2:$E1002,MATCH(1,($A24=datang!$G$2:$G1002)*(T$3=datang!$C$2:$C1002),0)),"")</f>
        <v/>
      </c>
      <c r="U24" s="174" t="str">
        <f t="array" ref="U24">IFERROR(INDEX(datang!$E$2:$E1002,MATCH(1,($A24=datang!$G$2:$G1002)*(U$3=datang!$C$2:$C1002),0)),"")</f>
        <v/>
      </c>
      <c r="V24" s="174" t="str">
        <f t="array" ref="V24">IFERROR(INDEX(datang!$E$2:$E1002,MATCH(1,($A24=datang!$G$2:$G1002)*(V$3=datang!$C$2:$C1002),0)),"")</f>
        <v/>
      </c>
      <c r="W24" s="174" t="str">
        <f t="array" ref="W24">IFERROR(INDEX(datang!$E$2:$E1002,MATCH(1,($A24=datang!$G$2:$G1002)*(W$3=datang!$C$2:$C1002),0)),"")</f>
        <v/>
      </c>
      <c r="X24" s="174" t="str">
        <f t="array" ref="X24">IFERROR(INDEX(datang!$E$2:$E1002,MATCH(1,($A24=datang!$G$2:$G1002)*(X$3=datang!$C$2:$C1002),0)),"")</f>
        <v/>
      </c>
      <c r="Y24" s="174" t="str">
        <f t="array" ref="Y24">IFERROR(INDEX(datang!$E$2:$E1002,MATCH(1,($A24=datang!$G$2:$G1002)*(Y$3=datang!$C$2:$C1002),0)),"")</f>
        <v/>
      </c>
      <c r="Z24" s="174" t="str">
        <f t="array" ref="Z24">IFERROR(INDEX(datang!$E$2:$E1002,MATCH(1,($A24=datang!$G$2:$G1002)*(Z$3=datang!$C$2:$C1002),0)),"")</f>
        <v/>
      </c>
      <c r="AA24" s="174" t="str">
        <f t="array" ref="AA24">IFERROR(INDEX(datang!$E$2:$E1002,MATCH(1,($A24=datang!$G$2:$G1002)*(AA$3=datang!$C$2:$C1002),0)),"")</f>
        <v/>
      </c>
      <c r="AB24" s="174" t="str">
        <f t="array" ref="AB24">IFERROR(INDEX(datang!$E$2:$E1002,MATCH(1,($A24=datang!$G$2:$G1002)*(AB$3=datang!$C$2:$C1002),0)),"")</f>
        <v/>
      </c>
      <c r="AC24" s="174" t="str">
        <f t="array" ref="AC24">IFERROR(INDEX(datang!$E$2:$E1002,MATCH(1,($A24=datang!$G$2:$G1002)*(AC$3=datang!$C$2:$C1002),0)),"")</f>
        <v/>
      </c>
      <c r="AD24" s="174" t="str">
        <f t="array" ref="AD24">IFERROR(INDEX(datang!$E$2:$E1002,MATCH(1,($A24=datang!$G$2:$G1002)*(AD$3=datang!$C$2:$C1002),0)),"")</f>
        <v/>
      </c>
      <c r="AE24" s="174" t="str">
        <f t="array" ref="AE24">IFERROR(INDEX(datang!$E$2:$E1002,MATCH(1,($A24=datang!$G$2:$G1002)*(AE$3=datang!$C$2:$C1002),0)),"")</f>
        <v/>
      </c>
      <c r="AF24" s="174" t="str">
        <f t="array" ref="AF24">IFERROR(INDEX(datang!$E$2:$E1002,MATCH(1,($A24=datang!$G$2:$G1002)*(AF$3=datang!$C$2:$C1002),0)),"")</f>
        <v/>
      </c>
      <c r="AG24" s="167"/>
      <c r="AH24" s="175" t="str">
        <f t="array" ref="AH24">CONCATENATE(IFERROR(INDEX('sakit izin'!$F$2:$F1002,MATCH(1,($A24='sakit izin'!$G$2:$G1002)*(B$3='sakit izin'!$C$2:$C1002),0)),""),IF(Sheet14!C21="","h",IF(Sheet14!C21="NO PRESENSI",0,IF(Sheet14!C21&gt;0,"h"))))</f>
        <v>0</v>
      </c>
      <c r="AI24" s="175" t="str">
        <f t="array" ref="AI24">CONCATENATE(IFERROR(INDEX('sakit izin'!$F$2:$F1002,MATCH(1,($A24='sakit izin'!$G$2:$G1002)*(C$3='sakit izin'!$C$2:$C1002),0)),""),IF(Sheet14!D21="","h",IF(Sheet14!D21="NO PRESENSI",0,IF(Sheet14!D21&gt;0,"h"))))</f>
        <v>0</v>
      </c>
      <c r="AJ24" s="175" t="str">
        <f t="array" ref="AJ24">CONCATENATE(IFERROR(INDEX('sakit izin'!$F$2:$F1002,MATCH(1,($A24='sakit izin'!$G$2:$G1002)*(D$3='sakit izin'!$C$2:$C1002),0)),""),IF(Sheet14!E21="","h",IF(Sheet14!E21="NO PRESENSI",0,IF(Sheet14!E21&gt;0,"h"))))</f>
        <v>0</v>
      </c>
      <c r="AK24" s="175" t="str">
        <f t="array" ref="AK24">CONCATENATE(IFERROR(INDEX('sakit izin'!$F$2:$F1002,MATCH(1,($A24='sakit izin'!$G$2:$G1002)*(E$3='sakit izin'!$C$2:$C1002),0)),""),IF(Sheet14!F21="","h",IF(Sheet14!F21="NO PRESENSI",0,IF(Sheet14!F21&gt;0,"h"))))</f>
        <v>0</v>
      </c>
      <c r="AL24" s="175" t="str">
        <f t="array" ref="AL24">CONCATENATE(IFERROR(INDEX('sakit izin'!$F$2:$F1002,MATCH(1,($A24='sakit izin'!$G$2:$G1002)*(F$3='sakit izin'!$C$2:$C1002),0)),""),IF(Sheet14!G21="","h",IF(Sheet14!G21="NO PRESENSI",0,IF(Sheet14!G21&gt;0,"h"))))</f>
        <v>0</v>
      </c>
      <c r="AM24" s="175" t="str">
        <f t="array" ref="AM24">CONCATENATE(IFERROR(INDEX('sakit izin'!$F$2:$F1002,MATCH(1,($A24='sakit izin'!$G$2:$G1002)*(G$3='sakit izin'!$C$2:$C1002),0)),""),IF(Sheet14!H21="","h",IF(Sheet14!H21="NO PRESENSI",0,IF(Sheet14!H21&gt;0,"h"))))</f>
        <v>0</v>
      </c>
      <c r="AN24" s="175" t="str">
        <f t="array" ref="AN24">CONCATENATE(IFERROR(INDEX('sakit izin'!$F$2:$F1002,MATCH(1,($A24='sakit izin'!$G$2:$G1002)*(H$3='sakit izin'!$C$2:$C1002),0)),""),IF(Sheet14!I21="","h",IF(Sheet14!I21="NO PRESENSI",0,IF(Sheet14!I21&gt;0,"h"))))</f>
        <v>0</v>
      </c>
      <c r="AO24" s="175" t="str">
        <f t="array" ref="AO24">CONCATENATE(IFERROR(INDEX('sakit izin'!$F$2:$F1002,MATCH(1,($A24='sakit izin'!$G$2:$G1002)*(I$3='sakit izin'!$C$2:$C1002),0)),""),IF(Sheet14!J21="","h",IF(Sheet14!J21="NO PRESENSI",0,IF(Sheet14!J21&gt;0,"h"))))</f>
        <v>0</v>
      </c>
      <c r="AP24" s="175" t="str">
        <f t="array" ref="AP24">CONCATENATE(IFERROR(INDEX('sakit izin'!$F$2:$F1002,MATCH(1,($A24='sakit izin'!$G$2:$G1002)*(J$3='sakit izin'!$C$2:$C1002),0)),""),IF(Sheet14!K21="","h",IF(Sheet14!K21="NO PRESENSI",0,IF(Sheet14!K21&gt;0,"h"))))</f>
        <v>0</v>
      </c>
      <c r="AQ24" s="175" t="str">
        <f t="array" ref="AQ24">CONCATENATE(IFERROR(INDEX('sakit izin'!$F$2:$F1002,MATCH(1,($A24='sakit izin'!$G$2:$G1002)*(K$3='sakit izin'!$C$2:$C1002),0)),""),IF(Sheet14!L21="","h",IF(Sheet14!L21="NO PRESENSI",0,IF(Sheet14!L21&gt;0,"h"))))</f>
        <v>0</v>
      </c>
      <c r="AR24" s="175" t="str">
        <f t="array" ref="AR24">CONCATENATE(IFERROR(INDEX('sakit izin'!$F$2:$F1002,MATCH(1,($A24='sakit izin'!$G$2:$G1002)*(L$3='sakit izin'!$C$2:$C1002),0)),""),IF(Sheet14!M21="","h",IF(Sheet14!M21="NO PRESENSI",0,IF(Sheet14!M21&gt;0,"h"))))</f>
        <v>0</v>
      </c>
      <c r="AS24" s="175" t="str">
        <f t="array" ref="AS24">CONCATENATE(IFERROR(INDEX('sakit izin'!$F$2:$F1002,MATCH(1,($A24='sakit izin'!$G$2:$G1002)*(M$3='sakit izin'!$C$2:$C1002),0)),""),IF(Sheet14!N21="","h",IF(Sheet14!N21="NO PRESENSI",0,IF(Sheet14!N21&gt;0,"h"))))</f>
        <v>0</v>
      </c>
      <c r="AT24" s="175" t="str">
        <f t="array" ref="AT24">CONCATENATE(IFERROR(INDEX('sakit izin'!$F$2:$F1002,MATCH(1,($A24='sakit izin'!$G$2:$G1002)*(N$3='sakit izin'!$C$2:$C1002),0)),""),IF(Sheet14!O21="","h",IF(Sheet14!O21="NO PRESENSI",0,IF(Sheet14!O21&gt;0,"h"))))</f>
        <v>0</v>
      </c>
      <c r="AU24" s="175" t="str">
        <f t="array" ref="AU24">CONCATENATE(IFERROR(INDEX('sakit izin'!$F$2:$F1002,MATCH(1,($A24='sakit izin'!$G$2:$G1002)*(O$3='sakit izin'!$C$2:$C1002),0)),""),IF(Sheet14!P21="","h",IF(Sheet14!P21="NO PRESENSI",0,IF(Sheet14!P21&gt;0,"h"))))</f>
        <v>0</v>
      </c>
      <c r="AV24" s="175" t="str">
        <f t="array" ref="AV24">CONCATENATE(IFERROR(INDEX('sakit izin'!$F$2:$F1002,MATCH(1,($A24='sakit izin'!$G$2:$G1002)*(P$3='sakit izin'!$C$2:$C1002),0)),""),IF(Sheet14!Q21="","h",IF(Sheet14!Q21="NO PRESENSI",0,IF(Sheet14!Q21&gt;0,"h"))))</f>
        <v>0</v>
      </c>
      <c r="AW24" s="175" t="str">
        <f t="array" ref="AW24">CONCATENATE(IFERROR(INDEX('sakit izin'!$F$2:$F1002,MATCH(1,($A24='sakit izin'!$G$2:$G1002)*(Q$3='sakit izin'!$C$2:$C1002),0)),""),IF(Sheet14!R21="","h",IF(Sheet14!R21="NO PRESENSI",0,IF(Sheet14!R21&gt;0,"h"))))</f>
        <v>0</v>
      </c>
      <c r="AX24" s="175" t="str">
        <f t="array" ref="AX24">CONCATENATE(IFERROR(INDEX('sakit izin'!$F$2:$F1002,MATCH(1,($A24='sakit izin'!$G$2:$G1002)*(R$3='sakit izin'!$C$2:$C1002),0)),""),IF(Sheet14!S21="","h",IF(Sheet14!S21="NO PRESENSI",0,IF(Sheet14!S21&gt;0,"h"))))</f>
        <v>0</v>
      </c>
      <c r="AY24" s="175" t="str">
        <f t="array" ref="AY24">CONCATENATE(IFERROR(INDEX('sakit izin'!$F$2:$F1002,MATCH(1,($A24='sakit izin'!$G$2:$G1002)*(S$3='sakit izin'!$C$2:$C1002),0)),""),IF(Sheet14!T21="","h",IF(Sheet14!T21="NO PRESENSI",0,IF(Sheet14!T21&gt;0,"h"))))</f>
        <v>0</v>
      </c>
      <c r="AZ24" s="175" t="str">
        <f t="array" ref="AZ24">CONCATENATE(IFERROR(INDEX('sakit izin'!$F$2:$F1002,MATCH(1,($A24='sakit izin'!$G$2:$G1002)*(T$3='sakit izin'!$C$2:$C1002),0)),""),IF(Sheet14!U21="","h",IF(Sheet14!U21="NO PRESENSI",0,IF(Sheet14!U21&gt;0,"h"))))</f>
        <v>0</v>
      </c>
      <c r="BA24" s="175" t="str">
        <f t="array" ref="BA24">CONCATENATE(IFERROR(INDEX('sakit izin'!$F$2:$F1002,MATCH(1,($A24='sakit izin'!$G$2:$G1002)*(U$3='sakit izin'!$C$2:$C1002),0)),""),IF(Sheet14!V21="","h",IF(Sheet14!V21="NO PRESENSI",0,IF(Sheet14!V21&gt;0,"h"))))</f>
        <v>0</v>
      </c>
      <c r="BB24" s="175" t="str">
        <f t="array" ref="BB24">CONCATENATE(IFERROR(INDEX('sakit izin'!$F$2:$F1002,MATCH(1,($A24='sakit izin'!$G$2:$G1002)*(V$3='sakit izin'!$C$2:$C1002),0)),""),IF(Sheet14!W21="","h",IF(Sheet14!W21="NO PRESENSI",0,IF(Sheet14!W21&gt;0,"h"))))</f>
        <v>0</v>
      </c>
      <c r="BC24" s="175" t="str">
        <f t="array" ref="BC24">CONCATENATE(IFERROR(INDEX('sakit izin'!$F$2:$F1002,MATCH(1,($A24='sakit izin'!$G$2:$G1002)*(W$3='sakit izin'!$C$2:$C1002),0)),""),IF(Sheet14!X21="","h",IF(Sheet14!X21="NO PRESENSI",0,IF(Sheet14!X21&gt;0,"h"))))</f>
        <v>0</v>
      </c>
      <c r="BD24" s="175" t="str">
        <f t="array" ref="BD24">CONCATENATE(IFERROR(INDEX('sakit izin'!$F$2:$F1002,MATCH(1,($A24='sakit izin'!$G$2:$G1002)*(X$3='sakit izin'!$C$2:$C1002),0)),""),IF(Sheet14!Y21="","h",IF(Sheet14!Y21="NO PRESENSI",0,IF(Sheet14!Y21&gt;0,"h"))))</f>
        <v>0</v>
      </c>
      <c r="BE24" s="175" t="str">
        <f t="array" ref="BE24">CONCATENATE(IFERROR(INDEX('sakit izin'!$F$2:$F1002,MATCH(1,($A24='sakit izin'!$G$2:$G1002)*(Y$3='sakit izin'!$C$2:$C1002),0)),""),IF(Sheet14!Z21="","h",IF(Sheet14!Z21="NO PRESENSI",0,IF(Sheet14!Z21&gt;0,"h"))))</f>
        <v>0</v>
      </c>
      <c r="BF24" s="175" t="str">
        <f t="array" ref="BF24">CONCATENATE(IFERROR(INDEX('sakit izin'!$F$2:$F1002,MATCH(1,($A24='sakit izin'!$G$2:$G1002)*(Z$3='sakit izin'!$C$2:$C1002),0)),""),IF(Sheet14!AA21="","h",IF(Sheet14!AA21="NO PRESENSI",0,IF(Sheet14!AA21&gt;0,"h"))))</f>
        <v>0</v>
      </c>
      <c r="BG24" s="175" t="str">
        <f t="array" ref="BG24">CONCATENATE(IFERROR(INDEX('sakit izin'!$F$2:$F1002,MATCH(1,($A24='sakit izin'!$G$2:$G1002)*(AA$3='sakit izin'!$C$2:$C1002),0)),""),IF(Sheet14!AB21="","h",IF(Sheet14!AB21="NO PRESENSI",0,IF(Sheet14!AB21&gt;0,"h"))))</f>
        <v>0</v>
      </c>
      <c r="BH24" s="175" t="str">
        <f t="array" ref="BH24">CONCATENATE(IFERROR(INDEX('sakit izin'!$F$2:$F1002,MATCH(1,($A24='sakit izin'!$G$2:$G1002)*(AB$3='sakit izin'!$C$2:$C1002),0)),""),IF(Sheet14!AC21="","h",IF(Sheet14!AC21="NO PRESENSI",0,IF(Sheet14!AC21&gt;0,"h"))))</f>
        <v>0</v>
      </c>
      <c r="BI24" s="175" t="str">
        <f t="array" ref="BI24">CONCATENATE(IFERROR(INDEX('sakit izin'!$F$2:$F1002,MATCH(1,($A24='sakit izin'!$G$2:$G1002)*(AC$3='sakit izin'!$C$2:$C1002),0)),""),IF(Sheet14!AD21="","h",IF(Sheet14!AD21="NO PRESENSI",0,IF(Sheet14!AD21&gt;0,"h"))))</f>
        <v>0</v>
      </c>
      <c r="BJ24" s="175" t="str">
        <f t="array" ref="BJ24">CONCATENATE(IFERROR(INDEX('sakit izin'!$F$2:$F1002,MATCH(1,($A24='sakit izin'!$G$2:$G1002)*(AD$3='sakit izin'!$C$2:$C1002),0)),""),IF(Sheet14!AE21="","h",IF(Sheet14!AE21="NO PRESENSI",0,IF(Sheet14!AE21&gt;0,"h"))))</f>
        <v>0</v>
      </c>
      <c r="BK24" s="175" t="str">
        <f t="array" ref="BK24">CONCATENATE(IFERROR(INDEX('sakit izin'!$F$2:$F1002,MATCH(1,($A24='sakit izin'!$G$2:$G1002)*(AE$3='sakit izin'!$C$2:$C1002),0)),""),IF(Sheet14!AF21="","h",IF(Sheet14!AF21="NO PRESENSI",0,IF(Sheet14!AF21&gt;0,"h"))))</f>
        <v>0</v>
      </c>
      <c r="BL24" s="175" t="str">
        <f t="array" ref="BL24">CONCATENATE(IFERROR(INDEX('sakit izin'!$F$2:$F1002,MATCH(1,($A24='sakit izin'!$G$2:$G1002)*(AF$3='sakit izin'!$C$2:$C1002),0)),""),IF(Sheet14!AG21="","h",IF(Sheet14!AG21="NO PRESENSI",0,IF(Sheet14!AG21&gt;0,"h"))))</f>
        <v>0</v>
      </c>
      <c r="BM24" s="176">
        <f t="shared" si="6"/>
        <v>0</v>
      </c>
      <c r="BN24" s="177">
        <f t="shared" si="7"/>
        <v>0</v>
      </c>
      <c r="BO24" s="178">
        <f t="shared" si="8"/>
        <v>0</v>
      </c>
      <c r="BP24" s="179">
        <f t="shared" si="9"/>
        <v>26</v>
      </c>
    </row>
    <row r="25">
      <c r="A25" s="182" t="s">
        <v>89</v>
      </c>
      <c r="B25" s="174" t="str">
        <f t="array" ref="B25">IFERROR(INDEX(datang!$E$2:$E1002,MATCH(1,($A25=datang!$G$2:$G1002)*(B$3=datang!$C$2:$C1002),0)),"")</f>
        <v/>
      </c>
      <c r="C25" s="174" t="str">
        <f t="array" ref="C25">IFERROR(INDEX(datang!$E$2:$E1002,MATCH(1,($A25=datang!$G$2:$G1002)*(C$3=datang!$C$2:$C1002),0)),"")</f>
        <v/>
      </c>
      <c r="D25" s="174" t="str">
        <f t="array" ref="D25">IFERROR(INDEX(datang!$E$2:$E1002,MATCH(1,($A25=datang!$G$2:$G1002)*(D$3=datang!$C$2:$C1002),0)),"")</f>
        <v/>
      </c>
      <c r="E25" s="174" t="str">
        <f t="array" ref="E25">IFERROR(INDEX(datang!$E$2:$E1002,MATCH(1,($A25=datang!$G$2:$G1002)*(E$3=datang!$C$2:$C1002),0)),"")</f>
        <v/>
      </c>
      <c r="F25" s="174" t="str">
        <f t="array" ref="F25">IFERROR(INDEX(datang!$E$2:$E1002,MATCH(1,($A25=datang!$G$2:$G1002)*(F$3=datang!$C$2:$C1002),0)),"")</f>
        <v/>
      </c>
      <c r="G25" s="174" t="str">
        <f t="array" ref="G25">IFERROR(INDEX(datang!$E$2:$E1002,MATCH(1,($A25=datang!$G$2:$G1002)*(G$3=datang!$C$2:$C1002),0)),"")</f>
        <v/>
      </c>
      <c r="H25" s="174" t="str">
        <f t="array" ref="H25">IFERROR(INDEX(datang!$E$2:$E1002,MATCH(1,($A25=datang!$G$2:$G1002)*(H$3=datang!$C$2:$C1002),0)),"")</f>
        <v/>
      </c>
      <c r="I25" s="174" t="str">
        <f t="array" ref="I25">IFERROR(INDEX(datang!$E$2:$E1002,MATCH(1,($A25=datang!$G$2:$G1002)*(I$3=datang!$C$2:$C1002),0)),"")</f>
        <v/>
      </c>
      <c r="J25" s="174" t="str">
        <f t="array" ref="J25">IFERROR(INDEX(datang!$E$2:$E1002,MATCH(1,($A25=datang!$G$2:$G1002)*(J$3=datang!$C$2:$C1002),0)),"")</f>
        <v/>
      </c>
      <c r="K25" s="174" t="str">
        <f t="array" ref="K25">IFERROR(INDEX(datang!$E$2:$E1002,MATCH(1,($A25=datang!$G$2:$G1002)*(K$3=datang!$C$2:$C1002),0)),"")</f>
        <v/>
      </c>
      <c r="L25" s="174" t="str">
        <f t="array" ref="L25">IFERROR(INDEX(datang!$E$2:$E1002,MATCH(1,($A25=datang!$G$2:$G1002)*(L$3=datang!$C$2:$C1002),0)),"")</f>
        <v/>
      </c>
      <c r="M25" s="174" t="str">
        <f t="array" ref="M25">IFERROR(INDEX(datang!$E$2:$E1002,MATCH(1,($A25=datang!$G$2:$G1002)*(M$3=datang!$C$2:$C1002),0)),"")</f>
        <v/>
      </c>
      <c r="N25" s="174" t="str">
        <f t="array" ref="N25">IFERROR(INDEX(datang!$E$2:$E1002,MATCH(1,($A25=datang!$G$2:$G1002)*(N$3=datang!$C$2:$C1002),0)),"")</f>
        <v/>
      </c>
      <c r="O25" s="174" t="str">
        <f t="array" ref="O25">IFERROR(INDEX(datang!$E$2:$E1002,MATCH(1,($A25=datang!$G$2:$G1002)*(O$3=datang!$C$2:$C1002),0)),"")</f>
        <v/>
      </c>
      <c r="P25" s="174" t="str">
        <f t="array" ref="P25">IFERROR(INDEX(datang!$E$2:$E1002,MATCH(1,($A25=datang!$G$2:$G1002)*(P$3=datang!$C$2:$C1002),0)),"")</f>
        <v/>
      </c>
      <c r="Q25" s="174" t="str">
        <f t="array" ref="Q25">IFERROR(INDEX(datang!$E$2:$E1002,MATCH(1,($A25=datang!$G$2:$G1002)*(Q$3=datang!$C$2:$C1002),0)),"")</f>
        <v/>
      </c>
      <c r="R25" s="174" t="str">
        <f t="array" ref="R25">IFERROR(INDEX(datang!$E$2:$E1002,MATCH(1,($A25=datang!$G$2:$G1002)*(R$3=datang!$C$2:$C1002),0)),"")</f>
        <v/>
      </c>
      <c r="S25" s="174" t="str">
        <f t="array" ref="S25">IFERROR(INDEX(datang!$E$2:$E1002,MATCH(1,($A25=datang!$G$2:$G1002)*(S$3=datang!$C$2:$C1002),0)),"")</f>
        <v/>
      </c>
      <c r="T25" s="174" t="str">
        <f t="array" ref="T25">IFERROR(INDEX(datang!$E$2:$E1002,MATCH(1,($A25=datang!$G$2:$G1002)*(T$3=datang!$C$2:$C1002),0)),"")</f>
        <v/>
      </c>
      <c r="U25" s="174" t="str">
        <f t="array" ref="U25">IFERROR(INDEX(datang!$E$2:$E1002,MATCH(1,($A25=datang!$G$2:$G1002)*(U$3=datang!$C$2:$C1002),0)),"")</f>
        <v/>
      </c>
      <c r="V25" s="174" t="str">
        <f t="array" ref="V25">IFERROR(INDEX(datang!$E$2:$E1002,MATCH(1,($A25=datang!$G$2:$G1002)*(V$3=datang!$C$2:$C1002),0)),"")</f>
        <v/>
      </c>
      <c r="W25" s="174" t="str">
        <f t="array" ref="W25">IFERROR(INDEX(datang!$E$2:$E1002,MATCH(1,($A25=datang!$G$2:$G1002)*(W$3=datang!$C$2:$C1002),0)),"")</f>
        <v/>
      </c>
      <c r="X25" s="174" t="str">
        <f t="array" ref="X25">IFERROR(INDEX(datang!$E$2:$E1002,MATCH(1,($A25=datang!$G$2:$G1002)*(X$3=datang!$C$2:$C1002),0)),"")</f>
        <v/>
      </c>
      <c r="Y25" s="174" t="str">
        <f t="array" ref="Y25">IFERROR(INDEX(datang!$E$2:$E1002,MATCH(1,($A25=datang!$G$2:$G1002)*(Y$3=datang!$C$2:$C1002),0)),"")</f>
        <v/>
      </c>
      <c r="Z25" s="174" t="str">
        <f t="array" ref="Z25">IFERROR(INDEX(datang!$E$2:$E1002,MATCH(1,($A25=datang!$G$2:$G1002)*(Z$3=datang!$C$2:$C1002),0)),"")</f>
        <v/>
      </c>
      <c r="AA25" s="174" t="str">
        <f t="array" ref="AA25">IFERROR(INDEX(datang!$E$2:$E1002,MATCH(1,($A25=datang!$G$2:$G1002)*(AA$3=datang!$C$2:$C1002),0)),"")</f>
        <v/>
      </c>
      <c r="AB25" s="174" t="str">
        <f t="array" ref="AB25">IFERROR(INDEX(datang!$E$2:$E1002,MATCH(1,($A25=datang!$G$2:$G1002)*(AB$3=datang!$C$2:$C1002),0)),"")</f>
        <v/>
      </c>
      <c r="AC25" s="174" t="str">
        <f t="array" ref="AC25">IFERROR(INDEX(datang!$E$2:$E1002,MATCH(1,($A25=datang!$G$2:$G1002)*(AC$3=datang!$C$2:$C1002),0)),"")</f>
        <v/>
      </c>
      <c r="AD25" s="174" t="str">
        <f t="array" ref="AD25">IFERROR(INDEX(datang!$E$2:$E1002,MATCH(1,($A25=datang!$G$2:$G1002)*(AD$3=datang!$C$2:$C1002),0)),"")</f>
        <v/>
      </c>
      <c r="AE25" s="174" t="str">
        <f t="array" ref="AE25">IFERROR(INDEX(datang!$E$2:$E1002,MATCH(1,($A25=datang!$G$2:$G1002)*(AE$3=datang!$C$2:$C1002),0)),"")</f>
        <v/>
      </c>
      <c r="AF25" s="174" t="str">
        <f t="array" ref="AF25">IFERROR(INDEX(datang!$E$2:$E1002,MATCH(1,($A25=datang!$G$2:$G1002)*(AF$3=datang!$C$2:$C1002),0)),"")</f>
        <v/>
      </c>
      <c r="AG25" s="167"/>
      <c r="AH25" s="175" t="str">
        <f t="array" ref="AH25">CONCATENATE(IFERROR(INDEX('sakit izin'!$F$2:$F1002,MATCH(1,($A25='sakit izin'!$G$2:$G1002)*(B$3='sakit izin'!$C$2:$C1002),0)),""),IF(Sheet14!C22="","h",IF(Sheet14!C22="NO PRESENSI",0,IF(Sheet14!C22&gt;0,"h"))))</f>
        <v>0</v>
      </c>
      <c r="AI25" s="175" t="str">
        <f t="array" ref="AI25">CONCATENATE(IFERROR(INDEX('sakit izin'!$F$2:$F1002,MATCH(1,($A25='sakit izin'!$G$2:$G1002)*(C$3='sakit izin'!$C$2:$C1002),0)),""),IF(Sheet14!D22="","h",IF(Sheet14!D22="NO PRESENSI",0,IF(Sheet14!D22&gt;0,"h"))))</f>
        <v>0</v>
      </c>
      <c r="AJ25" s="175" t="str">
        <f t="array" ref="AJ25">CONCATENATE(IFERROR(INDEX('sakit izin'!$F$2:$F1002,MATCH(1,($A25='sakit izin'!$G$2:$G1002)*(D$3='sakit izin'!$C$2:$C1002),0)),""),IF(Sheet14!E22="","h",IF(Sheet14!E22="NO PRESENSI",0,IF(Sheet14!E22&gt;0,"h"))))</f>
        <v>0</v>
      </c>
      <c r="AK25" s="175" t="str">
        <f t="array" ref="AK25">CONCATENATE(IFERROR(INDEX('sakit izin'!$F$2:$F1002,MATCH(1,($A25='sakit izin'!$G$2:$G1002)*(E$3='sakit izin'!$C$2:$C1002),0)),""),IF(Sheet14!F22="","h",IF(Sheet14!F22="NO PRESENSI",0,IF(Sheet14!F22&gt;0,"h"))))</f>
        <v>0</v>
      </c>
      <c r="AL25" s="175" t="str">
        <f t="array" ref="AL25">CONCATENATE(IFERROR(INDEX('sakit izin'!$F$2:$F1002,MATCH(1,($A25='sakit izin'!$G$2:$G1002)*(F$3='sakit izin'!$C$2:$C1002),0)),""),IF(Sheet14!G22="","h",IF(Sheet14!G22="NO PRESENSI",0,IF(Sheet14!G22&gt;0,"h"))))</f>
        <v>0</v>
      </c>
      <c r="AM25" s="175" t="str">
        <f t="array" ref="AM25">CONCATENATE(IFERROR(INDEX('sakit izin'!$F$2:$F1002,MATCH(1,($A25='sakit izin'!$G$2:$G1002)*(G$3='sakit izin'!$C$2:$C1002),0)),""),IF(Sheet14!H22="","h",IF(Sheet14!H22="NO PRESENSI",0,IF(Sheet14!H22&gt;0,"h"))))</f>
        <v>0</v>
      </c>
      <c r="AN25" s="175" t="str">
        <f t="array" ref="AN25">CONCATENATE(IFERROR(INDEX('sakit izin'!$F$2:$F1002,MATCH(1,($A25='sakit izin'!$G$2:$G1002)*(H$3='sakit izin'!$C$2:$C1002),0)),""),IF(Sheet14!I22="","h",IF(Sheet14!I22="NO PRESENSI",0,IF(Sheet14!I22&gt;0,"h"))))</f>
        <v>0</v>
      </c>
      <c r="AO25" s="175" t="str">
        <f t="array" ref="AO25">CONCATENATE(IFERROR(INDEX('sakit izin'!$F$2:$F1002,MATCH(1,($A25='sakit izin'!$G$2:$G1002)*(I$3='sakit izin'!$C$2:$C1002),0)),""),IF(Sheet14!J22="","h",IF(Sheet14!J22="NO PRESENSI",0,IF(Sheet14!J22&gt;0,"h"))))</f>
        <v>0</v>
      </c>
      <c r="AP25" s="175" t="str">
        <f t="array" ref="AP25">CONCATENATE(IFERROR(INDEX('sakit izin'!$F$2:$F1002,MATCH(1,($A25='sakit izin'!$G$2:$G1002)*(J$3='sakit izin'!$C$2:$C1002),0)),""),IF(Sheet14!K22="","h",IF(Sheet14!K22="NO PRESENSI",0,IF(Sheet14!K22&gt;0,"h"))))</f>
        <v>0</v>
      </c>
      <c r="AQ25" s="175" t="str">
        <f t="array" ref="AQ25">CONCATENATE(IFERROR(INDEX('sakit izin'!$F$2:$F1002,MATCH(1,($A25='sakit izin'!$G$2:$G1002)*(K$3='sakit izin'!$C$2:$C1002),0)),""),IF(Sheet14!L22="","h",IF(Sheet14!L22="NO PRESENSI",0,IF(Sheet14!L22&gt;0,"h"))))</f>
        <v>0</v>
      </c>
      <c r="AR25" s="175" t="str">
        <f t="array" ref="AR25">CONCATENATE(IFERROR(INDEX('sakit izin'!$F$2:$F1002,MATCH(1,($A25='sakit izin'!$G$2:$G1002)*(L$3='sakit izin'!$C$2:$C1002),0)),""),IF(Sheet14!M22="","h",IF(Sheet14!M22="NO PRESENSI",0,IF(Sheet14!M22&gt;0,"h"))))</f>
        <v>0</v>
      </c>
      <c r="AS25" s="175" t="str">
        <f t="array" ref="AS25">CONCATENATE(IFERROR(INDEX('sakit izin'!$F$2:$F1002,MATCH(1,($A25='sakit izin'!$G$2:$G1002)*(M$3='sakit izin'!$C$2:$C1002),0)),""),IF(Sheet14!N22="","h",IF(Sheet14!N22="NO PRESENSI",0,IF(Sheet14!N22&gt;0,"h"))))</f>
        <v>0</v>
      </c>
      <c r="AT25" s="175" t="str">
        <f t="array" ref="AT25">CONCATENATE(IFERROR(INDEX('sakit izin'!$F$2:$F1002,MATCH(1,($A25='sakit izin'!$G$2:$G1002)*(N$3='sakit izin'!$C$2:$C1002),0)),""),IF(Sheet14!O22="","h",IF(Sheet14!O22="NO PRESENSI",0,IF(Sheet14!O22&gt;0,"h"))))</f>
        <v>0</v>
      </c>
      <c r="AU25" s="175" t="str">
        <f t="array" ref="AU25">CONCATENATE(IFERROR(INDEX('sakit izin'!$F$2:$F1002,MATCH(1,($A25='sakit izin'!$G$2:$G1002)*(O$3='sakit izin'!$C$2:$C1002),0)),""),IF(Sheet14!P22="","h",IF(Sheet14!P22="NO PRESENSI",0,IF(Sheet14!P22&gt;0,"h"))))</f>
        <v>0</v>
      </c>
      <c r="AV25" s="175" t="str">
        <f t="array" ref="AV25">CONCATENATE(IFERROR(INDEX('sakit izin'!$F$2:$F1002,MATCH(1,($A25='sakit izin'!$G$2:$G1002)*(P$3='sakit izin'!$C$2:$C1002),0)),""),IF(Sheet14!Q22="","h",IF(Sheet14!Q22="NO PRESENSI",0,IF(Sheet14!Q22&gt;0,"h"))))</f>
        <v>0</v>
      </c>
      <c r="AW25" s="175" t="str">
        <f t="array" ref="AW25">CONCATENATE(IFERROR(INDEX('sakit izin'!$F$2:$F1002,MATCH(1,($A25='sakit izin'!$G$2:$G1002)*(Q$3='sakit izin'!$C$2:$C1002),0)),""),IF(Sheet14!R22="","h",IF(Sheet14!R22="NO PRESENSI",0,IF(Sheet14!R22&gt;0,"h"))))</f>
        <v>0</v>
      </c>
      <c r="AX25" s="175" t="str">
        <f t="array" ref="AX25">CONCATENATE(IFERROR(INDEX('sakit izin'!$F$2:$F1002,MATCH(1,($A25='sakit izin'!$G$2:$G1002)*(R$3='sakit izin'!$C$2:$C1002),0)),""),IF(Sheet14!S22="","h",IF(Sheet14!S22="NO PRESENSI",0,IF(Sheet14!S22&gt;0,"h"))))</f>
        <v>0</v>
      </c>
      <c r="AY25" s="175" t="str">
        <f t="array" ref="AY25">CONCATENATE(IFERROR(INDEX('sakit izin'!$F$2:$F1002,MATCH(1,($A25='sakit izin'!$G$2:$G1002)*(S$3='sakit izin'!$C$2:$C1002),0)),""),IF(Sheet14!T22="","h",IF(Sheet14!T22="NO PRESENSI",0,IF(Sheet14!T22&gt;0,"h"))))</f>
        <v>0</v>
      </c>
      <c r="AZ25" s="175" t="str">
        <f t="array" ref="AZ25">CONCATENATE(IFERROR(INDEX('sakit izin'!$F$2:$F1002,MATCH(1,($A25='sakit izin'!$G$2:$G1002)*(T$3='sakit izin'!$C$2:$C1002),0)),""),IF(Sheet14!U22="","h",IF(Sheet14!U22="NO PRESENSI",0,IF(Sheet14!U22&gt;0,"h"))))</f>
        <v>0</v>
      </c>
      <c r="BA25" s="175" t="str">
        <f t="array" ref="BA25">CONCATENATE(IFERROR(INDEX('sakit izin'!$F$2:$F1002,MATCH(1,($A25='sakit izin'!$G$2:$G1002)*(U$3='sakit izin'!$C$2:$C1002),0)),""),IF(Sheet14!V22="","h",IF(Sheet14!V22="NO PRESENSI",0,IF(Sheet14!V22&gt;0,"h"))))</f>
        <v>0</v>
      </c>
      <c r="BB25" s="175" t="str">
        <f t="array" ref="BB25">CONCATENATE(IFERROR(INDEX('sakit izin'!$F$2:$F1002,MATCH(1,($A25='sakit izin'!$G$2:$G1002)*(V$3='sakit izin'!$C$2:$C1002),0)),""),IF(Sheet14!W22="","h",IF(Sheet14!W22="NO PRESENSI",0,IF(Sheet14!W22&gt;0,"h"))))</f>
        <v>0</v>
      </c>
      <c r="BC25" s="175" t="str">
        <f t="array" ref="BC25">CONCATENATE(IFERROR(INDEX('sakit izin'!$F$2:$F1002,MATCH(1,($A25='sakit izin'!$G$2:$G1002)*(W$3='sakit izin'!$C$2:$C1002),0)),""),IF(Sheet14!X22="","h",IF(Sheet14!X22="NO PRESENSI",0,IF(Sheet14!X22&gt;0,"h"))))</f>
        <v>0</v>
      </c>
      <c r="BD25" s="175" t="str">
        <f t="array" ref="BD25">CONCATENATE(IFERROR(INDEX('sakit izin'!$F$2:$F1002,MATCH(1,($A25='sakit izin'!$G$2:$G1002)*(X$3='sakit izin'!$C$2:$C1002),0)),""),IF(Sheet14!Y22="","h",IF(Sheet14!Y22="NO PRESENSI",0,IF(Sheet14!Y22&gt;0,"h"))))</f>
        <v>0</v>
      </c>
      <c r="BE25" s="175" t="str">
        <f t="array" ref="BE25">CONCATENATE(IFERROR(INDEX('sakit izin'!$F$2:$F1002,MATCH(1,($A25='sakit izin'!$G$2:$G1002)*(Y$3='sakit izin'!$C$2:$C1002),0)),""),IF(Sheet14!Z22="","h",IF(Sheet14!Z22="NO PRESENSI",0,IF(Sheet14!Z22&gt;0,"h"))))</f>
        <v>0</v>
      </c>
      <c r="BF25" s="175" t="str">
        <f t="array" ref="BF25">CONCATENATE(IFERROR(INDEX('sakit izin'!$F$2:$F1002,MATCH(1,($A25='sakit izin'!$G$2:$G1002)*(Z$3='sakit izin'!$C$2:$C1002),0)),""),IF(Sheet14!AA22="","h",IF(Sheet14!AA22="NO PRESENSI",0,IF(Sheet14!AA22&gt;0,"h"))))</f>
        <v>0</v>
      </c>
      <c r="BG25" s="175" t="str">
        <f t="array" ref="BG25">CONCATENATE(IFERROR(INDEX('sakit izin'!$F$2:$F1002,MATCH(1,($A25='sakit izin'!$G$2:$G1002)*(AA$3='sakit izin'!$C$2:$C1002),0)),""),IF(Sheet14!AB22="","h",IF(Sheet14!AB22="NO PRESENSI",0,IF(Sheet14!AB22&gt;0,"h"))))</f>
        <v>0</v>
      </c>
      <c r="BH25" s="175" t="str">
        <f t="array" ref="BH25">CONCATENATE(IFERROR(INDEX('sakit izin'!$F$2:$F1002,MATCH(1,($A25='sakit izin'!$G$2:$G1002)*(AB$3='sakit izin'!$C$2:$C1002),0)),""),IF(Sheet14!AC22="","h",IF(Sheet14!AC22="NO PRESENSI",0,IF(Sheet14!AC22&gt;0,"h"))))</f>
        <v>0</v>
      </c>
      <c r="BI25" s="175" t="str">
        <f t="array" ref="BI25">CONCATENATE(IFERROR(INDEX('sakit izin'!$F$2:$F1002,MATCH(1,($A25='sakit izin'!$G$2:$G1002)*(AC$3='sakit izin'!$C$2:$C1002),0)),""),IF(Sheet14!AD22="","h",IF(Sheet14!AD22="NO PRESENSI",0,IF(Sheet14!AD22&gt;0,"h"))))</f>
        <v>0</v>
      </c>
      <c r="BJ25" s="175" t="str">
        <f t="array" ref="BJ25">CONCATENATE(IFERROR(INDEX('sakit izin'!$F$2:$F1002,MATCH(1,($A25='sakit izin'!$G$2:$G1002)*(AD$3='sakit izin'!$C$2:$C1002),0)),""),IF(Sheet14!AE22="","h",IF(Sheet14!AE22="NO PRESENSI",0,IF(Sheet14!AE22&gt;0,"h"))))</f>
        <v>0</v>
      </c>
      <c r="BK25" s="175" t="str">
        <f t="array" ref="BK25">CONCATENATE(IFERROR(INDEX('sakit izin'!$F$2:$F1002,MATCH(1,($A25='sakit izin'!$G$2:$G1002)*(AE$3='sakit izin'!$C$2:$C1002),0)),""),IF(Sheet14!AF22="","h",IF(Sheet14!AF22="NO PRESENSI",0,IF(Sheet14!AF22&gt;0,"h"))))</f>
        <v>0</v>
      </c>
      <c r="BL25" s="175" t="str">
        <f t="array" ref="BL25">CONCATENATE(IFERROR(INDEX('sakit izin'!$F$2:$F1002,MATCH(1,($A25='sakit izin'!$G$2:$G1002)*(AF$3='sakit izin'!$C$2:$C1002),0)),""),IF(Sheet14!AG22="","h",IF(Sheet14!AG22="NO PRESENSI",0,IF(Sheet14!AG22&gt;0,"h"))))</f>
        <v>0</v>
      </c>
      <c r="BM25" s="176">
        <f t="shared" si="6"/>
        <v>0</v>
      </c>
      <c r="BN25" s="177">
        <f t="shared" si="7"/>
        <v>0</v>
      </c>
      <c r="BO25" s="178">
        <f t="shared" si="8"/>
        <v>0</v>
      </c>
      <c r="BP25" s="179">
        <f t="shared" si="9"/>
        <v>26</v>
      </c>
    </row>
    <row r="26">
      <c r="A26" s="182" t="s">
        <v>91</v>
      </c>
      <c r="B26" s="174" t="str">
        <f t="array" ref="B26">IFERROR(INDEX(datang!$E$2:$E1002,MATCH(1,($A26=datang!$G$2:$G1002)*(B$3=datang!$C$2:$C1002),0)),"")</f>
        <v/>
      </c>
      <c r="C26" s="174" t="str">
        <f t="array" ref="C26">IFERROR(INDEX(datang!$E$2:$E1002,MATCH(1,($A26=datang!$G$2:$G1002)*(C$3=datang!$C$2:$C1002),0)),"")</f>
        <v/>
      </c>
      <c r="D26" s="174" t="str">
        <f t="array" ref="D26">IFERROR(INDEX(datang!$E$2:$E1002,MATCH(1,($A26=datang!$G$2:$G1002)*(D$3=datang!$C$2:$C1002),0)),"")</f>
        <v/>
      </c>
      <c r="E26" s="174" t="str">
        <f t="array" ref="E26">IFERROR(INDEX(datang!$E$2:$E1002,MATCH(1,($A26=datang!$G$2:$G1002)*(E$3=datang!$C$2:$C1002),0)),"")</f>
        <v/>
      </c>
      <c r="F26" s="174" t="str">
        <f t="array" ref="F26">IFERROR(INDEX(datang!$E$2:$E1002,MATCH(1,($A26=datang!$G$2:$G1002)*(F$3=datang!$C$2:$C1002),0)),"")</f>
        <v/>
      </c>
      <c r="G26" s="174" t="str">
        <f t="array" ref="G26">IFERROR(INDEX(datang!$E$2:$E1002,MATCH(1,($A26=datang!$G$2:$G1002)*(G$3=datang!$C$2:$C1002),0)),"")</f>
        <v/>
      </c>
      <c r="H26" s="174" t="str">
        <f t="array" ref="H26">IFERROR(INDEX(datang!$E$2:$E1002,MATCH(1,($A26=datang!$G$2:$G1002)*(H$3=datang!$C$2:$C1002),0)),"")</f>
        <v/>
      </c>
      <c r="I26" s="174" t="str">
        <f t="array" ref="I26">IFERROR(INDEX(datang!$E$2:$E1002,MATCH(1,($A26=datang!$G$2:$G1002)*(I$3=datang!$C$2:$C1002),0)),"")</f>
        <v/>
      </c>
      <c r="J26" s="174" t="str">
        <f t="array" ref="J26">IFERROR(INDEX(datang!$E$2:$E1002,MATCH(1,($A26=datang!$G$2:$G1002)*(J$3=datang!$C$2:$C1002),0)),"")</f>
        <v/>
      </c>
      <c r="K26" s="174" t="str">
        <f t="array" ref="K26">IFERROR(INDEX(datang!$E$2:$E1002,MATCH(1,($A26=datang!$G$2:$G1002)*(K$3=datang!$C$2:$C1002),0)),"")</f>
        <v/>
      </c>
      <c r="L26" s="174" t="str">
        <f t="array" ref="L26">IFERROR(INDEX(datang!$E$2:$E1002,MATCH(1,($A26=datang!$G$2:$G1002)*(L$3=datang!$C$2:$C1002),0)),"")</f>
        <v/>
      </c>
      <c r="M26" s="174" t="str">
        <f t="array" ref="M26">IFERROR(INDEX(datang!$E$2:$E1002,MATCH(1,($A26=datang!$G$2:$G1002)*(M$3=datang!$C$2:$C1002),0)),"")</f>
        <v/>
      </c>
      <c r="N26" s="174" t="str">
        <f t="array" ref="N26">IFERROR(INDEX(datang!$E$2:$E1002,MATCH(1,($A26=datang!$G$2:$G1002)*(N$3=datang!$C$2:$C1002),0)),"")</f>
        <v/>
      </c>
      <c r="O26" s="174" t="str">
        <f t="array" ref="O26">IFERROR(INDEX(datang!$E$2:$E1002,MATCH(1,($A26=datang!$G$2:$G1002)*(O$3=datang!$C$2:$C1002),0)),"")</f>
        <v/>
      </c>
      <c r="P26" s="174" t="str">
        <f t="array" ref="P26">IFERROR(INDEX(datang!$E$2:$E1002,MATCH(1,($A26=datang!$G$2:$G1002)*(P$3=datang!$C$2:$C1002),0)),"")</f>
        <v/>
      </c>
      <c r="Q26" s="174" t="str">
        <f t="array" ref="Q26">IFERROR(INDEX(datang!$E$2:$E1002,MATCH(1,($A26=datang!$G$2:$G1002)*(Q$3=datang!$C$2:$C1002),0)),"")</f>
        <v/>
      </c>
      <c r="R26" s="174" t="str">
        <f t="array" ref="R26">IFERROR(INDEX(datang!$E$2:$E1002,MATCH(1,($A26=datang!$G$2:$G1002)*(R$3=datang!$C$2:$C1002),0)),"")</f>
        <v/>
      </c>
      <c r="S26" s="174" t="str">
        <f t="array" ref="S26">IFERROR(INDEX(datang!$E$2:$E1002,MATCH(1,($A26=datang!$G$2:$G1002)*(S$3=datang!$C$2:$C1002),0)),"")</f>
        <v/>
      </c>
      <c r="T26" s="174" t="str">
        <f t="array" ref="T26">IFERROR(INDEX(datang!$E$2:$E1002,MATCH(1,($A26=datang!$G$2:$G1002)*(T$3=datang!$C$2:$C1002),0)),"")</f>
        <v/>
      </c>
      <c r="U26" s="174" t="str">
        <f t="array" ref="U26">IFERROR(INDEX(datang!$E$2:$E1002,MATCH(1,($A26=datang!$G$2:$G1002)*(U$3=datang!$C$2:$C1002),0)),"")</f>
        <v/>
      </c>
      <c r="V26" s="174" t="str">
        <f t="array" ref="V26">IFERROR(INDEX(datang!$E$2:$E1002,MATCH(1,($A26=datang!$G$2:$G1002)*(V$3=datang!$C$2:$C1002),0)),"")</f>
        <v/>
      </c>
      <c r="W26" s="174" t="str">
        <f t="array" ref="W26">IFERROR(INDEX(datang!$E$2:$E1002,MATCH(1,($A26=datang!$G$2:$G1002)*(W$3=datang!$C$2:$C1002),0)),"")</f>
        <v/>
      </c>
      <c r="X26" s="174" t="str">
        <f t="array" ref="X26">IFERROR(INDEX(datang!$E$2:$E1002,MATCH(1,($A26=datang!$G$2:$G1002)*(X$3=datang!$C$2:$C1002),0)),"")</f>
        <v/>
      </c>
      <c r="Y26" s="174" t="str">
        <f t="array" ref="Y26">IFERROR(INDEX(datang!$E$2:$E1002,MATCH(1,($A26=datang!$G$2:$G1002)*(Y$3=datang!$C$2:$C1002),0)),"")</f>
        <v/>
      </c>
      <c r="Z26" s="174" t="str">
        <f t="array" ref="Z26">IFERROR(INDEX(datang!$E$2:$E1002,MATCH(1,($A26=datang!$G$2:$G1002)*(Z$3=datang!$C$2:$C1002),0)),"")</f>
        <v/>
      </c>
      <c r="AA26" s="174" t="str">
        <f t="array" ref="AA26">IFERROR(INDEX(datang!$E$2:$E1002,MATCH(1,($A26=datang!$G$2:$G1002)*(AA$3=datang!$C$2:$C1002),0)),"")</f>
        <v/>
      </c>
      <c r="AB26" s="174" t="str">
        <f t="array" ref="AB26">IFERROR(INDEX(datang!$E$2:$E1002,MATCH(1,($A26=datang!$G$2:$G1002)*(AB$3=datang!$C$2:$C1002),0)),"")</f>
        <v/>
      </c>
      <c r="AC26" s="174" t="str">
        <f t="array" ref="AC26">IFERROR(INDEX(datang!$E$2:$E1002,MATCH(1,($A26=datang!$G$2:$G1002)*(AC$3=datang!$C$2:$C1002),0)),"")</f>
        <v/>
      </c>
      <c r="AD26" s="174" t="str">
        <f t="array" ref="AD26">IFERROR(INDEX(datang!$E$2:$E1002,MATCH(1,($A26=datang!$G$2:$G1002)*(AD$3=datang!$C$2:$C1002),0)),"")</f>
        <v/>
      </c>
      <c r="AE26" s="174" t="str">
        <f t="array" ref="AE26">IFERROR(INDEX(datang!$E$2:$E1002,MATCH(1,($A26=datang!$G$2:$G1002)*(AE$3=datang!$C$2:$C1002),0)),"")</f>
        <v/>
      </c>
      <c r="AF26" s="174" t="str">
        <f t="array" ref="AF26">IFERROR(INDEX(datang!$E$2:$E1002,MATCH(1,($A26=datang!$G$2:$G1002)*(AF$3=datang!$C$2:$C1002),0)),"")</f>
        <v/>
      </c>
      <c r="AG26" s="167"/>
      <c r="AH26" s="175" t="str">
        <f t="array" ref="AH26">CONCATENATE(IFERROR(INDEX('sakit izin'!$F$2:$F1002,MATCH(1,($A26='sakit izin'!$G$2:$G1002)*(B$3='sakit izin'!$C$2:$C1002),0)),""),IF(Sheet14!C23="","h",IF(Sheet14!C23="NO PRESENSI",0,IF(Sheet14!C23&gt;0,"h"))))</f>
        <v>0</v>
      </c>
      <c r="AI26" s="175" t="str">
        <f t="array" ref="AI26">CONCATENATE(IFERROR(INDEX('sakit izin'!$F$2:$F1002,MATCH(1,($A26='sakit izin'!$G$2:$G1002)*(C$3='sakit izin'!$C$2:$C1002),0)),""),IF(Sheet14!D23="","h",IF(Sheet14!D23="NO PRESENSI",0,IF(Sheet14!D23&gt;0,"h"))))</f>
        <v>0</v>
      </c>
      <c r="AJ26" s="175" t="str">
        <f t="array" ref="AJ26">CONCATENATE(IFERROR(INDEX('sakit izin'!$F$2:$F1002,MATCH(1,($A26='sakit izin'!$G$2:$G1002)*(D$3='sakit izin'!$C$2:$C1002),0)),""),IF(Sheet14!E23="","h",IF(Sheet14!E23="NO PRESENSI",0,IF(Sheet14!E23&gt;0,"h"))))</f>
        <v>0</v>
      </c>
      <c r="AK26" s="175" t="str">
        <f t="array" ref="AK26">CONCATENATE(IFERROR(INDEX('sakit izin'!$F$2:$F1002,MATCH(1,($A26='sakit izin'!$G$2:$G1002)*(E$3='sakit izin'!$C$2:$C1002),0)),""),IF(Sheet14!F23="","h",IF(Sheet14!F23="NO PRESENSI",0,IF(Sheet14!F23&gt;0,"h"))))</f>
        <v>0</v>
      </c>
      <c r="AL26" s="175" t="str">
        <f t="array" ref="AL26">CONCATENATE(IFERROR(INDEX('sakit izin'!$F$2:$F1002,MATCH(1,($A26='sakit izin'!$G$2:$G1002)*(F$3='sakit izin'!$C$2:$C1002),0)),""),IF(Sheet14!G23="","h",IF(Sheet14!G23="NO PRESENSI",0,IF(Sheet14!G23&gt;0,"h"))))</f>
        <v>0</v>
      </c>
      <c r="AM26" s="175" t="str">
        <f t="array" ref="AM26">CONCATENATE(IFERROR(INDEX('sakit izin'!$F$2:$F1002,MATCH(1,($A26='sakit izin'!$G$2:$G1002)*(G$3='sakit izin'!$C$2:$C1002),0)),""),IF(Sheet14!H23="","h",IF(Sheet14!H23="NO PRESENSI",0,IF(Sheet14!H23&gt;0,"h"))))</f>
        <v>0</v>
      </c>
      <c r="AN26" s="175" t="str">
        <f t="array" ref="AN26">CONCATENATE(IFERROR(INDEX('sakit izin'!$F$2:$F1002,MATCH(1,($A26='sakit izin'!$G$2:$G1002)*(H$3='sakit izin'!$C$2:$C1002),0)),""),IF(Sheet14!I23="","h",IF(Sheet14!I23="NO PRESENSI",0,IF(Sheet14!I23&gt;0,"h"))))</f>
        <v>0</v>
      </c>
      <c r="AO26" s="175" t="str">
        <f t="array" ref="AO26">CONCATENATE(IFERROR(INDEX('sakit izin'!$F$2:$F1002,MATCH(1,($A26='sakit izin'!$G$2:$G1002)*(I$3='sakit izin'!$C$2:$C1002),0)),""),IF(Sheet14!J23="","h",IF(Sheet14!J23="NO PRESENSI",0,IF(Sheet14!J23&gt;0,"h"))))</f>
        <v>0</v>
      </c>
      <c r="AP26" s="175" t="str">
        <f t="array" ref="AP26">CONCATENATE(IFERROR(INDEX('sakit izin'!$F$2:$F1002,MATCH(1,($A26='sakit izin'!$G$2:$G1002)*(J$3='sakit izin'!$C$2:$C1002),0)),""),IF(Sheet14!K23="","h",IF(Sheet14!K23="NO PRESENSI",0,IF(Sheet14!K23&gt;0,"h"))))</f>
        <v>0</v>
      </c>
      <c r="AQ26" s="175" t="str">
        <f t="array" ref="AQ26">CONCATENATE(IFERROR(INDEX('sakit izin'!$F$2:$F1002,MATCH(1,($A26='sakit izin'!$G$2:$G1002)*(K$3='sakit izin'!$C$2:$C1002),0)),""),IF(Sheet14!L23="","h",IF(Sheet14!L23="NO PRESENSI",0,IF(Sheet14!L23&gt;0,"h"))))</f>
        <v>0</v>
      </c>
      <c r="AR26" s="175" t="str">
        <f t="array" ref="AR26">CONCATENATE(IFERROR(INDEX('sakit izin'!$F$2:$F1002,MATCH(1,($A26='sakit izin'!$G$2:$G1002)*(L$3='sakit izin'!$C$2:$C1002),0)),""),IF(Sheet14!M23="","h",IF(Sheet14!M23="NO PRESENSI",0,IF(Sheet14!M23&gt;0,"h"))))</f>
        <v>0</v>
      </c>
      <c r="AS26" s="175" t="str">
        <f t="array" ref="AS26">CONCATENATE(IFERROR(INDEX('sakit izin'!$F$2:$F1002,MATCH(1,($A26='sakit izin'!$G$2:$G1002)*(M$3='sakit izin'!$C$2:$C1002),0)),""),IF(Sheet14!N23="","h",IF(Sheet14!N23="NO PRESENSI",0,IF(Sheet14!N23&gt;0,"h"))))</f>
        <v>0</v>
      </c>
      <c r="AT26" s="175" t="str">
        <f t="array" ref="AT26">CONCATENATE(IFERROR(INDEX('sakit izin'!$F$2:$F1002,MATCH(1,($A26='sakit izin'!$G$2:$G1002)*(N$3='sakit izin'!$C$2:$C1002),0)),""),IF(Sheet14!O23="","h",IF(Sheet14!O23="NO PRESENSI",0,IF(Sheet14!O23&gt;0,"h"))))</f>
        <v>0</v>
      </c>
      <c r="AU26" s="175" t="str">
        <f t="array" ref="AU26">CONCATENATE(IFERROR(INDEX('sakit izin'!$F$2:$F1002,MATCH(1,($A26='sakit izin'!$G$2:$G1002)*(O$3='sakit izin'!$C$2:$C1002),0)),""),IF(Sheet14!P23="","h",IF(Sheet14!P23="NO PRESENSI",0,IF(Sheet14!P23&gt;0,"h"))))</f>
        <v>0</v>
      </c>
      <c r="AV26" s="175" t="str">
        <f t="array" ref="AV26">CONCATENATE(IFERROR(INDEX('sakit izin'!$F$2:$F1002,MATCH(1,($A26='sakit izin'!$G$2:$G1002)*(P$3='sakit izin'!$C$2:$C1002),0)),""),IF(Sheet14!Q23="","h",IF(Sheet14!Q23="NO PRESENSI",0,IF(Sheet14!Q23&gt;0,"h"))))</f>
        <v>0</v>
      </c>
      <c r="AW26" s="175" t="str">
        <f t="array" ref="AW26">CONCATENATE(IFERROR(INDEX('sakit izin'!$F$2:$F1002,MATCH(1,($A26='sakit izin'!$G$2:$G1002)*(Q$3='sakit izin'!$C$2:$C1002),0)),""),IF(Sheet14!R23="","h",IF(Sheet14!R23="NO PRESENSI",0,IF(Sheet14!R23&gt;0,"h"))))</f>
        <v>0</v>
      </c>
      <c r="AX26" s="175" t="str">
        <f t="array" ref="AX26">CONCATENATE(IFERROR(INDEX('sakit izin'!$F$2:$F1002,MATCH(1,($A26='sakit izin'!$G$2:$G1002)*(R$3='sakit izin'!$C$2:$C1002),0)),""),IF(Sheet14!S23="","h",IF(Sheet14!S23="NO PRESENSI",0,IF(Sheet14!S23&gt;0,"h"))))</f>
        <v>0</v>
      </c>
      <c r="AY26" s="175" t="str">
        <f t="array" ref="AY26">CONCATENATE(IFERROR(INDEX('sakit izin'!$F$2:$F1002,MATCH(1,($A26='sakit izin'!$G$2:$G1002)*(S$3='sakit izin'!$C$2:$C1002),0)),""),IF(Sheet14!T23="","h",IF(Sheet14!T23="NO PRESENSI",0,IF(Sheet14!T23&gt;0,"h"))))</f>
        <v>0</v>
      </c>
      <c r="AZ26" s="175" t="str">
        <f t="array" ref="AZ26">CONCATENATE(IFERROR(INDEX('sakit izin'!$F$2:$F1002,MATCH(1,($A26='sakit izin'!$G$2:$G1002)*(T$3='sakit izin'!$C$2:$C1002),0)),""),IF(Sheet14!U23="","h",IF(Sheet14!U23="NO PRESENSI",0,IF(Sheet14!U23&gt;0,"h"))))</f>
        <v>0</v>
      </c>
      <c r="BA26" s="175" t="str">
        <f t="array" ref="BA26">CONCATENATE(IFERROR(INDEX('sakit izin'!$F$2:$F1002,MATCH(1,($A26='sakit izin'!$G$2:$G1002)*(U$3='sakit izin'!$C$2:$C1002),0)),""),IF(Sheet14!V23="","h",IF(Sheet14!V23="NO PRESENSI",0,IF(Sheet14!V23&gt;0,"h"))))</f>
        <v>0</v>
      </c>
      <c r="BB26" s="175" t="str">
        <f t="array" ref="BB26">CONCATENATE(IFERROR(INDEX('sakit izin'!$F$2:$F1002,MATCH(1,($A26='sakit izin'!$G$2:$G1002)*(V$3='sakit izin'!$C$2:$C1002),0)),""),IF(Sheet14!W23="","h",IF(Sheet14!W23="NO PRESENSI",0,IF(Sheet14!W23&gt;0,"h"))))</f>
        <v>0</v>
      </c>
      <c r="BC26" s="175" t="str">
        <f t="array" ref="BC26">CONCATENATE(IFERROR(INDEX('sakit izin'!$F$2:$F1002,MATCH(1,($A26='sakit izin'!$G$2:$G1002)*(W$3='sakit izin'!$C$2:$C1002),0)),""),IF(Sheet14!X23="","h",IF(Sheet14!X23="NO PRESENSI",0,IF(Sheet14!X23&gt;0,"h"))))</f>
        <v>0</v>
      </c>
      <c r="BD26" s="175" t="str">
        <f t="array" ref="BD26">CONCATENATE(IFERROR(INDEX('sakit izin'!$F$2:$F1002,MATCH(1,($A26='sakit izin'!$G$2:$G1002)*(X$3='sakit izin'!$C$2:$C1002),0)),""),IF(Sheet14!Y23="","h",IF(Sheet14!Y23="NO PRESENSI",0,IF(Sheet14!Y23&gt;0,"h"))))</f>
        <v>0</v>
      </c>
      <c r="BE26" s="175" t="str">
        <f t="array" ref="BE26">CONCATENATE(IFERROR(INDEX('sakit izin'!$F$2:$F1002,MATCH(1,($A26='sakit izin'!$G$2:$G1002)*(Y$3='sakit izin'!$C$2:$C1002),0)),""),IF(Sheet14!Z23="","h",IF(Sheet14!Z23="NO PRESENSI",0,IF(Sheet14!Z23&gt;0,"h"))))</f>
        <v>0</v>
      </c>
      <c r="BF26" s="175" t="str">
        <f t="array" ref="BF26">CONCATENATE(IFERROR(INDEX('sakit izin'!$F$2:$F1002,MATCH(1,($A26='sakit izin'!$G$2:$G1002)*(Z$3='sakit izin'!$C$2:$C1002),0)),""),IF(Sheet14!AA23="","h",IF(Sheet14!AA23="NO PRESENSI",0,IF(Sheet14!AA23&gt;0,"h"))))</f>
        <v>0</v>
      </c>
      <c r="BG26" s="175" t="str">
        <f t="array" ref="BG26">CONCATENATE(IFERROR(INDEX('sakit izin'!$F$2:$F1002,MATCH(1,($A26='sakit izin'!$G$2:$G1002)*(AA$3='sakit izin'!$C$2:$C1002),0)),""),IF(Sheet14!AB23="","h",IF(Sheet14!AB23="NO PRESENSI",0,IF(Sheet14!AB23&gt;0,"h"))))</f>
        <v>0</v>
      </c>
      <c r="BH26" s="175" t="str">
        <f t="array" ref="BH26">CONCATENATE(IFERROR(INDEX('sakit izin'!$F$2:$F1002,MATCH(1,($A26='sakit izin'!$G$2:$G1002)*(AB$3='sakit izin'!$C$2:$C1002),0)),""),IF(Sheet14!AC23="","h",IF(Sheet14!AC23="NO PRESENSI",0,IF(Sheet14!AC23&gt;0,"h"))))</f>
        <v>0</v>
      </c>
      <c r="BI26" s="175" t="str">
        <f t="array" ref="BI26">CONCATENATE(IFERROR(INDEX('sakit izin'!$F$2:$F1002,MATCH(1,($A26='sakit izin'!$G$2:$G1002)*(AC$3='sakit izin'!$C$2:$C1002),0)),""),IF(Sheet14!AD23="","h",IF(Sheet14!AD23="NO PRESENSI",0,IF(Sheet14!AD23&gt;0,"h"))))</f>
        <v>0</v>
      </c>
      <c r="BJ26" s="175" t="str">
        <f t="array" ref="BJ26">CONCATENATE(IFERROR(INDEX('sakit izin'!$F$2:$F1002,MATCH(1,($A26='sakit izin'!$G$2:$G1002)*(AD$3='sakit izin'!$C$2:$C1002),0)),""),IF(Sheet14!AE23="","h",IF(Sheet14!AE23="NO PRESENSI",0,IF(Sheet14!AE23&gt;0,"h"))))</f>
        <v>0</v>
      </c>
      <c r="BK26" s="175" t="str">
        <f t="array" ref="BK26">CONCATENATE(IFERROR(INDEX('sakit izin'!$F$2:$F1002,MATCH(1,($A26='sakit izin'!$G$2:$G1002)*(AE$3='sakit izin'!$C$2:$C1002),0)),""),IF(Sheet14!AF23="","h",IF(Sheet14!AF23="NO PRESENSI",0,IF(Sheet14!AF23&gt;0,"h"))))</f>
        <v>0</v>
      </c>
      <c r="BL26" s="175" t="str">
        <f t="array" ref="BL26">CONCATENATE(IFERROR(INDEX('sakit izin'!$F$2:$F1002,MATCH(1,($A26='sakit izin'!$G$2:$G1002)*(AF$3='sakit izin'!$C$2:$C1002),0)),""),IF(Sheet14!AG23="","h",IF(Sheet14!AG23="NO PRESENSI",0,IF(Sheet14!AG23&gt;0,"h"))))</f>
        <v>0</v>
      </c>
      <c r="BM26" s="176">
        <f t="shared" si="6"/>
        <v>0</v>
      </c>
      <c r="BN26" s="177">
        <f t="shared" si="7"/>
        <v>0</v>
      </c>
      <c r="BO26" s="178">
        <f t="shared" si="8"/>
        <v>0</v>
      </c>
      <c r="BP26" s="179">
        <f t="shared" si="9"/>
        <v>26</v>
      </c>
    </row>
    <row r="27">
      <c r="A27" s="182" t="s">
        <v>93</v>
      </c>
      <c r="B27" s="174" t="str">
        <f t="array" ref="B27">IFERROR(INDEX(datang!$E$2:$E1002,MATCH(1,($A27=datang!$G$2:$G1002)*(B$3=datang!$C$2:$C1002),0)),"")</f>
        <v/>
      </c>
      <c r="C27" s="174" t="str">
        <f t="array" ref="C27">IFERROR(INDEX(datang!$E$2:$E1002,MATCH(1,($A27=datang!$G$2:$G1002)*(C$3=datang!$C$2:$C1002),0)),"")</f>
        <v/>
      </c>
      <c r="D27" s="174" t="str">
        <f t="array" ref="D27">IFERROR(INDEX(datang!$E$2:$E1002,MATCH(1,($A27=datang!$G$2:$G1002)*(D$3=datang!$C$2:$C1002),0)),"")</f>
        <v/>
      </c>
      <c r="E27" s="174" t="str">
        <f t="array" ref="E27">IFERROR(INDEX(datang!$E$2:$E1002,MATCH(1,($A27=datang!$G$2:$G1002)*(E$3=datang!$C$2:$C1002),0)),"")</f>
        <v/>
      </c>
      <c r="F27" s="174" t="str">
        <f t="array" ref="F27">IFERROR(INDEX(datang!$E$2:$E1002,MATCH(1,($A27=datang!$G$2:$G1002)*(F$3=datang!$C$2:$C1002),0)),"")</f>
        <v/>
      </c>
      <c r="G27" s="174" t="str">
        <f t="array" ref="G27">IFERROR(INDEX(datang!$E$2:$E1002,MATCH(1,($A27=datang!$G$2:$G1002)*(G$3=datang!$C$2:$C1002),0)),"")</f>
        <v/>
      </c>
      <c r="H27" s="174" t="str">
        <f t="array" ref="H27">IFERROR(INDEX(datang!$E$2:$E1002,MATCH(1,($A27=datang!$G$2:$G1002)*(H$3=datang!$C$2:$C1002),0)),"")</f>
        <v/>
      </c>
      <c r="I27" s="174" t="str">
        <f t="array" ref="I27">IFERROR(INDEX(datang!$E$2:$E1002,MATCH(1,($A27=datang!$G$2:$G1002)*(I$3=datang!$C$2:$C1002),0)),"")</f>
        <v/>
      </c>
      <c r="J27" s="174" t="str">
        <f t="array" ref="J27">IFERROR(INDEX(datang!$E$2:$E1002,MATCH(1,($A27=datang!$G$2:$G1002)*(J$3=datang!$C$2:$C1002),0)),"")</f>
        <v/>
      </c>
      <c r="K27" s="174" t="str">
        <f t="array" ref="K27">IFERROR(INDEX(datang!$E$2:$E1002,MATCH(1,($A27=datang!$G$2:$G1002)*(K$3=datang!$C$2:$C1002),0)),"")</f>
        <v/>
      </c>
      <c r="L27" s="174" t="str">
        <f t="array" ref="L27">IFERROR(INDEX(datang!$E$2:$E1002,MATCH(1,($A27=datang!$G$2:$G1002)*(L$3=datang!$C$2:$C1002),0)),"")</f>
        <v/>
      </c>
      <c r="M27" s="174" t="str">
        <f t="array" ref="M27">IFERROR(INDEX(datang!$E$2:$E1002,MATCH(1,($A27=datang!$G$2:$G1002)*(M$3=datang!$C$2:$C1002),0)),"")</f>
        <v/>
      </c>
      <c r="N27" s="174" t="str">
        <f t="array" ref="N27">IFERROR(INDEX(datang!$E$2:$E1002,MATCH(1,($A27=datang!$G$2:$G1002)*(N$3=datang!$C$2:$C1002),0)),"")</f>
        <v/>
      </c>
      <c r="O27" s="174" t="str">
        <f t="array" ref="O27">IFERROR(INDEX(datang!$E$2:$E1002,MATCH(1,($A27=datang!$G$2:$G1002)*(O$3=datang!$C$2:$C1002),0)),"")</f>
        <v/>
      </c>
      <c r="P27" s="174" t="str">
        <f t="array" ref="P27">IFERROR(INDEX(datang!$E$2:$E1002,MATCH(1,($A27=datang!$G$2:$G1002)*(P$3=datang!$C$2:$C1002),0)),"")</f>
        <v/>
      </c>
      <c r="Q27" s="174" t="str">
        <f t="array" ref="Q27">IFERROR(INDEX(datang!$E$2:$E1002,MATCH(1,($A27=datang!$G$2:$G1002)*(Q$3=datang!$C$2:$C1002),0)),"")</f>
        <v/>
      </c>
      <c r="R27" s="174" t="str">
        <f t="array" ref="R27">IFERROR(INDEX(datang!$E$2:$E1002,MATCH(1,($A27=datang!$G$2:$G1002)*(R$3=datang!$C$2:$C1002),0)),"")</f>
        <v/>
      </c>
      <c r="S27" s="174" t="str">
        <f t="array" ref="S27">IFERROR(INDEX(datang!$E$2:$E1002,MATCH(1,($A27=datang!$G$2:$G1002)*(S$3=datang!$C$2:$C1002),0)),"")</f>
        <v/>
      </c>
      <c r="T27" s="174" t="str">
        <f t="array" ref="T27">IFERROR(INDEX(datang!$E$2:$E1002,MATCH(1,($A27=datang!$G$2:$G1002)*(T$3=datang!$C$2:$C1002),0)),"")</f>
        <v/>
      </c>
      <c r="U27" s="174" t="str">
        <f t="array" ref="U27">IFERROR(INDEX(datang!$E$2:$E1002,MATCH(1,($A27=datang!$G$2:$G1002)*(U$3=datang!$C$2:$C1002),0)),"")</f>
        <v/>
      </c>
      <c r="V27" s="174" t="str">
        <f t="array" ref="V27">IFERROR(INDEX(datang!$E$2:$E1002,MATCH(1,($A27=datang!$G$2:$G1002)*(V$3=datang!$C$2:$C1002),0)),"")</f>
        <v/>
      </c>
      <c r="W27" s="174" t="str">
        <f t="array" ref="W27">IFERROR(INDEX(datang!$E$2:$E1002,MATCH(1,($A27=datang!$G$2:$G1002)*(W$3=datang!$C$2:$C1002),0)),"")</f>
        <v/>
      </c>
      <c r="X27" s="174" t="str">
        <f t="array" ref="X27">IFERROR(INDEX(datang!$E$2:$E1002,MATCH(1,($A27=datang!$G$2:$G1002)*(X$3=datang!$C$2:$C1002),0)),"")</f>
        <v/>
      </c>
      <c r="Y27" s="174" t="str">
        <f t="array" ref="Y27">IFERROR(INDEX(datang!$E$2:$E1002,MATCH(1,($A27=datang!$G$2:$G1002)*(Y$3=datang!$C$2:$C1002),0)),"")</f>
        <v/>
      </c>
      <c r="Z27" s="174" t="str">
        <f t="array" ref="Z27">IFERROR(INDEX(datang!$E$2:$E1002,MATCH(1,($A27=datang!$G$2:$G1002)*(Z$3=datang!$C$2:$C1002),0)),"")</f>
        <v/>
      </c>
      <c r="AA27" s="174" t="str">
        <f t="array" ref="AA27">IFERROR(INDEX(datang!$E$2:$E1002,MATCH(1,($A27=datang!$G$2:$G1002)*(AA$3=datang!$C$2:$C1002),0)),"")</f>
        <v/>
      </c>
      <c r="AB27" s="174" t="str">
        <f t="array" ref="AB27">IFERROR(INDEX(datang!$E$2:$E1002,MATCH(1,($A27=datang!$G$2:$G1002)*(AB$3=datang!$C$2:$C1002),0)),"")</f>
        <v/>
      </c>
      <c r="AC27" s="174" t="str">
        <f t="array" ref="AC27">IFERROR(INDEX(datang!$E$2:$E1002,MATCH(1,($A27=datang!$G$2:$G1002)*(AC$3=datang!$C$2:$C1002),0)),"")</f>
        <v/>
      </c>
      <c r="AD27" s="174" t="str">
        <f t="array" ref="AD27">IFERROR(INDEX(datang!$E$2:$E1002,MATCH(1,($A27=datang!$G$2:$G1002)*(AD$3=datang!$C$2:$C1002),0)),"")</f>
        <v/>
      </c>
      <c r="AE27" s="174" t="str">
        <f t="array" ref="AE27">IFERROR(INDEX(datang!$E$2:$E1002,MATCH(1,($A27=datang!$G$2:$G1002)*(AE$3=datang!$C$2:$C1002),0)),"")</f>
        <v/>
      </c>
      <c r="AF27" s="174" t="str">
        <f t="array" ref="AF27">IFERROR(INDEX(datang!$E$2:$E1002,MATCH(1,($A27=datang!$G$2:$G1002)*(AF$3=datang!$C$2:$C1002),0)),"")</f>
        <v/>
      </c>
      <c r="AG27" s="167"/>
      <c r="AH27" s="175" t="str">
        <f t="array" ref="AH27">CONCATENATE(IFERROR(INDEX('sakit izin'!$F$2:$F1002,MATCH(1,($A27='sakit izin'!$G$2:$G1002)*(B$3='sakit izin'!$C$2:$C1002),0)),""),IF(Sheet14!C24="","h",IF(Sheet14!C24="NO PRESENSI",0,IF(Sheet14!C24&gt;0,"h"))))</f>
        <v>0</v>
      </c>
      <c r="AI27" s="175" t="str">
        <f t="array" ref="AI27">CONCATENATE(IFERROR(INDEX('sakit izin'!$F$2:$F1002,MATCH(1,($A27='sakit izin'!$G$2:$G1002)*(C$3='sakit izin'!$C$2:$C1002),0)),""),IF(Sheet14!D24="","h",IF(Sheet14!D24="NO PRESENSI",0,IF(Sheet14!D24&gt;0,"h"))))</f>
        <v>0</v>
      </c>
      <c r="AJ27" s="175" t="str">
        <f t="array" ref="AJ27">CONCATENATE(IFERROR(INDEX('sakit izin'!$F$2:$F1002,MATCH(1,($A27='sakit izin'!$G$2:$G1002)*(D$3='sakit izin'!$C$2:$C1002),0)),""),IF(Sheet14!E24="","h",IF(Sheet14!E24="NO PRESENSI",0,IF(Sheet14!E24&gt;0,"h"))))</f>
        <v>0</v>
      </c>
      <c r="AK27" s="175" t="str">
        <f t="array" ref="AK27">CONCATENATE(IFERROR(INDEX('sakit izin'!$F$2:$F1002,MATCH(1,($A27='sakit izin'!$G$2:$G1002)*(E$3='sakit izin'!$C$2:$C1002),0)),""),IF(Sheet14!F24="","h",IF(Sheet14!F24="NO PRESENSI",0,IF(Sheet14!F24&gt;0,"h"))))</f>
        <v>0</v>
      </c>
      <c r="AL27" s="175" t="str">
        <f t="array" ref="AL27">CONCATENATE(IFERROR(INDEX('sakit izin'!$F$2:$F1002,MATCH(1,($A27='sakit izin'!$G$2:$G1002)*(F$3='sakit izin'!$C$2:$C1002),0)),""),IF(Sheet14!G24="","h",IF(Sheet14!G24="NO PRESENSI",0,IF(Sheet14!G24&gt;0,"h"))))</f>
        <v>0</v>
      </c>
      <c r="AM27" s="175" t="str">
        <f t="array" ref="AM27">CONCATENATE(IFERROR(INDEX('sakit izin'!$F$2:$F1002,MATCH(1,($A27='sakit izin'!$G$2:$G1002)*(G$3='sakit izin'!$C$2:$C1002),0)),""),IF(Sheet14!H24="","h",IF(Sheet14!H24="NO PRESENSI",0,IF(Sheet14!H24&gt;0,"h"))))</f>
        <v>0</v>
      </c>
      <c r="AN27" s="175" t="str">
        <f t="array" ref="AN27">CONCATENATE(IFERROR(INDEX('sakit izin'!$F$2:$F1002,MATCH(1,($A27='sakit izin'!$G$2:$G1002)*(H$3='sakit izin'!$C$2:$C1002),0)),""),IF(Sheet14!I24="","h",IF(Sheet14!I24="NO PRESENSI",0,IF(Sheet14!I24&gt;0,"h"))))</f>
        <v>0</v>
      </c>
      <c r="AO27" s="175" t="str">
        <f t="array" ref="AO27">CONCATENATE(IFERROR(INDEX('sakit izin'!$F$2:$F1002,MATCH(1,($A27='sakit izin'!$G$2:$G1002)*(I$3='sakit izin'!$C$2:$C1002),0)),""),IF(Sheet14!J24="","h",IF(Sheet14!J24="NO PRESENSI",0,IF(Sheet14!J24&gt;0,"h"))))</f>
        <v>0</v>
      </c>
      <c r="AP27" s="175" t="str">
        <f t="array" ref="AP27">CONCATENATE(IFERROR(INDEX('sakit izin'!$F$2:$F1002,MATCH(1,($A27='sakit izin'!$G$2:$G1002)*(J$3='sakit izin'!$C$2:$C1002),0)),""),IF(Sheet14!K24="","h",IF(Sheet14!K24="NO PRESENSI",0,IF(Sheet14!K24&gt;0,"h"))))</f>
        <v>0</v>
      </c>
      <c r="AQ27" s="175" t="str">
        <f t="array" ref="AQ27">CONCATENATE(IFERROR(INDEX('sakit izin'!$F$2:$F1002,MATCH(1,($A27='sakit izin'!$G$2:$G1002)*(K$3='sakit izin'!$C$2:$C1002),0)),""),IF(Sheet14!L24="","h",IF(Sheet14!L24="NO PRESENSI",0,IF(Sheet14!L24&gt;0,"h"))))</f>
        <v>0</v>
      </c>
      <c r="AR27" s="175" t="str">
        <f t="array" ref="AR27">CONCATENATE(IFERROR(INDEX('sakit izin'!$F$2:$F1002,MATCH(1,($A27='sakit izin'!$G$2:$G1002)*(L$3='sakit izin'!$C$2:$C1002),0)),""),IF(Sheet14!M24="","h",IF(Sheet14!M24="NO PRESENSI",0,IF(Sheet14!M24&gt;0,"h"))))</f>
        <v>0</v>
      </c>
      <c r="AS27" s="175" t="str">
        <f t="array" ref="AS27">CONCATENATE(IFERROR(INDEX('sakit izin'!$F$2:$F1002,MATCH(1,($A27='sakit izin'!$G$2:$G1002)*(M$3='sakit izin'!$C$2:$C1002),0)),""),IF(Sheet14!N24="","h",IF(Sheet14!N24="NO PRESENSI",0,IF(Sheet14!N24&gt;0,"h"))))</f>
        <v>0</v>
      </c>
      <c r="AT27" s="175" t="str">
        <f t="array" ref="AT27">CONCATENATE(IFERROR(INDEX('sakit izin'!$F$2:$F1002,MATCH(1,($A27='sakit izin'!$G$2:$G1002)*(N$3='sakit izin'!$C$2:$C1002),0)),""),IF(Sheet14!O24="","h",IF(Sheet14!O24="NO PRESENSI",0,IF(Sheet14!O24&gt;0,"h"))))</f>
        <v>0</v>
      </c>
      <c r="AU27" s="175" t="str">
        <f t="array" ref="AU27">CONCATENATE(IFERROR(INDEX('sakit izin'!$F$2:$F1002,MATCH(1,($A27='sakit izin'!$G$2:$G1002)*(O$3='sakit izin'!$C$2:$C1002),0)),""),IF(Sheet14!P24="","h",IF(Sheet14!P24="NO PRESENSI",0,IF(Sheet14!P24&gt;0,"h"))))</f>
        <v>0</v>
      </c>
      <c r="AV27" s="175" t="str">
        <f t="array" ref="AV27">CONCATENATE(IFERROR(INDEX('sakit izin'!$F$2:$F1002,MATCH(1,($A27='sakit izin'!$G$2:$G1002)*(P$3='sakit izin'!$C$2:$C1002),0)),""),IF(Sheet14!Q24="","h",IF(Sheet14!Q24="NO PRESENSI",0,IF(Sheet14!Q24&gt;0,"h"))))</f>
        <v>0</v>
      </c>
      <c r="AW27" s="175" t="str">
        <f t="array" ref="AW27">CONCATENATE(IFERROR(INDEX('sakit izin'!$F$2:$F1002,MATCH(1,($A27='sakit izin'!$G$2:$G1002)*(Q$3='sakit izin'!$C$2:$C1002),0)),""),IF(Sheet14!R24="","h",IF(Sheet14!R24="NO PRESENSI",0,IF(Sheet14!R24&gt;0,"h"))))</f>
        <v>0</v>
      </c>
      <c r="AX27" s="175" t="str">
        <f t="array" ref="AX27">CONCATENATE(IFERROR(INDEX('sakit izin'!$F$2:$F1002,MATCH(1,($A27='sakit izin'!$G$2:$G1002)*(R$3='sakit izin'!$C$2:$C1002),0)),""),IF(Sheet14!S24="","h",IF(Sheet14!S24="NO PRESENSI",0,IF(Sheet14!S24&gt;0,"h"))))</f>
        <v>0</v>
      </c>
      <c r="AY27" s="175" t="str">
        <f t="array" ref="AY27">CONCATENATE(IFERROR(INDEX('sakit izin'!$F$2:$F1002,MATCH(1,($A27='sakit izin'!$G$2:$G1002)*(S$3='sakit izin'!$C$2:$C1002),0)),""),IF(Sheet14!T24="","h",IF(Sheet14!T24="NO PRESENSI",0,IF(Sheet14!T24&gt;0,"h"))))</f>
        <v>0</v>
      </c>
      <c r="AZ27" s="175" t="str">
        <f t="array" ref="AZ27">CONCATENATE(IFERROR(INDEX('sakit izin'!$F$2:$F1002,MATCH(1,($A27='sakit izin'!$G$2:$G1002)*(T$3='sakit izin'!$C$2:$C1002),0)),""),IF(Sheet14!U24="","h",IF(Sheet14!U24="NO PRESENSI",0,IF(Sheet14!U24&gt;0,"h"))))</f>
        <v>0</v>
      </c>
      <c r="BA27" s="175" t="str">
        <f t="array" ref="BA27">CONCATENATE(IFERROR(INDEX('sakit izin'!$F$2:$F1002,MATCH(1,($A27='sakit izin'!$G$2:$G1002)*(U$3='sakit izin'!$C$2:$C1002),0)),""),IF(Sheet14!V24="","h",IF(Sheet14!V24="NO PRESENSI",0,IF(Sheet14!V24&gt;0,"h"))))</f>
        <v>0</v>
      </c>
      <c r="BB27" s="175" t="str">
        <f t="array" ref="BB27">CONCATENATE(IFERROR(INDEX('sakit izin'!$F$2:$F1002,MATCH(1,($A27='sakit izin'!$G$2:$G1002)*(V$3='sakit izin'!$C$2:$C1002),0)),""),IF(Sheet14!W24="","h",IF(Sheet14!W24="NO PRESENSI",0,IF(Sheet14!W24&gt;0,"h"))))</f>
        <v>0</v>
      </c>
      <c r="BC27" s="175" t="str">
        <f t="array" ref="BC27">CONCATENATE(IFERROR(INDEX('sakit izin'!$F$2:$F1002,MATCH(1,($A27='sakit izin'!$G$2:$G1002)*(W$3='sakit izin'!$C$2:$C1002),0)),""),IF(Sheet14!X24="","h",IF(Sheet14!X24="NO PRESENSI",0,IF(Sheet14!X24&gt;0,"h"))))</f>
        <v>0</v>
      </c>
      <c r="BD27" s="175" t="str">
        <f t="array" ref="BD27">CONCATENATE(IFERROR(INDEX('sakit izin'!$F$2:$F1002,MATCH(1,($A27='sakit izin'!$G$2:$G1002)*(X$3='sakit izin'!$C$2:$C1002),0)),""),IF(Sheet14!Y24="","h",IF(Sheet14!Y24="NO PRESENSI",0,IF(Sheet14!Y24&gt;0,"h"))))</f>
        <v>0</v>
      </c>
      <c r="BE27" s="175" t="str">
        <f t="array" ref="BE27">CONCATENATE(IFERROR(INDEX('sakit izin'!$F$2:$F1002,MATCH(1,($A27='sakit izin'!$G$2:$G1002)*(Y$3='sakit izin'!$C$2:$C1002),0)),""),IF(Sheet14!Z24="","h",IF(Sheet14!Z24="NO PRESENSI",0,IF(Sheet14!Z24&gt;0,"h"))))</f>
        <v>0</v>
      </c>
      <c r="BF27" s="175" t="str">
        <f t="array" ref="BF27">CONCATENATE(IFERROR(INDEX('sakit izin'!$F$2:$F1002,MATCH(1,($A27='sakit izin'!$G$2:$G1002)*(Z$3='sakit izin'!$C$2:$C1002),0)),""),IF(Sheet14!AA24="","h",IF(Sheet14!AA24="NO PRESENSI",0,IF(Sheet14!AA24&gt;0,"h"))))</f>
        <v>0</v>
      </c>
      <c r="BG27" s="175" t="str">
        <f t="array" ref="BG27">CONCATENATE(IFERROR(INDEX('sakit izin'!$F$2:$F1002,MATCH(1,($A27='sakit izin'!$G$2:$G1002)*(AA$3='sakit izin'!$C$2:$C1002),0)),""),IF(Sheet14!AB24="","h",IF(Sheet14!AB24="NO PRESENSI",0,IF(Sheet14!AB24&gt;0,"h"))))</f>
        <v>0</v>
      </c>
      <c r="BH27" s="175" t="str">
        <f t="array" ref="BH27">CONCATENATE(IFERROR(INDEX('sakit izin'!$F$2:$F1002,MATCH(1,($A27='sakit izin'!$G$2:$G1002)*(AB$3='sakit izin'!$C$2:$C1002),0)),""),IF(Sheet14!AC24="","h",IF(Sheet14!AC24="NO PRESENSI",0,IF(Sheet14!AC24&gt;0,"h"))))</f>
        <v>0</v>
      </c>
      <c r="BI27" s="175" t="str">
        <f t="array" ref="BI27">CONCATENATE(IFERROR(INDEX('sakit izin'!$F$2:$F1002,MATCH(1,($A27='sakit izin'!$G$2:$G1002)*(AC$3='sakit izin'!$C$2:$C1002),0)),""),IF(Sheet14!AD24="","h",IF(Sheet14!AD24="NO PRESENSI",0,IF(Sheet14!AD24&gt;0,"h"))))</f>
        <v>0</v>
      </c>
      <c r="BJ27" s="175" t="str">
        <f t="array" ref="BJ27">CONCATENATE(IFERROR(INDEX('sakit izin'!$F$2:$F1002,MATCH(1,($A27='sakit izin'!$G$2:$G1002)*(AD$3='sakit izin'!$C$2:$C1002),0)),""),IF(Sheet14!AE24="","h",IF(Sheet14!AE24="NO PRESENSI",0,IF(Sheet14!AE24&gt;0,"h"))))</f>
        <v>0</v>
      </c>
      <c r="BK27" s="175" t="str">
        <f t="array" ref="BK27">CONCATENATE(IFERROR(INDEX('sakit izin'!$F$2:$F1002,MATCH(1,($A27='sakit izin'!$G$2:$G1002)*(AE$3='sakit izin'!$C$2:$C1002),0)),""),IF(Sheet14!AF24="","h",IF(Sheet14!AF24="NO PRESENSI",0,IF(Sheet14!AF24&gt;0,"h"))))</f>
        <v>0</v>
      </c>
      <c r="BL27" s="175" t="str">
        <f t="array" ref="BL27">CONCATENATE(IFERROR(INDEX('sakit izin'!$F$2:$F1002,MATCH(1,($A27='sakit izin'!$G$2:$G1002)*(AF$3='sakit izin'!$C$2:$C1002),0)),""),IF(Sheet14!AG24="","h",IF(Sheet14!AG24="NO PRESENSI",0,IF(Sheet14!AG24&gt;0,"h"))))</f>
        <v>0</v>
      </c>
      <c r="BM27" s="176">
        <f t="shared" si="6"/>
        <v>0</v>
      </c>
      <c r="BN27" s="177">
        <f t="shared" si="7"/>
        <v>0</v>
      </c>
      <c r="BO27" s="178">
        <f t="shared" si="8"/>
        <v>0</v>
      </c>
      <c r="BP27" s="179">
        <f t="shared" si="9"/>
        <v>26</v>
      </c>
    </row>
    <row r="28">
      <c r="A28" s="182" t="s">
        <v>95</v>
      </c>
      <c r="B28" s="174" t="str">
        <f t="array" ref="B28">IFERROR(INDEX(datang!$E$2:$E1002,MATCH(1,($A28=datang!$G$2:$G1002)*(B$3=datang!$C$2:$C1002),0)),"")</f>
        <v/>
      </c>
      <c r="C28" s="174" t="str">
        <f t="array" ref="C28">IFERROR(INDEX(datang!$E$2:$E1002,MATCH(1,($A28=datang!$G$2:$G1002)*(C$3=datang!$C$2:$C1002),0)),"")</f>
        <v/>
      </c>
      <c r="D28" s="174" t="str">
        <f t="array" ref="D28">IFERROR(INDEX(datang!$E$2:$E1002,MATCH(1,($A28=datang!$G$2:$G1002)*(D$3=datang!$C$2:$C1002),0)),"")</f>
        <v/>
      </c>
      <c r="E28" s="174" t="str">
        <f t="array" ref="E28">IFERROR(INDEX(datang!$E$2:$E1002,MATCH(1,($A28=datang!$G$2:$G1002)*(E$3=datang!$C$2:$C1002),0)),"")</f>
        <v/>
      </c>
      <c r="F28" s="174" t="str">
        <f t="array" ref="F28">IFERROR(INDEX(datang!$E$2:$E1002,MATCH(1,($A28=datang!$G$2:$G1002)*(F$3=datang!$C$2:$C1002),0)),"")</f>
        <v/>
      </c>
      <c r="G28" s="174" t="str">
        <f t="array" ref="G28">IFERROR(INDEX(datang!$E$2:$E1002,MATCH(1,($A28=datang!$G$2:$G1002)*(G$3=datang!$C$2:$C1002),0)),"")</f>
        <v/>
      </c>
      <c r="H28" s="174" t="str">
        <f t="array" ref="H28">IFERROR(INDEX(datang!$E$2:$E1002,MATCH(1,($A28=datang!$G$2:$G1002)*(H$3=datang!$C$2:$C1002),0)),"")</f>
        <v/>
      </c>
      <c r="I28" s="174" t="str">
        <f t="array" ref="I28">IFERROR(INDEX(datang!$E$2:$E1002,MATCH(1,($A28=datang!$G$2:$G1002)*(I$3=datang!$C$2:$C1002),0)),"")</f>
        <v/>
      </c>
      <c r="J28" s="174" t="str">
        <f t="array" ref="J28">IFERROR(INDEX(datang!$E$2:$E1002,MATCH(1,($A28=datang!$G$2:$G1002)*(J$3=datang!$C$2:$C1002),0)),"")</f>
        <v/>
      </c>
      <c r="K28" s="174" t="str">
        <f t="array" ref="K28">IFERROR(INDEX(datang!$E$2:$E1002,MATCH(1,($A28=datang!$G$2:$G1002)*(K$3=datang!$C$2:$C1002),0)),"")</f>
        <v/>
      </c>
      <c r="L28" s="174" t="str">
        <f t="array" ref="L28">IFERROR(INDEX(datang!$E$2:$E1002,MATCH(1,($A28=datang!$G$2:$G1002)*(L$3=datang!$C$2:$C1002),0)),"")</f>
        <v/>
      </c>
      <c r="M28" s="174" t="str">
        <f t="array" ref="M28">IFERROR(INDEX(datang!$E$2:$E1002,MATCH(1,($A28=datang!$G$2:$G1002)*(M$3=datang!$C$2:$C1002),0)),"")</f>
        <v/>
      </c>
      <c r="N28" s="174" t="str">
        <f t="array" ref="N28">IFERROR(INDEX(datang!$E$2:$E1002,MATCH(1,($A28=datang!$G$2:$G1002)*(N$3=datang!$C$2:$C1002),0)),"")</f>
        <v/>
      </c>
      <c r="O28" s="174" t="str">
        <f t="array" ref="O28">IFERROR(INDEX(datang!$E$2:$E1002,MATCH(1,($A28=datang!$G$2:$G1002)*(O$3=datang!$C$2:$C1002),0)),"")</f>
        <v/>
      </c>
      <c r="P28" s="174" t="str">
        <f t="array" ref="P28">IFERROR(INDEX(datang!$E$2:$E1002,MATCH(1,($A28=datang!$G$2:$G1002)*(P$3=datang!$C$2:$C1002),0)),"")</f>
        <v/>
      </c>
      <c r="Q28" s="174" t="str">
        <f t="array" ref="Q28">IFERROR(INDEX(datang!$E$2:$E1002,MATCH(1,($A28=datang!$G$2:$G1002)*(Q$3=datang!$C$2:$C1002),0)),"")</f>
        <v/>
      </c>
      <c r="R28" s="174" t="str">
        <f t="array" ref="R28">IFERROR(INDEX(datang!$E$2:$E1002,MATCH(1,($A28=datang!$G$2:$G1002)*(R$3=datang!$C$2:$C1002),0)),"")</f>
        <v/>
      </c>
      <c r="S28" s="174" t="str">
        <f t="array" ref="S28">IFERROR(INDEX(datang!$E$2:$E1002,MATCH(1,($A28=datang!$G$2:$G1002)*(S$3=datang!$C$2:$C1002),0)),"")</f>
        <v/>
      </c>
      <c r="T28" s="174" t="str">
        <f t="array" ref="T28">IFERROR(INDEX(datang!$E$2:$E1002,MATCH(1,($A28=datang!$G$2:$G1002)*(T$3=datang!$C$2:$C1002),0)),"")</f>
        <v/>
      </c>
      <c r="U28" s="174" t="str">
        <f t="array" ref="U28">IFERROR(INDEX(datang!$E$2:$E1002,MATCH(1,($A28=datang!$G$2:$G1002)*(U$3=datang!$C$2:$C1002),0)),"")</f>
        <v/>
      </c>
      <c r="V28" s="174" t="str">
        <f t="array" ref="V28">IFERROR(INDEX(datang!$E$2:$E1002,MATCH(1,($A28=datang!$G$2:$G1002)*(V$3=datang!$C$2:$C1002),0)),"")</f>
        <v/>
      </c>
      <c r="W28" s="174" t="str">
        <f t="array" ref="W28">IFERROR(INDEX(datang!$E$2:$E1002,MATCH(1,($A28=datang!$G$2:$G1002)*(W$3=datang!$C$2:$C1002),0)),"")</f>
        <v/>
      </c>
      <c r="X28" s="174" t="str">
        <f t="array" ref="X28">IFERROR(INDEX(datang!$E$2:$E1002,MATCH(1,($A28=datang!$G$2:$G1002)*(X$3=datang!$C$2:$C1002),0)),"")</f>
        <v/>
      </c>
      <c r="Y28" s="174" t="str">
        <f t="array" ref="Y28">IFERROR(INDEX(datang!$E$2:$E1002,MATCH(1,($A28=datang!$G$2:$G1002)*(Y$3=datang!$C$2:$C1002),0)),"")</f>
        <v/>
      </c>
      <c r="Z28" s="174" t="str">
        <f t="array" ref="Z28">IFERROR(INDEX(datang!$E$2:$E1002,MATCH(1,($A28=datang!$G$2:$G1002)*(Z$3=datang!$C$2:$C1002),0)),"")</f>
        <v/>
      </c>
      <c r="AA28" s="174" t="str">
        <f t="array" ref="AA28">IFERROR(INDEX(datang!$E$2:$E1002,MATCH(1,($A28=datang!$G$2:$G1002)*(AA$3=datang!$C$2:$C1002),0)),"")</f>
        <v/>
      </c>
      <c r="AB28" s="174" t="str">
        <f t="array" ref="AB28">IFERROR(INDEX(datang!$E$2:$E1002,MATCH(1,($A28=datang!$G$2:$G1002)*(AB$3=datang!$C$2:$C1002),0)),"")</f>
        <v/>
      </c>
      <c r="AC28" s="174" t="str">
        <f t="array" ref="AC28">IFERROR(INDEX(datang!$E$2:$E1002,MATCH(1,($A28=datang!$G$2:$G1002)*(AC$3=datang!$C$2:$C1002),0)),"")</f>
        <v/>
      </c>
      <c r="AD28" s="174" t="str">
        <f t="array" ref="AD28">IFERROR(INDEX(datang!$E$2:$E1002,MATCH(1,($A28=datang!$G$2:$G1002)*(AD$3=datang!$C$2:$C1002),0)),"")</f>
        <v/>
      </c>
      <c r="AE28" s="174" t="str">
        <f t="array" ref="AE28">IFERROR(INDEX(datang!$E$2:$E1002,MATCH(1,($A28=datang!$G$2:$G1002)*(AE$3=datang!$C$2:$C1002),0)),"")</f>
        <v/>
      </c>
      <c r="AF28" s="174" t="str">
        <f t="array" ref="AF28">IFERROR(INDEX(datang!$E$2:$E1002,MATCH(1,($A28=datang!$G$2:$G1002)*(AF$3=datang!$C$2:$C1002),0)),"")</f>
        <v/>
      </c>
      <c r="AG28" s="167"/>
      <c r="AH28" s="175" t="str">
        <f t="array" ref="AH28">CONCATENATE(IFERROR(INDEX('sakit izin'!$F$2:$F1002,MATCH(1,($A28='sakit izin'!$G$2:$G1002)*(B$3='sakit izin'!$C$2:$C1002),0)),""),IF(Sheet14!C25="","h",IF(Sheet14!C25="NO PRESENSI",0,IF(Sheet14!C25&gt;0,"h"))))</f>
        <v>0</v>
      </c>
      <c r="AI28" s="175" t="str">
        <f t="array" ref="AI28">CONCATENATE(IFERROR(INDEX('sakit izin'!$F$2:$F1002,MATCH(1,($A28='sakit izin'!$G$2:$G1002)*(C$3='sakit izin'!$C$2:$C1002),0)),""),IF(Sheet14!D25="","h",IF(Sheet14!D25="NO PRESENSI",0,IF(Sheet14!D25&gt;0,"h"))))</f>
        <v>0</v>
      </c>
      <c r="AJ28" s="175" t="str">
        <f t="array" ref="AJ28">CONCATENATE(IFERROR(INDEX('sakit izin'!$F$2:$F1002,MATCH(1,($A28='sakit izin'!$G$2:$G1002)*(D$3='sakit izin'!$C$2:$C1002),0)),""),IF(Sheet14!E25="","h",IF(Sheet14!E25="NO PRESENSI",0,IF(Sheet14!E25&gt;0,"h"))))</f>
        <v>0</v>
      </c>
      <c r="AK28" s="175" t="str">
        <f t="array" ref="AK28">CONCATENATE(IFERROR(INDEX('sakit izin'!$F$2:$F1002,MATCH(1,($A28='sakit izin'!$G$2:$G1002)*(E$3='sakit izin'!$C$2:$C1002),0)),""),IF(Sheet14!F25="","h",IF(Sheet14!F25="NO PRESENSI",0,IF(Sheet14!F25&gt;0,"h"))))</f>
        <v>0</v>
      </c>
      <c r="AL28" s="175" t="str">
        <f t="array" ref="AL28">CONCATENATE(IFERROR(INDEX('sakit izin'!$F$2:$F1002,MATCH(1,($A28='sakit izin'!$G$2:$G1002)*(F$3='sakit izin'!$C$2:$C1002),0)),""),IF(Sheet14!G25="","h",IF(Sheet14!G25="NO PRESENSI",0,IF(Sheet14!G25&gt;0,"h"))))</f>
        <v>0</v>
      </c>
      <c r="AM28" s="175" t="str">
        <f t="array" ref="AM28">CONCATENATE(IFERROR(INDEX('sakit izin'!$F$2:$F1002,MATCH(1,($A28='sakit izin'!$G$2:$G1002)*(G$3='sakit izin'!$C$2:$C1002),0)),""),IF(Sheet14!H25="","h",IF(Sheet14!H25="NO PRESENSI",0,IF(Sheet14!H25&gt;0,"h"))))</f>
        <v>0</v>
      </c>
      <c r="AN28" s="175" t="str">
        <f t="array" ref="AN28">CONCATENATE(IFERROR(INDEX('sakit izin'!$F$2:$F1002,MATCH(1,($A28='sakit izin'!$G$2:$G1002)*(H$3='sakit izin'!$C$2:$C1002),0)),""),IF(Sheet14!I25="","h",IF(Sheet14!I25="NO PRESENSI",0,IF(Sheet14!I25&gt;0,"h"))))</f>
        <v>0</v>
      </c>
      <c r="AO28" s="175" t="str">
        <f t="array" ref="AO28">CONCATENATE(IFERROR(INDEX('sakit izin'!$F$2:$F1002,MATCH(1,($A28='sakit izin'!$G$2:$G1002)*(I$3='sakit izin'!$C$2:$C1002),0)),""),IF(Sheet14!J25="","h",IF(Sheet14!J25="NO PRESENSI",0,IF(Sheet14!J25&gt;0,"h"))))</f>
        <v>0</v>
      </c>
      <c r="AP28" s="175" t="str">
        <f t="array" ref="AP28">CONCATENATE(IFERROR(INDEX('sakit izin'!$F$2:$F1002,MATCH(1,($A28='sakit izin'!$G$2:$G1002)*(J$3='sakit izin'!$C$2:$C1002),0)),""),IF(Sheet14!K25="","h",IF(Sheet14!K25="NO PRESENSI",0,IF(Sheet14!K25&gt;0,"h"))))</f>
        <v>0</v>
      </c>
      <c r="AQ28" s="175" t="str">
        <f t="array" ref="AQ28">CONCATENATE(IFERROR(INDEX('sakit izin'!$F$2:$F1002,MATCH(1,($A28='sakit izin'!$G$2:$G1002)*(K$3='sakit izin'!$C$2:$C1002),0)),""),IF(Sheet14!L25="","h",IF(Sheet14!L25="NO PRESENSI",0,IF(Sheet14!L25&gt;0,"h"))))</f>
        <v>0</v>
      </c>
      <c r="AR28" s="175" t="str">
        <f t="array" ref="AR28">CONCATENATE(IFERROR(INDEX('sakit izin'!$F$2:$F1002,MATCH(1,($A28='sakit izin'!$G$2:$G1002)*(L$3='sakit izin'!$C$2:$C1002),0)),""),IF(Sheet14!M25="","h",IF(Sheet14!M25="NO PRESENSI",0,IF(Sheet14!M25&gt;0,"h"))))</f>
        <v>0</v>
      </c>
      <c r="AS28" s="175" t="str">
        <f t="array" ref="AS28">CONCATENATE(IFERROR(INDEX('sakit izin'!$F$2:$F1002,MATCH(1,($A28='sakit izin'!$G$2:$G1002)*(M$3='sakit izin'!$C$2:$C1002),0)),""),IF(Sheet14!N25="","h",IF(Sheet14!N25="NO PRESENSI",0,IF(Sheet14!N25&gt;0,"h"))))</f>
        <v>0</v>
      </c>
      <c r="AT28" s="175" t="str">
        <f t="array" ref="AT28">CONCATENATE(IFERROR(INDEX('sakit izin'!$F$2:$F1002,MATCH(1,($A28='sakit izin'!$G$2:$G1002)*(N$3='sakit izin'!$C$2:$C1002),0)),""),IF(Sheet14!O25="","h",IF(Sheet14!O25="NO PRESENSI",0,IF(Sheet14!O25&gt;0,"h"))))</f>
        <v>0</v>
      </c>
      <c r="AU28" s="175" t="str">
        <f t="array" ref="AU28">CONCATENATE(IFERROR(INDEX('sakit izin'!$F$2:$F1002,MATCH(1,($A28='sakit izin'!$G$2:$G1002)*(O$3='sakit izin'!$C$2:$C1002),0)),""),IF(Sheet14!P25="","h",IF(Sheet14!P25="NO PRESENSI",0,IF(Sheet14!P25&gt;0,"h"))))</f>
        <v>0</v>
      </c>
      <c r="AV28" s="175" t="str">
        <f t="array" ref="AV28">CONCATENATE(IFERROR(INDEX('sakit izin'!$F$2:$F1002,MATCH(1,($A28='sakit izin'!$G$2:$G1002)*(P$3='sakit izin'!$C$2:$C1002),0)),""),IF(Sheet14!Q25="","h",IF(Sheet14!Q25="NO PRESENSI",0,IF(Sheet14!Q25&gt;0,"h"))))</f>
        <v>0</v>
      </c>
      <c r="AW28" s="175" t="str">
        <f t="array" ref="AW28">CONCATENATE(IFERROR(INDEX('sakit izin'!$F$2:$F1002,MATCH(1,($A28='sakit izin'!$G$2:$G1002)*(Q$3='sakit izin'!$C$2:$C1002),0)),""),IF(Sheet14!R25="","h",IF(Sheet14!R25="NO PRESENSI",0,IF(Sheet14!R25&gt;0,"h"))))</f>
        <v>0</v>
      </c>
      <c r="AX28" s="175" t="str">
        <f t="array" ref="AX28">CONCATENATE(IFERROR(INDEX('sakit izin'!$F$2:$F1002,MATCH(1,($A28='sakit izin'!$G$2:$G1002)*(R$3='sakit izin'!$C$2:$C1002),0)),""),IF(Sheet14!S25="","h",IF(Sheet14!S25="NO PRESENSI",0,IF(Sheet14!S25&gt;0,"h"))))</f>
        <v>0</v>
      </c>
      <c r="AY28" s="175" t="str">
        <f t="array" ref="AY28">CONCATENATE(IFERROR(INDEX('sakit izin'!$F$2:$F1002,MATCH(1,($A28='sakit izin'!$G$2:$G1002)*(S$3='sakit izin'!$C$2:$C1002),0)),""),IF(Sheet14!T25="","h",IF(Sheet14!T25="NO PRESENSI",0,IF(Sheet14!T25&gt;0,"h"))))</f>
        <v>0</v>
      </c>
      <c r="AZ28" s="175" t="str">
        <f t="array" ref="AZ28">CONCATENATE(IFERROR(INDEX('sakit izin'!$F$2:$F1002,MATCH(1,($A28='sakit izin'!$G$2:$G1002)*(T$3='sakit izin'!$C$2:$C1002),0)),""),IF(Sheet14!U25="","h",IF(Sheet14!U25="NO PRESENSI",0,IF(Sheet14!U25&gt;0,"h"))))</f>
        <v>0</v>
      </c>
      <c r="BA28" s="175" t="str">
        <f t="array" ref="BA28">CONCATENATE(IFERROR(INDEX('sakit izin'!$F$2:$F1002,MATCH(1,($A28='sakit izin'!$G$2:$G1002)*(U$3='sakit izin'!$C$2:$C1002),0)),""),IF(Sheet14!V25="","h",IF(Sheet14!V25="NO PRESENSI",0,IF(Sheet14!V25&gt;0,"h"))))</f>
        <v>0</v>
      </c>
      <c r="BB28" s="175" t="str">
        <f t="array" ref="BB28">CONCATENATE(IFERROR(INDEX('sakit izin'!$F$2:$F1002,MATCH(1,($A28='sakit izin'!$G$2:$G1002)*(V$3='sakit izin'!$C$2:$C1002),0)),""),IF(Sheet14!W25="","h",IF(Sheet14!W25="NO PRESENSI",0,IF(Sheet14!W25&gt;0,"h"))))</f>
        <v>0</v>
      </c>
      <c r="BC28" s="175" t="str">
        <f t="array" ref="BC28">CONCATENATE(IFERROR(INDEX('sakit izin'!$F$2:$F1002,MATCH(1,($A28='sakit izin'!$G$2:$G1002)*(W$3='sakit izin'!$C$2:$C1002),0)),""),IF(Sheet14!X25="","h",IF(Sheet14!X25="NO PRESENSI",0,IF(Sheet14!X25&gt;0,"h"))))</f>
        <v>0</v>
      </c>
      <c r="BD28" s="175" t="str">
        <f t="array" ref="BD28">CONCATENATE(IFERROR(INDEX('sakit izin'!$F$2:$F1002,MATCH(1,($A28='sakit izin'!$G$2:$G1002)*(X$3='sakit izin'!$C$2:$C1002),0)),""),IF(Sheet14!Y25="","h",IF(Sheet14!Y25="NO PRESENSI",0,IF(Sheet14!Y25&gt;0,"h"))))</f>
        <v>0</v>
      </c>
      <c r="BE28" s="175" t="str">
        <f t="array" ref="BE28">CONCATENATE(IFERROR(INDEX('sakit izin'!$F$2:$F1002,MATCH(1,($A28='sakit izin'!$G$2:$G1002)*(Y$3='sakit izin'!$C$2:$C1002),0)),""),IF(Sheet14!Z25="","h",IF(Sheet14!Z25="NO PRESENSI",0,IF(Sheet14!Z25&gt;0,"h"))))</f>
        <v>0</v>
      </c>
      <c r="BF28" s="175" t="str">
        <f t="array" ref="BF28">CONCATENATE(IFERROR(INDEX('sakit izin'!$F$2:$F1002,MATCH(1,($A28='sakit izin'!$G$2:$G1002)*(Z$3='sakit izin'!$C$2:$C1002),0)),""),IF(Sheet14!AA25="","h",IF(Sheet14!AA25="NO PRESENSI",0,IF(Sheet14!AA25&gt;0,"h"))))</f>
        <v>0</v>
      </c>
      <c r="BG28" s="175" t="str">
        <f t="array" ref="BG28">CONCATENATE(IFERROR(INDEX('sakit izin'!$F$2:$F1002,MATCH(1,($A28='sakit izin'!$G$2:$G1002)*(AA$3='sakit izin'!$C$2:$C1002),0)),""),IF(Sheet14!AB25="","h",IF(Sheet14!AB25="NO PRESENSI",0,IF(Sheet14!AB25&gt;0,"h"))))</f>
        <v>0</v>
      </c>
      <c r="BH28" s="175" t="str">
        <f t="array" ref="BH28">CONCATENATE(IFERROR(INDEX('sakit izin'!$F$2:$F1002,MATCH(1,($A28='sakit izin'!$G$2:$G1002)*(AB$3='sakit izin'!$C$2:$C1002),0)),""),IF(Sheet14!AC25="","h",IF(Sheet14!AC25="NO PRESENSI",0,IF(Sheet14!AC25&gt;0,"h"))))</f>
        <v>0</v>
      </c>
      <c r="BI28" s="175" t="str">
        <f t="array" ref="BI28">CONCATENATE(IFERROR(INDEX('sakit izin'!$F$2:$F1002,MATCH(1,($A28='sakit izin'!$G$2:$G1002)*(AC$3='sakit izin'!$C$2:$C1002),0)),""),IF(Sheet14!AD25="","h",IF(Sheet14!AD25="NO PRESENSI",0,IF(Sheet14!AD25&gt;0,"h"))))</f>
        <v>0</v>
      </c>
      <c r="BJ28" s="175" t="str">
        <f t="array" ref="BJ28">CONCATENATE(IFERROR(INDEX('sakit izin'!$F$2:$F1002,MATCH(1,($A28='sakit izin'!$G$2:$G1002)*(AD$3='sakit izin'!$C$2:$C1002),0)),""),IF(Sheet14!AE25="","h",IF(Sheet14!AE25="NO PRESENSI",0,IF(Sheet14!AE25&gt;0,"h"))))</f>
        <v>0</v>
      </c>
      <c r="BK28" s="175" t="str">
        <f t="array" ref="BK28">CONCATENATE(IFERROR(INDEX('sakit izin'!$F$2:$F1002,MATCH(1,($A28='sakit izin'!$G$2:$G1002)*(AE$3='sakit izin'!$C$2:$C1002),0)),""),IF(Sheet14!AF25="","h",IF(Sheet14!AF25="NO PRESENSI",0,IF(Sheet14!AF25&gt;0,"h"))))</f>
        <v>0</v>
      </c>
      <c r="BL28" s="175" t="str">
        <f t="array" ref="BL28">CONCATENATE(IFERROR(INDEX('sakit izin'!$F$2:$F1002,MATCH(1,($A28='sakit izin'!$G$2:$G1002)*(AF$3='sakit izin'!$C$2:$C1002),0)),""),IF(Sheet14!AG25="","h",IF(Sheet14!AG25="NO PRESENSI",0,IF(Sheet14!AG25&gt;0,"h"))))</f>
        <v>0</v>
      </c>
      <c r="BM28" s="176">
        <f t="shared" si="6"/>
        <v>0</v>
      </c>
      <c r="BN28" s="177">
        <f t="shared" si="7"/>
        <v>0</v>
      </c>
      <c r="BO28" s="178">
        <f t="shared" si="8"/>
        <v>0</v>
      </c>
      <c r="BP28" s="179">
        <f t="shared" si="9"/>
        <v>26</v>
      </c>
    </row>
    <row r="29">
      <c r="A29" s="182" t="s">
        <v>97</v>
      </c>
      <c r="B29" s="174" t="str">
        <f t="array" ref="B29">IFERROR(INDEX(datang!$E$2:$E1002,MATCH(1,($A29=datang!$G$2:$G1002)*(B$3=datang!$C$2:$C1002),0)),"")</f>
        <v/>
      </c>
      <c r="C29" s="174" t="str">
        <f t="array" ref="C29">IFERROR(INDEX(datang!$E$2:$E1002,MATCH(1,($A29=datang!$G$2:$G1002)*(C$3=datang!$C$2:$C1002),0)),"")</f>
        <v/>
      </c>
      <c r="D29" s="174" t="str">
        <f t="array" ref="D29">IFERROR(INDEX(datang!$E$2:$E1002,MATCH(1,($A29=datang!$G$2:$G1002)*(D$3=datang!$C$2:$C1002),0)),"")</f>
        <v/>
      </c>
      <c r="E29" s="174" t="str">
        <f t="array" ref="E29">IFERROR(INDEX(datang!$E$2:$E1002,MATCH(1,($A29=datang!$G$2:$G1002)*(E$3=datang!$C$2:$C1002),0)),"")</f>
        <v/>
      </c>
      <c r="F29" s="174" t="str">
        <f t="array" ref="F29">IFERROR(INDEX(datang!$E$2:$E1002,MATCH(1,($A29=datang!$G$2:$G1002)*(F$3=datang!$C$2:$C1002),0)),"")</f>
        <v/>
      </c>
      <c r="G29" s="174" t="str">
        <f t="array" ref="G29">IFERROR(INDEX(datang!$E$2:$E1002,MATCH(1,($A29=datang!$G$2:$G1002)*(G$3=datang!$C$2:$C1002),0)),"")</f>
        <v/>
      </c>
      <c r="H29" s="174" t="str">
        <f t="array" ref="H29">IFERROR(INDEX(datang!$E$2:$E1002,MATCH(1,($A29=datang!$G$2:$G1002)*(H$3=datang!$C$2:$C1002),0)),"")</f>
        <v/>
      </c>
      <c r="I29" s="174" t="str">
        <f t="array" ref="I29">IFERROR(INDEX(datang!$E$2:$E1002,MATCH(1,($A29=datang!$G$2:$G1002)*(I$3=datang!$C$2:$C1002),0)),"")</f>
        <v/>
      </c>
      <c r="J29" s="174" t="str">
        <f t="array" ref="J29">IFERROR(INDEX(datang!$E$2:$E1002,MATCH(1,($A29=datang!$G$2:$G1002)*(J$3=datang!$C$2:$C1002),0)),"")</f>
        <v/>
      </c>
      <c r="K29" s="174" t="str">
        <f t="array" ref="K29">IFERROR(INDEX(datang!$E$2:$E1002,MATCH(1,($A29=datang!$G$2:$G1002)*(K$3=datang!$C$2:$C1002),0)),"")</f>
        <v/>
      </c>
      <c r="L29" s="174" t="str">
        <f t="array" ref="L29">IFERROR(INDEX(datang!$E$2:$E1002,MATCH(1,($A29=datang!$G$2:$G1002)*(L$3=datang!$C$2:$C1002),0)),"")</f>
        <v/>
      </c>
      <c r="M29" s="174" t="str">
        <f t="array" ref="M29">IFERROR(INDEX(datang!$E$2:$E1002,MATCH(1,($A29=datang!$G$2:$G1002)*(M$3=datang!$C$2:$C1002),0)),"")</f>
        <v/>
      </c>
      <c r="N29" s="174" t="str">
        <f t="array" ref="N29">IFERROR(INDEX(datang!$E$2:$E1002,MATCH(1,($A29=datang!$G$2:$G1002)*(N$3=datang!$C$2:$C1002),0)),"")</f>
        <v/>
      </c>
      <c r="O29" s="174" t="str">
        <f t="array" ref="O29">IFERROR(INDEX(datang!$E$2:$E1002,MATCH(1,($A29=datang!$G$2:$G1002)*(O$3=datang!$C$2:$C1002),0)),"")</f>
        <v/>
      </c>
      <c r="P29" s="174" t="str">
        <f t="array" ref="P29">IFERROR(INDEX(datang!$E$2:$E1002,MATCH(1,($A29=datang!$G$2:$G1002)*(P$3=datang!$C$2:$C1002),0)),"")</f>
        <v/>
      </c>
      <c r="Q29" s="174" t="str">
        <f t="array" ref="Q29">IFERROR(INDEX(datang!$E$2:$E1002,MATCH(1,($A29=datang!$G$2:$G1002)*(Q$3=datang!$C$2:$C1002),0)),"")</f>
        <v/>
      </c>
      <c r="R29" s="174" t="str">
        <f t="array" ref="R29">IFERROR(INDEX(datang!$E$2:$E1002,MATCH(1,($A29=datang!$G$2:$G1002)*(R$3=datang!$C$2:$C1002),0)),"")</f>
        <v/>
      </c>
      <c r="S29" s="174" t="str">
        <f t="array" ref="S29">IFERROR(INDEX(datang!$E$2:$E1002,MATCH(1,($A29=datang!$G$2:$G1002)*(S$3=datang!$C$2:$C1002),0)),"")</f>
        <v/>
      </c>
      <c r="T29" s="174" t="str">
        <f t="array" ref="T29">IFERROR(INDEX(datang!$E$2:$E1002,MATCH(1,($A29=datang!$G$2:$G1002)*(T$3=datang!$C$2:$C1002),0)),"")</f>
        <v/>
      </c>
      <c r="U29" s="174" t="str">
        <f t="array" ref="U29">IFERROR(INDEX(datang!$E$2:$E1002,MATCH(1,($A29=datang!$G$2:$G1002)*(U$3=datang!$C$2:$C1002),0)),"")</f>
        <v/>
      </c>
      <c r="V29" s="174" t="str">
        <f t="array" ref="V29">IFERROR(INDEX(datang!$E$2:$E1002,MATCH(1,($A29=datang!$G$2:$G1002)*(V$3=datang!$C$2:$C1002),0)),"")</f>
        <v/>
      </c>
      <c r="W29" s="174" t="str">
        <f t="array" ref="W29">IFERROR(INDEX(datang!$E$2:$E1002,MATCH(1,($A29=datang!$G$2:$G1002)*(W$3=datang!$C$2:$C1002),0)),"")</f>
        <v/>
      </c>
      <c r="X29" s="174" t="str">
        <f t="array" ref="X29">IFERROR(INDEX(datang!$E$2:$E1002,MATCH(1,($A29=datang!$G$2:$G1002)*(X$3=datang!$C$2:$C1002),0)),"")</f>
        <v/>
      </c>
      <c r="Y29" s="174" t="str">
        <f t="array" ref="Y29">IFERROR(INDEX(datang!$E$2:$E1002,MATCH(1,($A29=datang!$G$2:$G1002)*(Y$3=datang!$C$2:$C1002),0)),"")</f>
        <v/>
      </c>
      <c r="Z29" s="174" t="str">
        <f t="array" ref="Z29">IFERROR(INDEX(datang!$E$2:$E1002,MATCH(1,($A29=datang!$G$2:$G1002)*(Z$3=datang!$C$2:$C1002),0)),"")</f>
        <v/>
      </c>
      <c r="AA29" s="174" t="str">
        <f t="array" ref="AA29">IFERROR(INDEX(datang!$E$2:$E1002,MATCH(1,($A29=datang!$G$2:$G1002)*(AA$3=datang!$C$2:$C1002),0)),"")</f>
        <v/>
      </c>
      <c r="AB29" s="174" t="str">
        <f t="array" ref="AB29">IFERROR(INDEX(datang!$E$2:$E1002,MATCH(1,($A29=datang!$G$2:$G1002)*(AB$3=datang!$C$2:$C1002),0)),"")</f>
        <v/>
      </c>
      <c r="AC29" s="174" t="str">
        <f t="array" ref="AC29">IFERROR(INDEX(datang!$E$2:$E1002,MATCH(1,($A29=datang!$G$2:$G1002)*(AC$3=datang!$C$2:$C1002),0)),"")</f>
        <v/>
      </c>
      <c r="AD29" s="174" t="str">
        <f t="array" ref="AD29">IFERROR(INDEX(datang!$E$2:$E1002,MATCH(1,($A29=datang!$G$2:$G1002)*(AD$3=datang!$C$2:$C1002),0)),"")</f>
        <v/>
      </c>
      <c r="AE29" s="174" t="str">
        <f t="array" ref="AE29">IFERROR(INDEX(datang!$E$2:$E1002,MATCH(1,($A29=datang!$G$2:$G1002)*(AE$3=datang!$C$2:$C1002),0)),"")</f>
        <v/>
      </c>
      <c r="AF29" s="174" t="str">
        <f t="array" ref="AF29">IFERROR(INDEX(datang!$E$2:$E1002,MATCH(1,($A29=datang!$G$2:$G1002)*(AF$3=datang!$C$2:$C1002),0)),"")</f>
        <v/>
      </c>
      <c r="AG29" s="167"/>
      <c r="AH29" s="175" t="str">
        <f t="array" ref="AH29">CONCATENATE(IFERROR(INDEX('sakit izin'!$F$2:$F1002,MATCH(1,($A29='sakit izin'!$G$2:$G1002)*(B$3='sakit izin'!$C$2:$C1002),0)),""),IF(Sheet14!C26="","h",IF(Sheet14!C26="NO PRESENSI",0,IF(Sheet14!C26&gt;0,"h"))))</f>
        <v>0</v>
      </c>
      <c r="AI29" s="175" t="str">
        <f t="array" ref="AI29">CONCATENATE(IFERROR(INDEX('sakit izin'!$F$2:$F1002,MATCH(1,($A29='sakit izin'!$G$2:$G1002)*(C$3='sakit izin'!$C$2:$C1002),0)),""),IF(Sheet14!D26="","h",IF(Sheet14!D26="NO PRESENSI",0,IF(Sheet14!D26&gt;0,"h"))))</f>
        <v>0</v>
      </c>
      <c r="AJ29" s="175" t="str">
        <f t="array" ref="AJ29">CONCATENATE(IFERROR(INDEX('sakit izin'!$F$2:$F1002,MATCH(1,($A29='sakit izin'!$G$2:$G1002)*(D$3='sakit izin'!$C$2:$C1002),0)),""),IF(Sheet14!E26="","h",IF(Sheet14!E26="NO PRESENSI",0,IF(Sheet14!E26&gt;0,"h"))))</f>
        <v>0</v>
      </c>
      <c r="AK29" s="175" t="str">
        <f t="array" ref="AK29">CONCATENATE(IFERROR(INDEX('sakit izin'!$F$2:$F1002,MATCH(1,($A29='sakit izin'!$G$2:$G1002)*(E$3='sakit izin'!$C$2:$C1002),0)),""),IF(Sheet14!F26="","h",IF(Sheet14!F26="NO PRESENSI",0,IF(Sheet14!F26&gt;0,"h"))))</f>
        <v>0</v>
      </c>
      <c r="AL29" s="175" t="str">
        <f t="array" ref="AL29">CONCATENATE(IFERROR(INDEX('sakit izin'!$F$2:$F1002,MATCH(1,($A29='sakit izin'!$G$2:$G1002)*(F$3='sakit izin'!$C$2:$C1002),0)),""),IF(Sheet14!G26="","h",IF(Sheet14!G26="NO PRESENSI",0,IF(Sheet14!G26&gt;0,"h"))))</f>
        <v>0</v>
      </c>
      <c r="AM29" s="175" t="str">
        <f t="array" ref="AM29">CONCATENATE(IFERROR(INDEX('sakit izin'!$F$2:$F1002,MATCH(1,($A29='sakit izin'!$G$2:$G1002)*(G$3='sakit izin'!$C$2:$C1002),0)),""),IF(Sheet14!H26="","h",IF(Sheet14!H26="NO PRESENSI",0,IF(Sheet14!H26&gt;0,"h"))))</f>
        <v>0</v>
      </c>
      <c r="AN29" s="175" t="str">
        <f t="array" ref="AN29">CONCATENATE(IFERROR(INDEX('sakit izin'!$F$2:$F1002,MATCH(1,($A29='sakit izin'!$G$2:$G1002)*(H$3='sakit izin'!$C$2:$C1002),0)),""),IF(Sheet14!I26="","h",IF(Sheet14!I26="NO PRESENSI",0,IF(Sheet14!I26&gt;0,"h"))))</f>
        <v>0</v>
      </c>
      <c r="AO29" s="175" t="str">
        <f t="array" ref="AO29">CONCATENATE(IFERROR(INDEX('sakit izin'!$F$2:$F1002,MATCH(1,($A29='sakit izin'!$G$2:$G1002)*(I$3='sakit izin'!$C$2:$C1002),0)),""),IF(Sheet14!J26="","h",IF(Sheet14!J26="NO PRESENSI",0,IF(Sheet14!J26&gt;0,"h"))))</f>
        <v>0</v>
      </c>
      <c r="AP29" s="175" t="str">
        <f t="array" ref="AP29">CONCATENATE(IFERROR(INDEX('sakit izin'!$F$2:$F1002,MATCH(1,($A29='sakit izin'!$G$2:$G1002)*(J$3='sakit izin'!$C$2:$C1002),0)),""),IF(Sheet14!K26="","h",IF(Sheet14!K26="NO PRESENSI",0,IF(Sheet14!K26&gt;0,"h"))))</f>
        <v>0</v>
      </c>
      <c r="AQ29" s="175" t="str">
        <f t="array" ref="AQ29">CONCATENATE(IFERROR(INDEX('sakit izin'!$F$2:$F1002,MATCH(1,($A29='sakit izin'!$G$2:$G1002)*(K$3='sakit izin'!$C$2:$C1002),0)),""),IF(Sheet14!L26="","h",IF(Sheet14!L26="NO PRESENSI",0,IF(Sheet14!L26&gt;0,"h"))))</f>
        <v>0</v>
      </c>
      <c r="AR29" s="175" t="str">
        <f t="array" ref="AR29">CONCATENATE(IFERROR(INDEX('sakit izin'!$F$2:$F1002,MATCH(1,($A29='sakit izin'!$G$2:$G1002)*(L$3='sakit izin'!$C$2:$C1002),0)),""),IF(Sheet14!M26="","h",IF(Sheet14!M26="NO PRESENSI",0,IF(Sheet14!M26&gt;0,"h"))))</f>
        <v>0</v>
      </c>
      <c r="AS29" s="175" t="str">
        <f t="array" ref="AS29">CONCATENATE(IFERROR(INDEX('sakit izin'!$F$2:$F1002,MATCH(1,($A29='sakit izin'!$G$2:$G1002)*(M$3='sakit izin'!$C$2:$C1002),0)),""),IF(Sheet14!N26="","h",IF(Sheet14!N26="NO PRESENSI",0,IF(Sheet14!N26&gt;0,"h"))))</f>
        <v>0</v>
      </c>
      <c r="AT29" s="175" t="str">
        <f t="array" ref="AT29">CONCATENATE(IFERROR(INDEX('sakit izin'!$F$2:$F1002,MATCH(1,($A29='sakit izin'!$G$2:$G1002)*(N$3='sakit izin'!$C$2:$C1002),0)),""),IF(Sheet14!O26="","h",IF(Sheet14!O26="NO PRESENSI",0,IF(Sheet14!O26&gt;0,"h"))))</f>
        <v>0</v>
      </c>
      <c r="AU29" s="175" t="str">
        <f t="array" ref="AU29">CONCATENATE(IFERROR(INDEX('sakit izin'!$F$2:$F1002,MATCH(1,($A29='sakit izin'!$G$2:$G1002)*(O$3='sakit izin'!$C$2:$C1002),0)),""),IF(Sheet14!P26="","h",IF(Sheet14!P26="NO PRESENSI",0,IF(Sheet14!P26&gt;0,"h"))))</f>
        <v>0</v>
      </c>
      <c r="AV29" s="175" t="str">
        <f t="array" ref="AV29">CONCATENATE(IFERROR(INDEX('sakit izin'!$F$2:$F1002,MATCH(1,($A29='sakit izin'!$G$2:$G1002)*(P$3='sakit izin'!$C$2:$C1002),0)),""),IF(Sheet14!Q26="","h",IF(Sheet14!Q26="NO PRESENSI",0,IF(Sheet14!Q26&gt;0,"h"))))</f>
        <v>0</v>
      </c>
      <c r="AW29" s="175" t="str">
        <f t="array" ref="AW29">CONCATENATE(IFERROR(INDEX('sakit izin'!$F$2:$F1002,MATCH(1,($A29='sakit izin'!$G$2:$G1002)*(Q$3='sakit izin'!$C$2:$C1002),0)),""),IF(Sheet14!R26="","h",IF(Sheet14!R26="NO PRESENSI",0,IF(Sheet14!R26&gt;0,"h"))))</f>
        <v>0</v>
      </c>
      <c r="AX29" s="175" t="str">
        <f t="array" ref="AX29">CONCATENATE(IFERROR(INDEX('sakit izin'!$F$2:$F1002,MATCH(1,($A29='sakit izin'!$G$2:$G1002)*(R$3='sakit izin'!$C$2:$C1002),0)),""),IF(Sheet14!S26="","h",IF(Sheet14!S26="NO PRESENSI",0,IF(Sheet14!S26&gt;0,"h"))))</f>
        <v>0</v>
      </c>
      <c r="AY29" s="175" t="str">
        <f t="array" ref="AY29">CONCATENATE(IFERROR(INDEX('sakit izin'!$F$2:$F1002,MATCH(1,($A29='sakit izin'!$G$2:$G1002)*(S$3='sakit izin'!$C$2:$C1002),0)),""),IF(Sheet14!T26="","h",IF(Sheet14!T26="NO PRESENSI",0,IF(Sheet14!T26&gt;0,"h"))))</f>
        <v>0</v>
      </c>
      <c r="AZ29" s="175" t="str">
        <f t="array" ref="AZ29">CONCATENATE(IFERROR(INDEX('sakit izin'!$F$2:$F1002,MATCH(1,($A29='sakit izin'!$G$2:$G1002)*(T$3='sakit izin'!$C$2:$C1002),0)),""),IF(Sheet14!U26="","h",IF(Sheet14!U26="NO PRESENSI",0,IF(Sheet14!U26&gt;0,"h"))))</f>
        <v>0</v>
      </c>
      <c r="BA29" s="175" t="str">
        <f t="array" ref="BA29">CONCATENATE(IFERROR(INDEX('sakit izin'!$F$2:$F1002,MATCH(1,($A29='sakit izin'!$G$2:$G1002)*(U$3='sakit izin'!$C$2:$C1002),0)),""),IF(Sheet14!V26="","h",IF(Sheet14!V26="NO PRESENSI",0,IF(Sheet14!V26&gt;0,"h"))))</f>
        <v>0</v>
      </c>
      <c r="BB29" s="175" t="str">
        <f t="array" ref="BB29">CONCATENATE(IFERROR(INDEX('sakit izin'!$F$2:$F1002,MATCH(1,($A29='sakit izin'!$G$2:$G1002)*(V$3='sakit izin'!$C$2:$C1002),0)),""),IF(Sheet14!W26="","h",IF(Sheet14!W26="NO PRESENSI",0,IF(Sheet14!W26&gt;0,"h"))))</f>
        <v>0</v>
      </c>
      <c r="BC29" s="175" t="str">
        <f t="array" ref="BC29">CONCATENATE(IFERROR(INDEX('sakit izin'!$F$2:$F1002,MATCH(1,($A29='sakit izin'!$G$2:$G1002)*(W$3='sakit izin'!$C$2:$C1002),0)),""),IF(Sheet14!X26="","h",IF(Sheet14!X26="NO PRESENSI",0,IF(Sheet14!X26&gt;0,"h"))))</f>
        <v>0</v>
      </c>
      <c r="BD29" s="175" t="str">
        <f t="array" ref="BD29">CONCATENATE(IFERROR(INDEX('sakit izin'!$F$2:$F1002,MATCH(1,($A29='sakit izin'!$G$2:$G1002)*(X$3='sakit izin'!$C$2:$C1002),0)),""),IF(Sheet14!Y26="","h",IF(Sheet14!Y26="NO PRESENSI",0,IF(Sheet14!Y26&gt;0,"h"))))</f>
        <v>0</v>
      </c>
      <c r="BE29" s="175" t="str">
        <f t="array" ref="BE29">CONCATENATE(IFERROR(INDEX('sakit izin'!$F$2:$F1002,MATCH(1,($A29='sakit izin'!$G$2:$G1002)*(Y$3='sakit izin'!$C$2:$C1002),0)),""),IF(Sheet14!Z26="","h",IF(Sheet14!Z26="NO PRESENSI",0,IF(Sheet14!Z26&gt;0,"h"))))</f>
        <v>0</v>
      </c>
      <c r="BF29" s="175" t="str">
        <f t="array" ref="BF29">CONCATENATE(IFERROR(INDEX('sakit izin'!$F$2:$F1002,MATCH(1,($A29='sakit izin'!$G$2:$G1002)*(Z$3='sakit izin'!$C$2:$C1002),0)),""),IF(Sheet14!AA26="","h",IF(Sheet14!AA26="NO PRESENSI",0,IF(Sheet14!AA26&gt;0,"h"))))</f>
        <v>0</v>
      </c>
      <c r="BG29" s="175" t="str">
        <f t="array" ref="BG29">CONCATENATE(IFERROR(INDEX('sakit izin'!$F$2:$F1002,MATCH(1,($A29='sakit izin'!$G$2:$G1002)*(AA$3='sakit izin'!$C$2:$C1002),0)),""),IF(Sheet14!AB26="","h",IF(Sheet14!AB26="NO PRESENSI",0,IF(Sheet14!AB26&gt;0,"h"))))</f>
        <v>0</v>
      </c>
      <c r="BH29" s="175" t="str">
        <f t="array" ref="BH29">CONCATENATE(IFERROR(INDEX('sakit izin'!$F$2:$F1002,MATCH(1,($A29='sakit izin'!$G$2:$G1002)*(AB$3='sakit izin'!$C$2:$C1002),0)),""),IF(Sheet14!AC26="","h",IF(Sheet14!AC26="NO PRESENSI",0,IF(Sheet14!AC26&gt;0,"h"))))</f>
        <v>0</v>
      </c>
      <c r="BI29" s="175" t="str">
        <f t="array" ref="BI29">CONCATENATE(IFERROR(INDEX('sakit izin'!$F$2:$F1002,MATCH(1,($A29='sakit izin'!$G$2:$G1002)*(AC$3='sakit izin'!$C$2:$C1002),0)),""),IF(Sheet14!AD26="","h",IF(Sheet14!AD26="NO PRESENSI",0,IF(Sheet14!AD26&gt;0,"h"))))</f>
        <v>0</v>
      </c>
      <c r="BJ29" s="175" t="str">
        <f t="array" ref="BJ29">CONCATENATE(IFERROR(INDEX('sakit izin'!$F$2:$F1002,MATCH(1,($A29='sakit izin'!$G$2:$G1002)*(AD$3='sakit izin'!$C$2:$C1002),0)),""),IF(Sheet14!AE26="","h",IF(Sheet14!AE26="NO PRESENSI",0,IF(Sheet14!AE26&gt;0,"h"))))</f>
        <v>0</v>
      </c>
      <c r="BK29" s="175" t="str">
        <f t="array" ref="BK29">CONCATENATE(IFERROR(INDEX('sakit izin'!$F$2:$F1002,MATCH(1,($A29='sakit izin'!$G$2:$G1002)*(AE$3='sakit izin'!$C$2:$C1002),0)),""),IF(Sheet14!AF26="","h",IF(Sheet14!AF26="NO PRESENSI",0,IF(Sheet14!AF26&gt;0,"h"))))</f>
        <v>0</v>
      </c>
      <c r="BL29" s="175" t="str">
        <f t="array" ref="BL29">CONCATENATE(IFERROR(INDEX('sakit izin'!$F$2:$F1002,MATCH(1,($A29='sakit izin'!$G$2:$G1002)*(AF$3='sakit izin'!$C$2:$C1002),0)),""),IF(Sheet14!AG26="","h",IF(Sheet14!AG26="NO PRESENSI",0,IF(Sheet14!AG26&gt;0,"h"))))</f>
        <v>0</v>
      </c>
      <c r="BM29" s="176">
        <f t="shared" si="6"/>
        <v>0</v>
      </c>
      <c r="BN29" s="177">
        <f t="shared" si="7"/>
        <v>0</v>
      </c>
      <c r="BO29" s="178">
        <f t="shared" si="8"/>
        <v>0</v>
      </c>
      <c r="BP29" s="179">
        <f t="shared" si="9"/>
        <v>26</v>
      </c>
    </row>
    <row r="30">
      <c r="A30" s="182" t="s">
        <v>99</v>
      </c>
      <c r="B30" s="174" t="str">
        <f t="array" ref="B30">IFERROR(INDEX(datang!$E$2:$E1002,MATCH(1,($A30=datang!$G$2:$G1002)*(B$3=datang!$C$2:$C1002),0)),"")</f>
        <v/>
      </c>
      <c r="C30" s="174" t="str">
        <f t="array" ref="C30">IFERROR(INDEX(datang!$E$2:$E1002,MATCH(1,($A30=datang!$G$2:$G1002)*(C$3=datang!$C$2:$C1002),0)),"")</f>
        <v/>
      </c>
      <c r="D30" s="174" t="str">
        <f t="array" ref="D30">IFERROR(INDEX(datang!$E$2:$E1002,MATCH(1,($A30=datang!$G$2:$G1002)*(D$3=datang!$C$2:$C1002),0)),"")</f>
        <v/>
      </c>
      <c r="E30" s="174" t="str">
        <f t="array" ref="E30">IFERROR(INDEX(datang!$E$2:$E1002,MATCH(1,($A30=datang!$G$2:$G1002)*(E$3=datang!$C$2:$C1002),0)),"")</f>
        <v/>
      </c>
      <c r="F30" s="174" t="str">
        <f t="array" ref="F30">IFERROR(INDEX(datang!$E$2:$E1002,MATCH(1,($A30=datang!$G$2:$G1002)*(F$3=datang!$C$2:$C1002),0)),"")</f>
        <v/>
      </c>
      <c r="G30" s="174" t="str">
        <f t="array" ref="G30">IFERROR(INDEX(datang!$E$2:$E1002,MATCH(1,($A30=datang!$G$2:$G1002)*(G$3=datang!$C$2:$C1002),0)),"")</f>
        <v/>
      </c>
      <c r="H30" s="174" t="str">
        <f t="array" ref="H30">IFERROR(INDEX(datang!$E$2:$E1002,MATCH(1,($A30=datang!$G$2:$G1002)*(H$3=datang!$C$2:$C1002),0)),"")</f>
        <v/>
      </c>
      <c r="I30" s="174" t="str">
        <f t="array" ref="I30">IFERROR(INDEX(datang!$E$2:$E1002,MATCH(1,($A30=datang!$G$2:$G1002)*(I$3=datang!$C$2:$C1002),0)),"")</f>
        <v/>
      </c>
      <c r="J30" s="174" t="str">
        <f t="array" ref="J30">IFERROR(INDEX(datang!$E$2:$E1002,MATCH(1,($A30=datang!$G$2:$G1002)*(J$3=datang!$C$2:$C1002),0)),"")</f>
        <v/>
      </c>
      <c r="K30" s="174" t="str">
        <f t="array" ref="K30">IFERROR(INDEX(datang!$E$2:$E1002,MATCH(1,($A30=datang!$G$2:$G1002)*(K$3=datang!$C$2:$C1002),0)),"")</f>
        <v/>
      </c>
      <c r="L30" s="174" t="str">
        <f t="array" ref="L30">IFERROR(INDEX(datang!$E$2:$E1002,MATCH(1,($A30=datang!$G$2:$G1002)*(L$3=datang!$C$2:$C1002),0)),"")</f>
        <v/>
      </c>
      <c r="M30" s="174" t="str">
        <f t="array" ref="M30">IFERROR(INDEX(datang!$E$2:$E1002,MATCH(1,($A30=datang!$G$2:$G1002)*(M$3=datang!$C$2:$C1002),0)),"")</f>
        <v/>
      </c>
      <c r="N30" s="174" t="str">
        <f t="array" ref="N30">IFERROR(INDEX(datang!$E$2:$E1002,MATCH(1,($A30=datang!$G$2:$G1002)*(N$3=datang!$C$2:$C1002),0)),"")</f>
        <v/>
      </c>
      <c r="O30" s="174" t="str">
        <f t="array" ref="O30">IFERROR(INDEX(datang!$E$2:$E1002,MATCH(1,($A30=datang!$G$2:$G1002)*(O$3=datang!$C$2:$C1002),0)),"")</f>
        <v/>
      </c>
      <c r="P30" s="174" t="str">
        <f t="array" ref="P30">IFERROR(INDEX(datang!$E$2:$E1002,MATCH(1,($A30=datang!$G$2:$G1002)*(P$3=datang!$C$2:$C1002),0)),"")</f>
        <v/>
      </c>
      <c r="Q30" s="174" t="str">
        <f t="array" ref="Q30">IFERROR(INDEX(datang!$E$2:$E1002,MATCH(1,($A30=datang!$G$2:$G1002)*(Q$3=datang!$C$2:$C1002),0)),"")</f>
        <v/>
      </c>
      <c r="R30" s="174" t="str">
        <f t="array" ref="R30">IFERROR(INDEX(datang!$E$2:$E1002,MATCH(1,($A30=datang!$G$2:$G1002)*(R$3=datang!$C$2:$C1002),0)),"")</f>
        <v/>
      </c>
      <c r="S30" s="174" t="str">
        <f t="array" ref="S30">IFERROR(INDEX(datang!$E$2:$E1002,MATCH(1,($A30=datang!$G$2:$G1002)*(S$3=datang!$C$2:$C1002),0)),"")</f>
        <v/>
      </c>
      <c r="T30" s="174" t="str">
        <f t="array" ref="T30">IFERROR(INDEX(datang!$E$2:$E1002,MATCH(1,($A30=datang!$G$2:$G1002)*(T$3=datang!$C$2:$C1002),0)),"")</f>
        <v/>
      </c>
      <c r="U30" s="174" t="str">
        <f t="array" ref="U30">IFERROR(INDEX(datang!$E$2:$E1002,MATCH(1,($A30=datang!$G$2:$G1002)*(U$3=datang!$C$2:$C1002),0)),"")</f>
        <v/>
      </c>
      <c r="V30" s="174" t="str">
        <f t="array" ref="V30">IFERROR(INDEX(datang!$E$2:$E1002,MATCH(1,($A30=datang!$G$2:$G1002)*(V$3=datang!$C$2:$C1002),0)),"")</f>
        <v/>
      </c>
      <c r="W30" s="174" t="str">
        <f t="array" ref="W30">IFERROR(INDEX(datang!$E$2:$E1002,MATCH(1,($A30=datang!$G$2:$G1002)*(W$3=datang!$C$2:$C1002),0)),"")</f>
        <v/>
      </c>
      <c r="X30" s="174" t="str">
        <f t="array" ref="X30">IFERROR(INDEX(datang!$E$2:$E1002,MATCH(1,($A30=datang!$G$2:$G1002)*(X$3=datang!$C$2:$C1002),0)),"")</f>
        <v/>
      </c>
      <c r="Y30" s="174" t="str">
        <f t="array" ref="Y30">IFERROR(INDEX(datang!$E$2:$E1002,MATCH(1,($A30=datang!$G$2:$G1002)*(Y$3=datang!$C$2:$C1002),0)),"")</f>
        <v/>
      </c>
      <c r="Z30" s="174" t="str">
        <f t="array" ref="Z30">IFERROR(INDEX(datang!$E$2:$E1002,MATCH(1,($A30=datang!$G$2:$G1002)*(Z$3=datang!$C$2:$C1002),0)),"")</f>
        <v/>
      </c>
      <c r="AA30" s="174" t="str">
        <f t="array" ref="AA30">IFERROR(INDEX(datang!$E$2:$E1002,MATCH(1,($A30=datang!$G$2:$G1002)*(AA$3=datang!$C$2:$C1002),0)),"")</f>
        <v/>
      </c>
      <c r="AB30" s="174" t="str">
        <f t="array" ref="AB30">IFERROR(INDEX(datang!$E$2:$E1002,MATCH(1,($A30=datang!$G$2:$G1002)*(AB$3=datang!$C$2:$C1002),0)),"")</f>
        <v/>
      </c>
      <c r="AC30" s="174" t="str">
        <f t="array" ref="AC30">IFERROR(INDEX(datang!$E$2:$E1002,MATCH(1,($A30=datang!$G$2:$G1002)*(AC$3=datang!$C$2:$C1002),0)),"")</f>
        <v/>
      </c>
      <c r="AD30" s="174" t="str">
        <f t="array" ref="AD30">IFERROR(INDEX(datang!$E$2:$E1002,MATCH(1,($A30=datang!$G$2:$G1002)*(AD$3=datang!$C$2:$C1002),0)),"")</f>
        <v/>
      </c>
      <c r="AE30" s="174" t="str">
        <f t="array" ref="AE30">IFERROR(INDEX(datang!$E$2:$E1002,MATCH(1,($A30=datang!$G$2:$G1002)*(AE$3=datang!$C$2:$C1002),0)),"")</f>
        <v/>
      </c>
      <c r="AF30" s="174" t="str">
        <f t="array" ref="AF30">IFERROR(INDEX(datang!$E$2:$E1002,MATCH(1,($A30=datang!$G$2:$G1002)*(AF$3=datang!$C$2:$C1002),0)),"")</f>
        <v/>
      </c>
      <c r="AG30" s="167"/>
      <c r="AH30" s="175" t="str">
        <f t="array" ref="AH30">CONCATENATE(IFERROR(INDEX('sakit izin'!$F$2:$F1002,MATCH(1,($A30='sakit izin'!$G$2:$G1002)*(B$3='sakit izin'!$C$2:$C1002),0)),""),IF(Sheet14!C27="","h",IF(Sheet14!C27="NO PRESENSI",0,IF(Sheet14!C27&gt;0,"h"))))</f>
        <v>0</v>
      </c>
      <c r="AI30" s="175" t="str">
        <f t="array" ref="AI30">CONCATENATE(IFERROR(INDEX('sakit izin'!$F$2:$F1002,MATCH(1,($A30='sakit izin'!$G$2:$G1002)*(C$3='sakit izin'!$C$2:$C1002),0)),""),IF(Sheet14!D27="","h",IF(Sheet14!D27="NO PRESENSI",0,IF(Sheet14!D27&gt;0,"h"))))</f>
        <v>0</v>
      </c>
      <c r="AJ30" s="175" t="str">
        <f t="array" ref="AJ30">CONCATENATE(IFERROR(INDEX('sakit izin'!$F$2:$F1002,MATCH(1,($A30='sakit izin'!$G$2:$G1002)*(D$3='sakit izin'!$C$2:$C1002),0)),""),IF(Sheet14!E27="","h",IF(Sheet14!E27="NO PRESENSI",0,IF(Sheet14!E27&gt;0,"h"))))</f>
        <v>0</v>
      </c>
      <c r="AK30" s="175" t="str">
        <f t="array" ref="AK30">CONCATENATE(IFERROR(INDEX('sakit izin'!$F$2:$F1002,MATCH(1,($A30='sakit izin'!$G$2:$G1002)*(E$3='sakit izin'!$C$2:$C1002),0)),""),IF(Sheet14!F27="","h",IF(Sheet14!F27="NO PRESENSI",0,IF(Sheet14!F27&gt;0,"h"))))</f>
        <v>0</v>
      </c>
      <c r="AL30" s="175" t="str">
        <f t="array" ref="AL30">CONCATENATE(IFERROR(INDEX('sakit izin'!$F$2:$F1002,MATCH(1,($A30='sakit izin'!$G$2:$G1002)*(F$3='sakit izin'!$C$2:$C1002),0)),""),IF(Sheet14!G27="","h",IF(Sheet14!G27="NO PRESENSI",0,IF(Sheet14!G27&gt;0,"h"))))</f>
        <v>0</v>
      </c>
      <c r="AM30" s="175" t="str">
        <f t="array" ref="AM30">CONCATENATE(IFERROR(INDEX('sakit izin'!$F$2:$F1002,MATCH(1,($A30='sakit izin'!$G$2:$G1002)*(G$3='sakit izin'!$C$2:$C1002),0)),""),IF(Sheet14!H27="","h",IF(Sheet14!H27="NO PRESENSI",0,IF(Sheet14!H27&gt;0,"h"))))</f>
        <v>0</v>
      </c>
      <c r="AN30" s="175" t="str">
        <f t="array" ref="AN30">CONCATENATE(IFERROR(INDEX('sakit izin'!$F$2:$F1002,MATCH(1,($A30='sakit izin'!$G$2:$G1002)*(H$3='sakit izin'!$C$2:$C1002),0)),""),IF(Sheet14!I27="","h",IF(Sheet14!I27="NO PRESENSI",0,IF(Sheet14!I27&gt;0,"h"))))</f>
        <v>0</v>
      </c>
      <c r="AO30" s="175" t="str">
        <f t="array" ref="AO30">CONCATENATE(IFERROR(INDEX('sakit izin'!$F$2:$F1002,MATCH(1,($A30='sakit izin'!$G$2:$G1002)*(I$3='sakit izin'!$C$2:$C1002),0)),""),IF(Sheet14!J27="","h",IF(Sheet14!J27="NO PRESENSI",0,IF(Sheet14!J27&gt;0,"h"))))</f>
        <v>0</v>
      </c>
      <c r="AP30" s="175" t="str">
        <f t="array" ref="AP30">CONCATENATE(IFERROR(INDEX('sakit izin'!$F$2:$F1002,MATCH(1,($A30='sakit izin'!$G$2:$G1002)*(J$3='sakit izin'!$C$2:$C1002),0)),""),IF(Sheet14!K27="","h",IF(Sheet14!K27="NO PRESENSI",0,IF(Sheet14!K27&gt;0,"h"))))</f>
        <v>0</v>
      </c>
      <c r="AQ30" s="175" t="str">
        <f t="array" ref="AQ30">CONCATENATE(IFERROR(INDEX('sakit izin'!$F$2:$F1002,MATCH(1,($A30='sakit izin'!$G$2:$G1002)*(K$3='sakit izin'!$C$2:$C1002),0)),""),IF(Sheet14!L27="","h",IF(Sheet14!L27="NO PRESENSI",0,IF(Sheet14!L27&gt;0,"h"))))</f>
        <v>0</v>
      </c>
      <c r="AR30" s="175" t="str">
        <f t="array" ref="AR30">CONCATENATE(IFERROR(INDEX('sakit izin'!$F$2:$F1002,MATCH(1,($A30='sakit izin'!$G$2:$G1002)*(L$3='sakit izin'!$C$2:$C1002),0)),""),IF(Sheet14!M27="","h",IF(Sheet14!M27="NO PRESENSI",0,IF(Sheet14!M27&gt;0,"h"))))</f>
        <v>0</v>
      </c>
      <c r="AS30" s="175" t="str">
        <f t="array" ref="AS30">CONCATENATE(IFERROR(INDEX('sakit izin'!$F$2:$F1002,MATCH(1,($A30='sakit izin'!$G$2:$G1002)*(M$3='sakit izin'!$C$2:$C1002),0)),""),IF(Sheet14!N27="","h",IF(Sheet14!N27="NO PRESENSI",0,IF(Sheet14!N27&gt;0,"h"))))</f>
        <v>0</v>
      </c>
      <c r="AT30" s="175" t="str">
        <f t="array" ref="AT30">CONCATENATE(IFERROR(INDEX('sakit izin'!$F$2:$F1002,MATCH(1,($A30='sakit izin'!$G$2:$G1002)*(N$3='sakit izin'!$C$2:$C1002),0)),""),IF(Sheet14!O27="","h",IF(Sheet14!O27="NO PRESENSI",0,IF(Sheet14!O27&gt;0,"h"))))</f>
        <v>0</v>
      </c>
      <c r="AU30" s="175" t="str">
        <f t="array" ref="AU30">CONCATENATE(IFERROR(INDEX('sakit izin'!$F$2:$F1002,MATCH(1,($A30='sakit izin'!$G$2:$G1002)*(O$3='sakit izin'!$C$2:$C1002),0)),""),IF(Sheet14!P27="","h",IF(Sheet14!P27="NO PRESENSI",0,IF(Sheet14!P27&gt;0,"h"))))</f>
        <v>0</v>
      </c>
      <c r="AV30" s="175" t="str">
        <f t="array" ref="AV30">CONCATENATE(IFERROR(INDEX('sakit izin'!$F$2:$F1002,MATCH(1,($A30='sakit izin'!$G$2:$G1002)*(P$3='sakit izin'!$C$2:$C1002),0)),""),IF(Sheet14!Q27="","h",IF(Sheet14!Q27="NO PRESENSI",0,IF(Sheet14!Q27&gt;0,"h"))))</f>
        <v>0</v>
      </c>
      <c r="AW30" s="175" t="str">
        <f t="array" ref="AW30">CONCATENATE(IFERROR(INDEX('sakit izin'!$F$2:$F1002,MATCH(1,($A30='sakit izin'!$G$2:$G1002)*(Q$3='sakit izin'!$C$2:$C1002),0)),""),IF(Sheet14!R27="","h",IF(Sheet14!R27="NO PRESENSI",0,IF(Sheet14!R27&gt;0,"h"))))</f>
        <v>0</v>
      </c>
      <c r="AX30" s="175" t="str">
        <f t="array" ref="AX30">CONCATENATE(IFERROR(INDEX('sakit izin'!$F$2:$F1002,MATCH(1,($A30='sakit izin'!$G$2:$G1002)*(R$3='sakit izin'!$C$2:$C1002),0)),""),IF(Sheet14!S27="","h",IF(Sheet14!S27="NO PRESENSI",0,IF(Sheet14!S27&gt;0,"h"))))</f>
        <v>0</v>
      </c>
      <c r="AY30" s="175" t="str">
        <f t="array" ref="AY30">CONCATENATE(IFERROR(INDEX('sakit izin'!$F$2:$F1002,MATCH(1,($A30='sakit izin'!$G$2:$G1002)*(S$3='sakit izin'!$C$2:$C1002),0)),""),IF(Sheet14!T27="","h",IF(Sheet14!T27="NO PRESENSI",0,IF(Sheet14!T27&gt;0,"h"))))</f>
        <v>0</v>
      </c>
      <c r="AZ30" s="175" t="str">
        <f t="array" ref="AZ30">CONCATENATE(IFERROR(INDEX('sakit izin'!$F$2:$F1002,MATCH(1,($A30='sakit izin'!$G$2:$G1002)*(T$3='sakit izin'!$C$2:$C1002),0)),""),IF(Sheet14!U27="","h",IF(Sheet14!U27="NO PRESENSI",0,IF(Sheet14!U27&gt;0,"h"))))</f>
        <v>0</v>
      </c>
      <c r="BA30" s="175" t="str">
        <f t="array" ref="BA30">CONCATENATE(IFERROR(INDEX('sakit izin'!$F$2:$F1002,MATCH(1,($A30='sakit izin'!$G$2:$G1002)*(U$3='sakit izin'!$C$2:$C1002),0)),""),IF(Sheet14!V27="","h",IF(Sheet14!V27="NO PRESENSI",0,IF(Sheet14!V27&gt;0,"h"))))</f>
        <v>0</v>
      </c>
      <c r="BB30" s="175" t="str">
        <f t="array" ref="BB30">CONCATENATE(IFERROR(INDEX('sakit izin'!$F$2:$F1002,MATCH(1,($A30='sakit izin'!$G$2:$G1002)*(V$3='sakit izin'!$C$2:$C1002),0)),""),IF(Sheet14!W27="","h",IF(Sheet14!W27="NO PRESENSI",0,IF(Sheet14!W27&gt;0,"h"))))</f>
        <v>0</v>
      </c>
      <c r="BC30" s="175" t="str">
        <f t="array" ref="BC30">CONCATENATE(IFERROR(INDEX('sakit izin'!$F$2:$F1002,MATCH(1,($A30='sakit izin'!$G$2:$G1002)*(W$3='sakit izin'!$C$2:$C1002),0)),""),IF(Sheet14!X27="","h",IF(Sheet14!X27="NO PRESENSI",0,IF(Sheet14!X27&gt;0,"h"))))</f>
        <v>0</v>
      </c>
      <c r="BD30" s="175" t="str">
        <f t="array" ref="BD30">CONCATENATE(IFERROR(INDEX('sakit izin'!$F$2:$F1002,MATCH(1,($A30='sakit izin'!$G$2:$G1002)*(X$3='sakit izin'!$C$2:$C1002),0)),""),IF(Sheet14!Y27="","h",IF(Sheet14!Y27="NO PRESENSI",0,IF(Sheet14!Y27&gt;0,"h"))))</f>
        <v>0</v>
      </c>
      <c r="BE30" s="175" t="str">
        <f t="array" ref="BE30">CONCATENATE(IFERROR(INDEX('sakit izin'!$F$2:$F1002,MATCH(1,($A30='sakit izin'!$G$2:$G1002)*(Y$3='sakit izin'!$C$2:$C1002),0)),""),IF(Sheet14!Z27="","h",IF(Sheet14!Z27="NO PRESENSI",0,IF(Sheet14!Z27&gt;0,"h"))))</f>
        <v>0</v>
      </c>
      <c r="BF30" s="175" t="str">
        <f t="array" ref="BF30">CONCATENATE(IFERROR(INDEX('sakit izin'!$F$2:$F1002,MATCH(1,($A30='sakit izin'!$G$2:$G1002)*(Z$3='sakit izin'!$C$2:$C1002),0)),""),IF(Sheet14!AA27="","h",IF(Sheet14!AA27="NO PRESENSI",0,IF(Sheet14!AA27&gt;0,"h"))))</f>
        <v>0</v>
      </c>
      <c r="BG30" s="175" t="str">
        <f t="array" ref="BG30">CONCATENATE(IFERROR(INDEX('sakit izin'!$F$2:$F1002,MATCH(1,($A30='sakit izin'!$G$2:$G1002)*(AA$3='sakit izin'!$C$2:$C1002),0)),""),IF(Sheet14!AB27="","h",IF(Sheet14!AB27="NO PRESENSI",0,IF(Sheet14!AB27&gt;0,"h"))))</f>
        <v>0</v>
      </c>
      <c r="BH30" s="175" t="str">
        <f t="array" ref="BH30">CONCATENATE(IFERROR(INDEX('sakit izin'!$F$2:$F1002,MATCH(1,($A30='sakit izin'!$G$2:$G1002)*(AB$3='sakit izin'!$C$2:$C1002),0)),""),IF(Sheet14!AC27="","h",IF(Sheet14!AC27="NO PRESENSI",0,IF(Sheet14!AC27&gt;0,"h"))))</f>
        <v>0</v>
      </c>
      <c r="BI30" s="175" t="str">
        <f t="array" ref="BI30">CONCATENATE(IFERROR(INDEX('sakit izin'!$F$2:$F1002,MATCH(1,($A30='sakit izin'!$G$2:$G1002)*(AC$3='sakit izin'!$C$2:$C1002),0)),""),IF(Sheet14!AD27="","h",IF(Sheet14!AD27="NO PRESENSI",0,IF(Sheet14!AD27&gt;0,"h"))))</f>
        <v>0</v>
      </c>
      <c r="BJ30" s="175" t="str">
        <f t="array" ref="BJ30">CONCATENATE(IFERROR(INDEX('sakit izin'!$F$2:$F1002,MATCH(1,($A30='sakit izin'!$G$2:$G1002)*(AD$3='sakit izin'!$C$2:$C1002),0)),""),IF(Sheet14!AE27="","h",IF(Sheet14!AE27="NO PRESENSI",0,IF(Sheet14!AE27&gt;0,"h"))))</f>
        <v>0</v>
      </c>
      <c r="BK30" s="175" t="str">
        <f t="array" ref="BK30">CONCATENATE(IFERROR(INDEX('sakit izin'!$F$2:$F1002,MATCH(1,($A30='sakit izin'!$G$2:$G1002)*(AE$3='sakit izin'!$C$2:$C1002),0)),""),IF(Sheet14!AF27="","h",IF(Sheet14!AF27="NO PRESENSI",0,IF(Sheet14!AF27&gt;0,"h"))))</f>
        <v>0</v>
      </c>
      <c r="BL30" s="175" t="str">
        <f t="array" ref="BL30">CONCATENATE(IFERROR(INDEX('sakit izin'!$F$2:$F1002,MATCH(1,($A30='sakit izin'!$G$2:$G1002)*(AF$3='sakit izin'!$C$2:$C1002),0)),""),IF(Sheet14!AG27="","h",IF(Sheet14!AG27="NO PRESENSI",0,IF(Sheet14!AG27&gt;0,"h"))))</f>
        <v>0</v>
      </c>
      <c r="BM30" s="176">
        <f t="shared" si="6"/>
        <v>0</v>
      </c>
      <c r="BN30" s="177">
        <f t="shared" si="7"/>
        <v>0</v>
      </c>
      <c r="BO30" s="178">
        <f t="shared" si="8"/>
        <v>0</v>
      </c>
      <c r="BP30" s="179">
        <f t="shared" si="9"/>
        <v>26</v>
      </c>
    </row>
    <row r="31">
      <c r="A31" s="182" t="s">
        <v>101</v>
      </c>
      <c r="B31" s="174" t="str">
        <f t="array" ref="B31">IFERROR(INDEX(datang!$E$2:$E1002,MATCH(1,($A31=datang!$G$2:$G1002)*(B$3=datang!$C$2:$C1002),0)),"")</f>
        <v/>
      </c>
      <c r="C31" s="174" t="str">
        <f t="array" ref="C31">IFERROR(INDEX(datang!$E$2:$E1002,MATCH(1,($A31=datang!$G$2:$G1002)*(C$3=datang!$C$2:$C1002),0)),"")</f>
        <v/>
      </c>
      <c r="D31" s="174" t="str">
        <f t="array" ref="D31">IFERROR(INDEX(datang!$E$2:$E1002,MATCH(1,($A31=datang!$G$2:$G1002)*(D$3=datang!$C$2:$C1002),0)),"")</f>
        <v/>
      </c>
      <c r="E31" s="174" t="str">
        <f t="array" ref="E31">IFERROR(INDEX(datang!$E$2:$E1002,MATCH(1,($A31=datang!$G$2:$G1002)*(E$3=datang!$C$2:$C1002),0)),"")</f>
        <v/>
      </c>
      <c r="F31" s="174" t="str">
        <f t="array" ref="F31">IFERROR(INDEX(datang!$E$2:$E1002,MATCH(1,($A31=datang!$G$2:$G1002)*(F$3=datang!$C$2:$C1002),0)),"")</f>
        <v/>
      </c>
      <c r="G31" s="174" t="str">
        <f t="array" ref="G31">IFERROR(INDEX(datang!$E$2:$E1002,MATCH(1,($A31=datang!$G$2:$G1002)*(G$3=datang!$C$2:$C1002),0)),"")</f>
        <v/>
      </c>
      <c r="H31" s="174" t="str">
        <f t="array" ref="H31">IFERROR(INDEX(datang!$E$2:$E1002,MATCH(1,($A31=datang!$G$2:$G1002)*(H$3=datang!$C$2:$C1002),0)),"")</f>
        <v/>
      </c>
      <c r="I31" s="174" t="str">
        <f t="array" ref="I31">IFERROR(INDEX(datang!$E$2:$E1002,MATCH(1,($A31=datang!$G$2:$G1002)*(I$3=datang!$C$2:$C1002),0)),"")</f>
        <v/>
      </c>
      <c r="J31" s="174" t="str">
        <f t="array" ref="J31">IFERROR(INDEX(datang!$E$2:$E1002,MATCH(1,($A31=datang!$G$2:$G1002)*(J$3=datang!$C$2:$C1002),0)),"")</f>
        <v/>
      </c>
      <c r="K31" s="174" t="str">
        <f t="array" ref="K31">IFERROR(INDEX(datang!$E$2:$E1002,MATCH(1,($A31=datang!$G$2:$G1002)*(K$3=datang!$C$2:$C1002),0)),"")</f>
        <v/>
      </c>
      <c r="L31" s="174" t="str">
        <f t="array" ref="L31">IFERROR(INDEX(datang!$E$2:$E1002,MATCH(1,($A31=datang!$G$2:$G1002)*(L$3=datang!$C$2:$C1002),0)),"")</f>
        <v/>
      </c>
      <c r="M31" s="174" t="str">
        <f t="array" ref="M31">IFERROR(INDEX(datang!$E$2:$E1002,MATCH(1,($A31=datang!$G$2:$G1002)*(M$3=datang!$C$2:$C1002),0)),"")</f>
        <v/>
      </c>
      <c r="N31" s="174" t="str">
        <f t="array" ref="N31">IFERROR(INDEX(datang!$E$2:$E1002,MATCH(1,($A31=datang!$G$2:$G1002)*(N$3=datang!$C$2:$C1002),0)),"")</f>
        <v/>
      </c>
      <c r="O31" s="174" t="str">
        <f t="array" ref="O31">IFERROR(INDEX(datang!$E$2:$E1002,MATCH(1,($A31=datang!$G$2:$G1002)*(O$3=datang!$C$2:$C1002),0)),"")</f>
        <v/>
      </c>
      <c r="P31" s="174" t="str">
        <f t="array" ref="P31">IFERROR(INDEX(datang!$E$2:$E1002,MATCH(1,($A31=datang!$G$2:$G1002)*(P$3=datang!$C$2:$C1002),0)),"")</f>
        <v/>
      </c>
      <c r="Q31" s="174" t="str">
        <f t="array" ref="Q31">IFERROR(INDEX(datang!$E$2:$E1002,MATCH(1,($A31=datang!$G$2:$G1002)*(Q$3=datang!$C$2:$C1002),0)),"")</f>
        <v/>
      </c>
      <c r="R31" s="174" t="str">
        <f t="array" ref="R31">IFERROR(INDEX(datang!$E$2:$E1002,MATCH(1,($A31=datang!$G$2:$G1002)*(R$3=datang!$C$2:$C1002),0)),"")</f>
        <v/>
      </c>
      <c r="S31" s="174" t="str">
        <f t="array" ref="S31">IFERROR(INDEX(datang!$E$2:$E1002,MATCH(1,($A31=datang!$G$2:$G1002)*(S$3=datang!$C$2:$C1002),0)),"")</f>
        <v/>
      </c>
      <c r="T31" s="174" t="str">
        <f t="array" ref="T31">IFERROR(INDEX(datang!$E$2:$E1002,MATCH(1,($A31=datang!$G$2:$G1002)*(T$3=datang!$C$2:$C1002),0)),"")</f>
        <v/>
      </c>
      <c r="U31" s="174" t="str">
        <f t="array" ref="U31">IFERROR(INDEX(datang!$E$2:$E1002,MATCH(1,($A31=datang!$G$2:$G1002)*(U$3=datang!$C$2:$C1002),0)),"")</f>
        <v/>
      </c>
      <c r="V31" s="174" t="str">
        <f t="array" ref="V31">IFERROR(INDEX(datang!$E$2:$E1002,MATCH(1,($A31=datang!$G$2:$G1002)*(V$3=datang!$C$2:$C1002),0)),"")</f>
        <v/>
      </c>
      <c r="W31" s="174" t="str">
        <f t="array" ref="W31">IFERROR(INDEX(datang!$E$2:$E1002,MATCH(1,($A31=datang!$G$2:$G1002)*(W$3=datang!$C$2:$C1002),0)),"")</f>
        <v/>
      </c>
      <c r="X31" s="174" t="str">
        <f t="array" ref="X31">IFERROR(INDEX(datang!$E$2:$E1002,MATCH(1,($A31=datang!$G$2:$G1002)*(X$3=datang!$C$2:$C1002),0)),"")</f>
        <v/>
      </c>
      <c r="Y31" s="174" t="str">
        <f t="array" ref="Y31">IFERROR(INDEX(datang!$E$2:$E1002,MATCH(1,($A31=datang!$G$2:$G1002)*(Y$3=datang!$C$2:$C1002),0)),"")</f>
        <v/>
      </c>
      <c r="Z31" s="174" t="str">
        <f t="array" ref="Z31">IFERROR(INDEX(datang!$E$2:$E1002,MATCH(1,($A31=datang!$G$2:$G1002)*(Z$3=datang!$C$2:$C1002),0)),"")</f>
        <v/>
      </c>
      <c r="AA31" s="174" t="str">
        <f t="array" ref="AA31">IFERROR(INDEX(datang!$E$2:$E1002,MATCH(1,($A31=datang!$G$2:$G1002)*(AA$3=datang!$C$2:$C1002),0)),"")</f>
        <v/>
      </c>
      <c r="AB31" s="174" t="str">
        <f t="array" ref="AB31">IFERROR(INDEX(datang!$E$2:$E1002,MATCH(1,($A31=datang!$G$2:$G1002)*(AB$3=datang!$C$2:$C1002),0)),"")</f>
        <v/>
      </c>
      <c r="AC31" s="174" t="str">
        <f t="array" ref="AC31">IFERROR(INDEX(datang!$E$2:$E1002,MATCH(1,($A31=datang!$G$2:$G1002)*(AC$3=datang!$C$2:$C1002),0)),"")</f>
        <v/>
      </c>
      <c r="AD31" s="174" t="str">
        <f t="array" ref="AD31">IFERROR(INDEX(datang!$E$2:$E1002,MATCH(1,($A31=datang!$G$2:$G1002)*(AD$3=datang!$C$2:$C1002),0)),"")</f>
        <v/>
      </c>
      <c r="AE31" s="174" t="str">
        <f t="array" ref="AE31">IFERROR(INDEX(datang!$E$2:$E1002,MATCH(1,($A31=datang!$G$2:$G1002)*(AE$3=datang!$C$2:$C1002),0)),"")</f>
        <v/>
      </c>
      <c r="AF31" s="174" t="str">
        <f t="array" ref="AF31">IFERROR(INDEX(datang!$E$2:$E1002,MATCH(1,($A31=datang!$G$2:$G1002)*(AF$3=datang!$C$2:$C1002),0)),"")</f>
        <v/>
      </c>
      <c r="AG31" s="167"/>
      <c r="AH31" s="175" t="str">
        <f t="array" ref="AH31">CONCATENATE(IFERROR(INDEX('sakit izin'!$F$2:$F1002,MATCH(1,($A31='sakit izin'!$G$2:$G1002)*(B$3='sakit izin'!$C$2:$C1002),0)),""),IF(Sheet14!C28="","h",IF(Sheet14!C28="NO PRESENSI",0,IF(Sheet14!C28&gt;0,"h"))))</f>
        <v>0</v>
      </c>
      <c r="AI31" s="175" t="str">
        <f t="array" ref="AI31">CONCATENATE(IFERROR(INDEX('sakit izin'!$F$2:$F1002,MATCH(1,($A31='sakit izin'!$G$2:$G1002)*(C$3='sakit izin'!$C$2:$C1002),0)),""),IF(Sheet14!D28="","h",IF(Sheet14!D28="NO PRESENSI",0,IF(Sheet14!D28&gt;0,"h"))))</f>
        <v>0</v>
      </c>
      <c r="AJ31" s="175" t="str">
        <f t="array" ref="AJ31">CONCATENATE(IFERROR(INDEX('sakit izin'!$F$2:$F1002,MATCH(1,($A31='sakit izin'!$G$2:$G1002)*(D$3='sakit izin'!$C$2:$C1002),0)),""),IF(Sheet14!E28="","h",IF(Sheet14!E28="NO PRESENSI",0,IF(Sheet14!E28&gt;0,"h"))))</f>
        <v>0</v>
      </c>
      <c r="AK31" s="175" t="str">
        <f t="array" ref="AK31">CONCATENATE(IFERROR(INDEX('sakit izin'!$F$2:$F1002,MATCH(1,($A31='sakit izin'!$G$2:$G1002)*(E$3='sakit izin'!$C$2:$C1002),0)),""),IF(Sheet14!F28="","h",IF(Sheet14!F28="NO PRESENSI",0,IF(Sheet14!F28&gt;0,"h"))))</f>
        <v>0</v>
      </c>
      <c r="AL31" s="175" t="str">
        <f t="array" ref="AL31">CONCATENATE(IFERROR(INDEX('sakit izin'!$F$2:$F1002,MATCH(1,($A31='sakit izin'!$G$2:$G1002)*(F$3='sakit izin'!$C$2:$C1002),0)),""),IF(Sheet14!G28="","h",IF(Sheet14!G28="NO PRESENSI",0,IF(Sheet14!G28&gt;0,"h"))))</f>
        <v>0</v>
      </c>
      <c r="AM31" s="175" t="str">
        <f t="array" ref="AM31">CONCATENATE(IFERROR(INDEX('sakit izin'!$F$2:$F1002,MATCH(1,($A31='sakit izin'!$G$2:$G1002)*(G$3='sakit izin'!$C$2:$C1002),0)),""),IF(Sheet14!H28="","h",IF(Sheet14!H28="NO PRESENSI",0,IF(Sheet14!H28&gt;0,"h"))))</f>
        <v>0</v>
      </c>
      <c r="AN31" s="175" t="str">
        <f t="array" ref="AN31">CONCATENATE(IFERROR(INDEX('sakit izin'!$F$2:$F1002,MATCH(1,($A31='sakit izin'!$G$2:$G1002)*(H$3='sakit izin'!$C$2:$C1002),0)),""),IF(Sheet14!I28="","h",IF(Sheet14!I28="NO PRESENSI",0,IF(Sheet14!I28&gt;0,"h"))))</f>
        <v>0</v>
      </c>
      <c r="AO31" s="175" t="str">
        <f t="array" ref="AO31">CONCATENATE(IFERROR(INDEX('sakit izin'!$F$2:$F1002,MATCH(1,($A31='sakit izin'!$G$2:$G1002)*(I$3='sakit izin'!$C$2:$C1002),0)),""),IF(Sheet14!J28="","h",IF(Sheet14!J28="NO PRESENSI",0,IF(Sheet14!J28&gt;0,"h"))))</f>
        <v>0</v>
      </c>
      <c r="AP31" s="175" t="str">
        <f t="array" ref="AP31">CONCATENATE(IFERROR(INDEX('sakit izin'!$F$2:$F1002,MATCH(1,($A31='sakit izin'!$G$2:$G1002)*(J$3='sakit izin'!$C$2:$C1002),0)),""),IF(Sheet14!K28="","h",IF(Sheet14!K28="NO PRESENSI",0,IF(Sheet14!K28&gt;0,"h"))))</f>
        <v>0</v>
      </c>
      <c r="AQ31" s="175" t="str">
        <f t="array" ref="AQ31">CONCATENATE(IFERROR(INDEX('sakit izin'!$F$2:$F1002,MATCH(1,($A31='sakit izin'!$G$2:$G1002)*(K$3='sakit izin'!$C$2:$C1002),0)),""),IF(Sheet14!L28="","h",IF(Sheet14!L28="NO PRESENSI",0,IF(Sheet14!L28&gt;0,"h"))))</f>
        <v>0</v>
      </c>
      <c r="AR31" s="175" t="str">
        <f t="array" ref="AR31">CONCATENATE(IFERROR(INDEX('sakit izin'!$F$2:$F1002,MATCH(1,($A31='sakit izin'!$G$2:$G1002)*(L$3='sakit izin'!$C$2:$C1002),0)),""),IF(Sheet14!M28="","h",IF(Sheet14!M28="NO PRESENSI",0,IF(Sheet14!M28&gt;0,"h"))))</f>
        <v>0</v>
      </c>
      <c r="AS31" s="175" t="str">
        <f t="array" ref="AS31">CONCATENATE(IFERROR(INDEX('sakit izin'!$F$2:$F1002,MATCH(1,($A31='sakit izin'!$G$2:$G1002)*(M$3='sakit izin'!$C$2:$C1002),0)),""),IF(Sheet14!N28="","h",IF(Sheet14!N28="NO PRESENSI",0,IF(Sheet14!N28&gt;0,"h"))))</f>
        <v>0</v>
      </c>
      <c r="AT31" s="175" t="str">
        <f t="array" ref="AT31">CONCATENATE(IFERROR(INDEX('sakit izin'!$F$2:$F1002,MATCH(1,($A31='sakit izin'!$G$2:$G1002)*(N$3='sakit izin'!$C$2:$C1002),0)),""),IF(Sheet14!O28="","h",IF(Sheet14!O28="NO PRESENSI",0,IF(Sheet14!O28&gt;0,"h"))))</f>
        <v>0</v>
      </c>
      <c r="AU31" s="175" t="str">
        <f t="array" ref="AU31">CONCATENATE(IFERROR(INDEX('sakit izin'!$F$2:$F1002,MATCH(1,($A31='sakit izin'!$G$2:$G1002)*(O$3='sakit izin'!$C$2:$C1002),0)),""),IF(Sheet14!P28="","h",IF(Sheet14!P28="NO PRESENSI",0,IF(Sheet14!P28&gt;0,"h"))))</f>
        <v>0</v>
      </c>
      <c r="AV31" s="175" t="str">
        <f t="array" ref="AV31">CONCATENATE(IFERROR(INDEX('sakit izin'!$F$2:$F1002,MATCH(1,($A31='sakit izin'!$G$2:$G1002)*(P$3='sakit izin'!$C$2:$C1002),0)),""),IF(Sheet14!Q28="","h",IF(Sheet14!Q28="NO PRESENSI",0,IF(Sheet14!Q28&gt;0,"h"))))</f>
        <v>0</v>
      </c>
      <c r="AW31" s="175" t="str">
        <f t="array" ref="AW31">CONCATENATE(IFERROR(INDEX('sakit izin'!$F$2:$F1002,MATCH(1,($A31='sakit izin'!$G$2:$G1002)*(Q$3='sakit izin'!$C$2:$C1002),0)),""),IF(Sheet14!R28="","h",IF(Sheet14!R28="NO PRESENSI",0,IF(Sheet14!R28&gt;0,"h"))))</f>
        <v>0</v>
      </c>
      <c r="AX31" s="175" t="str">
        <f t="array" ref="AX31">CONCATENATE(IFERROR(INDEX('sakit izin'!$F$2:$F1002,MATCH(1,($A31='sakit izin'!$G$2:$G1002)*(R$3='sakit izin'!$C$2:$C1002),0)),""),IF(Sheet14!S28="","h",IF(Sheet14!S28="NO PRESENSI",0,IF(Sheet14!S28&gt;0,"h"))))</f>
        <v>0</v>
      </c>
      <c r="AY31" s="175" t="str">
        <f t="array" ref="AY31">CONCATENATE(IFERROR(INDEX('sakit izin'!$F$2:$F1002,MATCH(1,($A31='sakit izin'!$G$2:$G1002)*(S$3='sakit izin'!$C$2:$C1002),0)),""),IF(Sheet14!T28="","h",IF(Sheet14!T28="NO PRESENSI",0,IF(Sheet14!T28&gt;0,"h"))))</f>
        <v>0</v>
      </c>
      <c r="AZ31" s="175" t="str">
        <f t="array" ref="AZ31">CONCATENATE(IFERROR(INDEX('sakit izin'!$F$2:$F1002,MATCH(1,($A31='sakit izin'!$G$2:$G1002)*(T$3='sakit izin'!$C$2:$C1002),0)),""),IF(Sheet14!U28="","h",IF(Sheet14!U28="NO PRESENSI",0,IF(Sheet14!U28&gt;0,"h"))))</f>
        <v>0</v>
      </c>
      <c r="BA31" s="175" t="str">
        <f t="array" ref="BA31">CONCATENATE(IFERROR(INDEX('sakit izin'!$F$2:$F1002,MATCH(1,($A31='sakit izin'!$G$2:$G1002)*(U$3='sakit izin'!$C$2:$C1002),0)),""),IF(Sheet14!V28="","h",IF(Sheet14!V28="NO PRESENSI",0,IF(Sheet14!V28&gt;0,"h"))))</f>
        <v>0</v>
      </c>
      <c r="BB31" s="175" t="str">
        <f t="array" ref="BB31">CONCATENATE(IFERROR(INDEX('sakit izin'!$F$2:$F1002,MATCH(1,($A31='sakit izin'!$G$2:$G1002)*(V$3='sakit izin'!$C$2:$C1002),0)),""),IF(Sheet14!W28="","h",IF(Sheet14!W28="NO PRESENSI",0,IF(Sheet14!W28&gt;0,"h"))))</f>
        <v>0</v>
      </c>
      <c r="BC31" s="175" t="str">
        <f t="array" ref="BC31">CONCATENATE(IFERROR(INDEX('sakit izin'!$F$2:$F1002,MATCH(1,($A31='sakit izin'!$G$2:$G1002)*(W$3='sakit izin'!$C$2:$C1002),0)),""),IF(Sheet14!X28="","h",IF(Sheet14!X28="NO PRESENSI",0,IF(Sheet14!X28&gt;0,"h"))))</f>
        <v>0</v>
      </c>
      <c r="BD31" s="175" t="str">
        <f t="array" ref="BD31">CONCATENATE(IFERROR(INDEX('sakit izin'!$F$2:$F1002,MATCH(1,($A31='sakit izin'!$G$2:$G1002)*(X$3='sakit izin'!$C$2:$C1002),0)),""),IF(Sheet14!Y28="","h",IF(Sheet14!Y28="NO PRESENSI",0,IF(Sheet14!Y28&gt;0,"h"))))</f>
        <v>0</v>
      </c>
      <c r="BE31" s="175" t="str">
        <f t="array" ref="BE31">CONCATENATE(IFERROR(INDEX('sakit izin'!$F$2:$F1002,MATCH(1,($A31='sakit izin'!$G$2:$G1002)*(Y$3='sakit izin'!$C$2:$C1002),0)),""),IF(Sheet14!Z28="","h",IF(Sheet14!Z28="NO PRESENSI",0,IF(Sheet14!Z28&gt;0,"h"))))</f>
        <v>0</v>
      </c>
      <c r="BF31" s="175" t="str">
        <f t="array" ref="BF31">CONCATENATE(IFERROR(INDEX('sakit izin'!$F$2:$F1002,MATCH(1,($A31='sakit izin'!$G$2:$G1002)*(Z$3='sakit izin'!$C$2:$C1002),0)),""),IF(Sheet14!AA28="","h",IF(Sheet14!AA28="NO PRESENSI",0,IF(Sheet14!AA28&gt;0,"h"))))</f>
        <v>0</v>
      </c>
      <c r="BG31" s="175" t="str">
        <f t="array" ref="BG31">CONCATENATE(IFERROR(INDEX('sakit izin'!$F$2:$F1002,MATCH(1,($A31='sakit izin'!$G$2:$G1002)*(AA$3='sakit izin'!$C$2:$C1002),0)),""),IF(Sheet14!AB28="","h",IF(Sheet14!AB28="NO PRESENSI",0,IF(Sheet14!AB28&gt;0,"h"))))</f>
        <v>0</v>
      </c>
      <c r="BH31" s="175" t="str">
        <f t="array" ref="BH31">CONCATENATE(IFERROR(INDEX('sakit izin'!$F$2:$F1002,MATCH(1,($A31='sakit izin'!$G$2:$G1002)*(AB$3='sakit izin'!$C$2:$C1002),0)),""),IF(Sheet14!AC28="","h",IF(Sheet14!AC28="NO PRESENSI",0,IF(Sheet14!AC28&gt;0,"h"))))</f>
        <v>0</v>
      </c>
      <c r="BI31" s="175" t="str">
        <f t="array" ref="BI31">CONCATENATE(IFERROR(INDEX('sakit izin'!$F$2:$F1002,MATCH(1,($A31='sakit izin'!$G$2:$G1002)*(AC$3='sakit izin'!$C$2:$C1002),0)),""),IF(Sheet14!AD28="","h",IF(Sheet14!AD28="NO PRESENSI",0,IF(Sheet14!AD28&gt;0,"h"))))</f>
        <v>0</v>
      </c>
      <c r="BJ31" s="175" t="str">
        <f t="array" ref="BJ31">CONCATENATE(IFERROR(INDEX('sakit izin'!$F$2:$F1002,MATCH(1,($A31='sakit izin'!$G$2:$G1002)*(AD$3='sakit izin'!$C$2:$C1002),0)),""),IF(Sheet14!AE28="","h",IF(Sheet14!AE28="NO PRESENSI",0,IF(Sheet14!AE28&gt;0,"h"))))</f>
        <v>0</v>
      </c>
      <c r="BK31" s="175" t="str">
        <f t="array" ref="BK31">CONCATENATE(IFERROR(INDEX('sakit izin'!$F$2:$F1002,MATCH(1,($A31='sakit izin'!$G$2:$G1002)*(AE$3='sakit izin'!$C$2:$C1002),0)),""),IF(Sheet14!AF28="","h",IF(Sheet14!AF28="NO PRESENSI",0,IF(Sheet14!AF28&gt;0,"h"))))</f>
        <v>0</v>
      </c>
      <c r="BL31" s="175" t="str">
        <f t="array" ref="BL31">CONCATENATE(IFERROR(INDEX('sakit izin'!$F$2:$F1002,MATCH(1,($A31='sakit izin'!$G$2:$G1002)*(AF$3='sakit izin'!$C$2:$C1002),0)),""),IF(Sheet14!AG28="","h",IF(Sheet14!AG28="NO PRESENSI",0,IF(Sheet14!AG28&gt;0,"h"))))</f>
        <v>0</v>
      </c>
      <c r="BM31" s="176">
        <f t="shared" si="6"/>
        <v>0</v>
      </c>
      <c r="BN31" s="177">
        <f t="shared" si="7"/>
        <v>0</v>
      </c>
      <c r="BO31" s="178">
        <f t="shared" si="8"/>
        <v>0</v>
      </c>
      <c r="BP31" s="179">
        <f t="shared" si="9"/>
        <v>26</v>
      </c>
    </row>
    <row r="32">
      <c r="A32" s="182" t="s">
        <v>103</v>
      </c>
      <c r="B32" s="174" t="str">
        <f t="array" ref="B32">IFERROR(INDEX(datang!$E$2:$E1002,MATCH(1,($A32=datang!$G$2:$G1002)*(B$3=datang!$C$2:$C1002),0)),"")</f>
        <v/>
      </c>
      <c r="C32" s="174" t="str">
        <f t="array" ref="C32">IFERROR(INDEX(datang!$E$2:$E1002,MATCH(1,($A32=datang!$G$2:$G1002)*(C$3=datang!$C$2:$C1002),0)),"")</f>
        <v/>
      </c>
      <c r="D32" s="174" t="str">
        <f t="array" ref="D32">IFERROR(INDEX(datang!$E$2:$E1002,MATCH(1,($A32=datang!$G$2:$G1002)*(D$3=datang!$C$2:$C1002),0)),"")</f>
        <v/>
      </c>
      <c r="E32" s="174" t="str">
        <f t="array" ref="E32">IFERROR(INDEX(datang!$E$2:$E1002,MATCH(1,($A32=datang!$G$2:$G1002)*(E$3=datang!$C$2:$C1002),0)),"")</f>
        <v/>
      </c>
      <c r="F32" s="174" t="str">
        <f t="array" ref="F32">IFERROR(INDEX(datang!$E$2:$E1002,MATCH(1,($A32=datang!$G$2:$G1002)*(F$3=datang!$C$2:$C1002),0)),"")</f>
        <v/>
      </c>
      <c r="G32" s="174" t="str">
        <f t="array" ref="G32">IFERROR(INDEX(datang!$E$2:$E1002,MATCH(1,($A32=datang!$G$2:$G1002)*(G$3=datang!$C$2:$C1002),0)),"")</f>
        <v/>
      </c>
      <c r="H32" s="174" t="str">
        <f t="array" ref="H32">IFERROR(INDEX(datang!$E$2:$E1002,MATCH(1,($A32=datang!$G$2:$G1002)*(H$3=datang!$C$2:$C1002),0)),"")</f>
        <v/>
      </c>
      <c r="I32" s="174" t="str">
        <f t="array" ref="I32">IFERROR(INDEX(datang!$E$2:$E1002,MATCH(1,($A32=datang!$G$2:$G1002)*(I$3=datang!$C$2:$C1002),0)),"")</f>
        <v/>
      </c>
      <c r="J32" s="174" t="str">
        <f t="array" ref="J32">IFERROR(INDEX(datang!$E$2:$E1002,MATCH(1,($A32=datang!$G$2:$G1002)*(J$3=datang!$C$2:$C1002),0)),"")</f>
        <v/>
      </c>
      <c r="K32" s="174" t="str">
        <f t="array" ref="K32">IFERROR(INDEX(datang!$E$2:$E1002,MATCH(1,($A32=datang!$G$2:$G1002)*(K$3=datang!$C$2:$C1002),0)),"")</f>
        <v/>
      </c>
      <c r="L32" s="174" t="str">
        <f t="array" ref="L32">IFERROR(INDEX(datang!$E$2:$E1002,MATCH(1,($A32=datang!$G$2:$G1002)*(L$3=datang!$C$2:$C1002),0)),"")</f>
        <v/>
      </c>
      <c r="M32" s="174" t="str">
        <f t="array" ref="M32">IFERROR(INDEX(datang!$E$2:$E1002,MATCH(1,($A32=datang!$G$2:$G1002)*(M$3=datang!$C$2:$C1002),0)),"")</f>
        <v/>
      </c>
      <c r="N32" s="174" t="str">
        <f t="array" ref="N32">IFERROR(INDEX(datang!$E$2:$E1002,MATCH(1,($A32=datang!$G$2:$G1002)*(N$3=datang!$C$2:$C1002),0)),"")</f>
        <v/>
      </c>
      <c r="O32" s="174" t="str">
        <f t="array" ref="O32">IFERROR(INDEX(datang!$E$2:$E1002,MATCH(1,($A32=datang!$G$2:$G1002)*(O$3=datang!$C$2:$C1002),0)),"")</f>
        <v/>
      </c>
      <c r="P32" s="174" t="str">
        <f t="array" ref="P32">IFERROR(INDEX(datang!$E$2:$E1002,MATCH(1,($A32=datang!$G$2:$G1002)*(P$3=datang!$C$2:$C1002),0)),"")</f>
        <v/>
      </c>
      <c r="Q32" s="174" t="str">
        <f t="array" ref="Q32">IFERROR(INDEX(datang!$E$2:$E1002,MATCH(1,($A32=datang!$G$2:$G1002)*(Q$3=datang!$C$2:$C1002),0)),"")</f>
        <v/>
      </c>
      <c r="R32" s="174" t="str">
        <f t="array" ref="R32">IFERROR(INDEX(datang!$E$2:$E1002,MATCH(1,($A32=datang!$G$2:$G1002)*(R$3=datang!$C$2:$C1002),0)),"")</f>
        <v/>
      </c>
      <c r="S32" s="174" t="str">
        <f t="array" ref="S32">IFERROR(INDEX(datang!$E$2:$E1002,MATCH(1,($A32=datang!$G$2:$G1002)*(S$3=datang!$C$2:$C1002),0)),"")</f>
        <v/>
      </c>
      <c r="T32" s="174" t="str">
        <f t="array" ref="T32">IFERROR(INDEX(datang!$E$2:$E1002,MATCH(1,($A32=datang!$G$2:$G1002)*(T$3=datang!$C$2:$C1002),0)),"")</f>
        <v/>
      </c>
      <c r="U32" s="174" t="str">
        <f t="array" ref="U32">IFERROR(INDEX(datang!$E$2:$E1002,MATCH(1,($A32=datang!$G$2:$G1002)*(U$3=datang!$C$2:$C1002),0)),"")</f>
        <v/>
      </c>
      <c r="V32" s="174" t="str">
        <f t="array" ref="V32">IFERROR(INDEX(datang!$E$2:$E1002,MATCH(1,($A32=datang!$G$2:$G1002)*(V$3=datang!$C$2:$C1002),0)),"")</f>
        <v/>
      </c>
      <c r="W32" s="174" t="str">
        <f t="array" ref="W32">IFERROR(INDEX(datang!$E$2:$E1002,MATCH(1,($A32=datang!$G$2:$G1002)*(W$3=datang!$C$2:$C1002),0)),"")</f>
        <v/>
      </c>
      <c r="X32" s="174" t="str">
        <f t="array" ref="X32">IFERROR(INDEX(datang!$E$2:$E1002,MATCH(1,($A32=datang!$G$2:$G1002)*(X$3=datang!$C$2:$C1002),0)),"")</f>
        <v/>
      </c>
      <c r="Y32" s="174" t="str">
        <f t="array" ref="Y32">IFERROR(INDEX(datang!$E$2:$E1002,MATCH(1,($A32=datang!$G$2:$G1002)*(Y$3=datang!$C$2:$C1002),0)),"")</f>
        <v/>
      </c>
      <c r="Z32" s="174" t="str">
        <f t="array" ref="Z32">IFERROR(INDEX(datang!$E$2:$E1002,MATCH(1,($A32=datang!$G$2:$G1002)*(Z$3=datang!$C$2:$C1002),0)),"")</f>
        <v/>
      </c>
      <c r="AA32" s="174" t="str">
        <f t="array" ref="AA32">IFERROR(INDEX(datang!$E$2:$E1002,MATCH(1,($A32=datang!$G$2:$G1002)*(AA$3=datang!$C$2:$C1002),0)),"")</f>
        <v/>
      </c>
      <c r="AB32" s="174" t="str">
        <f t="array" ref="AB32">IFERROR(INDEX(datang!$E$2:$E1002,MATCH(1,($A32=datang!$G$2:$G1002)*(AB$3=datang!$C$2:$C1002),0)),"")</f>
        <v/>
      </c>
      <c r="AC32" s="174" t="str">
        <f t="array" ref="AC32">IFERROR(INDEX(datang!$E$2:$E1002,MATCH(1,($A32=datang!$G$2:$G1002)*(AC$3=datang!$C$2:$C1002),0)),"")</f>
        <v/>
      </c>
      <c r="AD32" s="174" t="str">
        <f t="array" ref="AD32">IFERROR(INDEX(datang!$E$2:$E1002,MATCH(1,($A32=datang!$G$2:$G1002)*(AD$3=datang!$C$2:$C1002),0)),"")</f>
        <v/>
      </c>
      <c r="AE32" s="174" t="str">
        <f t="array" ref="AE32">IFERROR(INDEX(datang!$E$2:$E1002,MATCH(1,($A32=datang!$G$2:$G1002)*(AE$3=datang!$C$2:$C1002),0)),"")</f>
        <v/>
      </c>
      <c r="AF32" s="174" t="str">
        <f t="array" ref="AF32">IFERROR(INDEX(datang!$E$2:$E1002,MATCH(1,($A32=datang!$G$2:$G1002)*(AF$3=datang!$C$2:$C1002),0)),"")</f>
        <v/>
      </c>
      <c r="AG32" s="167"/>
      <c r="AH32" s="175" t="str">
        <f t="array" ref="AH32">CONCATENATE(IFERROR(INDEX('sakit izin'!$F$2:$F1002,MATCH(1,($A32='sakit izin'!$G$2:$G1002)*(B$3='sakit izin'!$C$2:$C1002),0)),""),IF(Sheet14!C29="","h",IF(Sheet14!C29="NO PRESENSI",0,IF(Sheet14!C29&gt;0,"h"))))</f>
        <v>0</v>
      </c>
      <c r="AI32" s="175" t="str">
        <f t="array" ref="AI32">CONCATENATE(IFERROR(INDEX('sakit izin'!$F$2:$F1002,MATCH(1,($A32='sakit izin'!$G$2:$G1002)*(C$3='sakit izin'!$C$2:$C1002),0)),""),IF(Sheet14!D29="","h",IF(Sheet14!D29="NO PRESENSI",0,IF(Sheet14!D29&gt;0,"h"))))</f>
        <v>0</v>
      </c>
      <c r="AJ32" s="175" t="str">
        <f t="array" ref="AJ32">CONCATENATE(IFERROR(INDEX('sakit izin'!$F$2:$F1002,MATCH(1,($A32='sakit izin'!$G$2:$G1002)*(D$3='sakit izin'!$C$2:$C1002),0)),""),IF(Sheet14!E29="","h",IF(Sheet14!E29="NO PRESENSI",0,IF(Sheet14!E29&gt;0,"h"))))</f>
        <v>0</v>
      </c>
      <c r="AK32" s="175" t="str">
        <f t="array" ref="AK32">CONCATENATE(IFERROR(INDEX('sakit izin'!$F$2:$F1002,MATCH(1,($A32='sakit izin'!$G$2:$G1002)*(E$3='sakit izin'!$C$2:$C1002),0)),""),IF(Sheet14!F29="","h",IF(Sheet14!F29="NO PRESENSI",0,IF(Sheet14!F29&gt;0,"h"))))</f>
        <v>0</v>
      </c>
      <c r="AL32" s="175" t="str">
        <f t="array" ref="AL32">CONCATENATE(IFERROR(INDEX('sakit izin'!$F$2:$F1002,MATCH(1,($A32='sakit izin'!$G$2:$G1002)*(F$3='sakit izin'!$C$2:$C1002),0)),""),IF(Sheet14!G29="","h",IF(Sheet14!G29="NO PRESENSI",0,IF(Sheet14!G29&gt;0,"h"))))</f>
        <v>0</v>
      </c>
      <c r="AM32" s="175" t="str">
        <f t="array" ref="AM32">CONCATENATE(IFERROR(INDEX('sakit izin'!$F$2:$F1002,MATCH(1,($A32='sakit izin'!$G$2:$G1002)*(G$3='sakit izin'!$C$2:$C1002),0)),""),IF(Sheet14!H29="","h",IF(Sheet14!H29="NO PRESENSI",0,IF(Sheet14!H29&gt;0,"h"))))</f>
        <v>0</v>
      </c>
      <c r="AN32" s="175" t="str">
        <f t="array" ref="AN32">CONCATENATE(IFERROR(INDEX('sakit izin'!$F$2:$F1002,MATCH(1,($A32='sakit izin'!$G$2:$G1002)*(H$3='sakit izin'!$C$2:$C1002),0)),""),IF(Sheet14!I29="","h",IF(Sheet14!I29="NO PRESENSI",0,IF(Sheet14!I29&gt;0,"h"))))</f>
        <v>0</v>
      </c>
      <c r="AO32" s="175" t="str">
        <f t="array" ref="AO32">CONCATENATE(IFERROR(INDEX('sakit izin'!$F$2:$F1002,MATCH(1,($A32='sakit izin'!$G$2:$G1002)*(I$3='sakit izin'!$C$2:$C1002),0)),""),IF(Sheet14!J29="","h",IF(Sheet14!J29="NO PRESENSI",0,IF(Sheet14!J29&gt;0,"h"))))</f>
        <v>0</v>
      </c>
      <c r="AP32" s="175" t="str">
        <f t="array" ref="AP32">CONCATENATE(IFERROR(INDEX('sakit izin'!$F$2:$F1002,MATCH(1,($A32='sakit izin'!$G$2:$G1002)*(J$3='sakit izin'!$C$2:$C1002),0)),""),IF(Sheet14!K29="","h",IF(Sheet14!K29="NO PRESENSI",0,IF(Sheet14!K29&gt;0,"h"))))</f>
        <v>0</v>
      </c>
      <c r="AQ32" s="175" t="str">
        <f t="array" ref="AQ32">CONCATENATE(IFERROR(INDEX('sakit izin'!$F$2:$F1002,MATCH(1,($A32='sakit izin'!$G$2:$G1002)*(K$3='sakit izin'!$C$2:$C1002),0)),""),IF(Sheet14!L29="","h",IF(Sheet14!L29="NO PRESENSI",0,IF(Sheet14!L29&gt;0,"h"))))</f>
        <v>0</v>
      </c>
      <c r="AR32" s="175" t="str">
        <f t="array" ref="AR32">CONCATENATE(IFERROR(INDEX('sakit izin'!$F$2:$F1002,MATCH(1,($A32='sakit izin'!$G$2:$G1002)*(L$3='sakit izin'!$C$2:$C1002),0)),""),IF(Sheet14!M29="","h",IF(Sheet14!M29="NO PRESENSI",0,IF(Sheet14!M29&gt;0,"h"))))</f>
        <v>0</v>
      </c>
      <c r="AS32" s="175" t="str">
        <f t="array" ref="AS32">CONCATENATE(IFERROR(INDEX('sakit izin'!$F$2:$F1002,MATCH(1,($A32='sakit izin'!$G$2:$G1002)*(M$3='sakit izin'!$C$2:$C1002),0)),""),IF(Sheet14!N29="","h",IF(Sheet14!N29="NO PRESENSI",0,IF(Sheet14!N29&gt;0,"h"))))</f>
        <v>0</v>
      </c>
      <c r="AT32" s="175" t="str">
        <f t="array" ref="AT32">CONCATENATE(IFERROR(INDEX('sakit izin'!$F$2:$F1002,MATCH(1,($A32='sakit izin'!$G$2:$G1002)*(N$3='sakit izin'!$C$2:$C1002),0)),""),IF(Sheet14!O29="","h",IF(Sheet14!O29="NO PRESENSI",0,IF(Sheet14!O29&gt;0,"h"))))</f>
        <v>0</v>
      </c>
      <c r="AU32" s="175" t="str">
        <f t="array" ref="AU32">CONCATENATE(IFERROR(INDEX('sakit izin'!$F$2:$F1002,MATCH(1,($A32='sakit izin'!$G$2:$G1002)*(O$3='sakit izin'!$C$2:$C1002),0)),""),IF(Sheet14!P29="","h",IF(Sheet14!P29="NO PRESENSI",0,IF(Sheet14!P29&gt;0,"h"))))</f>
        <v>0</v>
      </c>
      <c r="AV32" s="175" t="str">
        <f t="array" ref="AV32">CONCATENATE(IFERROR(INDEX('sakit izin'!$F$2:$F1002,MATCH(1,($A32='sakit izin'!$G$2:$G1002)*(P$3='sakit izin'!$C$2:$C1002),0)),""),IF(Sheet14!Q29="","h",IF(Sheet14!Q29="NO PRESENSI",0,IF(Sheet14!Q29&gt;0,"h"))))</f>
        <v>0</v>
      </c>
      <c r="AW32" s="175" t="str">
        <f t="array" ref="AW32">CONCATENATE(IFERROR(INDEX('sakit izin'!$F$2:$F1002,MATCH(1,($A32='sakit izin'!$G$2:$G1002)*(Q$3='sakit izin'!$C$2:$C1002),0)),""),IF(Sheet14!R29="","h",IF(Sheet14!R29="NO PRESENSI",0,IF(Sheet14!R29&gt;0,"h"))))</f>
        <v>0</v>
      </c>
      <c r="AX32" s="175" t="str">
        <f t="array" ref="AX32">CONCATENATE(IFERROR(INDEX('sakit izin'!$F$2:$F1002,MATCH(1,($A32='sakit izin'!$G$2:$G1002)*(R$3='sakit izin'!$C$2:$C1002),0)),""),IF(Sheet14!S29="","h",IF(Sheet14!S29="NO PRESENSI",0,IF(Sheet14!S29&gt;0,"h"))))</f>
        <v>0</v>
      </c>
      <c r="AY32" s="175" t="str">
        <f t="array" ref="AY32">CONCATENATE(IFERROR(INDEX('sakit izin'!$F$2:$F1002,MATCH(1,($A32='sakit izin'!$G$2:$G1002)*(S$3='sakit izin'!$C$2:$C1002),0)),""),IF(Sheet14!T29="","h",IF(Sheet14!T29="NO PRESENSI",0,IF(Sheet14!T29&gt;0,"h"))))</f>
        <v>0</v>
      </c>
      <c r="AZ32" s="175" t="str">
        <f t="array" ref="AZ32">CONCATENATE(IFERROR(INDEX('sakit izin'!$F$2:$F1002,MATCH(1,($A32='sakit izin'!$G$2:$G1002)*(T$3='sakit izin'!$C$2:$C1002),0)),""),IF(Sheet14!U29="","h",IF(Sheet14!U29="NO PRESENSI",0,IF(Sheet14!U29&gt;0,"h"))))</f>
        <v>0</v>
      </c>
      <c r="BA32" s="175" t="str">
        <f t="array" ref="BA32">CONCATENATE(IFERROR(INDEX('sakit izin'!$F$2:$F1002,MATCH(1,($A32='sakit izin'!$G$2:$G1002)*(U$3='sakit izin'!$C$2:$C1002),0)),""),IF(Sheet14!V29="","h",IF(Sheet14!V29="NO PRESENSI",0,IF(Sheet14!V29&gt;0,"h"))))</f>
        <v>0</v>
      </c>
      <c r="BB32" s="175" t="str">
        <f t="array" ref="BB32">CONCATENATE(IFERROR(INDEX('sakit izin'!$F$2:$F1002,MATCH(1,($A32='sakit izin'!$G$2:$G1002)*(V$3='sakit izin'!$C$2:$C1002),0)),""),IF(Sheet14!W29="","h",IF(Sheet14!W29="NO PRESENSI",0,IF(Sheet14!W29&gt;0,"h"))))</f>
        <v>0</v>
      </c>
      <c r="BC32" s="175" t="str">
        <f t="array" ref="BC32">CONCATENATE(IFERROR(INDEX('sakit izin'!$F$2:$F1002,MATCH(1,($A32='sakit izin'!$G$2:$G1002)*(W$3='sakit izin'!$C$2:$C1002),0)),""),IF(Sheet14!X29="","h",IF(Sheet14!X29="NO PRESENSI",0,IF(Sheet14!X29&gt;0,"h"))))</f>
        <v>0</v>
      </c>
      <c r="BD32" s="175" t="str">
        <f t="array" ref="BD32">CONCATENATE(IFERROR(INDEX('sakit izin'!$F$2:$F1002,MATCH(1,($A32='sakit izin'!$G$2:$G1002)*(X$3='sakit izin'!$C$2:$C1002),0)),""),IF(Sheet14!Y29="","h",IF(Sheet14!Y29="NO PRESENSI",0,IF(Sheet14!Y29&gt;0,"h"))))</f>
        <v>0</v>
      </c>
      <c r="BE32" s="175" t="str">
        <f t="array" ref="BE32">CONCATENATE(IFERROR(INDEX('sakit izin'!$F$2:$F1002,MATCH(1,($A32='sakit izin'!$G$2:$G1002)*(Y$3='sakit izin'!$C$2:$C1002),0)),""),IF(Sheet14!Z29="","h",IF(Sheet14!Z29="NO PRESENSI",0,IF(Sheet14!Z29&gt;0,"h"))))</f>
        <v>0</v>
      </c>
      <c r="BF32" s="175" t="str">
        <f t="array" ref="BF32">CONCATENATE(IFERROR(INDEX('sakit izin'!$F$2:$F1002,MATCH(1,($A32='sakit izin'!$G$2:$G1002)*(Z$3='sakit izin'!$C$2:$C1002),0)),""),IF(Sheet14!AA29="","h",IF(Sheet14!AA29="NO PRESENSI",0,IF(Sheet14!AA29&gt;0,"h"))))</f>
        <v>0</v>
      </c>
      <c r="BG32" s="175" t="str">
        <f t="array" ref="BG32">CONCATENATE(IFERROR(INDEX('sakit izin'!$F$2:$F1002,MATCH(1,($A32='sakit izin'!$G$2:$G1002)*(AA$3='sakit izin'!$C$2:$C1002),0)),""),IF(Sheet14!AB29="","h",IF(Sheet14!AB29="NO PRESENSI",0,IF(Sheet14!AB29&gt;0,"h"))))</f>
        <v>0</v>
      </c>
      <c r="BH32" s="175" t="str">
        <f t="array" ref="BH32">CONCATENATE(IFERROR(INDEX('sakit izin'!$F$2:$F1002,MATCH(1,($A32='sakit izin'!$G$2:$G1002)*(AB$3='sakit izin'!$C$2:$C1002),0)),""),IF(Sheet14!AC29="","h",IF(Sheet14!AC29="NO PRESENSI",0,IF(Sheet14!AC29&gt;0,"h"))))</f>
        <v>0</v>
      </c>
      <c r="BI32" s="175" t="str">
        <f t="array" ref="BI32">CONCATENATE(IFERROR(INDEX('sakit izin'!$F$2:$F1002,MATCH(1,($A32='sakit izin'!$G$2:$G1002)*(AC$3='sakit izin'!$C$2:$C1002),0)),""),IF(Sheet14!AD29="","h",IF(Sheet14!AD29="NO PRESENSI",0,IF(Sheet14!AD29&gt;0,"h"))))</f>
        <v>0</v>
      </c>
      <c r="BJ32" s="175" t="str">
        <f t="array" ref="BJ32">CONCATENATE(IFERROR(INDEX('sakit izin'!$F$2:$F1002,MATCH(1,($A32='sakit izin'!$G$2:$G1002)*(AD$3='sakit izin'!$C$2:$C1002),0)),""),IF(Sheet14!AE29="","h",IF(Sheet14!AE29="NO PRESENSI",0,IF(Sheet14!AE29&gt;0,"h"))))</f>
        <v>0</v>
      </c>
      <c r="BK32" s="175" t="str">
        <f t="array" ref="BK32">CONCATENATE(IFERROR(INDEX('sakit izin'!$F$2:$F1002,MATCH(1,($A32='sakit izin'!$G$2:$G1002)*(AE$3='sakit izin'!$C$2:$C1002),0)),""),IF(Sheet14!AF29="","h",IF(Sheet14!AF29="NO PRESENSI",0,IF(Sheet14!AF29&gt;0,"h"))))</f>
        <v>0</v>
      </c>
      <c r="BL32" s="175" t="str">
        <f t="array" ref="BL32">CONCATENATE(IFERROR(INDEX('sakit izin'!$F$2:$F1002,MATCH(1,($A32='sakit izin'!$G$2:$G1002)*(AF$3='sakit izin'!$C$2:$C1002),0)),""),IF(Sheet14!AG29="","h",IF(Sheet14!AG29="NO PRESENSI",0,IF(Sheet14!AG29&gt;0,"h"))))</f>
        <v>0</v>
      </c>
      <c r="BM32" s="176">
        <f t="shared" si="6"/>
        <v>0</v>
      </c>
      <c r="BN32" s="177">
        <f t="shared" si="7"/>
        <v>0</v>
      </c>
      <c r="BO32" s="178">
        <f t="shared" si="8"/>
        <v>0</v>
      </c>
      <c r="BP32" s="179">
        <f t="shared" si="9"/>
        <v>26</v>
      </c>
    </row>
    <row r="33">
      <c r="A33" s="182" t="s">
        <v>105</v>
      </c>
      <c r="B33" s="174" t="str">
        <f t="array" ref="B33">IFERROR(INDEX(datang!$E$2:$E1002,MATCH(1,($A33=datang!$G$2:$G1002)*(B$3=datang!$C$2:$C1002),0)),"")</f>
        <v/>
      </c>
      <c r="C33" s="174" t="str">
        <f t="array" ref="C33">IFERROR(INDEX(datang!$E$2:$E1002,MATCH(1,($A33=datang!$G$2:$G1002)*(C$3=datang!$C$2:$C1002),0)),"")</f>
        <v/>
      </c>
      <c r="D33" s="174" t="str">
        <f t="array" ref="D33">IFERROR(INDEX(datang!$E$2:$E1002,MATCH(1,($A33=datang!$G$2:$G1002)*(D$3=datang!$C$2:$C1002),0)),"")</f>
        <v/>
      </c>
      <c r="E33" s="174" t="str">
        <f t="array" ref="E33">IFERROR(INDEX(datang!$E$2:$E1002,MATCH(1,($A33=datang!$G$2:$G1002)*(E$3=datang!$C$2:$C1002),0)),"")</f>
        <v/>
      </c>
      <c r="F33" s="174" t="str">
        <f t="array" ref="F33">IFERROR(INDEX(datang!$E$2:$E1002,MATCH(1,($A33=datang!$G$2:$G1002)*(F$3=datang!$C$2:$C1002),0)),"")</f>
        <v/>
      </c>
      <c r="G33" s="174" t="str">
        <f t="array" ref="G33">IFERROR(INDEX(datang!$E$2:$E1002,MATCH(1,($A33=datang!$G$2:$G1002)*(G$3=datang!$C$2:$C1002),0)),"")</f>
        <v/>
      </c>
      <c r="H33" s="174" t="str">
        <f t="array" ref="H33">IFERROR(INDEX(datang!$E$2:$E1002,MATCH(1,($A33=datang!$G$2:$G1002)*(H$3=datang!$C$2:$C1002),0)),"")</f>
        <v/>
      </c>
      <c r="I33" s="174" t="str">
        <f t="array" ref="I33">IFERROR(INDEX(datang!$E$2:$E1002,MATCH(1,($A33=datang!$G$2:$G1002)*(I$3=datang!$C$2:$C1002),0)),"")</f>
        <v/>
      </c>
      <c r="J33" s="174" t="str">
        <f t="array" ref="J33">IFERROR(INDEX(datang!$E$2:$E1002,MATCH(1,($A33=datang!$G$2:$G1002)*(J$3=datang!$C$2:$C1002),0)),"")</f>
        <v/>
      </c>
      <c r="K33" s="174" t="str">
        <f t="array" ref="K33">IFERROR(INDEX(datang!$E$2:$E1002,MATCH(1,($A33=datang!$G$2:$G1002)*(K$3=datang!$C$2:$C1002),0)),"")</f>
        <v/>
      </c>
      <c r="L33" s="174" t="str">
        <f t="array" ref="L33">IFERROR(INDEX(datang!$E$2:$E1002,MATCH(1,($A33=datang!$G$2:$G1002)*(L$3=datang!$C$2:$C1002),0)),"")</f>
        <v/>
      </c>
      <c r="M33" s="174" t="str">
        <f t="array" ref="M33">IFERROR(INDEX(datang!$E$2:$E1002,MATCH(1,($A33=datang!$G$2:$G1002)*(M$3=datang!$C$2:$C1002),0)),"")</f>
        <v/>
      </c>
      <c r="N33" s="174" t="str">
        <f t="array" ref="N33">IFERROR(INDEX(datang!$E$2:$E1002,MATCH(1,($A33=datang!$G$2:$G1002)*(N$3=datang!$C$2:$C1002),0)),"")</f>
        <v/>
      </c>
      <c r="O33" s="174" t="str">
        <f t="array" ref="O33">IFERROR(INDEX(datang!$E$2:$E1002,MATCH(1,($A33=datang!$G$2:$G1002)*(O$3=datang!$C$2:$C1002),0)),"")</f>
        <v/>
      </c>
      <c r="P33" s="174" t="str">
        <f t="array" ref="P33">IFERROR(INDEX(datang!$E$2:$E1002,MATCH(1,($A33=datang!$G$2:$G1002)*(P$3=datang!$C$2:$C1002),0)),"")</f>
        <v/>
      </c>
      <c r="Q33" s="174" t="str">
        <f t="array" ref="Q33">IFERROR(INDEX(datang!$E$2:$E1002,MATCH(1,($A33=datang!$G$2:$G1002)*(Q$3=datang!$C$2:$C1002),0)),"")</f>
        <v/>
      </c>
      <c r="R33" s="174" t="str">
        <f t="array" ref="R33">IFERROR(INDEX(datang!$E$2:$E1002,MATCH(1,($A33=datang!$G$2:$G1002)*(R$3=datang!$C$2:$C1002),0)),"")</f>
        <v/>
      </c>
      <c r="S33" s="174" t="str">
        <f t="array" ref="S33">IFERROR(INDEX(datang!$E$2:$E1002,MATCH(1,($A33=datang!$G$2:$G1002)*(S$3=datang!$C$2:$C1002),0)),"")</f>
        <v/>
      </c>
      <c r="T33" s="174" t="str">
        <f t="array" ref="T33">IFERROR(INDEX(datang!$E$2:$E1002,MATCH(1,($A33=datang!$G$2:$G1002)*(T$3=datang!$C$2:$C1002),0)),"")</f>
        <v/>
      </c>
      <c r="U33" s="174" t="str">
        <f t="array" ref="U33">IFERROR(INDEX(datang!$E$2:$E1002,MATCH(1,($A33=datang!$G$2:$G1002)*(U$3=datang!$C$2:$C1002),0)),"")</f>
        <v/>
      </c>
      <c r="V33" s="174" t="str">
        <f t="array" ref="V33">IFERROR(INDEX(datang!$E$2:$E1002,MATCH(1,($A33=datang!$G$2:$G1002)*(V$3=datang!$C$2:$C1002),0)),"")</f>
        <v/>
      </c>
      <c r="W33" s="174" t="str">
        <f t="array" ref="W33">IFERROR(INDEX(datang!$E$2:$E1002,MATCH(1,($A33=datang!$G$2:$G1002)*(W$3=datang!$C$2:$C1002),0)),"")</f>
        <v/>
      </c>
      <c r="X33" s="174" t="str">
        <f t="array" ref="X33">IFERROR(INDEX(datang!$E$2:$E1002,MATCH(1,($A33=datang!$G$2:$G1002)*(X$3=datang!$C$2:$C1002),0)),"")</f>
        <v/>
      </c>
      <c r="Y33" s="174" t="str">
        <f t="array" ref="Y33">IFERROR(INDEX(datang!$E$2:$E1002,MATCH(1,($A33=datang!$G$2:$G1002)*(Y$3=datang!$C$2:$C1002),0)),"")</f>
        <v/>
      </c>
      <c r="Z33" s="174" t="str">
        <f t="array" ref="Z33">IFERROR(INDEX(datang!$E$2:$E1002,MATCH(1,($A33=datang!$G$2:$G1002)*(Z$3=datang!$C$2:$C1002),0)),"")</f>
        <v/>
      </c>
      <c r="AA33" s="174" t="str">
        <f t="array" ref="AA33">IFERROR(INDEX(datang!$E$2:$E1002,MATCH(1,($A33=datang!$G$2:$G1002)*(AA$3=datang!$C$2:$C1002),0)),"")</f>
        <v/>
      </c>
      <c r="AB33" s="174" t="str">
        <f t="array" ref="AB33">IFERROR(INDEX(datang!$E$2:$E1002,MATCH(1,($A33=datang!$G$2:$G1002)*(AB$3=datang!$C$2:$C1002),0)),"")</f>
        <v/>
      </c>
      <c r="AC33" s="174" t="str">
        <f t="array" ref="AC33">IFERROR(INDEX(datang!$E$2:$E1002,MATCH(1,($A33=datang!$G$2:$G1002)*(AC$3=datang!$C$2:$C1002),0)),"")</f>
        <v/>
      </c>
      <c r="AD33" s="174" t="str">
        <f t="array" ref="AD33">IFERROR(INDEX(datang!$E$2:$E1002,MATCH(1,($A33=datang!$G$2:$G1002)*(AD$3=datang!$C$2:$C1002),0)),"")</f>
        <v/>
      </c>
      <c r="AE33" s="174" t="str">
        <f t="array" ref="AE33">IFERROR(INDEX(datang!$E$2:$E1002,MATCH(1,($A33=datang!$G$2:$G1002)*(AE$3=datang!$C$2:$C1002),0)),"")</f>
        <v/>
      </c>
      <c r="AF33" s="174" t="str">
        <f t="array" ref="AF33">IFERROR(INDEX(datang!$E$2:$E1002,MATCH(1,($A33=datang!$G$2:$G1002)*(AF$3=datang!$C$2:$C1002),0)),"")</f>
        <v/>
      </c>
      <c r="AG33" s="167"/>
      <c r="AH33" s="175" t="str">
        <f t="array" ref="AH33">CONCATENATE(IFERROR(INDEX('sakit izin'!$F$2:$F1002,MATCH(1,($A33='sakit izin'!$G$2:$G1002)*(B$3='sakit izin'!$C$2:$C1002),0)),""),IF(Sheet14!C30="","h",IF(Sheet14!C30="NO PRESENSI",0,IF(Sheet14!C30&gt;0,"h"))))</f>
        <v>0</v>
      </c>
      <c r="AI33" s="175" t="str">
        <f t="array" ref="AI33">CONCATENATE(IFERROR(INDEX('sakit izin'!$F$2:$F1002,MATCH(1,($A33='sakit izin'!$G$2:$G1002)*(C$3='sakit izin'!$C$2:$C1002),0)),""),IF(Sheet14!D30="","h",IF(Sheet14!D30="NO PRESENSI",0,IF(Sheet14!D30&gt;0,"h"))))</f>
        <v>0</v>
      </c>
      <c r="AJ33" s="175" t="str">
        <f t="array" ref="AJ33">CONCATENATE(IFERROR(INDEX('sakit izin'!$F$2:$F1002,MATCH(1,($A33='sakit izin'!$G$2:$G1002)*(D$3='sakit izin'!$C$2:$C1002),0)),""),IF(Sheet14!E30="","h",IF(Sheet14!E30="NO PRESENSI",0,IF(Sheet14!E30&gt;0,"h"))))</f>
        <v>0</v>
      </c>
      <c r="AK33" s="175" t="str">
        <f t="array" ref="AK33">CONCATENATE(IFERROR(INDEX('sakit izin'!$F$2:$F1002,MATCH(1,($A33='sakit izin'!$G$2:$G1002)*(E$3='sakit izin'!$C$2:$C1002),0)),""),IF(Sheet14!F30="","h",IF(Sheet14!F30="NO PRESENSI",0,IF(Sheet14!F30&gt;0,"h"))))</f>
        <v>0</v>
      </c>
      <c r="AL33" s="175" t="str">
        <f t="array" ref="AL33">CONCATENATE(IFERROR(INDEX('sakit izin'!$F$2:$F1002,MATCH(1,($A33='sakit izin'!$G$2:$G1002)*(F$3='sakit izin'!$C$2:$C1002),0)),""),IF(Sheet14!G30="","h",IF(Sheet14!G30="NO PRESENSI",0,IF(Sheet14!G30&gt;0,"h"))))</f>
        <v>0</v>
      </c>
      <c r="AM33" s="175" t="str">
        <f t="array" ref="AM33">CONCATENATE(IFERROR(INDEX('sakit izin'!$F$2:$F1002,MATCH(1,($A33='sakit izin'!$G$2:$G1002)*(G$3='sakit izin'!$C$2:$C1002),0)),""),IF(Sheet14!H30="","h",IF(Sheet14!H30="NO PRESENSI",0,IF(Sheet14!H30&gt;0,"h"))))</f>
        <v>0</v>
      </c>
      <c r="AN33" s="175" t="str">
        <f t="array" ref="AN33">CONCATENATE(IFERROR(INDEX('sakit izin'!$F$2:$F1002,MATCH(1,($A33='sakit izin'!$G$2:$G1002)*(H$3='sakit izin'!$C$2:$C1002),0)),""),IF(Sheet14!I30="","h",IF(Sheet14!I30="NO PRESENSI",0,IF(Sheet14!I30&gt;0,"h"))))</f>
        <v>0</v>
      </c>
      <c r="AO33" s="175" t="str">
        <f t="array" ref="AO33">CONCATENATE(IFERROR(INDEX('sakit izin'!$F$2:$F1002,MATCH(1,($A33='sakit izin'!$G$2:$G1002)*(I$3='sakit izin'!$C$2:$C1002),0)),""),IF(Sheet14!J30="","h",IF(Sheet14!J30="NO PRESENSI",0,IF(Sheet14!J30&gt;0,"h"))))</f>
        <v>0</v>
      </c>
      <c r="AP33" s="175" t="str">
        <f t="array" ref="AP33">CONCATENATE(IFERROR(INDEX('sakit izin'!$F$2:$F1002,MATCH(1,($A33='sakit izin'!$G$2:$G1002)*(J$3='sakit izin'!$C$2:$C1002),0)),""),IF(Sheet14!K30="","h",IF(Sheet14!K30="NO PRESENSI",0,IF(Sheet14!K30&gt;0,"h"))))</f>
        <v>0</v>
      </c>
      <c r="AQ33" s="175" t="str">
        <f t="array" ref="AQ33">CONCATENATE(IFERROR(INDEX('sakit izin'!$F$2:$F1002,MATCH(1,($A33='sakit izin'!$G$2:$G1002)*(K$3='sakit izin'!$C$2:$C1002),0)),""),IF(Sheet14!L30="","h",IF(Sheet14!L30="NO PRESENSI",0,IF(Sheet14!L30&gt;0,"h"))))</f>
        <v>0</v>
      </c>
      <c r="AR33" s="175" t="str">
        <f t="array" ref="AR33">CONCATENATE(IFERROR(INDEX('sakit izin'!$F$2:$F1002,MATCH(1,($A33='sakit izin'!$G$2:$G1002)*(L$3='sakit izin'!$C$2:$C1002),0)),""),IF(Sheet14!M30="","h",IF(Sheet14!M30="NO PRESENSI",0,IF(Sheet14!M30&gt;0,"h"))))</f>
        <v>0</v>
      </c>
      <c r="AS33" s="175" t="str">
        <f t="array" ref="AS33">CONCATENATE(IFERROR(INDEX('sakit izin'!$F$2:$F1002,MATCH(1,($A33='sakit izin'!$G$2:$G1002)*(M$3='sakit izin'!$C$2:$C1002),0)),""),IF(Sheet14!N30="","h",IF(Sheet14!N30="NO PRESENSI",0,IF(Sheet14!N30&gt;0,"h"))))</f>
        <v>0</v>
      </c>
      <c r="AT33" s="175" t="str">
        <f t="array" ref="AT33">CONCATENATE(IFERROR(INDEX('sakit izin'!$F$2:$F1002,MATCH(1,($A33='sakit izin'!$G$2:$G1002)*(N$3='sakit izin'!$C$2:$C1002),0)),""),IF(Sheet14!O30="","h",IF(Sheet14!O30="NO PRESENSI",0,IF(Sheet14!O30&gt;0,"h"))))</f>
        <v>0</v>
      </c>
      <c r="AU33" s="175" t="str">
        <f t="array" ref="AU33">CONCATENATE(IFERROR(INDEX('sakit izin'!$F$2:$F1002,MATCH(1,($A33='sakit izin'!$G$2:$G1002)*(O$3='sakit izin'!$C$2:$C1002),0)),""),IF(Sheet14!P30="","h",IF(Sheet14!P30="NO PRESENSI",0,IF(Sheet14!P30&gt;0,"h"))))</f>
        <v>0</v>
      </c>
      <c r="AV33" s="175" t="str">
        <f t="array" ref="AV33">CONCATENATE(IFERROR(INDEX('sakit izin'!$F$2:$F1002,MATCH(1,($A33='sakit izin'!$G$2:$G1002)*(P$3='sakit izin'!$C$2:$C1002),0)),""),IF(Sheet14!Q30="","h",IF(Sheet14!Q30="NO PRESENSI",0,IF(Sheet14!Q30&gt;0,"h"))))</f>
        <v>0</v>
      </c>
      <c r="AW33" s="175" t="str">
        <f t="array" ref="AW33">CONCATENATE(IFERROR(INDEX('sakit izin'!$F$2:$F1002,MATCH(1,($A33='sakit izin'!$G$2:$G1002)*(Q$3='sakit izin'!$C$2:$C1002),0)),""),IF(Sheet14!R30="","h",IF(Sheet14!R30="NO PRESENSI",0,IF(Sheet14!R30&gt;0,"h"))))</f>
        <v>0</v>
      </c>
      <c r="AX33" s="175" t="str">
        <f t="array" ref="AX33">CONCATENATE(IFERROR(INDEX('sakit izin'!$F$2:$F1002,MATCH(1,($A33='sakit izin'!$G$2:$G1002)*(R$3='sakit izin'!$C$2:$C1002),0)),""),IF(Sheet14!S30="","h",IF(Sheet14!S30="NO PRESENSI",0,IF(Sheet14!S30&gt;0,"h"))))</f>
        <v>0</v>
      </c>
      <c r="AY33" s="175" t="str">
        <f t="array" ref="AY33">CONCATENATE(IFERROR(INDEX('sakit izin'!$F$2:$F1002,MATCH(1,($A33='sakit izin'!$G$2:$G1002)*(S$3='sakit izin'!$C$2:$C1002),0)),""),IF(Sheet14!T30="","h",IF(Sheet14!T30="NO PRESENSI",0,IF(Sheet14!T30&gt;0,"h"))))</f>
        <v>0</v>
      </c>
      <c r="AZ33" s="175" t="str">
        <f t="array" ref="AZ33">CONCATENATE(IFERROR(INDEX('sakit izin'!$F$2:$F1002,MATCH(1,($A33='sakit izin'!$G$2:$G1002)*(T$3='sakit izin'!$C$2:$C1002),0)),""),IF(Sheet14!U30="","h",IF(Sheet14!U30="NO PRESENSI",0,IF(Sheet14!U30&gt;0,"h"))))</f>
        <v>0</v>
      </c>
      <c r="BA33" s="175" t="str">
        <f t="array" ref="BA33">CONCATENATE(IFERROR(INDEX('sakit izin'!$F$2:$F1002,MATCH(1,($A33='sakit izin'!$G$2:$G1002)*(U$3='sakit izin'!$C$2:$C1002),0)),""),IF(Sheet14!V30="","h",IF(Sheet14!V30="NO PRESENSI",0,IF(Sheet14!V30&gt;0,"h"))))</f>
        <v>0</v>
      </c>
      <c r="BB33" s="175" t="str">
        <f t="array" ref="BB33">CONCATENATE(IFERROR(INDEX('sakit izin'!$F$2:$F1002,MATCH(1,($A33='sakit izin'!$G$2:$G1002)*(V$3='sakit izin'!$C$2:$C1002),0)),""),IF(Sheet14!W30="","h",IF(Sheet14!W30="NO PRESENSI",0,IF(Sheet14!W30&gt;0,"h"))))</f>
        <v>0</v>
      </c>
      <c r="BC33" s="175" t="str">
        <f t="array" ref="BC33">CONCATENATE(IFERROR(INDEX('sakit izin'!$F$2:$F1002,MATCH(1,($A33='sakit izin'!$G$2:$G1002)*(W$3='sakit izin'!$C$2:$C1002),0)),""),IF(Sheet14!X30="","h",IF(Sheet14!X30="NO PRESENSI",0,IF(Sheet14!X30&gt;0,"h"))))</f>
        <v>0</v>
      </c>
      <c r="BD33" s="175" t="str">
        <f t="array" ref="BD33">CONCATENATE(IFERROR(INDEX('sakit izin'!$F$2:$F1002,MATCH(1,($A33='sakit izin'!$G$2:$G1002)*(X$3='sakit izin'!$C$2:$C1002),0)),""),IF(Sheet14!Y30="","h",IF(Sheet14!Y30="NO PRESENSI",0,IF(Sheet14!Y30&gt;0,"h"))))</f>
        <v>0</v>
      </c>
      <c r="BE33" s="175" t="str">
        <f t="array" ref="BE33">CONCATENATE(IFERROR(INDEX('sakit izin'!$F$2:$F1002,MATCH(1,($A33='sakit izin'!$G$2:$G1002)*(Y$3='sakit izin'!$C$2:$C1002),0)),""),IF(Sheet14!Z30="","h",IF(Sheet14!Z30="NO PRESENSI",0,IF(Sheet14!Z30&gt;0,"h"))))</f>
        <v>0</v>
      </c>
      <c r="BF33" s="175" t="str">
        <f t="array" ref="BF33">CONCATENATE(IFERROR(INDEX('sakit izin'!$F$2:$F1002,MATCH(1,($A33='sakit izin'!$G$2:$G1002)*(Z$3='sakit izin'!$C$2:$C1002),0)),""),IF(Sheet14!AA30="","h",IF(Sheet14!AA30="NO PRESENSI",0,IF(Sheet14!AA30&gt;0,"h"))))</f>
        <v>0</v>
      </c>
      <c r="BG33" s="175" t="str">
        <f t="array" ref="BG33">CONCATENATE(IFERROR(INDEX('sakit izin'!$F$2:$F1002,MATCH(1,($A33='sakit izin'!$G$2:$G1002)*(AA$3='sakit izin'!$C$2:$C1002),0)),""),IF(Sheet14!AB30="","h",IF(Sheet14!AB30="NO PRESENSI",0,IF(Sheet14!AB30&gt;0,"h"))))</f>
        <v>0</v>
      </c>
      <c r="BH33" s="175" t="str">
        <f t="array" ref="BH33">CONCATENATE(IFERROR(INDEX('sakit izin'!$F$2:$F1002,MATCH(1,($A33='sakit izin'!$G$2:$G1002)*(AB$3='sakit izin'!$C$2:$C1002),0)),""),IF(Sheet14!AC30="","h",IF(Sheet14!AC30="NO PRESENSI",0,IF(Sheet14!AC30&gt;0,"h"))))</f>
        <v>0</v>
      </c>
      <c r="BI33" s="175" t="str">
        <f t="array" ref="BI33">CONCATENATE(IFERROR(INDEX('sakit izin'!$F$2:$F1002,MATCH(1,($A33='sakit izin'!$G$2:$G1002)*(AC$3='sakit izin'!$C$2:$C1002),0)),""),IF(Sheet14!AD30="","h",IF(Sheet14!AD30="NO PRESENSI",0,IF(Sheet14!AD30&gt;0,"h"))))</f>
        <v>0</v>
      </c>
      <c r="BJ33" s="175" t="str">
        <f t="array" ref="BJ33">CONCATENATE(IFERROR(INDEX('sakit izin'!$F$2:$F1002,MATCH(1,($A33='sakit izin'!$G$2:$G1002)*(AD$3='sakit izin'!$C$2:$C1002),0)),""),IF(Sheet14!AE30="","h",IF(Sheet14!AE30="NO PRESENSI",0,IF(Sheet14!AE30&gt;0,"h"))))</f>
        <v>0</v>
      </c>
      <c r="BK33" s="175" t="str">
        <f t="array" ref="BK33">CONCATENATE(IFERROR(INDEX('sakit izin'!$F$2:$F1002,MATCH(1,($A33='sakit izin'!$G$2:$G1002)*(AE$3='sakit izin'!$C$2:$C1002),0)),""),IF(Sheet14!AF30="","h",IF(Sheet14!AF30="NO PRESENSI",0,IF(Sheet14!AF30&gt;0,"h"))))</f>
        <v>0</v>
      </c>
      <c r="BL33" s="175" t="str">
        <f t="array" ref="BL33">CONCATENATE(IFERROR(INDEX('sakit izin'!$F$2:$F1002,MATCH(1,($A33='sakit izin'!$G$2:$G1002)*(AF$3='sakit izin'!$C$2:$C1002),0)),""),IF(Sheet14!AG30="","h",IF(Sheet14!AG30="NO PRESENSI",0,IF(Sheet14!AG30&gt;0,"h"))))</f>
        <v>0</v>
      </c>
      <c r="BM33" s="176">
        <f t="shared" si="6"/>
        <v>0</v>
      </c>
      <c r="BN33" s="177">
        <f t="shared" si="7"/>
        <v>0</v>
      </c>
      <c r="BO33" s="178">
        <f t="shared" si="8"/>
        <v>0</v>
      </c>
      <c r="BP33" s="179">
        <f t="shared" si="9"/>
        <v>26</v>
      </c>
    </row>
    <row r="34">
      <c r="A34" s="182" t="s">
        <v>107</v>
      </c>
      <c r="B34" s="174" t="str">
        <f t="array" ref="B34">IFERROR(INDEX(datang!$E$2:$E1002,MATCH(1,($A34=datang!$G$2:$G1002)*(B$3=datang!$C$2:$C1002),0)),"")</f>
        <v/>
      </c>
      <c r="C34" s="174" t="str">
        <f t="array" ref="C34">IFERROR(INDEX(datang!$E$2:$E1002,MATCH(1,($A34=datang!$G$2:$G1002)*(C$3=datang!$C$2:$C1002),0)),"")</f>
        <v/>
      </c>
      <c r="D34" s="174" t="str">
        <f t="array" ref="D34">IFERROR(INDEX(datang!$E$2:$E1002,MATCH(1,($A34=datang!$G$2:$G1002)*(D$3=datang!$C$2:$C1002),0)),"")</f>
        <v/>
      </c>
      <c r="E34" s="174" t="str">
        <f t="array" ref="E34">IFERROR(INDEX(datang!$E$2:$E1002,MATCH(1,($A34=datang!$G$2:$G1002)*(E$3=datang!$C$2:$C1002),0)),"")</f>
        <v/>
      </c>
      <c r="F34" s="174" t="str">
        <f t="array" ref="F34">IFERROR(INDEX(datang!$E$2:$E1002,MATCH(1,($A34=datang!$G$2:$G1002)*(F$3=datang!$C$2:$C1002),0)),"")</f>
        <v/>
      </c>
      <c r="G34" s="174" t="str">
        <f t="array" ref="G34">IFERROR(INDEX(datang!$E$2:$E1002,MATCH(1,($A34=datang!$G$2:$G1002)*(G$3=datang!$C$2:$C1002),0)),"")</f>
        <v/>
      </c>
      <c r="H34" s="174" t="str">
        <f t="array" ref="H34">IFERROR(INDEX(datang!$E$2:$E1002,MATCH(1,($A34=datang!$G$2:$G1002)*(H$3=datang!$C$2:$C1002),0)),"")</f>
        <v/>
      </c>
      <c r="I34" s="174" t="str">
        <f t="array" ref="I34">IFERROR(INDEX(datang!$E$2:$E1002,MATCH(1,($A34=datang!$G$2:$G1002)*(I$3=datang!$C$2:$C1002),0)),"")</f>
        <v/>
      </c>
      <c r="J34" s="174" t="str">
        <f t="array" ref="J34">IFERROR(INDEX(datang!$E$2:$E1002,MATCH(1,($A34=datang!$G$2:$G1002)*(J$3=datang!$C$2:$C1002),0)),"")</f>
        <v/>
      </c>
      <c r="K34" s="174" t="str">
        <f t="array" ref="K34">IFERROR(INDEX(datang!$E$2:$E1002,MATCH(1,($A34=datang!$G$2:$G1002)*(K$3=datang!$C$2:$C1002),0)),"")</f>
        <v/>
      </c>
      <c r="L34" s="174" t="str">
        <f t="array" ref="L34">IFERROR(INDEX(datang!$E$2:$E1002,MATCH(1,($A34=datang!$G$2:$G1002)*(L$3=datang!$C$2:$C1002),0)),"")</f>
        <v/>
      </c>
      <c r="M34" s="174" t="str">
        <f t="array" ref="M34">IFERROR(INDEX(datang!$E$2:$E1002,MATCH(1,($A34=datang!$G$2:$G1002)*(M$3=datang!$C$2:$C1002),0)),"")</f>
        <v/>
      </c>
      <c r="N34" s="174" t="str">
        <f t="array" ref="N34">IFERROR(INDEX(datang!$E$2:$E1002,MATCH(1,($A34=datang!$G$2:$G1002)*(N$3=datang!$C$2:$C1002),0)),"")</f>
        <v/>
      </c>
      <c r="O34" s="174" t="str">
        <f t="array" ref="O34">IFERROR(INDEX(datang!$E$2:$E1002,MATCH(1,($A34=datang!$G$2:$G1002)*(O$3=datang!$C$2:$C1002),0)),"")</f>
        <v/>
      </c>
      <c r="P34" s="174" t="str">
        <f t="array" ref="P34">IFERROR(INDEX(datang!$E$2:$E1002,MATCH(1,($A34=datang!$G$2:$G1002)*(P$3=datang!$C$2:$C1002),0)),"")</f>
        <v/>
      </c>
      <c r="Q34" s="174" t="str">
        <f t="array" ref="Q34">IFERROR(INDEX(datang!$E$2:$E1002,MATCH(1,($A34=datang!$G$2:$G1002)*(Q$3=datang!$C$2:$C1002),0)),"")</f>
        <v/>
      </c>
      <c r="R34" s="174" t="str">
        <f t="array" ref="R34">IFERROR(INDEX(datang!$E$2:$E1002,MATCH(1,($A34=datang!$G$2:$G1002)*(R$3=datang!$C$2:$C1002),0)),"")</f>
        <v/>
      </c>
      <c r="S34" s="174" t="str">
        <f t="array" ref="S34">IFERROR(INDEX(datang!$E$2:$E1002,MATCH(1,($A34=datang!$G$2:$G1002)*(S$3=datang!$C$2:$C1002),0)),"")</f>
        <v/>
      </c>
      <c r="T34" s="174" t="str">
        <f t="array" ref="T34">IFERROR(INDEX(datang!$E$2:$E1002,MATCH(1,($A34=datang!$G$2:$G1002)*(T$3=datang!$C$2:$C1002),0)),"")</f>
        <v/>
      </c>
      <c r="U34" s="174" t="str">
        <f t="array" ref="U34">IFERROR(INDEX(datang!$E$2:$E1002,MATCH(1,($A34=datang!$G$2:$G1002)*(U$3=datang!$C$2:$C1002),0)),"")</f>
        <v/>
      </c>
      <c r="V34" s="174" t="str">
        <f t="array" ref="V34">IFERROR(INDEX(datang!$E$2:$E1002,MATCH(1,($A34=datang!$G$2:$G1002)*(V$3=datang!$C$2:$C1002),0)),"")</f>
        <v/>
      </c>
      <c r="W34" s="174" t="str">
        <f t="array" ref="W34">IFERROR(INDEX(datang!$E$2:$E1002,MATCH(1,($A34=datang!$G$2:$G1002)*(W$3=datang!$C$2:$C1002),0)),"")</f>
        <v/>
      </c>
      <c r="X34" s="174" t="str">
        <f t="array" ref="X34">IFERROR(INDEX(datang!$E$2:$E1002,MATCH(1,($A34=datang!$G$2:$G1002)*(X$3=datang!$C$2:$C1002),0)),"")</f>
        <v/>
      </c>
      <c r="Y34" s="174" t="str">
        <f t="array" ref="Y34">IFERROR(INDEX(datang!$E$2:$E1002,MATCH(1,($A34=datang!$G$2:$G1002)*(Y$3=datang!$C$2:$C1002),0)),"")</f>
        <v/>
      </c>
      <c r="Z34" s="174" t="str">
        <f t="array" ref="Z34">IFERROR(INDEX(datang!$E$2:$E1002,MATCH(1,($A34=datang!$G$2:$G1002)*(Z$3=datang!$C$2:$C1002),0)),"")</f>
        <v/>
      </c>
      <c r="AA34" s="174" t="str">
        <f t="array" ref="AA34">IFERROR(INDEX(datang!$E$2:$E1002,MATCH(1,($A34=datang!$G$2:$G1002)*(AA$3=datang!$C$2:$C1002),0)),"")</f>
        <v/>
      </c>
      <c r="AB34" s="174" t="str">
        <f t="array" ref="AB34">IFERROR(INDEX(datang!$E$2:$E1002,MATCH(1,($A34=datang!$G$2:$G1002)*(AB$3=datang!$C$2:$C1002),0)),"")</f>
        <v/>
      </c>
      <c r="AC34" s="174" t="str">
        <f t="array" ref="AC34">IFERROR(INDEX(datang!$E$2:$E1002,MATCH(1,($A34=datang!$G$2:$G1002)*(AC$3=datang!$C$2:$C1002),0)),"")</f>
        <v/>
      </c>
      <c r="AD34" s="174" t="str">
        <f t="array" ref="AD34">IFERROR(INDEX(datang!$E$2:$E1002,MATCH(1,($A34=datang!$G$2:$G1002)*(AD$3=datang!$C$2:$C1002),0)),"")</f>
        <v/>
      </c>
      <c r="AE34" s="174" t="str">
        <f t="array" ref="AE34">IFERROR(INDEX(datang!$E$2:$E1002,MATCH(1,($A34=datang!$G$2:$G1002)*(AE$3=datang!$C$2:$C1002),0)),"")</f>
        <v/>
      </c>
      <c r="AF34" s="174" t="str">
        <f t="array" ref="AF34">IFERROR(INDEX(datang!$E$2:$E1002,MATCH(1,($A34=datang!$G$2:$G1002)*(AF$3=datang!$C$2:$C1002),0)),"")</f>
        <v/>
      </c>
      <c r="AG34" s="167"/>
      <c r="AH34" s="175" t="str">
        <f t="array" ref="AH34">CONCATENATE(IFERROR(INDEX('sakit izin'!$F$2:$F1002,MATCH(1,($A34='sakit izin'!$G$2:$G1002)*(B$3='sakit izin'!$C$2:$C1002),0)),""),IF(Sheet14!C31="","h",IF(Sheet14!C31="NO PRESENSI",0,IF(Sheet14!C31&gt;0,"h"))))</f>
        <v>0</v>
      </c>
      <c r="AI34" s="175" t="str">
        <f t="array" ref="AI34">CONCATENATE(IFERROR(INDEX('sakit izin'!$F$2:$F1002,MATCH(1,($A34='sakit izin'!$G$2:$G1002)*(C$3='sakit izin'!$C$2:$C1002),0)),""),IF(Sheet14!D31="","h",IF(Sheet14!D31="NO PRESENSI",0,IF(Sheet14!D31&gt;0,"h"))))</f>
        <v>0</v>
      </c>
      <c r="AJ34" s="175" t="str">
        <f t="array" ref="AJ34">CONCATENATE(IFERROR(INDEX('sakit izin'!$F$2:$F1002,MATCH(1,($A34='sakit izin'!$G$2:$G1002)*(D$3='sakit izin'!$C$2:$C1002),0)),""),IF(Sheet14!E31="","h",IF(Sheet14!E31="NO PRESENSI",0,IF(Sheet14!E31&gt;0,"h"))))</f>
        <v>0</v>
      </c>
      <c r="AK34" s="175" t="str">
        <f t="array" ref="AK34">CONCATENATE(IFERROR(INDEX('sakit izin'!$F$2:$F1002,MATCH(1,($A34='sakit izin'!$G$2:$G1002)*(E$3='sakit izin'!$C$2:$C1002),0)),""),IF(Sheet14!F31="","h",IF(Sheet14!F31="NO PRESENSI",0,IF(Sheet14!F31&gt;0,"h"))))</f>
        <v>0</v>
      </c>
      <c r="AL34" s="175" t="str">
        <f t="array" ref="AL34">CONCATENATE(IFERROR(INDEX('sakit izin'!$F$2:$F1002,MATCH(1,($A34='sakit izin'!$G$2:$G1002)*(F$3='sakit izin'!$C$2:$C1002),0)),""),IF(Sheet14!G31="","h",IF(Sheet14!G31="NO PRESENSI",0,IF(Sheet14!G31&gt;0,"h"))))</f>
        <v>0</v>
      </c>
      <c r="AM34" s="175" t="str">
        <f t="array" ref="AM34">CONCATENATE(IFERROR(INDEX('sakit izin'!$F$2:$F1002,MATCH(1,($A34='sakit izin'!$G$2:$G1002)*(G$3='sakit izin'!$C$2:$C1002),0)),""),IF(Sheet14!H31="","h",IF(Sheet14!H31="NO PRESENSI",0,IF(Sheet14!H31&gt;0,"h"))))</f>
        <v>0</v>
      </c>
      <c r="AN34" s="175" t="str">
        <f t="array" ref="AN34">CONCATENATE(IFERROR(INDEX('sakit izin'!$F$2:$F1002,MATCH(1,($A34='sakit izin'!$G$2:$G1002)*(H$3='sakit izin'!$C$2:$C1002),0)),""),IF(Sheet14!I31="","h",IF(Sheet14!I31="NO PRESENSI",0,IF(Sheet14!I31&gt;0,"h"))))</f>
        <v>0</v>
      </c>
      <c r="AO34" s="175" t="str">
        <f t="array" ref="AO34">CONCATENATE(IFERROR(INDEX('sakit izin'!$F$2:$F1002,MATCH(1,($A34='sakit izin'!$G$2:$G1002)*(I$3='sakit izin'!$C$2:$C1002),0)),""),IF(Sheet14!J31="","h",IF(Sheet14!J31="NO PRESENSI",0,IF(Sheet14!J31&gt;0,"h"))))</f>
        <v>0</v>
      </c>
      <c r="AP34" s="175" t="str">
        <f t="array" ref="AP34">CONCATENATE(IFERROR(INDEX('sakit izin'!$F$2:$F1002,MATCH(1,($A34='sakit izin'!$G$2:$G1002)*(J$3='sakit izin'!$C$2:$C1002),0)),""),IF(Sheet14!K31="","h",IF(Sheet14!K31="NO PRESENSI",0,IF(Sheet14!K31&gt;0,"h"))))</f>
        <v>0</v>
      </c>
      <c r="AQ34" s="175" t="str">
        <f t="array" ref="AQ34">CONCATENATE(IFERROR(INDEX('sakit izin'!$F$2:$F1002,MATCH(1,($A34='sakit izin'!$G$2:$G1002)*(K$3='sakit izin'!$C$2:$C1002),0)),""),IF(Sheet14!L31="","h",IF(Sheet14!L31="NO PRESENSI",0,IF(Sheet14!L31&gt;0,"h"))))</f>
        <v>0</v>
      </c>
      <c r="AR34" s="175" t="str">
        <f t="array" ref="AR34">CONCATENATE(IFERROR(INDEX('sakit izin'!$F$2:$F1002,MATCH(1,($A34='sakit izin'!$G$2:$G1002)*(L$3='sakit izin'!$C$2:$C1002),0)),""),IF(Sheet14!M31="","h",IF(Sheet14!M31="NO PRESENSI",0,IF(Sheet14!M31&gt;0,"h"))))</f>
        <v>0</v>
      </c>
      <c r="AS34" s="175" t="str">
        <f t="array" ref="AS34">CONCATENATE(IFERROR(INDEX('sakit izin'!$F$2:$F1002,MATCH(1,($A34='sakit izin'!$G$2:$G1002)*(M$3='sakit izin'!$C$2:$C1002),0)),""),IF(Sheet14!N31="","h",IF(Sheet14!N31="NO PRESENSI",0,IF(Sheet14!N31&gt;0,"h"))))</f>
        <v>0</v>
      </c>
      <c r="AT34" s="175" t="str">
        <f t="array" ref="AT34">CONCATENATE(IFERROR(INDEX('sakit izin'!$F$2:$F1002,MATCH(1,($A34='sakit izin'!$G$2:$G1002)*(N$3='sakit izin'!$C$2:$C1002),0)),""),IF(Sheet14!O31="","h",IF(Sheet14!O31="NO PRESENSI",0,IF(Sheet14!O31&gt;0,"h"))))</f>
        <v>0</v>
      </c>
      <c r="AU34" s="175" t="str">
        <f t="array" ref="AU34">CONCATENATE(IFERROR(INDEX('sakit izin'!$F$2:$F1002,MATCH(1,($A34='sakit izin'!$G$2:$G1002)*(O$3='sakit izin'!$C$2:$C1002),0)),""),IF(Sheet14!P31="","h",IF(Sheet14!P31="NO PRESENSI",0,IF(Sheet14!P31&gt;0,"h"))))</f>
        <v>0</v>
      </c>
      <c r="AV34" s="175" t="str">
        <f t="array" ref="AV34">CONCATENATE(IFERROR(INDEX('sakit izin'!$F$2:$F1002,MATCH(1,($A34='sakit izin'!$G$2:$G1002)*(P$3='sakit izin'!$C$2:$C1002),0)),""),IF(Sheet14!Q31="","h",IF(Sheet14!Q31="NO PRESENSI",0,IF(Sheet14!Q31&gt;0,"h"))))</f>
        <v>0</v>
      </c>
      <c r="AW34" s="175" t="str">
        <f t="array" ref="AW34">CONCATENATE(IFERROR(INDEX('sakit izin'!$F$2:$F1002,MATCH(1,($A34='sakit izin'!$G$2:$G1002)*(Q$3='sakit izin'!$C$2:$C1002),0)),""),IF(Sheet14!R31="","h",IF(Sheet14!R31="NO PRESENSI",0,IF(Sheet14!R31&gt;0,"h"))))</f>
        <v>0</v>
      </c>
      <c r="AX34" s="175" t="str">
        <f t="array" ref="AX34">CONCATENATE(IFERROR(INDEX('sakit izin'!$F$2:$F1002,MATCH(1,($A34='sakit izin'!$G$2:$G1002)*(R$3='sakit izin'!$C$2:$C1002),0)),""),IF(Sheet14!S31="","h",IF(Sheet14!S31="NO PRESENSI",0,IF(Sheet14!S31&gt;0,"h"))))</f>
        <v>0</v>
      </c>
      <c r="AY34" s="175" t="str">
        <f t="array" ref="AY34">CONCATENATE(IFERROR(INDEX('sakit izin'!$F$2:$F1002,MATCH(1,($A34='sakit izin'!$G$2:$G1002)*(S$3='sakit izin'!$C$2:$C1002),0)),""),IF(Sheet14!T31="","h",IF(Sheet14!T31="NO PRESENSI",0,IF(Sheet14!T31&gt;0,"h"))))</f>
        <v>0</v>
      </c>
      <c r="AZ34" s="175" t="str">
        <f t="array" ref="AZ34">CONCATENATE(IFERROR(INDEX('sakit izin'!$F$2:$F1002,MATCH(1,($A34='sakit izin'!$G$2:$G1002)*(T$3='sakit izin'!$C$2:$C1002),0)),""),IF(Sheet14!U31="","h",IF(Sheet14!U31="NO PRESENSI",0,IF(Sheet14!U31&gt;0,"h"))))</f>
        <v>0</v>
      </c>
      <c r="BA34" s="175" t="str">
        <f t="array" ref="BA34">CONCATENATE(IFERROR(INDEX('sakit izin'!$F$2:$F1002,MATCH(1,($A34='sakit izin'!$G$2:$G1002)*(U$3='sakit izin'!$C$2:$C1002),0)),""),IF(Sheet14!V31="","h",IF(Sheet14!V31="NO PRESENSI",0,IF(Sheet14!V31&gt;0,"h"))))</f>
        <v>0</v>
      </c>
      <c r="BB34" s="175" t="str">
        <f t="array" ref="BB34">CONCATENATE(IFERROR(INDEX('sakit izin'!$F$2:$F1002,MATCH(1,($A34='sakit izin'!$G$2:$G1002)*(V$3='sakit izin'!$C$2:$C1002),0)),""),IF(Sheet14!W31="","h",IF(Sheet14!W31="NO PRESENSI",0,IF(Sheet14!W31&gt;0,"h"))))</f>
        <v>0</v>
      </c>
      <c r="BC34" s="175" t="str">
        <f t="array" ref="BC34">CONCATENATE(IFERROR(INDEX('sakit izin'!$F$2:$F1002,MATCH(1,($A34='sakit izin'!$G$2:$G1002)*(W$3='sakit izin'!$C$2:$C1002),0)),""),IF(Sheet14!X31="","h",IF(Sheet14!X31="NO PRESENSI",0,IF(Sheet14!X31&gt;0,"h"))))</f>
        <v>0</v>
      </c>
      <c r="BD34" s="175" t="str">
        <f t="array" ref="BD34">CONCATENATE(IFERROR(INDEX('sakit izin'!$F$2:$F1002,MATCH(1,($A34='sakit izin'!$G$2:$G1002)*(X$3='sakit izin'!$C$2:$C1002),0)),""),IF(Sheet14!Y31="","h",IF(Sheet14!Y31="NO PRESENSI",0,IF(Sheet14!Y31&gt;0,"h"))))</f>
        <v>0</v>
      </c>
      <c r="BE34" s="175" t="str">
        <f t="array" ref="BE34">CONCATENATE(IFERROR(INDEX('sakit izin'!$F$2:$F1002,MATCH(1,($A34='sakit izin'!$G$2:$G1002)*(Y$3='sakit izin'!$C$2:$C1002),0)),""),IF(Sheet14!Z31="","h",IF(Sheet14!Z31="NO PRESENSI",0,IF(Sheet14!Z31&gt;0,"h"))))</f>
        <v>0</v>
      </c>
      <c r="BF34" s="175" t="str">
        <f t="array" ref="BF34">CONCATENATE(IFERROR(INDEX('sakit izin'!$F$2:$F1002,MATCH(1,($A34='sakit izin'!$G$2:$G1002)*(Z$3='sakit izin'!$C$2:$C1002),0)),""),IF(Sheet14!AA31="","h",IF(Sheet14!AA31="NO PRESENSI",0,IF(Sheet14!AA31&gt;0,"h"))))</f>
        <v>0</v>
      </c>
      <c r="BG34" s="175" t="str">
        <f t="array" ref="BG34">CONCATENATE(IFERROR(INDEX('sakit izin'!$F$2:$F1002,MATCH(1,($A34='sakit izin'!$G$2:$G1002)*(AA$3='sakit izin'!$C$2:$C1002),0)),""),IF(Sheet14!AB31="","h",IF(Sheet14!AB31="NO PRESENSI",0,IF(Sheet14!AB31&gt;0,"h"))))</f>
        <v>0</v>
      </c>
      <c r="BH34" s="175" t="str">
        <f t="array" ref="BH34">CONCATENATE(IFERROR(INDEX('sakit izin'!$F$2:$F1002,MATCH(1,($A34='sakit izin'!$G$2:$G1002)*(AB$3='sakit izin'!$C$2:$C1002),0)),""),IF(Sheet14!AC31="","h",IF(Sheet14!AC31="NO PRESENSI",0,IF(Sheet14!AC31&gt;0,"h"))))</f>
        <v>0</v>
      </c>
      <c r="BI34" s="175" t="str">
        <f t="array" ref="BI34">CONCATENATE(IFERROR(INDEX('sakit izin'!$F$2:$F1002,MATCH(1,($A34='sakit izin'!$G$2:$G1002)*(AC$3='sakit izin'!$C$2:$C1002),0)),""),IF(Sheet14!AD31="","h",IF(Sheet14!AD31="NO PRESENSI",0,IF(Sheet14!AD31&gt;0,"h"))))</f>
        <v>0</v>
      </c>
      <c r="BJ34" s="175" t="str">
        <f t="array" ref="BJ34">CONCATENATE(IFERROR(INDEX('sakit izin'!$F$2:$F1002,MATCH(1,($A34='sakit izin'!$G$2:$G1002)*(AD$3='sakit izin'!$C$2:$C1002),0)),""),IF(Sheet14!AE31="","h",IF(Sheet14!AE31="NO PRESENSI",0,IF(Sheet14!AE31&gt;0,"h"))))</f>
        <v>0</v>
      </c>
      <c r="BK34" s="175" t="str">
        <f t="array" ref="BK34">CONCATENATE(IFERROR(INDEX('sakit izin'!$F$2:$F1002,MATCH(1,($A34='sakit izin'!$G$2:$G1002)*(AE$3='sakit izin'!$C$2:$C1002),0)),""),IF(Sheet14!AF31="","h",IF(Sheet14!AF31="NO PRESENSI",0,IF(Sheet14!AF31&gt;0,"h"))))</f>
        <v>0</v>
      </c>
      <c r="BL34" s="175" t="str">
        <f t="array" ref="BL34">CONCATENATE(IFERROR(INDEX('sakit izin'!$F$2:$F1002,MATCH(1,($A34='sakit izin'!$G$2:$G1002)*(AF$3='sakit izin'!$C$2:$C1002),0)),""),IF(Sheet14!AG31="","h",IF(Sheet14!AG31="NO PRESENSI",0,IF(Sheet14!AG31&gt;0,"h"))))</f>
        <v>0</v>
      </c>
      <c r="BM34" s="176">
        <f t="shared" si="6"/>
        <v>0</v>
      </c>
      <c r="BN34" s="177">
        <f t="shared" si="7"/>
        <v>0</v>
      </c>
      <c r="BO34" s="178">
        <f t="shared" si="8"/>
        <v>0</v>
      </c>
      <c r="BP34" s="179">
        <f t="shared" si="9"/>
        <v>26</v>
      </c>
    </row>
    <row r="35">
      <c r="A35" s="182" t="s">
        <v>109</v>
      </c>
      <c r="B35" s="174" t="str">
        <f t="array" ref="B35">IFERROR(INDEX(datang!$E$2:$E1002,MATCH(1,($A35=datang!$G$2:$G1002)*(B$3=datang!$C$2:$C1002),0)),"")</f>
        <v/>
      </c>
      <c r="C35" s="174" t="str">
        <f t="array" ref="C35">IFERROR(INDEX(datang!$E$2:$E1002,MATCH(1,($A35=datang!$G$2:$G1002)*(C$3=datang!$C$2:$C1002),0)),"")</f>
        <v/>
      </c>
      <c r="D35" s="174" t="str">
        <f t="array" ref="D35">IFERROR(INDEX(datang!$E$2:$E1002,MATCH(1,($A35=datang!$G$2:$G1002)*(D$3=datang!$C$2:$C1002),0)),"")</f>
        <v/>
      </c>
      <c r="E35" s="174" t="str">
        <f t="array" ref="E35">IFERROR(INDEX(datang!$E$2:$E1002,MATCH(1,($A35=datang!$G$2:$G1002)*(E$3=datang!$C$2:$C1002),0)),"")</f>
        <v/>
      </c>
      <c r="F35" s="174" t="str">
        <f t="array" ref="F35">IFERROR(INDEX(datang!$E$2:$E1002,MATCH(1,($A35=datang!$G$2:$G1002)*(F$3=datang!$C$2:$C1002),0)),"")</f>
        <v/>
      </c>
      <c r="G35" s="174" t="str">
        <f t="array" ref="G35">IFERROR(INDEX(datang!$E$2:$E1002,MATCH(1,($A35=datang!$G$2:$G1002)*(G$3=datang!$C$2:$C1002),0)),"")</f>
        <v/>
      </c>
      <c r="H35" s="174" t="str">
        <f t="array" ref="H35">IFERROR(INDEX(datang!$E$2:$E1002,MATCH(1,($A35=datang!$G$2:$G1002)*(H$3=datang!$C$2:$C1002),0)),"")</f>
        <v/>
      </c>
      <c r="I35" s="174" t="str">
        <f t="array" ref="I35">IFERROR(INDEX(datang!$E$2:$E1002,MATCH(1,($A35=datang!$G$2:$G1002)*(I$3=datang!$C$2:$C1002),0)),"")</f>
        <v/>
      </c>
      <c r="J35" s="174" t="str">
        <f t="array" ref="J35">IFERROR(INDEX(datang!$E$2:$E1002,MATCH(1,($A35=datang!$G$2:$G1002)*(J$3=datang!$C$2:$C1002),0)),"")</f>
        <v/>
      </c>
      <c r="K35" s="174" t="str">
        <f t="array" ref="K35">IFERROR(INDEX(datang!$E$2:$E1002,MATCH(1,($A35=datang!$G$2:$G1002)*(K$3=datang!$C$2:$C1002),0)),"")</f>
        <v/>
      </c>
      <c r="L35" s="174" t="str">
        <f t="array" ref="L35">IFERROR(INDEX(datang!$E$2:$E1002,MATCH(1,($A35=datang!$G$2:$G1002)*(L$3=datang!$C$2:$C1002),0)),"")</f>
        <v/>
      </c>
      <c r="M35" s="174" t="str">
        <f t="array" ref="M35">IFERROR(INDEX(datang!$E$2:$E1002,MATCH(1,($A35=datang!$G$2:$G1002)*(M$3=datang!$C$2:$C1002),0)),"")</f>
        <v/>
      </c>
      <c r="N35" s="174" t="str">
        <f t="array" ref="N35">IFERROR(INDEX(datang!$E$2:$E1002,MATCH(1,($A35=datang!$G$2:$G1002)*(N$3=datang!$C$2:$C1002),0)),"")</f>
        <v/>
      </c>
      <c r="O35" s="174" t="str">
        <f t="array" ref="O35">IFERROR(INDEX(datang!$E$2:$E1002,MATCH(1,($A35=datang!$G$2:$G1002)*(O$3=datang!$C$2:$C1002),0)),"")</f>
        <v/>
      </c>
      <c r="P35" s="174" t="str">
        <f t="array" ref="P35">IFERROR(INDEX(datang!$E$2:$E1002,MATCH(1,($A35=datang!$G$2:$G1002)*(P$3=datang!$C$2:$C1002),0)),"")</f>
        <v/>
      </c>
      <c r="Q35" s="174" t="str">
        <f t="array" ref="Q35">IFERROR(INDEX(datang!$E$2:$E1002,MATCH(1,($A35=datang!$G$2:$G1002)*(Q$3=datang!$C$2:$C1002),0)),"")</f>
        <v/>
      </c>
      <c r="R35" s="174" t="str">
        <f t="array" ref="R35">IFERROR(INDEX(datang!$E$2:$E1002,MATCH(1,($A35=datang!$G$2:$G1002)*(R$3=datang!$C$2:$C1002),0)),"")</f>
        <v/>
      </c>
      <c r="S35" s="174" t="str">
        <f t="array" ref="S35">IFERROR(INDEX(datang!$E$2:$E1002,MATCH(1,($A35=datang!$G$2:$G1002)*(S$3=datang!$C$2:$C1002),0)),"")</f>
        <v/>
      </c>
      <c r="T35" s="174" t="str">
        <f t="array" ref="T35">IFERROR(INDEX(datang!$E$2:$E1002,MATCH(1,($A35=datang!$G$2:$G1002)*(T$3=datang!$C$2:$C1002),0)),"")</f>
        <v/>
      </c>
      <c r="U35" s="174" t="str">
        <f t="array" ref="U35">IFERROR(INDEX(datang!$E$2:$E1002,MATCH(1,($A35=datang!$G$2:$G1002)*(U$3=datang!$C$2:$C1002),0)),"")</f>
        <v/>
      </c>
      <c r="V35" s="174" t="str">
        <f t="array" ref="V35">IFERROR(INDEX(datang!$E$2:$E1002,MATCH(1,($A35=datang!$G$2:$G1002)*(V$3=datang!$C$2:$C1002),0)),"")</f>
        <v/>
      </c>
      <c r="W35" s="174" t="str">
        <f t="array" ref="W35">IFERROR(INDEX(datang!$E$2:$E1002,MATCH(1,($A35=datang!$G$2:$G1002)*(W$3=datang!$C$2:$C1002),0)),"")</f>
        <v/>
      </c>
      <c r="X35" s="174" t="str">
        <f t="array" ref="X35">IFERROR(INDEX(datang!$E$2:$E1002,MATCH(1,($A35=datang!$G$2:$G1002)*(X$3=datang!$C$2:$C1002),0)),"")</f>
        <v/>
      </c>
      <c r="Y35" s="174" t="str">
        <f t="array" ref="Y35">IFERROR(INDEX(datang!$E$2:$E1002,MATCH(1,($A35=datang!$G$2:$G1002)*(Y$3=datang!$C$2:$C1002),0)),"")</f>
        <v/>
      </c>
      <c r="Z35" s="174" t="str">
        <f t="array" ref="Z35">IFERROR(INDEX(datang!$E$2:$E1002,MATCH(1,($A35=datang!$G$2:$G1002)*(Z$3=datang!$C$2:$C1002),0)),"")</f>
        <v/>
      </c>
      <c r="AA35" s="174" t="str">
        <f t="array" ref="AA35">IFERROR(INDEX(datang!$E$2:$E1002,MATCH(1,($A35=datang!$G$2:$G1002)*(AA$3=datang!$C$2:$C1002),0)),"")</f>
        <v/>
      </c>
      <c r="AB35" s="174" t="str">
        <f t="array" ref="AB35">IFERROR(INDEX(datang!$E$2:$E1002,MATCH(1,($A35=datang!$G$2:$G1002)*(AB$3=datang!$C$2:$C1002),0)),"")</f>
        <v/>
      </c>
      <c r="AC35" s="174" t="str">
        <f t="array" ref="AC35">IFERROR(INDEX(datang!$E$2:$E1002,MATCH(1,($A35=datang!$G$2:$G1002)*(AC$3=datang!$C$2:$C1002),0)),"")</f>
        <v/>
      </c>
      <c r="AD35" s="174" t="str">
        <f t="array" ref="AD35">IFERROR(INDEX(datang!$E$2:$E1002,MATCH(1,($A35=datang!$G$2:$G1002)*(AD$3=datang!$C$2:$C1002),0)),"")</f>
        <v/>
      </c>
      <c r="AE35" s="174" t="str">
        <f t="array" ref="AE35">IFERROR(INDEX(datang!$E$2:$E1002,MATCH(1,($A35=datang!$G$2:$G1002)*(AE$3=datang!$C$2:$C1002),0)),"")</f>
        <v/>
      </c>
      <c r="AF35" s="174" t="str">
        <f t="array" ref="AF35">IFERROR(INDEX(datang!$E$2:$E1002,MATCH(1,($A35=datang!$G$2:$G1002)*(AF$3=datang!$C$2:$C1002),0)),"")</f>
        <v/>
      </c>
      <c r="AG35" s="167"/>
      <c r="AH35" s="175" t="str">
        <f t="array" ref="AH35">CONCATENATE(IFERROR(INDEX('sakit izin'!$F$2:$F1002,MATCH(1,($A35='sakit izin'!$G$2:$G1002)*(B$3='sakit izin'!$C$2:$C1002),0)),""),IF(Sheet14!C32="","h",IF(Sheet14!C32="NO PRESENSI",0,IF(Sheet14!C32&gt;0,"h"))))</f>
        <v>0</v>
      </c>
      <c r="AI35" s="175" t="str">
        <f t="array" ref="AI35">CONCATENATE(IFERROR(INDEX('sakit izin'!$F$2:$F1002,MATCH(1,($A35='sakit izin'!$G$2:$G1002)*(C$3='sakit izin'!$C$2:$C1002),0)),""),IF(Sheet14!D32="","h",IF(Sheet14!D32="NO PRESENSI",0,IF(Sheet14!D32&gt;0,"h"))))</f>
        <v>0</v>
      </c>
      <c r="AJ35" s="175" t="str">
        <f t="array" ref="AJ35">CONCATENATE(IFERROR(INDEX('sakit izin'!$F$2:$F1002,MATCH(1,($A35='sakit izin'!$G$2:$G1002)*(D$3='sakit izin'!$C$2:$C1002),0)),""),IF(Sheet14!E32="","h",IF(Sheet14!E32="NO PRESENSI",0,IF(Sheet14!E32&gt;0,"h"))))</f>
        <v>0</v>
      </c>
      <c r="AK35" s="175" t="str">
        <f t="array" ref="AK35">CONCATENATE(IFERROR(INDEX('sakit izin'!$F$2:$F1002,MATCH(1,($A35='sakit izin'!$G$2:$G1002)*(E$3='sakit izin'!$C$2:$C1002),0)),""),IF(Sheet14!F32="","h",IF(Sheet14!F32="NO PRESENSI",0,IF(Sheet14!F32&gt;0,"h"))))</f>
        <v>0</v>
      </c>
      <c r="AL35" s="175" t="str">
        <f t="array" ref="AL35">CONCATENATE(IFERROR(INDEX('sakit izin'!$F$2:$F1002,MATCH(1,($A35='sakit izin'!$G$2:$G1002)*(F$3='sakit izin'!$C$2:$C1002),0)),""),IF(Sheet14!G32="","h",IF(Sheet14!G32="NO PRESENSI",0,IF(Sheet14!G32&gt;0,"h"))))</f>
        <v>0</v>
      </c>
      <c r="AM35" s="175" t="str">
        <f t="array" ref="AM35">CONCATENATE(IFERROR(INDEX('sakit izin'!$F$2:$F1002,MATCH(1,($A35='sakit izin'!$G$2:$G1002)*(G$3='sakit izin'!$C$2:$C1002),0)),""),IF(Sheet14!H32="","h",IF(Sheet14!H32="NO PRESENSI",0,IF(Sheet14!H32&gt;0,"h"))))</f>
        <v>0</v>
      </c>
      <c r="AN35" s="175" t="str">
        <f t="array" ref="AN35">CONCATENATE(IFERROR(INDEX('sakit izin'!$F$2:$F1002,MATCH(1,($A35='sakit izin'!$G$2:$G1002)*(H$3='sakit izin'!$C$2:$C1002),0)),""),IF(Sheet14!I32="","h",IF(Sheet14!I32="NO PRESENSI",0,IF(Sheet14!I32&gt;0,"h"))))</f>
        <v>0</v>
      </c>
      <c r="AO35" s="175" t="str">
        <f t="array" ref="AO35">CONCATENATE(IFERROR(INDEX('sakit izin'!$F$2:$F1002,MATCH(1,($A35='sakit izin'!$G$2:$G1002)*(I$3='sakit izin'!$C$2:$C1002),0)),""),IF(Sheet14!J32="","h",IF(Sheet14!J32="NO PRESENSI",0,IF(Sheet14!J32&gt;0,"h"))))</f>
        <v>0</v>
      </c>
      <c r="AP35" s="175" t="str">
        <f t="array" ref="AP35">CONCATENATE(IFERROR(INDEX('sakit izin'!$F$2:$F1002,MATCH(1,($A35='sakit izin'!$G$2:$G1002)*(J$3='sakit izin'!$C$2:$C1002),0)),""),IF(Sheet14!K32="","h",IF(Sheet14!K32="NO PRESENSI",0,IF(Sheet14!K32&gt;0,"h"))))</f>
        <v>0</v>
      </c>
      <c r="AQ35" s="175" t="str">
        <f t="array" ref="AQ35">CONCATENATE(IFERROR(INDEX('sakit izin'!$F$2:$F1002,MATCH(1,($A35='sakit izin'!$G$2:$G1002)*(K$3='sakit izin'!$C$2:$C1002),0)),""),IF(Sheet14!L32="","h",IF(Sheet14!L32="NO PRESENSI",0,IF(Sheet14!L32&gt;0,"h"))))</f>
        <v>0</v>
      </c>
      <c r="AR35" s="175" t="str">
        <f t="array" ref="AR35">CONCATENATE(IFERROR(INDEX('sakit izin'!$F$2:$F1002,MATCH(1,($A35='sakit izin'!$G$2:$G1002)*(L$3='sakit izin'!$C$2:$C1002),0)),""),IF(Sheet14!M32="","h",IF(Sheet14!M32="NO PRESENSI",0,IF(Sheet14!M32&gt;0,"h"))))</f>
        <v>0</v>
      </c>
      <c r="AS35" s="175" t="str">
        <f t="array" ref="AS35">CONCATENATE(IFERROR(INDEX('sakit izin'!$F$2:$F1002,MATCH(1,($A35='sakit izin'!$G$2:$G1002)*(M$3='sakit izin'!$C$2:$C1002),0)),""),IF(Sheet14!N32="","h",IF(Sheet14!N32="NO PRESENSI",0,IF(Sheet14!N32&gt;0,"h"))))</f>
        <v>0</v>
      </c>
      <c r="AT35" s="175" t="str">
        <f t="array" ref="AT35">CONCATENATE(IFERROR(INDEX('sakit izin'!$F$2:$F1002,MATCH(1,($A35='sakit izin'!$G$2:$G1002)*(N$3='sakit izin'!$C$2:$C1002),0)),""),IF(Sheet14!O32="","h",IF(Sheet14!O32="NO PRESENSI",0,IF(Sheet14!O32&gt;0,"h"))))</f>
        <v>0</v>
      </c>
      <c r="AU35" s="175" t="str">
        <f t="array" ref="AU35">CONCATENATE(IFERROR(INDEX('sakit izin'!$F$2:$F1002,MATCH(1,($A35='sakit izin'!$G$2:$G1002)*(O$3='sakit izin'!$C$2:$C1002),0)),""),IF(Sheet14!P32="","h",IF(Sheet14!P32="NO PRESENSI",0,IF(Sheet14!P32&gt;0,"h"))))</f>
        <v>0</v>
      </c>
      <c r="AV35" s="175" t="str">
        <f t="array" ref="AV35">CONCATENATE(IFERROR(INDEX('sakit izin'!$F$2:$F1002,MATCH(1,($A35='sakit izin'!$G$2:$G1002)*(P$3='sakit izin'!$C$2:$C1002),0)),""),IF(Sheet14!Q32="","h",IF(Sheet14!Q32="NO PRESENSI",0,IF(Sheet14!Q32&gt;0,"h"))))</f>
        <v>0</v>
      </c>
      <c r="AW35" s="175" t="str">
        <f t="array" ref="AW35">CONCATENATE(IFERROR(INDEX('sakit izin'!$F$2:$F1002,MATCH(1,($A35='sakit izin'!$G$2:$G1002)*(Q$3='sakit izin'!$C$2:$C1002),0)),""),IF(Sheet14!R32="","h",IF(Sheet14!R32="NO PRESENSI",0,IF(Sheet14!R32&gt;0,"h"))))</f>
        <v>0</v>
      </c>
      <c r="AX35" s="175" t="str">
        <f t="array" ref="AX35">CONCATENATE(IFERROR(INDEX('sakit izin'!$F$2:$F1002,MATCH(1,($A35='sakit izin'!$G$2:$G1002)*(R$3='sakit izin'!$C$2:$C1002),0)),""),IF(Sheet14!S32="","h",IF(Sheet14!S32="NO PRESENSI",0,IF(Sheet14!S32&gt;0,"h"))))</f>
        <v>0</v>
      </c>
      <c r="AY35" s="175" t="str">
        <f t="array" ref="AY35">CONCATENATE(IFERROR(INDEX('sakit izin'!$F$2:$F1002,MATCH(1,($A35='sakit izin'!$G$2:$G1002)*(S$3='sakit izin'!$C$2:$C1002),0)),""),IF(Sheet14!T32="","h",IF(Sheet14!T32="NO PRESENSI",0,IF(Sheet14!T32&gt;0,"h"))))</f>
        <v>0</v>
      </c>
      <c r="AZ35" s="175" t="str">
        <f t="array" ref="AZ35">CONCATENATE(IFERROR(INDEX('sakit izin'!$F$2:$F1002,MATCH(1,($A35='sakit izin'!$G$2:$G1002)*(T$3='sakit izin'!$C$2:$C1002),0)),""),IF(Sheet14!U32="","h",IF(Sheet14!U32="NO PRESENSI",0,IF(Sheet14!U32&gt;0,"h"))))</f>
        <v>0</v>
      </c>
      <c r="BA35" s="175" t="str">
        <f t="array" ref="BA35">CONCATENATE(IFERROR(INDEX('sakit izin'!$F$2:$F1002,MATCH(1,($A35='sakit izin'!$G$2:$G1002)*(U$3='sakit izin'!$C$2:$C1002),0)),""),IF(Sheet14!V32="","h",IF(Sheet14!V32="NO PRESENSI",0,IF(Sheet14!V32&gt;0,"h"))))</f>
        <v>0</v>
      </c>
      <c r="BB35" s="175" t="str">
        <f t="array" ref="BB35">CONCATENATE(IFERROR(INDEX('sakit izin'!$F$2:$F1002,MATCH(1,($A35='sakit izin'!$G$2:$G1002)*(V$3='sakit izin'!$C$2:$C1002),0)),""),IF(Sheet14!W32="","h",IF(Sheet14!W32="NO PRESENSI",0,IF(Sheet14!W32&gt;0,"h"))))</f>
        <v>0</v>
      </c>
      <c r="BC35" s="175" t="str">
        <f t="array" ref="BC35">CONCATENATE(IFERROR(INDEX('sakit izin'!$F$2:$F1002,MATCH(1,($A35='sakit izin'!$G$2:$G1002)*(W$3='sakit izin'!$C$2:$C1002),0)),""),IF(Sheet14!X32="","h",IF(Sheet14!X32="NO PRESENSI",0,IF(Sheet14!X32&gt;0,"h"))))</f>
        <v>0</v>
      </c>
      <c r="BD35" s="175" t="str">
        <f t="array" ref="BD35">CONCATENATE(IFERROR(INDEX('sakit izin'!$F$2:$F1002,MATCH(1,($A35='sakit izin'!$G$2:$G1002)*(X$3='sakit izin'!$C$2:$C1002),0)),""),IF(Sheet14!Y32="","h",IF(Sheet14!Y32="NO PRESENSI",0,IF(Sheet14!Y32&gt;0,"h"))))</f>
        <v>0</v>
      </c>
      <c r="BE35" s="175" t="str">
        <f t="array" ref="BE35">CONCATENATE(IFERROR(INDEX('sakit izin'!$F$2:$F1002,MATCH(1,($A35='sakit izin'!$G$2:$G1002)*(Y$3='sakit izin'!$C$2:$C1002),0)),""),IF(Sheet14!Z32="","h",IF(Sheet14!Z32="NO PRESENSI",0,IF(Sheet14!Z32&gt;0,"h"))))</f>
        <v>0</v>
      </c>
      <c r="BF35" s="175" t="str">
        <f t="array" ref="BF35">CONCATENATE(IFERROR(INDEX('sakit izin'!$F$2:$F1002,MATCH(1,($A35='sakit izin'!$G$2:$G1002)*(Z$3='sakit izin'!$C$2:$C1002),0)),""),IF(Sheet14!AA32="","h",IF(Sheet14!AA32="NO PRESENSI",0,IF(Sheet14!AA32&gt;0,"h"))))</f>
        <v>0</v>
      </c>
      <c r="BG35" s="175" t="str">
        <f t="array" ref="BG35">CONCATENATE(IFERROR(INDEX('sakit izin'!$F$2:$F1002,MATCH(1,($A35='sakit izin'!$G$2:$G1002)*(AA$3='sakit izin'!$C$2:$C1002),0)),""),IF(Sheet14!AB32="","h",IF(Sheet14!AB32="NO PRESENSI",0,IF(Sheet14!AB32&gt;0,"h"))))</f>
        <v>0</v>
      </c>
      <c r="BH35" s="175" t="str">
        <f t="array" ref="BH35">CONCATENATE(IFERROR(INDEX('sakit izin'!$F$2:$F1002,MATCH(1,($A35='sakit izin'!$G$2:$G1002)*(AB$3='sakit izin'!$C$2:$C1002),0)),""),IF(Sheet14!AC32="","h",IF(Sheet14!AC32="NO PRESENSI",0,IF(Sheet14!AC32&gt;0,"h"))))</f>
        <v>0</v>
      </c>
      <c r="BI35" s="175" t="str">
        <f t="array" ref="BI35">CONCATENATE(IFERROR(INDEX('sakit izin'!$F$2:$F1002,MATCH(1,($A35='sakit izin'!$G$2:$G1002)*(AC$3='sakit izin'!$C$2:$C1002),0)),""),IF(Sheet14!AD32="","h",IF(Sheet14!AD32="NO PRESENSI",0,IF(Sheet14!AD32&gt;0,"h"))))</f>
        <v>0</v>
      </c>
      <c r="BJ35" s="175" t="str">
        <f t="array" ref="BJ35">CONCATENATE(IFERROR(INDEX('sakit izin'!$F$2:$F1002,MATCH(1,($A35='sakit izin'!$G$2:$G1002)*(AD$3='sakit izin'!$C$2:$C1002),0)),""),IF(Sheet14!AE32="","h",IF(Sheet14!AE32="NO PRESENSI",0,IF(Sheet14!AE32&gt;0,"h"))))</f>
        <v>0</v>
      </c>
      <c r="BK35" s="175" t="str">
        <f t="array" ref="BK35">CONCATENATE(IFERROR(INDEX('sakit izin'!$F$2:$F1002,MATCH(1,($A35='sakit izin'!$G$2:$G1002)*(AE$3='sakit izin'!$C$2:$C1002),0)),""),IF(Sheet14!AF32="","h",IF(Sheet14!AF32="NO PRESENSI",0,IF(Sheet14!AF32&gt;0,"h"))))</f>
        <v>0</v>
      </c>
      <c r="BL35" s="175" t="str">
        <f t="array" ref="BL35">CONCATENATE(IFERROR(INDEX('sakit izin'!$F$2:$F1002,MATCH(1,($A35='sakit izin'!$G$2:$G1002)*(AF$3='sakit izin'!$C$2:$C1002),0)),""),IF(Sheet14!AG32="","h",IF(Sheet14!AG32="NO PRESENSI",0,IF(Sheet14!AG32&gt;0,"h"))))</f>
        <v>0</v>
      </c>
      <c r="BM35" s="176">
        <f t="shared" si="6"/>
        <v>0</v>
      </c>
      <c r="BN35" s="177">
        <f t="shared" si="7"/>
        <v>0</v>
      </c>
      <c r="BO35" s="178">
        <f t="shared" si="8"/>
        <v>0</v>
      </c>
      <c r="BP35" s="179">
        <f t="shared" si="9"/>
        <v>26</v>
      </c>
    </row>
    <row r="36">
      <c r="A36" s="182" t="s">
        <v>111</v>
      </c>
      <c r="B36" s="174" t="str">
        <f t="array" ref="B36">IFERROR(INDEX(datang!$E$2:$E1002,MATCH(1,($A36=datang!$G$2:$G1002)*(B$3=datang!$C$2:$C1002),0)),"")</f>
        <v/>
      </c>
      <c r="C36" s="174" t="str">
        <f t="array" ref="C36">IFERROR(INDEX(datang!$E$2:$E1002,MATCH(1,($A36=datang!$G$2:$G1002)*(C$3=datang!$C$2:$C1002),0)),"")</f>
        <v/>
      </c>
      <c r="D36" s="174" t="str">
        <f t="array" ref="D36">IFERROR(INDEX(datang!$E$2:$E1002,MATCH(1,($A36=datang!$G$2:$G1002)*(D$3=datang!$C$2:$C1002),0)),"")</f>
        <v/>
      </c>
      <c r="E36" s="174" t="str">
        <f t="array" ref="E36">IFERROR(INDEX(datang!$E$2:$E1002,MATCH(1,($A36=datang!$G$2:$G1002)*(E$3=datang!$C$2:$C1002),0)),"")</f>
        <v/>
      </c>
      <c r="F36" s="174" t="str">
        <f t="array" ref="F36">IFERROR(INDEX(datang!$E$2:$E1002,MATCH(1,($A36=datang!$G$2:$G1002)*(F$3=datang!$C$2:$C1002),0)),"")</f>
        <v/>
      </c>
      <c r="G36" s="174" t="str">
        <f t="array" ref="G36">IFERROR(INDEX(datang!$E$2:$E1002,MATCH(1,($A36=datang!$G$2:$G1002)*(G$3=datang!$C$2:$C1002),0)),"")</f>
        <v/>
      </c>
      <c r="H36" s="174" t="str">
        <f t="array" ref="H36">IFERROR(INDEX(datang!$E$2:$E1002,MATCH(1,($A36=datang!$G$2:$G1002)*(H$3=datang!$C$2:$C1002),0)),"")</f>
        <v/>
      </c>
      <c r="I36" s="174" t="str">
        <f t="array" ref="I36">IFERROR(INDEX(datang!$E$2:$E1002,MATCH(1,($A36=datang!$G$2:$G1002)*(I$3=datang!$C$2:$C1002),0)),"")</f>
        <v/>
      </c>
      <c r="J36" s="174" t="str">
        <f t="array" ref="J36">IFERROR(INDEX(datang!$E$2:$E1002,MATCH(1,($A36=datang!$G$2:$G1002)*(J$3=datang!$C$2:$C1002),0)),"")</f>
        <v/>
      </c>
      <c r="K36" s="174" t="str">
        <f t="array" ref="K36">IFERROR(INDEX(datang!$E$2:$E1002,MATCH(1,($A36=datang!$G$2:$G1002)*(K$3=datang!$C$2:$C1002),0)),"")</f>
        <v/>
      </c>
      <c r="L36" s="174" t="str">
        <f t="array" ref="L36">IFERROR(INDEX(datang!$E$2:$E1002,MATCH(1,($A36=datang!$G$2:$G1002)*(L$3=datang!$C$2:$C1002),0)),"")</f>
        <v/>
      </c>
      <c r="M36" s="174" t="str">
        <f t="array" ref="M36">IFERROR(INDEX(datang!$E$2:$E1002,MATCH(1,($A36=datang!$G$2:$G1002)*(M$3=datang!$C$2:$C1002),0)),"")</f>
        <v/>
      </c>
      <c r="N36" s="174" t="str">
        <f t="array" ref="N36">IFERROR(INDEX(datang!$E$2:$E1002,MATCH(1,($A36=datang!$G$2:$G1002)*(N$3=datang!$C$2:$C1002),0)),"")</f>
        <v/>
      </c>
      <c r="O36" s="174" t="str">
        <f t="array" ref="O36">IFERROR(INDEX(datang!$E$2:$E1002,MATCH(1,($A36=datang!$G$2:$G1002)*(O$3=datang!$C$2:$C1002),0)),"")</f>
        <v/>
      </c>
      <c r="P36" s="174" t="str">
        <f t="array" ref="P36">IFERROR(INDEX(datang!$E$2:$E1002,MATCH(1,($A36=datang!$G$2:$G1002)*(P$3=datang!$C$2:$C1002),0)),"")</f>
        <v/>
      </c>
      <c r="Q36" s="174" t="str">
        <f t="array" ref="Q36">IFERROR(INDEX(datang!$E$2:$E1002,MATCH(1,($A36=datang!$G$2:$G1002)*(Q$3=datang!$C$2:$C1002),0)),"")</f>
        <v/>
      </c>
      <c r="R36" s="174" t="str">
        <f t="array" ref="R36">IFERROR(INDEX(datang!$E$2:$E1002,MATCH(1,($A36=datang!$G$2:$G1002)*(R$3=datang!$C$2:$C1002),0)),"")</f>
        <v/>
      </c>
      <c r="S36" s="174" t="str">
        <f t="array" ref="S36">IFERROR(INDEX(datang!$E$2:$E1002,MATCH(1,($A36=datang!$G$2:$G1002)*(S$3=datang!$C$2:$C1002),0)),"")</f>
        <v/>
      </c>
      <c r="T36" s="174" t="str">
        <f t="array" ref="T36">IFERROR(INDEX(datang!$E$2:$E1002,MATCH(1,($A36=datang!$G$2:$G1002)*(T$3=datang!$C$2:$C1002),0)),"")</f>
        <v/>
      </c>
      <c r="U36" s="174" t="str">
        <f t="array" ref="U36">IFERROR(INDEX(datang!$E$2:$E1002,MATCH(1,($A36=datang!$G$2:$G1002)*(U$3=datang!$C$2:$C1002),0)),"")</f>
        <v/>
      </c>
      <c r="V36" s="174" t="str">
        <f t="array" ref="V36">IFERROR(INDEX(datang!$E$2:$E1002,MATCH(1,($A36=datang!$G$2:$G1002)*(V$3=datang!$C$2:$C1002),0)),"")</f>
        <v/>
      </c>
      <c r="W36" s="174" t="str">
        <f t="array" ref="W36">IFERROR(INDEX(datang!$E$2:$E1002,MATCH(1,($A36=datang!$G$2:$G1002)*(W$3=datang!$C$2:$C1002),0)),"")</f>
        <v/>
      </c>
      <c r="X36" s="174" t="str">
        <f t="array" ref="X36">IFERROR(INDEX(datang!$E$2:$E1002,MATCH(1,($A36=datang!$G$2:$G1002)*(X$3=datang!$C$2:$C1002),0)),"")</f>
        <v/>
      </c>
      <c r="Y36" s="174" t="str">
        <f t="array" ref="Y36">IFERROR(INDEX(datang!$E$2:$E1002,MATCH(1,($A36=datang!$G$2:$G1002)*(Y$3=datang!$C$2:$C1002),0)),"")</f>
        <v/>
      </c>
      <c r="Z36" s="174" t="str">
        <f t="array" ref="Z36">IFERROR(INDEX(datang!$E$2:$E1002,MATCH(1,($A36=datang!$G$2:$G1002)*(Z$3=datang!$C$2:$C1002),0)),"")</f>
        <v/>
      </c>
      <c r="AA36" s="174" t="str">
        <f t="array" ref="AA36">IFERROR(INDEX(datang!$E$2:$E1002,MATCH(1,($A36=datang!$G$2:$G1002)*(AA$3=datang!$C$2:$C1002),0)),"")</f>
        <v/>
      </c>
      <c r="AB36" s="174" t="str">
        <f t="array" ref="AB36">IFERROR(INDEX(datang!$E$2:$E1002,MATCH(1,($A36=datang!$G$2:$G1002)*(AB$3=datang!$C$2:$C1002),0)),"")</f>
        <v/>
      </c>
      <c r="AC36" s="174" t="str">
        <f t="array" ref="AC36">IFERROR(INDEX(datang!$E$2:$E1002,MATCH(1,($A36=datang!$G$2:$G1002)*(AC$3=datang!$C$2:$C1002),0)),"")</f>
        <v/>
      </c>
      <c r="AD36" s="174" t="str">
        <f t="array" ref="AD36">IFERROR(INDEX(datang!$E$2:$E1002,MATCH(1,($A36=datang!$G$2:$G1002)*(AD$3=datang!$C$2:$C1002),0)),"")</f>
        <v/>
      </c>
      <c r="AE36" s="174" t="str">
        <f t="array" ref="AE36">IFERROR(INDEX(datang!$E$2:$E1002,MATCH(1,($A36=datang!$G$2:$G1002)*(AE$3=datang!$C$2:$C1002),0)),"")</f>
        <v/>
      </c>
      <c r="AF36" s="174" t="str">
        <f t="array" ref="AF36">IFERROR(INDEX(datang!$E$2:$E1002,MATCH(1,($A36=datang!$G$2:$G1002)*(AF$3=datang!$C$2:$C1002),0)),"")</f>
        <v/>
      </c>
      <c r="AG36" s="167"/>
      <c r="AH36" s="175" t="str">
        <f t="array" ref="AH36">CONCATENATE(IFERROR(INDEX('sakit izin'!$F$2:$F1002,MATCH(1,($A36='sakit izin'!$G$2:$G1002)*(B$3='sakit izin'!$C$2:$C1002),0)),""),IF(Sheet14!C33="","h",IF(Sheet14!C33="NO PRESENSI",0,IF(Sheet14!C33&gt;0,"h"))))</f>
        <v>0</v>
      </c>
      <c r="AI36" s="175" t="str">
        <f t="array" ref="AI36">CONCATENATE(IFERROR(INDEX('sakit izin'!$F$2:$F1002,MATCH(1,($A36='sakit izin'!$G$2:$G1002)*(C$3='sakit izin'!$C$2:$C1002),0)),""),IF(Sheet14!D33="","h",IF(Sheet14!D33="NO PRESENSI",0,IF(Sheet14!D33&gt;0,"h"))))</f>
        <v>0</v>
      </c>
      <c r="AJ36" s="175" t="str">
        <f t="array" ref="AJ36">CONCATENATE(IFERROR(INDEX('sakit izin'!$F$2:$F1002,MATCH(1,($A36='sakit izin'!$G$2:$G1002)*(D$3='sakit izin'!$C$2:$C1002),0)),""),IF(Sheet14!E33="","h",IF(Sheet14!E33="NO PRESENSI",0,IF(Sheet14!E33&gt;0,"h"))))</f>
        <v>0</v>
      </c>
      <c r="AK36" s="175" t="str">
        <f t="array" ref="AK36">CONCATENATE(IFERROR(INDEX('sakit izin'!$F$2:$F1002,MATCH(1,($A36='sakit izin'!$G$2:$G1002)*(E$3='sakit izin'!$C$2:$C1002),0)),""),IF(Sheet14!F33="","h",IF(Sheet14!F33="NO PRESENSI",0,IF(Sheet14!F33&gt;0,"h"))))</f>
        <v>0</v>
      </c>
      <c r="AL36" s="175" t="str">
        <f t="array" ref="AL36">CONCATENATE(IFERROR(INDEX('sakit izin'!$F$2:$F1002,MATCH(1,($A36='sakit izin'!$G$2:$G1002)*(F$3='sakit izin'!$C$2:$C1002),0)),""),IF(Sheet14!G33="","h",IF(Sheet14!G33="NO PRESENSI",0,IF(Sheet14!G33&gt;0,"h"))))</f>
        <v>0</v>
      </c>
      <c r="AM36" s="175" t="str">
        <f t="array" ref="AM36">CONCATENATE(IFERROR(INDEX('sakit izin'!$F$2:$F1002,MATCH(1,($A36='sakit izin'!$G$2:$G1002)*(G$3='sakit izin'!$C$2:$C1002),0)),""),IF(Sheet14!H33="","h",IF(Sheet14!H33="NO PRESENSI",0,IF(Sheet14!H33&gt;0,"h"))))</f>
        <v>0</v>
      </c>
      <c r="AN36" s="175" t="str">
        <f t="array" ref="AN36">CONCATENATE(IFERROR(INDEX('sakit izin'!$F$2:$F1002,MATCH(1,($A36='sakit izin'!$G$2:$G1002)*(H$3='sakit izin'!$C$2:$C1002),0)),""),IF(Sheet14!I33="","h",IF(Sheet14!I33="NO PRESENSI",0,IF(Sheet14!I33&gt;0,"h"))))</f>
        <v>0</v>
      </c>
      <c r="AO36" s="175" t="str">
        <f t="array" ref="AO36">CONCATENATE(IFERROR(INDEX('sakit izin'!$F$2:$F1002,MATCH(1,($A36='sakit izin'!$G$2:$G1002)*(I$3='sakit izin'!$C$2:$C1002),0)),""),IF(Sheet14!J33="","h",IF(Sheet14!J33="NO PRESENSI",0,IF(Sheet14!J33&gt;0,"h"))))</f>
        <v>0</v>
      </c>
      <c r="AP36" s="175" t="str">
        <f t="array" ref="AP36">CONCATENATE(IFERROR(INDEX('sakit izin'!$F$2:$F1002,MATCH(1,($A36='sakit izin'!$G$2:$G1002)*(J$3='sakit izin'!$C$2:$C1002),0)),""),IF(Sheet14!K33="","h",IF(Sheet14!K33="NO PRESENSI",0,IF(Sheet14!K33&gt;0,"h"))))</f>
        <v>0</v>
      </c>
      <c r="AQ36" s="175" t="str">
        <f t="array" ref="AQ36">CONCATENATE(IFERROR(INDEX('sakit izin'!$F$2:$F1002,MATCH(1,($A36='sakit izin'!$G$2:$G1002)*(K$3='sakit izin'!$C$2:$C1002),0)),""),IF(Sheet14!L33="","h",IF(Sheet14!L33="NO PRESENSI",0,IF(Sheet14!L33&gt;0,"h"))))</f>
        <v>0</v>
      </c>
      <c r="AR36" s="175" t="str">
        <f t="array" ref="AR36">CONCATENATE(IFERROR(INDEX('sakit izin'!$F$2:$F1002,MATCH(1,($A36='sakit izin'!$G$2:$G1002)*(L$3='sakit izin'!$C$2:$C1002),0)),""),IF(Sheet14!M33="","h",IF(Sheet14!M33="NO PRESENSI",0,IF(Sheet14!M33&gt;0,"h"))))</f>
        <v>0</v>
      </c>
      <c r="AS36" s="175" t="str">
        <f t="array" ref="AS36">CONCATENATE(IFERROR(INDEX('sakit izin'!$F$2:$F1002,MATCH(1,($A36='sakit izin'!$G$2:$G1002)*(M$3='sakit izin'!$C$2:$C1002),0)),""),IF(Sheet14!N33="","h",IF(Sheet14!N33="NO PRESENSI",0,IF(Sheet14!N33&gt;0,"h"))))</f>
        <v>0</v>
      </c>
      <c r="AT36" s="175" t="str">
        <f t="array" ref="AT36">CONCATENATE(IFERROR(INDEX('sakit izin'!$F$2:$F1002,MATCH(1,($A36='sakit izin'!$G$2:$G1002)*(N$3='sakit izin'!$C$2:$C1002),0)),""),IF(Sheet14!O33="","h",IF(Sheet14!O33="NO PRESENSI",0,IF(Sheet14!O33&gt;0,"h"))))</f>
        <v>0</v>
      </c>
      <c r="AU36" s="175" t="str">
        <f t="array" ref="AU36">CONCATENATE(IFERROR(INDEX('sakit izin'!$F$2:$F1002,MATCH(1,($A36='sakit izin'!$G$2:$G1002)*(O$3='sakit izin'!$C$2:$C1002),0)),""),IF(Sheet14!P33="","h",IF(Sheet14!P33="NO PRESENSI",0,IF(Sheet14!P33&gt;0,"h"))))</f>
        <v>0</v>
      </c>
      <c r="AV36" s="175" t="str">
        <f t="array" ref="AV36">CONCATENATE(IFERROR(INDEX('sakit izin'!$F$2:$F1002,MATCH(1,($A36='sakit izin'!$G$2:$G1002)*(P$3='sakit izin'!$C$2:$C1002),0)),""),IF(Sheet14!Q33="","h",IF(Sheet14!Q33="NO PRESENSI",0,IF(Sheet14!Q33&gt;0,"h"))))</f>
        <v>0</v>
      </c>
      <c r="AW36" s="175" t="str">
        <f t="array" ref="AW36">CONCATENATE(IFERROR(INDEX('sakit izin'!$F$2:$F1002,MATCH(1,($A36='sakit izin'!$G$2:$G1002)*(Q$3='sakit izin'!$C$2:$C1002),0)),""),IF(Sheet14!R33="","h",IF(Sheet14!R33="NO PRESENSI",0,IF(Sheet14!R33&gt;0,"h"))))</f>
        <v>0</v>
      </c>
      <c r="AX36" s="175" t="str">
        <f t="array" ref="AX36">CONCATENATE(IFERROR(INDEX('sakit izin'!$F$2:$F1002,MATCH(1,($A36='sakit izin'!$G$2:$G1002)*(R$3='sakit izin'!$C$2:$C1002),0)),""),IF(Sheet14!S33="","h",IF(Sheet14!S33="NO PRESENSI",0,IF(Sheet14!S33&gt;0,"h"))))</f>
        <v>0</v>
      </c>
      <c r="AY36" s="175" t="str">
        <f t="array" ref="AY36">CONCATENATE(IFERROR(INDEX('sakit izin'!$F$2:$F1002,MATCH(1,($A36='sakit izin'!$G$2:$G1002)*(S$3='sakit izin'!$C$2:$C1002),0)),""),IF(Sheet14!T33="","h",IF(Sheet14!T33="NO PRESENSI",0,IF(Sheet14!T33&gt;0,"h"))))</f>
        <v>0</v>
      </c>
      <c r="AZ36" s="175" t="str">
        <f t="array" ref="AZ36">CONCATENATE(IFERROR(INDEX('sakit izin'!$F$2:$F1002,MATCH(1,($A36='sakit izin'!$G$2:$G1002)*(T$3='sakit izin'!$C$2:$C1002),0)),""),IF(Sheet14!U33="","h",IF(Sheet14!U33="NO PRESENSI",0,IF(Sheet14!U33&gt;0,"h"))))</f>
        <v>0</v>
      </c>
      <c r="BA36" s="175" t="str">
        <f t="array" ref="BA36">CONCATENATE(IFERROR(INDEX('sakit izin'!$F$2:$F1002,MATCH(1,($A36='sakit izin'!$G$2:$G1002)*(U$3='sakit izin'!$C$2:$C1002),0)),""),IF(Sheet14!V33="","h",IF(Sheet14!V33="NO PRESENSI",0,IF(Sheet14!V33&gt;0,"h"))))</f>
        <v>0</v>
      </c>
      <c r="BB36" s="175" t="str">
        <f t="array" ref="BB36">CONCATENATE(IFERROR(INDEX('sakit izin'!$F$2:$F1002,MATCH(1,($A36='sakit izin'!$G$2:$G1002)*(V$3='sakit izin'!$C$2:$C1002),0)),""),IF(Sheet14!W33="","h",IF(Sheet14!W33="NO PRESENSI",0,IF(Sheet14!W33&gt;0,"h"))))</f>
        <v>0</v>
      </c>
      <c r="BC36" s="175" t="str">
        <f t="array" ref="BC36">CONCATENATE(IFERROR(INDEX('sakit izin'!$F$2:$F1002,MATCH(1,($A36='sakit izin'!$G$2:$G1002)*(W$3='sakit izin'!$C$2:$C1002),0)),""),IF(Sheet14!X33="","h",IF(Sheet14!X33="NO PRESENSI",0,IF(Sheet14!X33&gt;0,"h"))))</f>
        <v>0</v>
      </c>
      <c r="BD36" s="175" t="str">
        <f t="array" ref="BD36">CONCATENATE(IFERROR(INDEX('sakit izin'!$F$2:$F1002,MATCH(1,($A36='sakit izin'!$G$2:$G1002)*(X$3='sakit izin'!$C$2:$C1002),0)),""),IF(Sheet14!Y33="","h",IF(Sheet14!Y33="NO PRESENSI",0,IF(Sheet14!Y33&gt;0,"h"))))</f>
        <v>0</v>
      </c>
      <c r="BE36" s="175" t="str">
        <f t="array" ref="BE36">CONCATENATE(IFERROR(INDEX('sakit izin'!$F$2:$F1002,MATCH(1,($A36='sakit izin'!$G$2:$G1002)*(Y$3='sakit izin'!$C$2:$C1002),0)),""),IF(Sheet14!Z33="","h",IF(Sheet14!Z33="NO PRESENSI",0,IF(Sheet14!Z33&gt;0,"h"))))</f>
        <v>0</v>
      </c>
      <c r="BF36" s="175" t="str">
        <f t="array" ref="BF36">CONCATENATE(IFERROR(INDEX('sakit izin'!$F$2:$F1002,MATCH(1,($A36='sakit izin'!$G$2:$G1002)*(Z$3='sakit izin'!$C$2:$C1002),0)),""),IF(Sheet14!AA33="","h",IF(Sheet14!AA33="NO PRESENSI",0,IF(Sheet14!AA33&gt;0,"h"))))</f>
        <v>0</v>
      </c>
      <c r="BG36" s="175" t="str">
        <f t="array" ref="BG36">CONCATENATE(IFERROR(INDEX('sakit izin'!$F$2:$F1002,MATCH(1,($A36='sakit izin'!$G$2:$G1002)*(AA$3='sakit izin'!$C$2:$C1002),0)),""),IF(Sheet14!AB33="","h",IF(Sheet14!AB33="NO PRESENSI",0,IF(Sheet14!AB33&gt;0,"h"))))</f>
        <v>0</v>
      </c>
      <c r="BH36" s="175" t="str">
        <f t="array" ref="BH36">CONCATENATE(IFERROR(INDEX('sakit izin'!$F$2:$F1002,MATCH(1,($A36='sakit izin'!$G$2:$G1002)*(AB$3='sakit izin'!$C$2:$C1002),0)),""),IF(Sheet14!AC33="","h",IF(Sheet14!AC33="NO PRESENSI",0,IF(Sheet14!AC33&gt;0,"h"))))</f>
        <v>0</v>
      </c>
      <c r="BI36" s="175" t="str">
        <f t="array" ref="BI36">CONCATENATE(IFERROR(INDEX('sakit izin'!$F$2:$F1002,MATCH(1,($A36='sakit izin'!$G$2:$G1002)*(AC$3='sakit izin'!$C$2:$C1002),0)),""),IF(Sheet14!AD33="","h",IF(Sheet14!AD33="NO PRESENSI",0,IF(Sheet14!AD33&gt;0,"h"))))</f>
        <v>0</v>
      </c>
      <c r="BJ36" s="175" t="str">
        <f t="array" ref="BJ36">CONCATENATE(IFERROR(INDEX('sakit izin'!$F$2:$F1002,MATCH(1,($A36='sakit izin'!$G$2:$G1002)*(AD$3='sakit izin'!$C$2:$C1002),0)),""),IF(Sheet14!AE33="","h",IF(Sheet14!AE33="NO PRESENSI",0,IF(Sheet14!AE33&gt;0,"h"))))</f>
        <v>0</v>
      </c>
      <c r="BK36" s="175" t="str">
        <f t="array" ref="BK36">CONCATENATE(IFERROR(INDEX('sakit izin'!$F$2:$F1002,MATCH(1,($A36='sakit izin'!$G$2:$G1002)*(AE$3='sakit izin'!$C$2:$C1002),0)),""),IF(Sheet14!AF33="","h",IF(Sheet14!AF33="NO PRESENSI",0,IF(Sheet14!AF33&gt;0,"h"))))</f>
        <v>0</v>
      </c>
      <c r="BL36" s="175" t="str">
        <f t="array" ref="BL36">CONCATENATE(IFERROR(INDEX('sakit izin'!$F$2:$F1002,MATCH(1,($A36='sakit izin'!$G$2:$G1002)*(AF$3='sakit izin'!$C$2:$C1002),0)),""),IF(Sheet14!AG33="","h",IF(Sheet14!AG33="NO PRESENSI",0,IF(Sheet14!AG33&gt;0,"h"))))</f>
        <v>0</v>
      </c>
      <c r="BM36" s="176">
        <f t="shared" si="6"/>
        <v>0</v>
      </c>
      <c r="BN36" s="177">
        <f t="shared" si="7"/>
        <v>0</v>
      </c>
      <c r="BO36" s="178">
        <f t="shared" si="8"/>
        <v>0</v>
      </c>
      <c r="BP36" s="179">
        <f t="shared" si="9"/>
        <v>26</v>
      </c>
    </row>
    <row r="37">
      <c r="A37" s="182" t="s">
        <v>113</v>
      </c>
      <c r="B37" s="174" t="str">
        <f t="array" ref="B37">IFERROR(INDEX(datang!$E$2:$E1002,MATCH(1,($A37=datang!$G$2:$G1002)*(B$3=datang!$C$2:$C1002),0)),"")</f>
        <v/>
      </c>
      <c r="C37" s="174" t="str">
        <f t="array" ref="C37">IFERROR(INDEX(datang!$E$2:$E1002,MATCH(1,($A37=datang!$G$2:$G1002)*(C$3=datang!$C$2:$C1002),0)),"")</f>
        <v/>
      </c>
      <c r="D37" s="174" t="str">
        <f t="array" ref="D37">IFERROR(INDEX(datang!$E$2:$E1002,MATCH(1,($A37=datang!$G$2:$G1002)*(D$3=datang!$C$2:$C1002),0)),"")</f>
        <v/>
      </c>
      <c r="E37" s="174" t="str">
        <f t="array" ref="E37">IFERROR(INDEX(datang!$E$2:$E1002,MATCH(1,($A37=datang!$G$2:$G1002)*(E$3=datang!$C$2:$C1002),0)),"")</f>
        <v/>
      </c>
      <c r="F37" s="174" t="str">
        <f t="array" ref="F37">IFERROR(INDEX(datang!$E$2:$E1002,MATCH(1,($A37=datang!$G$2:$G1002)*(F$3=datang!$C$2:$C1002),0)),"")</f>
        <v/>
      </c>
      <c r="G37" s="174" t="str">
        <f t="array" ref="G37">IFERROR(INDEX(datang!$E$2:$E1002,MATCH(1,($A37=datang!$G$2:$G1002)*(G$3=datang!$C$2:$C1002),0)),"")</f>
        <v/>
      </c>
      <c r="H37" s="174" t="str">
        <f t="array" ref="H37">IFERROR(INDEX(datang!$E$2:$E1002,MATCH(1,($A37=datang!$G$2:$G1002)*(H$3=datang!$C$2:$C1002),0)),"")</f>
        <v/>
      </c>
      <c r="I37" s="174" t="str">
        <f t="array" ref="I37">IFERROR(INDEX(datang!$E$2:$E1002,MATCH(1,($A37=datang!$G$2:$G1002)*(I$3=datang!$C$2:$C1002),0)),"")</f>
        <v/>
      </c>
      <c r="J37" s="174" t="str">
        <f t="array" ref="J37">IFERROR(INDEX(datang!$E$2:$E1002,MATCH(1,($A37=datang!$G$2:$G1002)*(J$3=datang!$C$2:$C1002),0)),"")</f>
        <v/>
      </c>
      <c r="K37" s="174" t="str">
        <f t="array" ref="K37">IFERROR(INDEX(datang!$E$2:$E1002,MATCH(1,($A37=datang!$G$2:$G1002)*(K$3=datang!$C$2:$C1002),0)),"")</f>
        <v/>
      </c>
      <c r="L37" s="174" t="str">
        <f t="array" ref="L37">IFERROR(INDEX(datang!$E$2:$E1002,MATCH(1,($A37=datang!$G$2:$G1002)*(L$3=datang!$C$2:$C1002),0)),"")</f>
        <v/>
      </c>
      <c r="M37" s="174" t="str">
        <f t="array" ref="M37">IFERROR(INDEX(datang!$E$2:$E1002,MATCH(1,($A37=datang!$G$2:$G1002)*(M$3=datang!$C$2:$C1002),0)),"")</f>
        <v/>
      </c>
      <c r="N37" s="174" t="str">
        <f t="array" ref="N37">IFERROR(INDEX(datang!$E$2:$E1002,MATCH(1,($A37=datang!$G$2:$G1002)*(N$3=datang!$C$2:$C1002),0)),"")</f>
        <v/>
      </c>
      <c r="O37" s="174" t="str">
        <f t="array" ref="O37">IFERROR(INDEX(datang!$E$2:$E1002,MATCH(1,($A37=datang!$G$2:$G1002)*(O$3=datang!$C$2:$C1002),0)),"")</f>
        <v/>
      </c>
      <c r="P37" s="174" t="str">
        <f t="array" ref="P37">IFERROR(INDEX(datang!$E$2:$E1002,MATCH(1,($A37=datang!$G$2:$G1002)*(P$3=datang!$C$2:$C1002),0)),"")</f>
        <v/>
      </c>
      <c r="Q37" s="174" t="str">
        <f t="array" ref="Q37">IFERROR(INDEX(datang!$E$2:$E1002,MATCH(1,($A37=datang!$G$2:$G1002)*(Q$3=datang!$C$2:$C1002),0)),"")</f>
        <v/>
      </c>
      <c r="R37" s="174" t="str">
        <f t="array" ref="R37">IFERROR(INDEX(datang!$E$2:$E1002,MATCH(1,($A37=datang!$G$2:$G1002)*(R$3=datang!$C$2:$C1002),0)),"")</f>
        <v/>
      </c>
      <c r="S37" s="174" t="str">
        <f t="array" ref="S37">IFERROR(INDEX(datang!$E$2:$E1002,MATCH(1,($A37=datang!$G$2:$G1002)*(S$3=datang!$C$2:$C1002),0)),"")</f>
        <v/>
      </c>
      <c r="T37" s="174" t="str">
        <f t="array" ref="T37">IFERROR(INDEX(datang!$E$2:$E1002,MATCH(1,($A37=datang!$G$2:$G1002)*(T$3=datang!$C$2:$C1002),0)),"")</f>
        <v/>
      </c>
      <c r="U37" s="174" t="str">
        <f t="array" ref="U37">IFERROR(INDEX(datang!$E$2:$E1002,MATCH(1,($A37=datang!$G$2:$G1002)*(U$3=datang!$C$2:$C1002),0)),"")</f>
        <v/>
      </c>
      <c r="V37" s="174" t="str">
        <f t="array" ref="V37">IFERROR(INDEX(datang!$E$2:$E1002,MATCH(1,($A37=datang!$G$2:$G1002)*(V$3=datang!$C$2:$C1002),0)),"")</f>
        <v/>
      </c>
      <c r="W37" s="174" t="str">
        <f t="array" ref="W37">IFERROR(INDEX(datang!$E$2:$E1002,MATCH(1,($A37=datang!$G$2:$G1002)*(W$3=datang!$C$2:$C1002),0)),"")</f>
        <v/>
      </c>
      <c r="X37" s="174" t="str">
        <f t="array" ref="X37">IFERROR(INDEX(datang!$E$2:$E1002,MATCH(1,($A37=datang!$G$2:$G1002)*(X$3=datang!$C$2:$C1002),0)),"")</f>
        <v/>
      </c>
      <c r="Y37" s="174" t="str">
        <f t="array" ref="Y37">IFERROR(INDEX(datang!$E$2:$E1002,MATCH(1,($A37=datang!$G$2:$G1002)*(Y$3=datang!$C$2:$C1002),0)),"")</f>
        <v/>
      </c>
      <c r="Z37" s="174" t="str">
        <f t="array" ref="Z37">IFERROR(INDEX(datang!$E$2:$E1002,MATCH(1,($A37=datang!$G$2:$G1002)*(Z$3=datang!$C$2:$C1002),0)),"")</f>
        <v/>
      </c>
      <c r="AA37" s="174" t="str">
        <f t="array" ref="AA37">IFERROR(INDEX(datang!$E$2:$E1002,MATCH(1,($A37=datang!$G$2:$G1002)*(AA$3=datang!$C$2:$C1002),0)),"")</f>
        <v/>
      </c>
      <c r="AB37" s="174" t="str">
        <f t="array" ref="AB37">IFERROR(INDEX(datang!$E$2:$E1002,MATCH(1,($A37=datang!$G$2:$G1002)*(AB$3=datang!$C$2:$C1002),0)),"")</f>
        <v/>
      </c>
      <c r="AC37" s="174" t="str">
        <f t="array" ref="AC37">IFERROR(INDEX(datang!$E$2:$E1002,MATCH(1,($A37=datang!$G$2:$G1002)*(AC$3=datang!$C$2:$C1002),0)),"")</f>
        <v/>
      </c>
      <c r="AD37" s="174" t="str">
        <f t="array" ref="AD37">IFERROR(INDEX(datang!$E$2:$E1002,MATCH(1,($A37=datang!$G$2:$G1002)*(AD$3=datang!$C$2:$C1002),0)),"")</f>
        <v/>
      </c>
      <c r="AE37" s="174" t="str">
        <f t="array" ref="AE37">IFERROR(INDEX(datang!$E$2:$E1002,MATCH(1,($A37=datang!$G$2:$G1002)*(AE$3=datang!$C$2:$C1002),0)),"")</f>
        <v/>
      </c>
      <c r="AF37" s="174" t="str">
        <f t="array" ref="AF37">IFERROR(INDEX(datang!$E$2:$E1002,MATCH(1,($A37=datang!$G$2:$G1002)*(AF$3=datang!$C$2:$C1002),0)),"")</f>
        <v/>
      </c>
      <c r="AG37" s="167"/>
      <c r="AH37" s="175" t="str">
        <f t="array" ref="AH37">CONCATENATE(IFERROR(INDEX('sakit izin'!$F$2:$F1002,MATCH(1,($A37='sakit izin'!$G$2:$G1002)*(B$3='sakit izin'!$C$2:$C1002),0)),""),IF(Sheet14!C34="","h",IF(Sheet14!C34="NO PRESENSI",0,IF(Sheet14!C34&gt;0,"h"))))</f>
        <v>0</v>
      </c>
      <c r="AI37" s="175" t="str">
        <f t="array" ref="AI37">CONCATENATE(IFERROR(INDEX('sakit izin'!$F$2:$F1002,MATCH(1,($A37='sakit izin'!$G$2:$G1002)*(C$3='sakit izin'!$C$2:$C1002),0)),""),IF(Sheet14!D34="","h",IF(Sheet14!D34="NO PRESENSI",0,IF(Sheet14!D34&gt;0,"h"))))</f>
        <v>0</v>
      </c>
      <c r="AJ37" s="175" t="str">
        <f t="array" ref="AJ37">CONCATENATE(IFERROR(INDEX('sakit izin'!$F$2:$F1002,MATCH(1,($A37='sakit izin'!$G$2:$G1002)*(D$3='sakit izin'!$C$2:$C1002),0)),""),IF(Sheet14!E34="","h",IF(Sheet14!E34="NO PRESENSI",0,IF(Sheet14!E34&gt;0,"h"))))</f>
        <v>0</v>
      </c>
      <c r="AK37" s="175" t="str">
        <f t="array" ref="AK37">CONCATENATE(IFERROR(INDEX('sakit izin'!$F$2:$F1002,MATCH(1,($A37='sakit izin'!$G$2:$G1002)*(E$3='sakit izin'!$C$2:$C1002),0)),""),IF(Sheet14!F34="","h",IF(Sheet14!F34="NO PRESENSI",0,IF(Sheet14!F34&gt;0,"h"))))</f>
        <v>0</v>
      </c>
      <c r="AL37" s="175" t="str">
        <f t="array" ref="AL37">CONCATENATE(IFERROR(INDEX('sakit izin'!$F$2:$F1002,MATCH(1,($A37='sakit izin'!$G$2:$G1002)*(F$3='sakit izin'!$C$2:$C1002),0)),""),IF(Sheet14!G34="","h",IF(Sheet14!G34="NO PRESENSI",0,IF(Sheet14!G34&gt;0,"h"))))</f>
        <v>0</v>
      </c>
      <c r="AM37" s="175" t="str">
        <f t="array" ref="AM37">CONCATENATE(IFERROR(INDEX('sakit izin'!$F$2:$F1002,MATCH(1,($A37='sakit izin'!$G$2:$G1002)*(G$3='sakit izin'!$C$2:$C1002),0)),""),IF(Sheet14!H34="","h",IF(Sheet14!H34="NO PRESENSI",0,IF(Sheet14!H34&gt;0,"h"))))</f>
        <v>0</v>
      </c>
      <c r="AN37" s="175" t="str">
        <f t="array" ref="AN37">CONCATENATE(IFERROR(INDEX('sakit izin'!$F$2:$F1002,MATCH(1,($A37='sakit izin'!$G$2:$G1002)*(H$3='sakit izin'!$C$2:$C1002),0)),""),IF(Sheet14!I34="","h",IF(Sheet14!I34="NO PRESENSI",0,IF(Sheet14!I34&gt;0,"h"))))</f>
        <v>0</v>
      </c>
      <c r="AO37" s="175" t="str">
        <f t="array" ref="AO37">CONCATENATE(IFERROR(INDEX('sakit izin'!$F$2:$F1002,MATCH(1,($A37='sakit izin'!$G$2:$G1002)*(I$3='sakit izin'!$C$2:$C1002),0)),""),IF(Sheet14!J34="","h",IF(Sheet14!J34="NO PRESENSI",0,IF(Sheet14!J34&gt;0,"h"))))</f>
        <v>0</v>
      </c>
      <c r="AP37" s="175" t="str">
        <f t="array" ref="AP37">CONCATENATE(IFERROR(INDEX('sakit izin'!$F$2:$F1002,MATCH(1,($A37='sakit izin'!$G$2:$G1002)*(J$3='sakit izin'!$C$2:$C1002),0)),""),IF(Sheet14!K34="","h",IF(Sheet14!K34="NO PRESENSI",0,IF(Sheet14!K34&gt;0,"h"))))</f>
        <v>0</v>
      </c>
      <c r="AQ37" s="175" t="str">
        <f t="array" ref="AQ37">CONCATENATE(IFERROR(INDEX('sakit izin'!$F$2:$F1002,MATCH(1,($A37='sakit izin'!$G$2:$G1002)*(K$3='sakit izin'!$C$2:$C1002),0)),""),IF(Sheet14!L34="","h",IF(Sheet14!L34="NO PRESENSI",0,IF(Sheet14!L34&gt;0,"h"))))</f>
        <v>0</v>
      </c>
      <c r="AR37" s="175" t="str">
        <f t="array" ref="AR37">CONCATENATE(IFERROR(INDEX('sakit izin'!$F$2:$F1002,MATCH(1,($A37='sakit izin'!$G$2:$G1002)*(L$3='sakit izin'!$C$2:$C1002),0)),""),IF(Sheet14!M34="","h",IF(Sheet14!M34="NO PRESENSI",0,IF(Sheet14!M34&gt;0,"h"))))</f>
        <v>0</v>
      </c>
      <c r="AS37" s="175" t="str">
        <f t="array" ref="AS37">CONCATENATE(IFERROR(INDEX('sakit izin'!$F$2:$F1002,MATCH(1,($A37='sakit izin'!$G$2:$G1002)*(M$3='sakit izin'!$C$2:$C1002),0)),""),IF(Sheet14!N34="","h",IF(Sheet14!N34="NO PRESENSI",0,IF(Sheet14!N34&gt;0,"h"))))</f>
        <v>0</v>
      </c>
      <c r="AT37" s="175" t="str">
        <f t="array" ref="AT37">CONCATENATE(IFERROR(INDEX('sakit izin'!$F$2:$F1002,MATCH(1,($A37='sakit izin'!$G$2:$G1002)*(N$3='sakit izin'!$C$2:$C1002),0)),""),IF(Sheet14!O34="","h",IF(Sheet14!O34="NO PRESENSI",0,IF(Sheet14!O34&gt;0,"h"))))</f>
        <v>0</v>
      </c>
      <c r="AU37" s="175" t="str">
        <f t="array" ref="AU37">CONCATENATE(IFERROR(INDEX('sakit izin'!$F$2:$F1002,MATCH(1,($A37='sakit izin'!$G$2:$G1002)*(O$3='sakit izin'!$C$2:$C1002),0)),""),IF(Sheet14!P34="","h",IF(Sheet14!P34="NO PRESENSI",0,IF(Sheet14!P34&gt;0,"h"))))</f>
        <v>0</v>
      </c>
      <c r="AV37" s="175" t="str">
        <f t="array" ref="AV37">CONCATENATE(IFERROR(INDEX('sakit izin'!$F$2:$F1002,MATCH(1,($A37='sakit izin'!$G$2:$G1002)*(P$3='sakit izin'!$C$2:$C1002),0)),""),IF(Sheet14!Q34="","h",IF(Sheet14!Q34="NO PRESENSI",0,IF(Sheet14!Q34&gt;0,"h"))))</f>
        <v>0</v>
      </c>
      <c r="AW37" s="175" t="str">
        <f t="array" ref="AW37">CONCATENATE(IFERROR(INDEX('sakit izin'!$F$2:$F1002,MATCH(1,($A37='sakit izin'!$G$2:$G1002)*(Q$3='sakit izin'!$C$2:$C1002),0)),""),IF(Sheet14!R34="","h",IF(Sheet14!R34="NO PRESENSI",0,IF(Sheet14!R34&gt;0,"h"))))</f>
        <v>0</v>
      </c>
      <c r="AX37" s="175" t="str">
        <f t="array" ref="AX37">CONCATENATE(IFERROR(INDEX('sakit izin'!$F$2:$F1002,MATCH(1,($A37='sakit izin'!$G$2:$G1002)*(R$3='sakit izin'!$C$2:$C1002),0)),""),IF(Sheet14!S34="","h",IF(Sheet14!S34="NO PRESENSI",0,IF(Sheet14!S34&gt;0,"h"))))</f>
        <v>0</v>
      </c>
      <c r="AY37" s="175" t="str">
        <f t="array" ref="AY37">CONCATENATE(IFERROR(INDEX('sakit izin'!$F$2:$F1002,MATCH(1,($A37='sakit izin'!$G$2:$G1002)*(S$3='sakit izin'!$C$2:$C1002),0)),""),IF(Sheet14!T34="","h",IF(Sheet14!T34="NO PRESENSI",0,IF(Sheet14!T34&gt;0,"h"))))</f>
        <v>0</v>
      </c>
      <c r="AZ37" s="175" t="str">
        <f t="array" ref="AZ37">CONCATENATE(IFERROR(INDEX('sakit izin'!$F$2:$F1002,MATCH(1,($A37='sakit izin'!$G$2:$G1002)*(T$3='sakit izin'!$C$2:$C1002),0)),""),IF(Sheet14!U34="","h",IF(Sheet14!U34="NO PRESENSI",0,IF(Sheet14!U34&gt;0,"h"))))</f>
        <v>0</v>
      </c>
      <c r="BA37" s="175" t="str">
        <f t="array" ref="BA37">CONCATENATE(IFERROR(INDEX('sakit izin'!$F$2:$F1002,MATCH(1,($A37='sakit izin'!$G$2:$G1002)*(U$3='sakit izin'!$C$2:$C1002),0)),""),IF(Sheet14!V34="","h",IF(Sheet14!V34="NO PRESENSI",0,IF(Sheet14!V34&gt;0,"h"))))</f>
        <v>0</v>
      </c>
      <c r="BB37" s="175" t="str">
        <f t="array" ref="BB37">CONCATENATE(IFERROR(INDEX('sakit izin'!$F$2:$F1002,MATCH(1,($A37='sakit izin'!$G$2:$G1002)*(V$3='sakit izin'!$C$2:$C1002),0)),""),IF(Sheet14!W34="","h",IF(Sheet14!W34="NO PRESENSI",0,IF(Sheet14!W34&gt;0,"h"))))</f>
        <v>0</v>
      </c>
      <c r="BC37" s="175" t="str">
        <f t="array" ref="BC37">CONCATENATE(IFERROR(INDEX('sakit izin'!$F$2:$F1002,MATCH(1,($A37='sakit izin'!$G$2:$G1002)*(W$3='sakit izin'!$C$2:$C1002),0)),""),IF(Sheet14!X34="","h",IF(Sheet14!X34="NO PRESENSI",0,IF(Sheet14!X34&gt;0,"h"))))</f>
        <v>0</v>
      </c>
      <c r="BD37" s="175" t="str">
        <f t="array" ref="BD37">CONCATENATE(IFERROR(INDEX('sakit izin'!$F$2:$F1002,MATCH(1,($A37='sakit izin'!$G$2:$G1002)*(X$3='sakit izin'!$C$2:$C1002),0)),""),IF(Sheet14!Y34="","h",IF(Sheet14!Y34="NO PRESENSI",0,IF(Sheet14!Y34&gt;0,"h"))))</f>
        <v>0</v>
      </c>
      <c r="BE37" s="175" t="str">
        <f t="array" ref="BE37">CONCATENATE(IFERROR(INDEX('sakit izin'!$F$2:$F1002,MATCH(1,($A37='sakit izin'!$G$2:$G1002)*(Y$3='sakit izin'!$C$2:$C1002),0)),""),IF(Sheet14!Z34="","h",IF(Sheet14!Z34="NO PRESENSI",0,IF(Sheet14!Z34&gt;0,"h"))))</f>
        <v>0</v>
      </c>
      <c r="BF37" s="175" t="str">
        <f t="array" ref="BF37">CONCATENATE(IFERROR(INDEX('sakit izin'!$F$2:$F1002,MATCH(1,($A37='sakit izin'!$G$2:$G1002)*(Z$3='sakit izin'!$C$2:$C1002),0)),""),IF(Sheet14!AA34="","h",IF(Sheet14!AA34="NO PRESENSI",0,IF(Sheet14!AA34&gt;0,"h"))))</f>
        <v>0</v>
      </c>
      <c r="BG37" s="175" t="str">
        <f t="array" ref="BG37">CONCATENATE(IFERROR(INDEX('sakit izin'!$F$2:$F1002,MATCH(1,($A37='sakit izin'!$G$2:$G1002)*(AA$3='sakit izin'!$C$2:$C1002),0)),""),IF(Sheet14!AB34="","h",IF(Sheet14!AB34="NO PRESENSI",0,IF(Sheet14!AB34&gt;0,"h"))))</f>
        <v>0</v>
      </c>
      <c r="BH37" s="175" t="str">
        <f t="array" ref="BH37">CONCATENATE(IFERROR(INDEX('sakit izin'!$F$2:$F1002,MATCH(1,($A37='sakit izin'!$G$2:$G1002)*(AB$3='sakit izin'!$C$2:$C1002),0)),""),IF(Sheet14!AC34="","h",IF(Sheet14!AC34="NO PRESENSI",0,IF(Sheet14!AC34&gt;0,"h"))))</f>
        <v>0</v>
      </c>
      <c r="BI37" s="175" t="str">
        <f t="array" ref="BI37">CONCATENATE(IFERROR(INDEX('sakit izin'!$F$2:$F1002,MATCH(1,($A37='sakit izin'!$G$2:$G1002)*(AC$3='sakit izin'!$C$2:$C1002),0)),""),IF(Sheet14!AD34="","h",IF(Sheet14!AD34="NO PRESENSI",0,IF(Sheet14!AD34&gt;0,"h"))))</f>
        <v>0</v>
      </c>
      <c r="BJ37" s="175" t="str">
        <f t="array" ref="BJ37">CONCATENATE(IFERROR(INDEX('sakit izin'!$F$2:$F1002,MATCH(1,($A37='sakit izin'!$G$2:$G1002)*(AD$3='sakit izin'!$C$2:$C1002),0)),""),IF(Sheet14!AE34="","h",IF(Sheet14!AE34="NO PRESENSI",0,IF(Sheet14!AE34&gt;0,"h"))))</f>
        <v>0</v>
      </c>
      <c r="BK37" s="175" t="str">
        <f t="array" ref="BK37">CONCATENATE(IFERROR(INDEX('sakit izin'!$F$2:$F1002,MATCH(1,($A37='sakit izin'!$G$2:$G1002)*(AE$3='sakit izin'!$C$2:$C1002),0)),""),IF(Sheet14!AF34="","h",IF(Sheet14!AF34="NO PRESENSI",0,IF(Sheet14!AF34&gt;0,"h"))))</f>
        <v>0</v>
      </c>
      <c r="BL37" s="175" t="str">
        <f t="array" ref="BL37">CONCATENATE(IFERROR(INDEX('sakit izin'!$F$2:$F1002,MATCH(1,($A37='sakit izin'!$G$2:$G1002)*(AF$3='sakit izin'!$C$2:$C1002),0)),""),IF(Sheet14!AG34="","h",IF(Sheet14!AG34="NO PRESENSI",0,IF(Sheet14!AG34&gt;0,"h"))))</f>
        <v>0</v>
      </c>
      <c r="BM37" s="176">
        <f t="shared" si="6"/>
        <v>0</v>
      </c>
      <c r="BN37" s="177">
        <f t="shared" si="7"/>
        <v>0</v>
      </c>
      <c r="BO37" s="178">
        <f t="shared" si="8"/>
        <v>0</v>
      </c>
      <c r="BP37" s="179">
        <f t="shared" si="9"/>
        <v>26</v>
      </c>
    </row>
    <row r="38">
      <c r="A38" s="182" t="s">
        <v>115</v>
      </c>
      <c r="B38" s="174" t="str">
        <f t="array" ref="B38">IFERROR(INDEX(datang!$E$2:$E1002,MATCH(1,($A38=datang!$G$2:$G1002)*(B$3=datang!$C$2:$C1002),0)),"")</f>
        <v/>
      </c>
      <c r="C38" s="174" t="str">
        <f t="array" ref="C38">IFERROR(INDEX(datang!$E$2:$E1002,MATCH(1,($A38=datang!$G$2:$G1002)*(C$3=datang!$C$2:$C1002),0)),"")</f>
        <v/>
      </c>
      <c r="D38" s="174" t="str">
        <f t="array" ref="D38">IFERROR(INDEX(datang!$E$2:$E1002,MATCH(1,($A38=datang!$G$2:$G1002)*(D$3=datang!$C$2:$C1002),0)),"")</f>
        <v/>
      </c>
      <c r="E38" s="174" t="str">
        <f t="array" ref="E38">IFERROR(INDEX(datang!$E$2:$E1002,MATCH(1,($A38=datang!$G$2:$G1002)*(E$3=datang!$C$2:$C1002),0)),"")</f>
        <v/>
      </c>
      <c r="F38" s="174" t="str">
        <f t="array" ref="F38">IFERROR(INDEX(datang!$E$2:$E1002,MATCH(1,($A38=datang!$G$2:$G1002)*(F$3=datang!$C$2:$C1002),0)),"")</f>
        <v/>
      </c>
      <c r="G38" s="174" t="str">
        <f t="array" ref="G38">IFERROR(INDEX(datang!$E$2:$E1002,MATCH(1,($A38=datang!$G$2:$G1002)*(G$3=datang!$C$2:$C1002),0)),"")</f>
        <v/>
      </c>
      <c r="H38" s="174" t="str">
        <f t="array" ref="H38">IFERROR(INDEX(datang!$E$2:$E1002,MATCH(1,($A38=datang!$G$2:$G1002)*(H$3=datang!$C$2:$C1002),0)),"")</f>
        <v/>
      </c>
      <c r="I38" s="174" t="str">
        <f t="array" ref="I38">IFERROR(INDEX(datang!$E$2:$E1002,MATCH(1,($A38=datang!$G$2:$G1002)*(I$3=datang!$C$2:$C1002),0)),"")</f>
        <v/>
      </c>
      <c r="J38" s="174" t="str">
        <f t="array" ref="J38">IFERROR(INDEX(datang!$E$2:$E1002,MATCH(1,($A38=datang!$G$2:$G1002)*(J$3=datang!$C$2:$C1002),0)),"")</f>
        <v/>
      </c>
      <c r="K38" s="174" t="str">
        <f t="array" ref="K38">IFERROR(INDEX(datang!$E$2:$E1002,MATCH(1,($A38=datang!$G$2:$G1002)*(K$3=datang!$C$2:$C1002),0)),"")</f>
        <v/>
      </c>
      <c r="L38" s="174" t="str">
        <f t="array" ref="L38">IFERROR(INDEX(datang!$E$2:$E1002,MATCH(1,($A38=datang!$G$2:$G1002)*(L$3=datang!$C$2:$C1002),0)),"")</f>
        <v/>
      </c>
      <c r="M38" s="174" t="str">
        <f t="array" ref="M38">IFERROR(INDEX(datang!$E$2:$E1002,MATCH(1,($A38=datang!$G$2:$G1002)*(M$3=datang!$C$2:$C1002),0)),"")</f>
        <v/>
      </c>
      <c r="N38" s="174" t="str">
        <f t="array" ref="N38">IFERROR(INDEX(datang!$E$2:$E1002,MATCH(1,($A38=datang!$G$2:$G1002)*(N$3=datang!$C$2:$C1002),0)),"")</f>
        <v/>
      </c>
      <c r="O38" s="174" t="str">
        <f t="array" ref="O38">IFERROR(INDEX(datang!$E$2:$E1002,MATCH(1,($A38=datang!$G$2:$G1002)*(O$3=datang!$C$2:$C1002),0)),"")</f>
        <v/>
      </c>
      <c r="P38" s="174" t="str">
        <f t="array" ref="P38">IFERROR(INDEX(datang!$E$2:$E1002,MATCH(1,($A38=datang!$G$2:$G1002)*(P$3=datang!$C$2:$C1002),0)),"")</f>
        <v/>
      </c>
      <c r="Q38" s="174" t="str">
        <f t="array" ref="Q38">IFERROR(INDEX(datang!$E$2:$E1002,MATCH(1,($A38=datang!$G$2:$G1002)*(Q$3=datang!$C$2:$C1002),0)),"")</f>
        <v/>
      </c>
      <c r="R38" s="174" t="str">
        <f t="array" ref="R38">IFERROR(INDEX(datang!$E$2:$E1002,MATCH(1,($A38=datang!$G$2:$G1002)*(R$3=datang!$C$2:$C1002),0)),"")</f>
        <v/>
      </c>
      <c r="S38" s="174" t="str">
        <f t="array" ref="S38">IFERROR(INDEX(datang!$E$2:$E1002,MATCH(1,($A38=datang!$G$2:$G1002)*(S$3=datang!$C$2:$C1002),0)),"")</f>
        <v/>
      </c>
      <c r="T38" s="174" t="str">
        <f t="array" ref="T38">IFERROR(INDEX(datang!$E$2:$E1002,MATCH(1,($A38=datang!$G$2:$G1002)*(T$3=datang!$C$2:$C1002),0)),"")</f>
        <v/>
      </c>
      <c r="U38" s="174" t="str">
        <f t="array" ref="U38">IFERROR(INDEX(datang!$E$2:$E1002,MATCH(1,($A38=datang!$G$2:$G1002)*(U$3=datang!$C$2:$C1002),0)),"")</f>
        <v/>
      </c>
      <c r="V38" s="174" t="str">
        <f t="array" ref="V38">IFERROR(INDEX(datang!$E$2:$E1002,MATCH(1,($A38=datang!$G$2:$G1002)*(V$3=datang!$C$2:$C1002),0)),"")</f>
        <v/>
      </c>
      <c r="W38" s="174" t="str">
        <f t="array" ref="W38">IFERROR(INDEX(datang!$E$2:$E1002,MATCH(1,($A38=datang!$G$2:$G1002)*(W$3=datang!$C$2:$C1002),0)),"")</f>
        <v/>
      </c>
      <c r="X38" s="174" t="str">
        <f t="array" ref="X38">IFERROR(INDEX(datang!$E$2:$E1002,MATCH(1,($A38=datang!$G$2:$G1002)*(X$3=datang!$C$2:$C1002),0)),"")</f>
        <v/>
      </c>
      <c r="Y38" s="174" t="str">
        <f t="array" ref="Y38">IFERROR(INDEX(datang!$E$2:$E1002,MATCH(1,($A38=datang!$G$2:$G1002)*(Y$3=datang!$C$2:$C1002),0)),"")</f>
        <v/>
      </c>
      <c r="Z38" s="174" t="str">
        <f t="array" ref="Z38">IFERROR(INDEX(datang!$E$2:$E1002,MATCH(1,($A38=datang!$G$2:$G1002)*(Z$3=datang!$C$2:$C1002),0)),"")</f>
        <v/>
      </c>
      <c r="AA38" s="174" t="str">
        <f t="array" ref="AA38">IFERROR(INDEX(datang!$E$2:$E1002,MATCH(1,($A38=datang!$G$2:$G1002)*(AA$3=datang!$C$2:$C1002),0)),"")</f>
        <v/>
      </c>
      <c r="AB38" s="174" t="str">
        <f t="array" ref="AB38">IFERROR(INDEX(datang!$E$2:$E1002,MATCH(1,($A38=datang!$G$2:$G1002)*(AB$3=datang!$C$2:$C1002),0)),"")</f>
        <v/>
      </c>
      <c r="AC38" s="174" t="str">
        <f t="array" ref="AC38">IFERROR(INDEX(datang!$E$2:$E1002,MATCH(1,($A38=datang!$G$2:$G1002)*(AC$3=datang!$C$2:$C1002),0)),"")</f>
        <v/>
      </c>
      <c r="AD38" s="174" t="str">
        <f t="array" ref="AD38">IFERROR(INDEX(datang!$E$2:$E1002,MATCH(1,($A38=datang!$G$2:$G1002)*(AD$3=datang!$C$2:$C1002),0)),"")</f>
        <v/>
      </c>
      <c r="AE38" s="174" t="str">
        <f t="array" ref="AE38">IFERROR(INDEX(datang!$E$2:$E1002,MATCH(1,($A38=datang!$G$2:$G1002)*(AE$3=datang!$C$2:$C1002),0)),"")</f>
        <v/>
      </c>
      <c r="AF38" s="174" t="str">
        <f t="array" ref="AF38">IFERROR(INDEX(datang!$E$2:$E1002,MATCH(1,($A38=datang!$G$2:$G1002)*(AF$3=datang!$C$2:$C1002),0)),"")</f>
        <v/>
      </c>
      <c r="AG38" s="167"/>
      <c r="AH38" s="175" t="str">
        <f t="array" ref="AH38">CONCATENATE(IFERROR(INDEX('sakit izin'!$F$2:$F1002,MATCH(1,($A38='sakit izin'!$G$2:$G1002)*(B$3='sakit izin'!$C$2:$C1002),0)),""),IF(Sheet14!C35="","h",IF(Sheet14!C35="NO PRESENSI",0,IF(Sheet14!C35&gt;0,"h"))))</f>
        <v>0</v>
      </c>
      <c r="AI38" s="175" t="str">
        <f t="array" ref="AI38">CONCATENATE(IFERROR(INDEX('sakit izin'!$F$2:$F1002,MATCH(1,($A38='sakit izin'!$G$2:$G1002)*(C$3='sakit izin'!$C$2:$C1002),0)),""),IF(Sheet14!D35="","h",IF(Sheet14!D35="NO PRESENSI",0,IF(Sheet14!D35&gt;0,"h"))))</f>
        <v>0</v>
      </c>
      <c r="AJ38" s="175" t="str">
        <f t="array" ref="AJ38">CONCATENATE(IFERROR(INDEX('sakit izin'!$F$2:$F1002,MATCH(1,($A38='sakit izin'!$G$2:$G1002)*(D$3='sakit izin'!$C$2:$C1002),0)),""),IF(Sheet14!E35="","h",IF(Sheet14!E35="NO PRESENSI",0,IF(Sheet14!E35&gt;0,"h"))))</f>
        <v>0</v>
      </c>
      <c r="AK38" s="175" t="str">
        <f t="array" ref="AK38">CONCATENATE(IFERROR(INDEX('sakit izin'!$F$2:$F1002,MATCH(1,($A38='sakit izin'!$G$2:$G1002)*(E$3='sakit izin'!$C$2:$C1002),0)),""),IF(Sheet14!F35="","h",IF(Sheet14!F35="NO PRESENSI",0,IF(Sheet14!F35&gt;0,"h"))))</f>
        <v>0</v>
      </c>
      <c r="AL38" s="175" t="str">
        <f t="array" ref="AL38">CONCATENATE(IFERROR(INDEX('sakit izin'!$F$2:$F1002,MATCH(1,($A38='sakit izin'!$G$2:$G1002)*(F$3='sakit izin'!$C$2:$C1002),0)),""),IF(Sheet14!G35="","h",IF(Sheet14!G35="NO PRESENSI",0,IF(Sheet14!G35&gt;0,"h"))))</f>
        <v>0</v>
      </c>
      <c r="AM38" s="175" t="str">
        <f t="array" ref="AM38">CONCATENATE(IFERROR(INDEX('sakit izin'!$F$2:$F1002,MATCH(1,($A38='sakit izin'!$G$2:$G1002)*(G$3='sakit izin'!$C$2:$C1002),0)),""),IF(Sheet14!H35="","h",IF(Sheet14!H35="NO PRESENSI",0,IF(Sheet14!H35&gt;0,"h"))))</f>
        <v>0</v>
      </c>
      <c r="AN38" s="175" t="str">
        <f t="array" ref="AN38">CONCATENATE(IFERROR(INDEX('sakit izin'!$F$2:$F1002,MATCH(1,($A38='sakit izin'!$G$2:$G1002)*(H$3='sakit izin'!$C$2:$C1002),0)),""),IF(Sheet14!I35="","h",IF(Sheet14!I35="NO PRESENSI",0,IF(Sheet14!I35&gt;0,"h"))))</f>
        <v>0</v>
      </c>
      <c r="AO38" s="175" t="str">
        <f t="array" ref="AO38">CONCATENATE(IFERROR(INDEX('sakit izin'!$F$2:$F1002,MATCH(1,($A38='sakit izin'!$G$2:$G1002)*(I$3='sakit izin'!$C$2:$C1002),0)),""),IF(Sheet14!J35="","h",IF(Sheet14!J35="NO PRESENSI",0,IF(Sheet14!J35&gt;0,"h"))))</f>
        <v>0</v>
      </c>
      <c r="AP38" s="175" t="str">
        <f t="array" ref="AP38">CONCATENATE(IFERROR(INDEX('sakit izin'!$F$2:$F1002,MATCH(1,($A38='sakit izin'!$G$2:$G1002)*(J$3='sakit izin'!$C$2:$C1002),0)),""),IF(Sheet14!K35="","h",IF(Sheet14!K35="NO PRESENSI",0,IF(Sheet14!K35&gt;0,"h"))))</f>
        <v>0</v>
      </c>
      <c r="AQ38" s="175" t="str">
        <f t="array" ref="AQ38">CONCATENATE(IFERROR(INDEX('sakit izin'!$F$2:$F1002,MATCH(1,($A38='sakit izin'!$G$2:$G1002)*(K$3='sakit izin'!$C$2:$C1002),0)),""),IF(Sheet14!L35="","h",IF(Sheet14!L35="NO PRESENSI",0,IF(Sheet14!L35&gt;0,"h"))))</f>
        <v>0</v>
      </c>
      <c r="AR38" s="175" t="str">
        <f t="array" ref="AR38">CONCATENATE(IFERROR(INDEX('sakit izin'!$F$2:$F1002,MATCH(1,($A38='sakit izin'!$G$2:$G1002)*(L$3='sakit izin'!$C$2:$C1002),0)),""),IF(Sheet14!M35="","h",IF(Sheet14!M35="NO PRESENSI",0,IF(Sheet14!M35&gt;0,"h"))))</f>
        <v>0</v>
      </c>
      <c r="AS38" s="175" t="str">
        <f t="array" ref="AS38">CONCATENATE(IFERROR(INDEX('sakit izin'!$F$2:$F1002,MATCH(1,($A38='sakit izin'!$G$2:$G1002)*(M$3='sakit izin'!$C$2:$C1002),0)),""),IF(Sheet14!N35="","h",IF(Sheet14!N35="NO PRESENSI",0,IF(Sheet14!N35&gt;0,"h"))))</f>
        <v>0</v>
      </c>
      <c r="AT38" s="175" t="str">
        <f t="array" ref="AT38">CONCATENATE(IFERROR(INDEX('sakit izin'!$F$2:$F1002,MATCH(1,($A38='sakit izin'!$G$2:$G1002)*(N$3='sakit izin'!$C$2:$C1002),0)),""),IF(Sheet14!O35="","h",IF(Sheet14!O35="NO PRESENSI",0,IF(Sheet14!O35&gt;0,"h"))))</f>
        <v>0</v>
      </c>
      <c r="AU38" s="175" t="str">
        <f t="array" ref="AU38">CONCATENATE(IFERROR(INDEX('sakit izin'!$F$2:$F1002,MATCH(1,($A38='sakit izin'!$G$2:$G1002)*(O$3='sakit izin'!$C$2:$C1002),0)),""),IF(Sheet14!P35="","h",IF(Sheet14!P35="NO PRESENSI",0,IF(Sheet14!P35&gt;0,"h"))))</f>
        <v>0</v>
      </c>
      <c r="AV38" s="175" t="str">
        <f t="array" ref="AV38">CONCATENATE(IFERROR(INDEX('sakit izin'!$F$2:$F1002,MATCH(1,($A38='sakit izin'!$G$2:$G1002)*(P$3='sakit izin'!$C$2:$C1002),0)),""),IF(Sheet14!Q35="","h",IF(Sheet14!Q35="NO PRESENSI",0,IF(Sheet14!Q35&gt;0,"h"))))</f>
        <v>0</v>
      </c>
      <c r="AW38" s="175" t="str">
        <f t="array" ref="AW38">CONCATENATE(IFERROR(INDEX('sakit izin'!$F$2:$F1002,MATCH(1,($A38='sakit izin'!$G$2:$G1002)*(Q$3='sakit izin'!$C$2:$C1002),0)),""),IF(Sheet14!R35="","h",IF(Sheet14!R35="NO PRESENSI",0,IF(Sheet14!R35&gt;0,"h"))))</f>
        <v>0</v>
      </c>
      <c r="AX38" s="175" t="str">
        <f t="array" ref="AX38">CONCATENATE(IFERROR(INDEX('sakit izin'!$F$2:$F1002,MATCH(1,($A38='sakit izin'!$G$2:$G1002)*(R$3='sakit izin'!$C$2:$C1002),0)),""),IF(Sheet14!S35="","h",IF(Sheet14!S35="NO PRESENSI",0,IF(Sheet14!S35&gt;0,"h"))))</f>
        <v>0</v>
      </c>
      <c r="AY38" s="175" t="str">
        <f t="array" ref="AY38">CONCATENATE(IFERROR(INDEX('sakit izin'!$F$2:$F1002,MATCH(1,($A38='sakit izin'!$G$2:$G1002)*(S$3='sakit izin'!$C$2:$C1002),0)),""),IF(Sheet14!T35="","h",IF(Sheet14!T35="NO PRESENSI",0,IF(Sheet14!T35&gt;0,"h"))))</f>
        <v>0</v>
      </c>
      <c r="AZ38" s="175" t="str">
        <f t="array" ref="AZ38">CONCATENATE(IFERROR(INDEX('sakit izin'!$F$2:$F1002,MATCH(1,($A38='sakit izin'!$G$2:$G1002)*(T$3='sakit izin'!$C$2:$C1002),0)),""),IF(Sheet14!U35="","h",IF(Sheet14!U35="NO PRESENSI",0,IF(Sheet14!U35&gt;0,"h"))))</f>
        <v>0</v>
      </c>
      <c r="BA38" s="175" t="str">
        <f t="array" ref="BA38">CONCATENATE(IFERROR(INDEX('sakit izin'!$F$2:$F1002,MATCH(1,($A38='sakit izin'!$G$2:$G1002)*(U$3='sakit izin'!$C$2:$C1002),0)),""),IF(Sheet14!V35="","h",IF(Sheet14!V35="NO PRESENSI",0,IF(Sheet14!V35&gt;0,"h"))))</f>
        <v>0</v>
      </c>
      <c r="BB38" s="175" t="str">
        <f t="array" ref="BB38">CONCATENATE(IFERROR(INDEX('sakit izin'!$F$2:$F1002,MATCH(1,($A38='sakit izin'!$G$2:$G1002)*(V$3='sakit izin'!$C$2:$C1002),0)),""),IF(Sheet14!W35="","h",IF(Sheet14!W35="NO PRESENSI",0,IF(Sheet14!W35&gt;0,"h"))))</f>
        <v>0</v>
      </c>
      <c r="BC38" s="175" t="str">
        <f t="array" ref="BC38">CONCATENATE(IFERROR(INDEX('sakit izin'!$F$2:$F1002,MATCH(1,($A38='sakit izin'!$G$2:$G1002)*(W$3='sakit izin'!$C$2:$C1002),0)),""),IF(Sheet14!X35="","h",IF(Sheet14!X35="NO PRESENSI",0,IF(Sheet14!X35&gt;0,"h"))))</f>
        <v>0</v>
      </c>
      <c r="BD38" s="175" t="str">
        <f t="array" ref="BD38">CONCATENATE(IFERROR(INDEX('sakit izin'!$F$2:$F1002,MATCH(1,($A38='sakit izin'!$G$2:$G1002)*(X$3='sakit izin'!$C$2:$C1002),0)),""),IF(Sheet14!Y35="","h",IF(Sheet14!Y35="NO PRESENSI",0,IF(Sheet14!Y35&gt;0,"h"))))</f>
        <v>0</v>
      </c>
      <c r="BE38" s="175" t="str">
        <f t="array" ref="BE38">CONCATENATE(IFERROR(INDEX('sakit izin'!$F$2:$F1002,MATCH(1,($A38='sakit izin'!$G$2:$G1002)*(Y$3='sakit izin'!$C$2:$C1002),0)),""),IF(Sheet14!Z35="","h",IF(Sheet14!Z35="NO PRESENSI",0,IF(Sheet14!Z35&gt;0,"h"))))</f>
        <v>0</v>
      </c>
      <c r="BF38" s="175" t="str">
        <f t="array" ref="BF38">CONCATENATE(IFERROR(INDEX('sakit izin'!$F$2:$F1002,MATCH(1,($A38='sakit izin'!$G$2:$G1002)*(Z$3='sakit izin'!$C$2:$C1002),0)),""),IF(Sheet14!AA35="","h",IF(Sheet14!AA35="NO PRESENSI",0,IF(Sheet14!AA35&gt;0,"h"))))</f>
        <v>0</v>
      </c>
      <c r="BG38" s="175" t="str">
        <f t="array" ref="BG38">CONCATENATE(IFERROR(INDEX('sakit izin'!$F$2:$F1002,MATCH(1,($A38='sakit izin'!$G$2:$G1002)*(AA$3='sakit izin'!$C$2:$C1002),0)),""),IF(Sheet14!AB35="","h",IF(Sheet14!AB35="NO PRESENSI",0,IF(Sheet14!AB35&gt;0,"h"))))</f>
        <v>0</v>
      </c>
      <c r="BH38" s="175" t="str">
        <f t="array" ref="BH38">CONCATENATE(IFERROR(INDEX('sakit izin'!$F$2:$F1002,MATCH(1,($A38='sakit izin'!$G$2:$G1002)*(AB$3='sakit izin'!$C$2:$C1002),0)),""),IF(Sheet14!AC35="","h",IF(Sheet14!AC35="NO PRESENSI",0,IF(Sheet14!AC35&gt;0,"h"))))</f>
        <v>0</v>
      </c>
      <c r="BI38" s="175" t="str">
        <f t="array" ref="BI38">CONCATENATE(IFERROR(INDEX('sakit izin'!$F$2:$F1002,MATCH(1,($A38='sakit izin'!$G$2:$G1002)*(AC$3='sakit izin'!$C$2:$C1002),0)),""),IF(Sheet14!AD35="","h",IF(Sheet14!AD35="NO PRESENSI",0,IF(Sheet14!AD35&gt;0,"h"))))</f>
        <v>0</v>
      </c>
      <c r="BJ38" s="175" t="str">
        <f t="array" ref="BJ38">CONCATENATE(IFERROR(INDEX('sakit izin'!$F$2:$F1002,MATCH(1,($A38='sakit izin'!$G$2:$G1002)*(AD$3='sakit izin'!$C$2:$C1002),0)),""),IF(Sheet14!AE35="","h",IF(Sheet14!AE35="NO PRESENSI",0,IF(Sheet14!AE35&gt;0,"h"))))</f>
        <v>0</v>
      </c>
      <c r="BK38" s="175" t="str">
        <f t="array" ref="BK38">CONCATENATE(IFERROR(INDEX('sakit izin'!$F$2:$F1002,MATCH(1,($A38='sakit izin'!$G$2:$G1002)*(AE$3='sakit izin'!$C$2:$C1002),0)),""),IF(Sheet14!AF35="","h",IF(Sheet14!AF35="NO PRESENSI",0,IF(Sheet14!AF35&gt;0,"h"))))</f>
        <v>0</v>
      </c>
      <c r="BL38" s="175" t="str">
        <f t="array" ref="BL38">CONCATENATE(IFERROR(INDEX('sakit izin'!$F$2:$F1002,MATCH(1,($A38='sakit izin'!$G$2:$G1002)*(AF$3='sakit izin'!$C$2:$C1002),0)),""),IF(Sheet14!AG35="","h",IF(Sheet14!AG35="NO PRESENSI",0,IF(Sheet14!AG35&gt;0,"h"))))</f>
        <v>0</v>
      </c>
      <c r="BM38" s="176">
        <f t="shared" si="6"/>
        <v>0</v>
      </c>
      <c r="BN38" s="177">
        <f t="shared" si="7"/>
        <v>0</v>
      </c>
      <c r="BO38" s="178">
        <f t="shared" si="8"/>
        <v>0</v>
      </c>
      <c r="BP38" s="179">
        <f t="shared" si="9"/>
        <v>26</v>
      </c>
    </row>
    <row r="39">
      <c r="A39" s="182" t="s">
        <v>117</v>
      </c>
      <c r="B39" s="174" t="str">
        <f t="array" ref="B39">IFERROR(INDEX(datang!$E$2:$E1002,MATCH(1,($A39=datang!$G$2:$G1002)*(B$3=datang!$C$2:$C1002),0)),"")</f>
        <v/>
      </c>
      <c r="C39" s="174" t="str">
        <f t="array" ref="C39">IFERROR(INDEX(datang!$E$2:$E1002,MATCH(1,($A39=datang!$G$2:$G1002)*(C$3=datang!$C$2:$C1002),0)),"")</f>
        <v/>
      </c>
      <c r="D39" s="174" t="str">
        <f t="array" ref="D39">IFERROR(INDEX(datang!$E$2:$E1002,MATCH(1,($A39=datang!$G$2:$G1002)*(D$3=datang!$C$2:$C1002),0)),"")</f>
        <v/>
      </c>
      <c r="E39" s="174" t="str">
        <f t="array" ref="E39">IFERROR(INDEX(datang!$E$2:$E1002,MATCH(1,($A39=datang!$G$2:$G1002)*(E$3=datang!$C$2:$C1002),0)),"")</f>
        <v/>
      </c>
      <c r="F39" s="174" t="str">
        <f t="array" ref="F39">IFERROR(INDEX(datang!$E$2:$E1002,MATCH(1,($A39=datang!$G$2:$G1002)*(F$3=datang!$C$2:$C1002),0)),"")</f>
        <v/>
      </c>
      <c r="G39" s="174" t="str">
        <f t="array" ref="G39">IFERROR(INDEX(datang!$E$2:$E1002,MATCH(1,($A39=datang!$G$2:$G1002)*(G$3=datang!$C$2:$C1002),0)),"")</f>
        <v/>
      </c>
      <c r="H39" s="174" t="str">
        <f t="array" ref="H39">IFERROR(INDEX(datang!$E$2:$E1002,MATCH(1,($A39=datang!$G$2:$G1002)*(H$3=datang!$C$2:$C1002),0)),"")</f>
        <v/>
      </c>
      <c r="I39" s="174" t="str">
        <f t="array" ref="I39">IFERROR(INDEX(datang!$E$2:$E1002,MATCH(1,($A39=datang!$G$2:$G1002)*(I$3=datang!$C$2:$C1002),0)),"")</f>
        <v/>
      </c>
      <c r="J39" s="174" t="str">
        <f t="array" ref="J39">IFERROR(INDEX(datang!$E$2:$E1002,MATCH(1,($A39=datang!$G$2:$G1002)*(J$3=datang!$C$2:$C1002),0)),"")</f>
        <v/>
      </c>
      <c r="K39" s="174" t="str">
        <f t="array" ref="K39">IFERROR(INDEX(datang!$E$2:$E1002,MATCH(1,($A39=datang!$G$2:$G1002)*(K$3=datang!$C$2:$C1002),0)),"")</f>
        <v/>
      </c>
      <c r="L39" s="174" t="str">
        <f t="array" ref="L39">IFERROR(INDEX(datang!$E$2:$E1002,MATCH(1,($A39=datang!$G$2:$G1002)*(L$3=datang!$C$2:$C1002),0)),"")</f>
        <v/>
      </c>
      <c r="M39" s="174" t="str">
        <f t="array" ref="M39">IFERROR(INDEX(datang!$E$2:$E1002,MATCH(1,($A39=datang!$G$2:$G1002)*(M$3=datang!$C$2:$C1002),0)),"")</f>
        <v/>
      </c>
      <c r="N39" s="174" t="str">
        <f t="array" ref="N39">IFERROR(INDEX(datang!$E$2:$E1002,MATCH(1,($A39=datang!$G$2:$G1002)*(N$3=datang!$C$2:$C1002),0)),"")</f>
        <v/>
      </c>
      <c r="O39" s="174" t="str">
        <f t="array" ref="O39">IFERROR(INDEX(datang!$E$2:$E1002,MATCH(1,($A39=datang!$G$2:$G1002)*(O$3=datang!$C$2:$C1002),0)),"")</f>
        <v/>
      </c>
      <c r="P39" s="174" t="str">
        <f t="array" ref="P39">IFERROR(INDEX(datang!$E$2:$E1002,MATCH(1,($A39=datang!$G$2:$G1002)*(P$3=datang!$C$2:$C1002),0)),"")</f>
        <v/>
      </c>
      <c r="Q39" s="174" t="str">
        <f t="array" ref="Q39">IFERROR(INDEX(datang!$E$2:$E1002,MATCH(1,($A39=datang!$G$2:$G1002)*(Q$3=datang!$C$2:$C1002),0)),"")</f>
        <v/>
      </c>
      <c r="R39" s="174" t="str">
        <f t="array" ref="R39">IFERROR(INDEX(datang!$E$2:$E1002,MATCH(1,($A39=datang!$G$2:$G1002)*(R$3=datang!$C$2:$C1002),0)),"")</f>
        <v/>
      </c>
      <c r="S39" s="174" t="str">
        <f t="array" ref="S39">IFERROR(INDEX(datang!$E$2:$E1002,MATCH(1,($A39=datang!$G$2:$G1002)*(S$3=datang!$C$2:$C1002),0)),"")</f>
        <v/>
      </c>
      <c r="T39" s="174" t="str">
        <f t="array" ref="T39">IFERROR(INDEX(datang!$E$2:$E1002,MATCH(1,($A39=datang!$G$2:$G1002)*(T$3=datang!$C$2:$C1002),0)),"")</f>
        <v/>
      </c>
      <c r="U39" s="174" t="str">
        <f t="array" ref="U39">IFERROR(INDEX(datang!$E$2:$E1002,MATCH(1,($A39=datang!$G$2:$G1002)*(U$3=datang!$C$2:$C1002),0)),"")</f>
        <v/>
      </c>
      <c r="V39" s="174" t="str">
        <f t="array" ref="V39">IFERROR(INDEX(datang!$E$2:$E1002,MATCH(1,($A39=datang!$G$2:$G1002)*(V$3=datang!$C$2:$C1002),0)),"")</f>
        <v/>
      </c>
      <c r="W39" s="174" t="str">
        <f t="array" ref="W39">IFERROR(INDEX(datang!$E$2:$E1002,MATCH(1,($A39=datang!$G$2:$G1002)*(W$3=datang!$C$2:$C1002),0)),"")</f>
        <v/>
      </c>
      <c r="X39" s="174" t="str">
        <f t="array" ref="X39">IFERROR(INDEX(datang!$E$2:$E1002,MATCH(1,($A39=datang!$G$2:$G1002)*(X$3=datang!$C$2:$C1002),0)),"")</f>
        <v/>
      </c>
      <c r="Y39" s="174" t="str">
        <f t="array" ref="Y39">IFERROR(INDEX(datang!$E$2:$E1002,MATCH(1,($A39=datang!$G$2:$G1002)*(Y$3=datang!$C$2:$C1002),0)),"")</f>
        <v/>
      </c>
      <c r="Z39" s="174" t="str">
        <f t="array" ref="Z39">IFERROR(INDEX(datang!$E$2:$E1002,MATCH(1,($A39=datang!$G$2:$G1002)*(Z$3=datang!$C$2:$C1002),0)),"")</f>
        <v/>
      </c>
      <c r="AA39" s="174" t="str">
        <f t="array" ref="AA39">IFERROR(INDEX(datang!$E$2:$E1002,MATCH(1,($A39=datang!$G$2:$G1002)*(AA$3=datang!$C$2:$C1002),0)),"")</f>
        <v/>
      </c>
      <c r="AB39" s="174" t="str">
        <f t="array" ref="AB39">IFERROR(INDEX(datang!$E$2:$E1002,MATCH(1,($A39=datang!$G$2:$G1002)*(AB$3=datang!$C$2:$C1002),0)),"")</f>
        <v/>
      </c>
      <c r="AC39" s="174" t="str">
        <f t="array" ref="AC39">IFERROR(INDEX(datang!$E$2:$E1002,MATCH(1,($A39=datang!$G$2:$G1002)*(AC$3=datang!$C$2:$C1002),0)),"")</f>
        <v/>
      </c>
      <c r="AD39" s="174" t="str">
        <f t="array" ref="AD39">IFERROR(INDEX(datang!$E$2:$E1002,MATCH(1,($A39=datang!$G$2:$G1002)*(AD$3=datang!$C$2:$C1002),0)),"")</f>
        <v/>
      </c>
      <c r="AE39" s="174" t="str">
        <f t="array" ref="AE39">IFERROR(INDEX(datang!$E$2:$E1002,MATCH(1,($A39=datang!$G$2:$G1002)*(AE$3=datang!$C$2:$C1002),0)),"")</f>
        <v/>
      </c>
      <c r="AF39" s="174" t="str">
        <f t="array" ref="AF39">IFERROR(INDEX(datang!$E$2:$E1002,MATCH(1,($A39=datang!$G$2:$G1002)*(AF$3=datang!$C$2:$C1002),0)),"")</f>
        <v/>
      </c>
      <c r="AG39" s="167"/>
      <c r="AH39" s="175" t="str">
        <f t="array" ref="AH39">CONCATENATE(IFERROR(INDEX('sakit izin'!$F$2:$F1002,MATCH(1,($A39='sakit izin'!$G$2:$G1002)*(B$3='sakit izin'!$C$2:$C1002),0)),""),IF(Sheet14!C36="","h",IF(Sheet14!C36="NO PRESENSI",0,IF(Sheet14!C36&gt;0,"h"))))</f>
        <v>0</v>
      </c>
      <c r="AI39" s="175" t="str">
        <f t="array" ref="AI39">CONCATENATE(IFERROR(INDEX('sakit izin'!$F$2:$F1002,MATCH(1,($A39='sakit izin'!$G$2:$G1002)*(C$3='sakit izin'!$C$2:$C1002),0)),""),IF(Sheet14!D36="","h",IF(Sheet14!D36="NO PRESENSI",0,IF(Sheet14!D36&gt;0,"h"))))</f>
        <v>0</v>
      </c>
      <c r="AJ39" s="175" t="str">
        <f t="array" ref="AJ39">CONCATENATE(IFERROR(INDEX('sakit izin'!$F$2:$F1002,MATCH(1,($A39='sakit izin'!$G$2:$G1002)*(D$3='sakit izin'!$C$2:$C1002),0)),""),IF(Sheet14!E36="","h",IF(Sheet14!E36="NO PRESENSI",0,IF(Sheet14!E36&gt;0,"h"))))</f>
        <v>0</v>
      </c>
      <c r="AK39" s="175" t="str">
        <f t="array" ref="AK39">CONCATENATE(IFERROR(INDEX('sakit izin'!$F$2:$F1002,MATCH(1,($A39='sakit izin'!$G$2:$G1002)*(E$3='sakit izin'!$C$2:$C1002),0)),""),IF(Sheet14!F36="","h",IF(Sheet14!F36="NO PRESENSI",0,IF(Sheet14!F36&gt;0,"h"))))</f>
        <v>0</v>
      </c>
      <c r="AL39" s="175" t="str">
        <f t="array" ref="AL39">CONCATENATE(IFERROR(INDEX('sakit izin'!$F$2:$F1002,MATCH(1,($A39='sakit izin'!$G$2:$G1002)*(F$3='sakit izin'!$C$2:$C1002),0)),""),IF(Sheet14!G36="","h",IF(Sheet14!G36="NO PRESENSI",0,IF(Sheet14!G36&gt;0,"h"))))</f>
        <v>0</v>
      </c>
      <c r="AM39" s="175" t="str">
        <f t="array" ref="AM39">CONCATENATE(IFERROR(INDEX('sakit izin'!$F$2:$F1002,MATCH(1,($A39='sakit izin'!$G$2:$G1002)*(G$3='sakit izin'!$C$2:$C1002),0)),""),IF(Sheet14!H36="","h",IF(Sheet14!H36="NO PRESENSI",0,IF(Sheet14!H36&gt;0,"h"))))</f>
        <v>0</v>
      </c>
      <c r="AN39" s="175" t="str">
        <f t="array" ref="AN39">CONCATENATE(IFERROR(INDEX('sakit izin'!$F$2:$F1002,MATCH(1,($A39='sakit izin'!$G$2:$G1002)*(H$3='sakit izin'!$C$2:$C1002),0)),""),IF(Sheet14!I36="","h",IF(Sheet14!I36="NO PRESENSI",0,IF(Sheet14!I36&gt;0,"h"))))</f>
        <v>0</v>
      </c>
      <c r="AO39" s="175" t="str">
        <f t="array" ref="AO39">CONCATENATE(IFERROR(INDEX('sakit izin'!$F$2:$F1002,MATCH(1,($A39='sakit izin'!$G$2:$G1002)*(I$3='sakit izin'!$C$2:$C1002),0)),""),IF(Sheet14!J36="","h",IF(Sheet14!J36="NO PRESENSI",0,IF(Sheet14!J36&gt;0,"h"))))</f>
        <v>0</v>
      </c>
      <c r="AP39" s="175" t="str">
        <f t="array" ref="AP39">CONCATENATE(IFERROR(INDEX('sakit izin'!$F$2:$F1002,MATCH(1,($A39='sakit izin'!$G$2:$G1002)*(J$3='sakit izin'!$C$2:$C1002),0)),""),IF(Sheet14!K36="","h",IF(Sheet14!K36="NO PRESENSI",0,IF(Sheet14!K36&gt;0,"h"))))</f>
        <v>0</v>
      </c>
      <c r="AQ39" s="175" t="str">
        <f t="array" ref="AQ39">CONCATENATE(IFERROR(INDEX('sakit izin'!$F$2:$F1002,MATCH(1,($A39='sakit izin'!$G$2:$G1002)*(K$3='sakit izin'!$C$2:$C1002),0)),""),IF(Sheet14!L36="","h",IF(Sheet14!L36="NO PRESENSI",0,IF(Sheet14!L36&gt;0,"h"))))</f>
        <v>0</v>
      </c>
      <c r="AR39" s="175" t="str">
        <f t="array" ref="AR39">CONCATENATE(IFERROR(INDEX('sakit izin'!$F$2:$F1002,MATCH(1,($A39='sakit izin'!$G$2:$G1002)*(L$3='sakit izin'!$C$2:$C1002),0)),""),IF(Sheet14!M36="","h",IF(Sheet14!M36="NO PRESENSI",0,IF(Sheet14!M36&gt;0,"h"))))</f>
        <v>0</v>
      </c>
      <c r="AS39" s="175" t="str">
        <f t="array" ref="AS39">CONCATENATE(IFERROR(INDEX('sakit izin'!$F$2:$F1002,MATCH(1,($A39='sakit izin'!$G$2:$G1002)*(M$3='sakit izin'!$C$2:$C1002),0)),""),IF(Sheet14!N36="","h",IF(Sheet14!N36="NO PRESENSI",0,IF(Sheet14!N36&gt;0,"h"))))</f>
        <v>0</v>
      </c>
      <c r="AT39" s="175" t="str">
        <f t="array" ref="AT39">CONCATENATE(IFERROR(INDEX('sakit izin'!$F$2:$F1002,MATCH(1,($A39='sakit izin'!$G$2:$G1002)*(N$3='sakit izin'!$C$2:$C1002),0)),""),IF(Sheet14!O36="","h",IF(Sheet14!O36="NO PRESENSI",0,IF(Sheet14!O36&gt;0,"h"))))</f>
        <v>0</v>
      </c>
      <c r="AU39" s="175" t="str">
        <f t="array" ref="AU39">CONCATENATE(IFERROR(INDEX('sakit izin'!$F$2:$F1002,MATCH(1,($A39='sakit izin'!$G$2:$G1002)*(O$3='sakit izin'!$C$2:$C1002),0)),""),IF(Sheet14!P36="","h",IF(Sheet14!P36="NO PRESENSI",0,IF(Sheet14!P36&gt;0,"h"))))</f>
        <v>0</v>
      </c>
      <c r="AV39" s="175" t="str">
        <f t="array" ref="AV39">CONCATENATE(IFERROR(INDEX('sakit izin'!$F$2:$F1002,MATCH(1,($A39='sakit izin'!$G$2:$G1002)*(P$3='sakit izin'!$C$2:$C1002),0)),""),IF(Sheet14!Q36="","h",IF(Sheet14!Q36="NO PRESENSI",0,IF(Sheet14!Q36&gt;0,"h"))))</f>
        <v>0</v>
      </c>
      <c r="AW39" s="175" t="str">
        <f t="array" ref="AW39">CONCATENATE(IFERROR(INDEX('sakit izin'!$F$2:$F1002,MATCH(1,($A39='sakit izin'!$G$2:$G1002)*(Q$3='sakit izin'!$C$2:$C1002),0)),""),IF(Sheet14!R36="","h",IF(Sheet14!R36="NO PRESENSI",0,IF(Sheet14!R36&gt;0,"h"))))</f>
        <v>0</v>
      </c>
      <c r="AX39" s="175" t="str">
        <f t="array" ref="AX39">CONCATENATE(IFERROR(INDEX('sakit izin'!$F$2:$F1002,MATCH(1,($A39='sakit izin'!$G$2:$G1002)*(R$3='sakit izin'!$C$2:$C1002),0)),""),IF(Sheet14!S36="","h",IF(Sheet14!S36="NO PRESENSI",0,IF(Sheet14!S36&gt;0,"h"))))</f>
        <v>0</v>
      </c>
      <c r="AY39" s="175" t="str">
        <f t="array" ref="AY39">CONCATENATE(IFERROR(INDEX('sakit izin'!$F$2:$F1002,MATCH(1,($A39='sakit izin'!$G$2:$G1002)*(S$3='sakit izin'!$C$2:$C1002),0)),""),IF(Sheet14!T36="","h",IF(Sheet14!T36="NO PRESENSI",0,IF(Sheet14!T36&gt;0,"h"))))</f>
        <v>0</v>
      </c>
      <c r="AZ39" s="175" t="str">
        <f t="array" ref="AZ39">CONCATENATE(IFERROR(INDEX('sakit izin'!$F$2:$F1002,MATCH(1,($A39='sakit izin'!$G$2:$G1002)*(T$3='sakit izin'!$C$2:$C1002),0)),""),IF(Sheet14!U36="","h",IF(Sheet14!U36="NO PRESENSI",0,IF(Sheet14!U36&gt;0,"h"))))</f>
        <v>0</v>
      </c>
      <c r="BA39" s="175" t="str">
        <f t="array" ref="BA39">CONCATENATE(IFERROR(INDEX('sakit izin'!$F$2:$F1002,MATCH(1,($A39='sakit izin'!$G$2:$G1002)*(U$3='sakit izin'!$C$2:$C1002),0)),""),IF(Sheet14!V36="","h",IF(Sheet14!V36="NO PRESENSI",0,IF(Sheet14!V36&gt;0,"h"))))</f>
        <v>0</v>
      </c>
      <c r="BB39" s="175" t="str">
        <f t="array" ref="BB39">CONCATENATE(IFERROR(INDEX('sakit izin'!$F$2:$F1002,MATCH(1,($A39='sakit izin'!$G$2:$G1002)*(V$3='sakit izin'!$C$2:$C1002),0)),""),IF(Sheet14!W36="","h",IF(Sheet14!W36="NO PRESENSI",0,IF(Sheet14!W36&gt;0,"h"))))</f>
        <v>0</v>
      </c>
      <c r="BC39" s="175" t="str">
        <f t="array" ref="BC39">CONCATENATE(IFERROR(INDEX('sakit izin'!$F$2:$F1002,MATCH(1,($A39='sakit izin'!$G$2:$G1002)*(W$3='sakit izin'!$C$2:$C1002),0)),""),IF(Sheet14!X36="","h",IF(Sheet14!X36="NO PRESENSI",0,IF(Sheet14!X36&gt;0,"h"))))</f>
        <v>0</v>
      </c>
      <c r="BD39" s="175" t="str">
        <f t="array" ref="BD39">CONCATENATE(IFERROR(INDEX('sakit izin'!$F$2:$F1002,MATCH(1,($A39='sakit izin'!$G$2:$G1002)*(X$3='sakit izin'!$C$2:$C1002),0)),""),IF(Sheet14!Y36="","h",IF(Sheet14!Y36="NO PRESENSI",0,IF(Sheet14!Y36&gt;0,"h"))))</f>
        <v>0</v>
      </c>
      <c r="BE39" s="175" t="str">
        <f t="array" ref="BE39">CONCATENATE(IFERROR(INDEX('sakit izin'!$F$2:$F1002,MATCH(1,($A39='sakit izin'!$G$2:$G1002)*(Y$3='sakit izin'!$C$2:$C1002),0)),""),IF(Sheet14!Z36="","h",IF(Sheet14!Z36="NO PRESENSI",0,IF(Sheet14!Z36&gt;0,"h"))))</f>
        <v>0</v>
      </c>
      <c r="BF39" s="175" t="str">
        <f t="array" ref="BF39">CONCATENATE(IFERROR(INDEX('sakit izin'!$F$2:$F1002,MATCH(1,($A39='sakit izin'!$G$2:$G1002)*(Z$3='sakit izin'!$C$2:$C1002),0)),""),IF(Sheet14!AA36="","h",IF(Sheet14!AA36="NO PRESENSI",0,IF(Sheet14!AA36&gt;0,"h"))))</f>
        <v>0</v>
      </c>
      <c r="BG39" s="175" t="str">
        <f t="array" ref="BG39">CONCATENATE(IFERROR(INDEX('sakit izin'!$F$2:$F1002,MATCH(1,($A39='sakit izin'!$G$2:$G1002)*(AA$3='sakit izin'!$C$2:$C1002),0)),""),IF(Sheet14!AB36="","h",IF(Sheet14!AB36="NO PRESENSI",0,IF(Sheet14!AB36&gt;0,"h"))))</f>
        <v>0</v>
      </c>
      <c r="BH39" s="175" t="str">
        <f t="array" ref="BH39">CONCATENATE(IFERROR(INDEX('sakit izin'!$F$2:$F1002,MATCH(1,($A39='sakit izin'!$G$2:$G1002)*(AB$3='sakit izin'!$C$2:$C1002),0)),""),IF(Sheet14!AC36="","h",IF(Sheet14!AC36="NO PRESENSI",0,IF(Sheet14!AC36&gt;0,"h"))))</f>
        <v>0</v>
      </c>
      <c r="BI39" s="175" t="str">
        <f t="array" ref="BI39">CONCATENATE(IFERROR(INDEX('sakit izin'!$F$2:$F1002,MATCH(1,($A39='sakit izin'!$G$2:$G1002)*(AC$3='sakit izin'!$C$2:$C1002),0)),""),IF(Sheet14!AD36="","h",IF(Sheet14!AD36="NO PRESENSI",0,IF(Sheet14!AD36&gt;0,"h"))))</f>
        <v>0</v>
      </c>
      <c r="BJ39" s="175" t="str">
        <f t="array" ref="BJ39">CONCATENATE(IFERROR(INDEX('sakit izin'!$F$2:$F1002,MATCH(1,($A39='sakit izin'!$G$2:$G1002)*(AD$3='sakit izin'!$C$2:$C1002),0)),""),IF(Sheet14!AE36="","h",IF(Sheet14!AE36="NO PRESENSI",0,IF(Sheet14!AE36&gt;0,"h"))))</f>
        <v>0</v>
      </c>
      <c r="BK39" s="175" t="str">
        <f t="array" ref="BK39">CONCATENATE(IFERROR(INDEX('sakit izin'!$F$2:$F1002,MATCH(1,($A39='sakit izin'!$G$2:$G1002)*(AE$3='sakit izin'!$C$2:$C1002),0)),""),IF(Sheet14!AF36="","h",IF(Sheet14!AF36="NO PRESENSI",0,IF(Sheet14!AF36&gt;0,"h"))))</f>
        <v>0</v>
      </c>
      <c r="BL39" s="175" t="str">
        <f t="array" ref="BL39">CONCATENATE(IFERROR(INDEX('sakit izin'!$F$2:$F1002,MATCH(1,($A39='sakit izin'!$G$2:$G1002)*(AF$3='sakit izin'!$C$2:$C1002),0)),""),IF(Sheet14!AG36="","h",IF(Sheet14!AG36="NO PRESENSI",0,IF(Sheet14!AG36&gt;0,"h"))))</f>
        <v>0</v>
      </c>
      <c r="BM39" s="176">
        <f t="shared" si="6"/>
        <v>0</v>
      </c>
      <c r="BN39" s="177">
        <f t="shared" si="7"/>
        <v>0</v>
      </c>
      <c r="BO39" s="178">
        <f t="shared" si="8"/>
        <v>0</v>
      </c>
      <c r="BP39" s="179">
        <f t="shared" si="9"/>
        <v>26</v>
      </c>
    </row>
    <row r="40">
      <c r="A40" s="182"/>
      <c r="AG40" s="167"/>
    </row>
    <row r="41">
      <c r="A41" s="182"/>
      <c r="AG41" s="167"/>
    </row>
    <row r="42">
      <c r="A42" s="182"/>
      <c r="AG42" s="167"/>
    </row>
    <row r="43">
      <c r="A43" s="182"/>
      <c r="AG43" s="167"/>
    </row>
    <row r="44">
      <c r="A44" s="182"/>
      <c r="AG44" s="167"/>
    </row>
    <row r="45">
      <c r="A45" s="182"/>
      <c r="AG45" s="167"/>
    </row>
    <row r="46">
      <c r="A46" s="182"/>
      <c r="AG46" s="167"/>
    </row>
    <row r="47">
      <c r="A47" s="182"/>
      <c r="AG47" s="167"/>
    </row>
    <row r="48">
      <c r="A48" s="182"/>
      <c r="AG48" s="167"/>
    </row>
    <row r="49">
      <c r="A49" s="182"/>
      <c r="AG49" s="167"/>
    </row>
    <row r="50">
      <c r="A50" s="182"/>
      <c r="AG50" s="167"/>
    </row>
    <row r="51">
      <c r="A51" s="182"/>
      <c r="AG51" s="167"/>
    </row>
    <row r="52">
      <c r="A52" s="182"/>
      <c r="AG52" s="167"/>
    </row>
    <row r="53">
      <c r="A53" s="182"/>
      <c r="AG53" s="167"/>
    </row>
    <row r="54">
      <c r="A54" s="182"/>
      <c r="AG54" s="167"/>
    </row>
    <row r="55">
      <c r="A55" s="182"/>
      <c r="AG55" s="167"/>
    </row>
    <row r="56">
      <c r="A56" s="182"/>
      <c r="AG56" s="167"/>
    </row>
    <row r="57">
      <c r="A57" s="182"/>
      <c r="AG57" s="167"/>
    </row>
    <row r="58">
      <c r="A58" s="182"/>
      <c r="AG58" s="167"/>
    </row>
    <row r="59">
      <c r="A59" s="182"/>
      <c r="AG59" s="167"/>
    </row>
    <row r="60">
      <c r="A60" s="182"/>
      <c r="AG60" s="167"/>
    </row>
    <row r="61">
      <c r="A61" s="182"/>
      <c r="AG61" s="167"/>
    </row>
    <row r="62">
      <c r="A62" s="182"/>
      <c r="AG62" s="167"/>
    </row>
    <row r="63">
      <c r="A63" s="182"/>
      <c r="AG63" s="167"/>
    </row>
    <row r="64">
      <c r="A64" s="182"/>
      <c r="AG64" s="167"/>
    </row>
    <row r="65">
      <c r="A65" s="182"/>
      <c r="AG65" s="167"/>
    </row>
    <row r="66">
      <c r="A66" s="182"/>
      <c r="AG66" s="167"/>
    </row>
    <row r="67">
      <c r="A67" s="182"/>
      <c r="AG67" s="167"/>
    </row>
    <row r="68">
      <c r="A68" s="182"/>
      <c r="AG68" s="167"/>
    </row>
    <row r="69">
      <c r="A69" s="182"/>
      <c r="AG69" s="167"/>
    </row>
    <row r="70">
      <c r="A70" s="182"/>
      <c r="AG70" s="167"/>
    </row>
    <row r="71">
      <c r="A71" s="182"/>
      <c r="AG71" s="167"/>
    </row>
    <row r="72">
      <c r="A72" s="182"/>
      <c r="AG72" s="167"/>
    </row>
    <row r="73">
      <c r="A73" s="182"/>
      <c r="AG73" s="167"/>
    </row>
    <row r="74">
      <c r="A74" s="182"/>
      <c r="AG74" s="167"/>
    </row>
    <row r="75">
      <c r="A75" s="182"/>
      <c r="AG75" s="167"/>
    </row>
    <row r="76">
      <c r="A76" s="182"/>
      <c r="AG76" s="167"/>
    </row>
    <row r="77">
      <c r="A77" s="182"/>
      <c r="AG77" s="167"/>
    </row>
    <row r="78">
      <c r="A78" s="182"/>
      <c r="AG78" s="167"/>
    </row>
    <row r="79">
      <c r="A79" s="182"/>
      <c r="AG79" s="167"/>
    </row>
    <row r="80">
      <c r="A80" s="182"/>
      <c r="AG80" s="167"/>
    </row>
    <row r="81">
      <c r="A81" s="182"/>
      <c r="AG81" s="167"/>
    </row>
    <row r="82">
      <c r="A82" s="182"/>
      <c r="AG82" s="167"/>
    </row>
    <row r="83">
      <c r="A83" s="182"/>
      <c r="AG83" s="167"/>
    </row>
    <row r="84">
      <c r="A84" s="182"/>
      <c r="AG84" s="167"/>
    </row>
    <row r="85">
      <c r="A85" s="182"/>
      <c r="AG85" s="167"/>
    </row>
    <row r="86">
      <c r="A86" s="182"/>
      <c r="AG86" s="167"/>
    </row>
    <row r="87">
      <c r="A87" s="182"/>
      <c r="AG87" s="167"/>
    </row>
    <row r="88">
      <c r="A88" s="182"/>
      <c r="AG88" s="167"/>
    </row>
    <row r="89">
      <c r="A89" s="182"/>
      <c r="AG89" s="167"/>
    </row>
    <row r="90">
      <c r="A90" s="182"/>
      <c r="AG90" s="167"/>
    </row>
    <row r="91">
      <c r="A91" s="182"/>
      <c r="AG91" s="167"/>
    </row>
    <row r="92">
      <c r="A92" s="182"/>
      <c r="AG92" s="167"/>
    </row>
    <row r="93">
      <c r="A93" s="182"/>
      <c r="AG93" s="167"/>
    </row>
    <row r="94">
      <c r="A94" s="182"/>
      <c r="AG94" s="167"/>
    </row>
    <row r="95">
      <c r="A95" s="182"/>
      <c r="AG95" s="167"/>
    </row>
    <row r="96">
      <c r="A96" s="182"/>
      <c r="AG96" s="167"/>
    </row>
    <row r="97">
      <c r="A97" s="182"/>
      <c r="AG97" s="167"/>
    </row>
    <row r="98">
      <c r="A98" s="182"/>
      <c r="AG98" s="167"/>
    </row>
    <row r="99">
      <c r="A99" s="182"/>
      <c r="AG99" s="167"/>
    </row>
    <row r="100">
      <c r="A100" s="182"/>
      <c r="AG100" s="167"/>
    </row>
    <row r="101">
      <c r="A101" s="182"/>
      <c r="AG101" s="167"/>
    </row>
    <row r="102">
      <c r="A102" s="182"/>
      <c r="AG102" s="167"/>
    </row>
    <row r="103">
      <c r="A103" s="182"/>
      <c r="AG103" s="167"/>
    </row>
    <row r="104">
      <c r="A104" s="182"/>
      <c r="AG104" s="167"/>
    </row>
    <row r="105">
      <c r="A105" s="182"/>
      <c r="AG105" s="167"/>
    </row>
    <row r="106">
      <c r="A106" s="182"/>
      <c r="AG106" s="167"/>
    </row>
    <row r="107">
      <c r="A107" s="182"/>
      <c r="AG107" s="167"/>
    </row>
    <row r="108">
      <c r="A108" s="182"/>
      <c r="AG108" s="167"/>
    </row>
    <row r="109">
      <c r="A109" s="182"/>
      <c r="AG109" s="167"/>
    </row>
    <row r="110">
      <c r="A110" s="182"/>
      <c r="AG110" s="167"/>
    </row>
    <row r="111">
      <c r="A111" s="182"/>
      <c r="AG111" s="167"/>
    </row>
    <row r="112">
      <c r="A112" s="182"/>
      <c r="AG112" s="167"/>
    </row>
    <row r="113">
      <c r="A113" s="182"/>
      <c r="AG113" s="167"/>
    </row>
    <row r="114">
      <c r="A114" s="182"/>
      <c r="AG114" s="167"/>
    </row>
    <row r="115">
      <c r="A115" s="182"/>
      <c r="AG115" s="167"/>
    </row>
    <row r="116">
      <c r="A116" s="182"/>
      <c r="AG116" s="167"/>
    </row>
    <row r="117">
      <c r="A117" s="182"/>
      <c r="AG117" s="167"/>
    </row>
    <row r="118">
      <c r="A118" s="182"/>
      <c r="AG118" s="167"/>
    </row>
    <row r="119">
      <c r="A119" s="182"/>
      <c r="AG119" s="167"/>
    </row>
    <row r="120">
      <c r="A120" s="182"/>
      <c r="AG120" s="167"/>
    </row>
    <row r="121">
      <c r="A121" s="182"/>
      <c r="AG121" s="167"/>
    </row>
    <row r="122">
      <c r="A122" s="182"/>
      <c r="AG122" s="167"/>
    </row>
    <row r="123">
      <c r="A123" s="182"/>
      <c r="AG123" s="167"/>
    </row>
    <row r="124">
      <c r="A124" s="182"/>
      <c r="AG124" s="167"/>
    </row>
    <row r="125">
      <c r="A125" s="182"/>
      <c r="AG125" s="167"/>
    </row>
    <row r="126">
      <c r="A126" s="182"/>
      <c r="AG126" s="167"/>
    </row>
    <row r="127">
      <c r="A127" s="182"/>
      <c r="AG127" s="167"/>
    </row>
    <row r="128">
      <c r="A128" s="182"/>
      <c r="AG128" s="167"/>
    </row>
    <row r="129">
      <c r="A129" s="182"/>
      <c r="AG129" s="167"/>
    </row>
    <row r="130">
      <c r="A130" s="182"/>
      <c r="AG130" s="167"/>
    </row>
    <row r="131">
      <c r="A131" s="182"/>
      <c r="AG131" s="167"/>
    </row>
    <row r="132">
      <c r="A132" s="182"/>
      <c r="AG132" s="167"/>
    </row>
    <row r="133">
      <c r="A133" s="182"/>
      <c r="AG133" s="167"/>
    </row>
    <row r="134">
      <c r="A134" s="182"/>
      <c r="AG134" s="167"/>
    </row>
    <row r="135">
      <c r="A135" s="182"/>
      <c r="AG135" s="167"/>
    </row>
    <row r="136">
      <c r="A136" s="182"/>
      <c r="AG136" s="167"/>
    </row>
    <row r="137">
      <c r="A137" s="182"/>
      <c r="AG137" s="167"/>
    </row>
    <row r="138">
      <c r="A138" s="182"/>
      <c r="AG138" s="167"/>
    </row>
    <row r="139">
      <c r="A139" s="182"/>
      <c r="AG139" s="167"/>
    </row>
    <row r="140">
      <c r="A140" s="182"/>
      <c r="AG140" s="167"/>
    </row>
    <row r="141">
      <c r="A141" s="182"/>
      <c r="AG141" s="167"/>
    </row>
    <row r="142">
      <c r="A142" s="182"/>
      <c r="AG142" s="167"/>
    </row>
    <row r="143">
      <c r="A143" s="182"/>
      <c r="AG143" s="167"/>
    </row>
    <row r="144">
      <c r="A144" s="182"/>
      <c r="AG144" s="167"/>
    </row>
    <row r="145">
      <c r="A145" s="182"/>
      <c r="AG145" s="167"/>
    </row>
    <row r="146">
      <c r="A146" s="182"/>
      <c r="AG146" s="167"/>
    </row>
    <row r="147">
      <c r="A147" s="182"/>
      <c r="AG147" s="167"/>
    </row>
    <row r="148">
      <c r="A148" s="182"/>
      <c r="AG148" s="167"/>
    </row>
    <row r="149">
      <c r="A149" s="182"/>
      <c r="AG149" s="167"/>
    </row>
    <row r="150">
      <c r="A150" s="182"/>
      <c r="AG150" s="167"/>
    </row>
    <row r="151">
      <c r="A151" s="182"/>
      <c r="AG151" s="167"/>
    </row>
    <row r="152">
      <c r="A152" s="182"/>
      <c r="AG152" s="167"/>
    </row>
    <row r="153">
      <c r="A153" s="182"/>
      <c r="AG153" s="167"/>
    </row>
    <row r="154">
      <c r="A154" s="182"/>
      <c r="AG154" s="167"/>
    </row>
    <row r="155">
      <c r="A155" s="182"/>
      <c r="AG155" s="167"/>
    </row>
    <row r="156">
      <c r="A156" s="182"/>
      <c r="AG156" s="167"/>
    </row>
    <row r="157">
      <c r="A157" s="182"/>
      <c r="AG157" s="167"/>
    </row>
    <row r="158">
      <c r="A158" s="182"/>
      <c r="AG158" s="167"/>
    </row>
    <row r="159">
      <c r="A159" s="182"/>
      <c r="AG159" s="167"/>
    </row>
    <row r="160">
      <c r="A160" s="182"/>
      <c r="AG160" s="167"/>
    </row>
    <row r="161">
      <c r="A161" s="182"/>
      <c r="AG161" s="167"/>
    </row>
    <row r="162">
      <c r="A162" s="182"/>
      <c r="AG162" s="167"/>
    </row>
    <row r="163">
      <c r="A163" s="182"/>
      <c r="AG163" s="167"/>
    </row>
    <row r="164">
      <c r="A164" s="182"/>
      <c r="AG164" s="167"/>
    </row>
    <row r="165">
      <c r="A165" s="182"/>
      <c r="AG165" s="167"/>
    </row>
    <row r="166">
      <c r="A166" s="182"/>
      <c r="AG166" s="167"/>
    </row>
    <row r="167">
      <c r="A167" s="182"/>
      <c r="AG167" s="167"/>
    </row>
    <row r="168">
      <c r="A168" s="182"/>
      <c r="AG168" s="167"/>
    </row>
    <row r="169">
      <c r="A169" s="182"/>
      <c r="AG169" s="167"/>
    </row>
    <row r="170">
      <c r="A170" s="182"/>
      <c r="AG170" s="167"/>
    </row>
    <row r="171">
      <c r="A171" s="182"/>
      <c r="AG171" s="167"/>
    </row>
    <row r="172">
      <c r="A172" s="182"/>
      <c r="AG172" s="167"/>
    </row>
    <row r="173">
      <c r="A173" s="182"/>
      <c r="AG173" s="167"/>
    </row>
    <row r="174">
      <c r="A174" s="182"/>
      <c r="AG174" s="167"/>
    </row>
    <row r="175">
      <c r="A175" s="182"/>
      <c r="AG175" s="167"/>
    </row>
    <row r="176">
      <c r="A176" s="182"/>
      <c r="AG176" s="167"/>
    </row>
    <row r="177">
      <c r="A177" s="182"/>
      <c r="AG177" s="167"/>
    </row>
    <row r="178">
      <c r="A178" s="182"/>
      <c r="AG178" s="167"/>
    </row>
    <row r="179">
      <c r="A179" s="182"/>
      <c r="AG179" s="167"/>
    </row>
    <row r="180">
      <c r="A180" s="182"/>
      <c r="AG180" s="167"/>
    </row>
    <row r="181">
      <c r="A181" s="182"/>
      <c r="AG181" s="167"/>
    </row>
    <row r="182">
      <c r="A182" s="182"/>
      <c r="AG182" s="167"/>
    </row>
    <row r="183">
      <c r="A183" s="182"/>
      <c r="AG183" s="167"/>
    </row>
    <row r="184">
      <c r="A184" s="182"/>
      <c r="AG184" s="167"/>
    </row>
    <row r="185">
      <c r="A185" s="182"/>
      <c r="AG185" s="167"/>
    </row>
    <row r="186">
      <c r="A186" s="182"/>
      <c r="AG186" s="167"/>
    </row>
    <row r="187">
      <c r="A187" s="182"/>
      <c r="AG187" s="167"/>
    </row>
    <row r="188">
      <c r="A188" s="182"/>
      <c r="AG188" s="167"/>
    </row>
    <row r="189">
      <c r="A189" s="182"/>
      <c r="AG189" s="167"/>
    </row>
    <row r="190">
      <c r="A190" s="182"/>
      <c r="AG190" s="167"/>
    </row>
    <row r="191">
      <c r="A191" s="182"/>
      <c r="AG191" s="167"/>
    </row>
    <row r="192">
      <c r="A192" s="182"/>
      <c r="AG192" s="167"/>
    </row>
    <row r="193">
      <c r="A193" s="182"/>
      <c r="AG193" s="167"/>
    </row>
    <row r="194">
      <c r="A194" s="182"/>
      <c r="AG194" s="167"/>
    </row>
    <row r="195">
      <c r="A195" s="182"/>
      <c r="AG195" s="167"/>
    </row>
    <row r="196">
      <c r="A196" s="182"/>
      <c r="AG196" s="167"/>
    </row>
    <row r="197">
      <c r="A197" s="182"/>
      <c r="AG197" s="167"/>
    </row>
    <row r="198">
      <c r="A198" s="182"/>
      <c r="AG198" s="167"/>
    </row>
    <row r="199">
      <c r="A199" s="182"/>
      <c r="AG199" s="167"/>
    </row>
    <row r="200">
      <c r="A200" s="182"/>
      <c r="AG200" s="167"/>
    </row>
    <row r="201">
      <c r="A201" s="182"/>
      <c r="AG201" s="167"/>
    </row>
    <row r="202">
      <c r="A202" s="182"/>
      <c r="AG202" s="167"/>
    </row>
    <row r="203">
      <c r="A203" s="182"/>
      <c r="AG203" s="167"/>
    </row>
    <row r="204">
      <c r="A204" s="182"/>
      <c r="AG204" s="167"/>
    </row>
    <row r="205">
      <c r="A205" s="182"/>
      <c r="AG205" s="167"/>
    </row>
    <row r="206">
      <c r="A206" s="182"/>
      <c r="AG206" s="167"/>
    </row>
    <row r="207">
      <c r="A207" s="182"/>
      <c r="AG207" s="167"/>
    </row>
    <row r="208">
      <c r="A208" s="182"/>
      <c r="AG208" s="167"/>
    </row>
    <row r="209">
      <c r="A209" s="182"/>
      <c r="AG209" s="167"/>
    </row>
    <row r="210">
      <c r="A210" s="182"/>
      <c r="AG210" s="167"/>
    </row>
    <row r="211">
      <c r="A211" s="182"/>
      <c r="AG211" s="167"/>
    </row>
    <row r="212">
      <c r="A212" s="182"/>
      <c r="AG212" s="167"/>
    </row>
    <row r="213">
      <c r="A213" s="182"/>
      <c r="AG213" s="167"/>
    </row>
    <row r="214">
      <c r="A214" s="182"/>
      <c r="AG214" s="167"/>
    </row>
    <row r="215">
      <c r="A215" s="182"/>
      <c r="AG215" s="167"/>
    </row>
    <row r="216">
      <c r="A216" s="182"/>
      <c r="AG216" s="167"/>
    </row>
    <row r="217">
      <c r="A217" s="182"/>
      <c r="AG217" s="167"/>
    </row>
    <row r="218">
      <c r="A218" s="182"/>
      <c r="AG218" s="167"/>
    </row>
    <row r="219">
      <c r="A219" s="182"/>
      <c r="AG219" s="167"/>
    </row>
    <row r="220">
      <c r="A220" s="182"/>
      <c r="AG220" s="167"/>
    </row>
    <row r="221">
      <c r="A221" s="182"/>
      <c r="AG221" s="167"/>
    </row>
    <row r="222">
      <c r="A222" s="182"/>
      <c r="AG222" s="167"/>
    </row>
    <row r="223">
      <c r="A223" s="182"/>
      <c r="AG223" s="167"/>
    </row>
    <row r="224">
      <c r="A224" s="182"/>
      <c r="AG224" s="167"/>
    </row>
    <row r="225">
      <c r="A225" s="182"/>
      <c r="AG225" s="167"/>
    </row>
    <row r="226">
      <c r="A226" s="182"/>
      <c r="AG226" s="167"/>
    </row>
    <row r="227">
      <c r="A227" s="182"/>
      <c r="AG227" s="167"/>
    </row>
    <row r="228">
      <c r="A228" s="182"/>
      <c r="AG228" s="167"/>
    </row>
    <row r="229">
      <c r="A229" s="182"/>
      <c r="AG229" s="167"/>
    </row>
    <row r="230">
      <c r="A230" s="182"/>
      <c r="AG230" s="167"/>
    </row>
    <row r="231">
      <c r="A231" s="182"/>
      <c r="AG231" s="167"/>
    </row>
    <row r="232">
      <c r="A232" s="182"/>
      <c r="AG232" s="167"/>
    </row>
    <row r="233">
      <c r="A233" s="182"/>
      <c r="AG233" s="167"/>
    </row>
    <row r="234">
      <c r="A234" s="182"/>
      <c r="AG234" s="167"/>
    </row>
    <row r="235">
      <c r="A235" s="182"/>
      <c r="AG235" s="167"/>
    </row>
    <row r="236">
      <c r="A236" s="182"/>
      <c r="AG236" s="167"/>
    </row>
    <row r="237">
      <c r="A237" s="182"/>
      <c r="AG237" s="167"/>
    </row>
    <row r="238">
      <c r="A238" s="182"/>
      <c r="AG238" s="167"/>
    </row>
    <row r="239">
      <c r="A239" s="182"/>
      <c r="AG239" s="167"/>
    </row>
    <row r="240">
      <c r="A240" s="182"/>
      <c r="AG240" s="167"/>
    </row>
    <row r="241">
      <c r="A241" s="182"/>
      <c r="AG241" s="167"/>
    </row>
    <row r="242">
      <c r="A242" s="182"/>
      <c r="AG242" s="167"/>
    </row>
    <row r="243">
      <c r="A243" s="182"/>
      <c r="AG243" s="167"/>
    </row>
    <row r="244">
      <c r="A244" s="182"/>
      <c r="AG244" s="167"/>
    </row>
    <row r="245">
      <c r="A245" s="182"/>
      <c r="AG245" s="167"/>
    </row>
    <row r="246">
      <c r="A246" s="182"/>
      <c r="AG246" s="167"/>
    </row>
    <row r="247">
      <c r="A247" s="182"/>
      <c r="AG247" s="167"/>
    </row>
    <row r="248">
      <c r="A248" s="182"/>
      <c r="AG248" s="167"/>
    </row>
    <row r="249">
      <c r="A249" s="182"/>
      <c r="AG249" s="167"/>
    </row>
    <row r="250">
      <c r="A250" s="182"/>
      <c r="AG250" s="167"/>
    </row>
    <row r="251">
      <c r="A251" s="182"/>
      <c r="AG251" s="167"/>
    </row>
    <row r="252">
      <c r="A252" s="182"/>
      <c r="AG252" s="167"/>
    </row>
    <row r="253">
      <c r="A253" s="182"/>
      <c r="AG253" s="167"/>
    </row>
    <row r="254">
      <c r="A254" s="182"/>
      <c r="AG254" s="167"/>
    </row>
    <row r="255">
      <c r="A255" s="182"/>
      <c r="AG255" s="167"/>
    </row>
    <row r="256">
      <c r="A256" s="182"/>
      <c r="AG256" s="167"/>
    </row>
    <row r="257">
      <c r="A257" s="182"/>
      <c r="AG257" s="167"/>
    </row>
    <row r="258">
      <c r="A258" s="182"/>
      <c r="AG258" s="167"/>
    </row>
    <row r="259">
      <c r="A259" s="182"/>
      <c r="AG259" s="167"/>
    </row>
    <row r="260">
      <c r="A260" s="182"/>
      <c r="AG260" s="167"/>
    </row>
    <row r="261">
      <c r="A261" s="182"/>
      <c r="AG261" s="167"/>
    </row>
    <row r="262">
      <c r="A262" s="182"/>
      <c r="AG262" s="167"/>
    </row>
    <row r="263">
      <c r="A263" s="182"/>
      <c r="AG263" s="167"/>
    </row>
    <row r="264">
      <c r="A264" s="182"/>
      <c r="AG264" s="167"/>
    </row>
    <row r="265">
      <c r="A265" s="182"/>
      <c r="AG265" s="167"/>
    </row>
    <row r="266">
      <c r="A266" s="182"/>
      <c r="AG266" s="167"/>
    </row>
    <row r="267">
      <c r="A267" s="182"/>
      <c r="AG267" s="167"/>
    </row>
    <row r="268">
      <c r="A268" s="182"/>
      <c r="AG268" s="167"/>
    </row>
    <row r="269">
      <c r="A269" s="182"/>
      <c r="AG269" s="167"/>
    </row>
    <row r="270">
      <c r="A270" s="182"/>
      <c r="AG270" s="167"/>
    </row>
    <row r="271">
      <c r="A271" s="182"/>
      <c r="AG271" s="167"/>
    </row>
    <row r="272">
      <c r="A272" s="182"/>
      <c r="AG272" s="167"/>
    </row>
    <row r="273">
      <c r="A273" s="182"/>
      <c r="AG273" s="167"/>
    </row>
    <row r="274">
      <c r="A274" s="182"/>
      <c r="AG274" s="167"/>
    </row>
    <row r="275">
      <c r="A275" s="182"/>
      <c r="AG275" s="167"/>
    </row>
    <row r="276">
      <c r="A276" s="182"/>
      <c r="AG276" s="167"/>
    </row>
    <row r="277">
      <c r="A277" s="182"/>
      <c r="AG277" s="167"/>
    </row>
    <row r="278">
      <c r="A278" s="182"/>
      <c r="AG278" s="167"/>
    </row>
    <row r="279">
      <c r="A279" s="182"/>
      <c r="AG279" s="167"/>
    </row>
    <row r="280">
      <c r="A280" s="182"/>
      <c r="AG280" s="167"/>
    </row>
    <row r="281">
      <c r="A281" s="182"/>
      <c r="AG281" s="167"/>
    </row>
    <row r="282">
      <c r="A282" s="182"/>
      <c r="AG282" s="167"/>
    </row>
    <row r="283">
      <c r="A283" s="182"/>
      <c r="AG283" s="167"/>
    </row>
    <row r="284">
      <c r="A284" s="182"/>
      <c r="AG284" s="167"/>
    </row>
    <row r="285">
      <c r="A285" s="182"/>
      <c r="AG285" s="167"/>
    </row>
    <row r="286">
      <c r="A286" s="182"/>
      <c r="AG286" s="167"/>
    </row>
    <row r="287">
      <c r="A287" s="182"/>
      <c r="AG287" s="167"/>
    </row>
    <row r="288">
      <c r="A288" s="182"/>
      <c r="AG288" s="167"/>
    </row>
    <row r="289">
      <c r="A289" s="182"/>
      <c r="AG289" s="167"/>
    </row>
    <row r="290">
      <c r="A290" s="182"/>
      <c r="AG290" s="167"/>
    </row>
    <row r="291">
      <c r="A291" s="182"/>
      <c r="AG291" s="167"/>
    </row>
    <row r="292">
      <c r="A292" s="182"/>
      <c r="AG292" s="167"/>
    </row>
    <row r="293">
      <c r="A293" s="182"/>
      <c r="AG293" s="167"/>
    </row>
    <row r="294">
      <c r="A294" s="182"/>
      <c r="AG294" s="167"/>
    </row>
    <row r="295">
      <c r="A295" s="182"/>
      <c r="AG295" s="167"/>
    </row>
    <row r="296">
      <c r="A296" s="182"/>
      <c r="AG296" s="167"/>
    </row>
    <row r="297">
      <c r="A297" s="182"/>
      <c r="AG297" s="167"/>
    </row>
    <row r="298">
      <c r="A298" s="182"/>
      <c r="AG298" s="167"/>
    </row>
    <row r="299">
      <c r="A299" s="182"/>
      <c r="AG299" s="167"/>
    </row>
    <row r="300">
      <c r="A300" s="182"/>
      <c r="AG300" s="167"/>
    </row>
    <row r="301">
      <c r="A301" s="182"/>
      <c r="AG301" s="167"/>
    </row>
    <row r="302">
      <c r="A302" s="182"/>
      <c r="AG302" s="167"/>
    </row>
    <row r="303">
      <c r="A303" s="182"/>
      <c r="AG303" s="167"/>
    </row>
    <row r="304">
      <c r="A304" s="182"/>
      <c r="AG304" s="167"/>
    </row>
    <row r="305">
      <c r="A305" s="182"/>
      <c r="AG305" s="167"/>
    </row>
    <row r="306">
      <c r="A306" s="182"/>
      <c r="AG306" s="167"/>
    </row>
    <row r="307">
      <c r="A307" s="182"/>
      <c r="AG307" s="167"/>
    </row>
    <row r="308">
      <c r="A308" s="182"/>
      <c r="AG308" s="167"/>
    </row>
    <row r="309">
      <c r="A309" s="182"/>
      <c r="AG309" s="167"/>
    </row>
    <row r="310">
      <c r="A310" s="182"/>
      <c r="AG310" s="167"/>
    </row>
    <row r="311">
      <c r="A311" s="182"/>
      <c r="AG311" s="167"/>
    </row>
    <row r="312">
      <c r="A312" s="182"/>
      <c r="AG312" s="167"/>
    </row>
    <row r="313">
      <c r="A313" s="182"/>
      <c r="AG313" s="167"/>
    </row>
    <row r="314">
      <c r="A314" s="182"/>
      <c r="AG314" s="167"/>
    </row>
    <row r="315">
      <c r="A315" s="182"/>
      <c r="AG315" s="167"/>
    </row>
    <row r="316">
      <c r="A316" s="182"/>
      <c r="AG316" s="167"/>
    </row>
    <row r="317">
      <c r="A317" s="182"/>
      <c r="AG317" s="167"/>
    </row>
    <row r="318">
      <c r="A318" s="182"/>
      <c r="AG318" s="167"/>
    </row>
    <row r="319">
      <c r="A319" s="182"/>
      <c r="AG319" s="167"/>
    </row>
    <row r="320">
      <c r="A320" s="182"/>
      <c r="AG320" s="167"/>
    </row>
    <row r="321">
      <c r="A321" s="182"/>
      <c r="AG321" s="167"/>
    </row>
    <row r="322">
      <c r="A322" s="182"/>
      <c r="AG322" s="167"/>
    </row>
    <row r="323">
      <c r="A323" s="182"/>
      <c r="AG323" s="167"/>
    </row>
    <row r="324">
      <c r="A324" s="182"/>
      <c r="AG324" s="167"/>
    </row>
    <row r="325">
      <c r="A325" s="182"/>
      <c r="AG325" s="167"/>
    </row>
    <row r="326">
      <c r="A326" s="182"/>
      <c r="AG326" s="167"/>
    </row>
    <row r="327">
      <c r="A327" s="182"/>
      <c r="AG327" s="167"/>
    </row>
    <row r="328">
      <c r="A328" s="182"/>
      <c r="AG328" s="167"/>
    </row>
    <row r="329">
      <c r="A329" s="182"/>
      <c r="AG329" s="167"/>
    </row>
    <row r="330">
      <c r="A330" s="182"/>
      <c r="AG330" s="167"/>
    </row>
    <row r="331">
      <c r="A331" s="182"/>
      <c r="AG331" s="167"/>
    </row>
    <row r="332">
      <c r="A332" s="182"/>
      <c r="AG332" s="167"/>
    </row>
    <row r="333">
      <c r="A333" s="182"/>
      <c r="AG333" s="167"/>
    </row>
    <row r="334">
      <c r="A334" s="182"/>
      <c r="AG334" s="167"/>
    </row>
    <row r="335">
      <c r="A335" s="182"/>
      <c r="AG335" s="167"/>
    </row>
    <row r="336">
      <c r="A336" s="182"/>
      <c r="AG336" s="167"/>
    </row>
    <row r="337">
      <c r="A337" s="182"/>
      <c r="AG337" s="167"/>
    </row>
    <row r="338">
      <c r="A338" s="182"/>
      <c r="AG338" s="167"/>
    </row>
    <row r="339">
      <c r="A339" s="182"/>
      <c r="AG339" s="167"/>
    </row>
    <row r="340">
      <c r="A340" s="182"/>
      <c r="AG340" s="167"/>
    </row>
    <row r="341">
      <c r="A341" s="182"/>
      <c r="AG341" s="167"/>
    </row>
    <row r="342">
      <c r="A342" s="182"/>
      <c r="AG342" s="167"/>
    </row>
    <row r="343">
      <c r="A343" s="182"/>
      <c r="AG343" s="167"/>
    </row>
    <row r="344">
      <c r="A344" s="182"/>
      <c r="AG344" s="167"/>
    </row>
    <row r="345">
      <c r="A345" s="182"/>
      <c r="AG345" s="167"/>
    </row>
    <row r="346">
      <c r="A346" s="182"/>
      <c r="AG346" s="167"/>
    </row>
    <row r="347">
      <c r="A347" s="182"/>
      <c r="AG347" s="167"/>
    </row>
    <row r="348">
      <c r="A348" s="182"/>
      <c r="AG348" s="167"/>
    </row>
    <row r="349">
      <c r="A349" s="182"/>
      <c r="AG349" s="167"/>
    </row>
    <row r="350">
      <c r="A350" s="182"/>
      <c r="AG350" s="167"/>
    </row>
    <row r="351">
      <c r="A351" s="182"/>
      <c r="AG351" s="167"/>
    </row>
    <row r="352">
      <c r="A352" s="182"/>
      <c r="AG352" s="167"/>
    </row>
    <row r="353">
      <c r="A353" s="182"/>
      <c r="AG353" s="167"/>
    </row>
    <row r="354">
      <c r="A354" s="182"/>
      <c r="AG354" s="167"/>
    </row>
    <row r="355">
      <c r="A355" s="182"/>
      <c r="AG355" s="167"/>
    </row>
    <row r="356">
      <c r="A356" s="182"/>
      <c r="AG356" s="167"/>
    </row>
    <row r="357">
      <c r="A357" s="182"/>
      <c r="AG357" s="167"/>
    </row>
    <row r="358">
      <c r="A358" s="182"/>
      <c r="AG358" s="167"/>
    </row>
    <row r="359">
      <c r="A359" s="182"/>
      <c r="AG359" s="167"/>
    </row>
    <row r="360">
      <c r="A360" s="182"/>
      <c r="AG360" s="167"/>
    </row>
    <row r="361">
      <c r="A361" s="182"/>
      <c r="AG361" s="167"/>
    </row>
    <row r="362">
      <c r="A362" s="182"/>
      <c r="AG362" s="167"/>
    </row>
    <row r="363">
      <c r="A363" s="182"/>
      <c r="AG363" s="167"/>
    </row>
    <row r="364">
      <c r="A364" s="182"/>
      <c r="AG364" s="167"/>
    </row>
    <row r="365">
      <c r="A365" s="182"/>
      <c r="AG365" s="167"/>
    </row>
    <row r="366">
      <c r="A366" s="182"/>
      <c r="AG366" s="167"/>
    </row>
    <row r="367">
      <c r="A367" s="182"/>
      <c r="AG367" s="167"/>
    </row>
    <row r="368">
      <c r="A368" s="182"/>
      <c r="AG368" s="167"/>
    </row>
    <row r="369">
      <c r="A369" s="182"/>
      <c r="AG369" s="167"/>
    </row>
    <row r="370">
      <c r="A370" s="182"/>
      <c r="AG370" s="167"/>
    </row>
    <row r="371">
      <c r="A371" s="182"/>
      <c r="AG371" s="167"/>
    </row>
    <row r="372">
      <c r="A372" s="182"/>
      <c r="AG372" s="167"/>
    </row>
    <row r="373">
      <c r="A373" s="182"/>
      <c r="AG373" s="167"/>
    </row>
    <row r="374">
      <c r="A374" s="182"/>
      <c r="AG374" s="167"/>
    </row>
    <row r="375">
      <c r="A375" s="182"/>
      <c r="AG375" s="167"/>
    </row>
    <row r="376">
      <c r="A376" s="182"/>
      <c r="AG376" s="167"/>
    </row>
    <row r="377">
      <c r="A377" s="182"/>
      <c r="AG377" s="167"/>
    </row>
    <row r="378">
      <c r="A378" s="182"/>
      <c r="AG378" s="167"/>
    </row>
    <row r="379">
      <c r="A379" s="182"/>
      <c r="AG379" s="167"/>
    </row>
    <row r="380">
      <c r="A380" s="182"/>
      <c r="AG380" s="167"/>
    </row>
    <row r="381">
      <c r="A381" s="182"/>
      <c r="AG381" s="167"/>
    </row>
    <row r="382">
      <c r="A382" s="182"/>
      <c r="AG382" s="167"/>
    </row>
    <row r="383">
      <c r="A383" s="182"/>
      <c r="AG383" s="167"/>
    </row>
    <row r="384">
      <c r="A384" s="182"/>
      <c r="AG384" s="167"/>
    </row>
    <row r="385">
      <c r="A385" s="182"/>
      <c r="AG385" s="167"/>
    </row>
    <row r="386">
      <c r="A386" s="182"/>
      <c r="AG386" s="167"/>
    </row>
    <row r="387">
      <c r="A387" s="182"/>
      <c r="AG387" s="167"/>
    </row>
    <row r="388">
      <c r="A388" s="182"/>
      <c r="AG388" s="167"/>
    </row>
    <row r="389">
      <c r="A389" s="182"/>
      <c r="AG389" s="167"/>
    </row>
    <row r="390">
      <c r="A390" s="182"/>
      <c r="AG390" s="167"/>
    </row>
    <row r="391">
      <c r="A391" s="182"/>
      <c r="AG391" s="167"/>
    </row>
    <row r="392">
      <c r="A392" s="182"/>
      <c r="AG392" s="167"/>
    </row>
    <row r="393">
      <c r="A393" s="182"/>
      <c r="AG393" s="167"/>
    </row>
    <row r="394">
      <c r="A394" s="182"/>
      <c r="AG394" s="167"/>
    </row>
    <row r="395">
      <c r="A395" s="182"/>
      <c r="AG395" s="167"/>
    </row>
    <row r="396">
      <c r="A396" s="182"/>
      <c r="AG396" s="167"/>
    </row>
    <row r="397">
      <c r="A397" s="182"/>
      <c r="AG397" s="167"/>
    </row>
    <row r="398">
      <c r="A398" s="182"/>
      <c r="AG398" s="167"/>
    </row>
    <row r="399">
      <c r="A399" s="182"/>
      <c r="AG399" s="167"/>
    </row>
    <row r="400">
      <c r="A400" s="182"/>
      <c r="AG400" s="167"/>
    </row>
    <row r="401">
      <c r="A401" s="182"/>
      <c r="AG401" s="167"/>
    </row>
    <row r="402">
      <c r="A402" s="182"/>
      <c r="AG402" s="167"/>
    </row>
    <row r="403">
      <c r="A403" s="182"/>
      <c r="AG403" s="167"/>
    </row>
    <row r="404">
      <c r="A404" s="182"/>
      <c r="AG404" s="167"/>
    </row>
    <row r="405">
      <c r="A405" s="182"/>
      <c r="AG405" s="167"/>
    </row>
    <row r="406">
      <c r="A406" s="182"/>
      <c r="AG406" s="167"/>
    </row>
    <row r="407">
      <c r="A407" s="182"/>
      <c r="AG407" s="167"/>
    </row>
    <row r="408">
      <c r="A408" s="182"/>
      <c r="AG408" s="167"/>
    </row>
    <row r="409">
      <c r="A409" s="182"/>
      <c r="AG409" s="167"/>
    </row>
    <row r="410">
      <c r="A410" s="182"/>
      <c r="AG410" s="167"/>
    </row>
    <row r="411">
      <c r="A411" s="182"/>
      <c r="AG411" s="167"/>
    </row>
    <row r="412">
      <c r="A412" s="182"/>
      <c r="AG412" s="167"/>
    </row>
    <row r="413">
      <c r="A413" s="182"/>
      <c r="AG413" s="167"/>
    </row>
    <row r="414">
      <c r="A414" s="182"/>
      <c r="AG414" s="167"/>
    </row>
    <row r="415">
      <c r="A415" s="182"/>
      <c r="AG415" s="167"/>
    </row>
    <row r="416">
      <c r="A416" s="182"/>
      <c r="AG416" s="167"/>
    </row>
    <row r="417">
      <c r="A417" s="182"/>
      <c r="AG417" s="167"/>
    </row>
    <row r="418">
      <c r="A418" s="182"/>
      <c r="AG418" s="167"/>
    </row>
    <row r="419">
      <c r="A419" s="182"/>
      <c r="AG419" s="167"/>
    </row>
    <row r="420">
      <c r="A420" s="182"/>
      <c r="AG420" s="167"/>
    </row>
    <row r="421">
      <c r="A421" s="182"/>
      <c r="AG421" s="167"/>
    </row>
    <row r="422">
      <c r="A422" s="182"/>
      <c r="AG422" s="167"/>
    </row>
    <row r="423">
      <c r="A423" s="182"/>
      <c r="AG423" s="167"/>
    </row>
    <row r="424">
      <c r="A424" s="182"/>
      <c r="AG424" s="167"/>
    </row>
    <row r="425">
      <c r="A425" s="182"/>
      <c r="AG425" s="167"/>
    </row>
    <row r="426">
      <c r="A426" s="182"/>
      <c r="AG426" s="167"/>
    </row>
    <row r="427">
      <c r="A427" s="182"/>
      <c r="AG427" s="167"/>
    </row>
    <row r="428">
      <c r="A428" s="182"/>
      <c r="AG428" s="167"/>
    </row>
    <row r="429">
      <c r="A429" s="182"/>
      <c r="AG429" s="167"/>
    </row>
    <row r="430">
      <c r="A430" s="182"/>
      <c r="AG430" s="167"/>
    </row>
    <row r="431">
      <c r="A431" s="182"/>
      <c r="AG431" s="167"/>
    </row>
    <row r="432">
      <c r="A432" s="182"/>
      <c r="AG432" s="167"/>
    </row>
    <row r="433">
      <c r="A433" s="182"/>
      <c r="AG433" s="167"/>
    </row>
    <row r="434">
      <c r="A434" s="182"/>
      <c r="AG434" s="167"/>
    </row>
    <row r="435">
      <c r="A435" s="182"/>
      <c r="AG435" s="167"/>
    </row>
    <row r="436">
      <c r="A436" s="182"/>
      <c r="AG436" s="167"/>
    </row>
    <row r="437">
      <c r="A437" s="182"/>
      <c r="AG437" s="167"/>
    </row>
    <row r="438">
      <c r="A438" s="182"/>
      <c r="AG438" s="167"/>
    </row>
    <row r="439">
      <c r="A439" s="182"/>
      <c r="AG439" s="167"/>
    </row>
    <row r="440">
      <c r="A440" s="182"/>
      <c r="AG440" s="167"/>
    </row>
    <row r="441">
      <c r="A441" s="182"/>
      <c r="AG441" s="167"/>
    </row>
    <row r="442">
      <c r="A442" s="182"/>
      <c r="AG442" s="167"/>
    </row>
    <row r="443">
      <c r="A443" s="182"/>
      <c r="AG443" s="167"/>
    </row>
    <row r="444">
      <c r="A444" s="182"/>
      <c r="AG444" s="167"/>
    </row>
    <row r="445">
      <c r="A445" s="182"/>
      <c r="AG445" s="167"/>
    </row>
    <row r="446">
      <c r="A446" s="182"/>
      <c r="AG446" s="167"/>
    </row>
    <row r="447">
      <c r="A447" s="182"/>
      <c r="AG447" s="167"/>
    </row>
    <row r="448">
      <c r="A448" s="182"/>
      <c r="AG448" s="167"/>
    </row>
    <row r="449">
      <c r="A449" s="182"/>
      <c r="AG449" s="167"/>
    </row>
    <row r="450">
      <c r="A450" s="182"/>
      <c r="AG450" s="167"/>
    </row>
    <row r="451">
      <c r="A451" s="182"/>
      <c r="AG451" s="167"/>
    </row>
    <row r="452">
      <c r="A452" s="182"/>
      <c r="AG452" s="167"/>
    </row>
    <row r="453">
      <c r="A453" s="182"/>
      <c r="AG453" s="167"/>
    </row>
    <row r="454">
      <c r="A454" s="182"/>
      <c r="AG454" s="167"/>
    </row>
    <row r="455">
      <c r="A455" s="182"/>
      <c r="AG455" s="167"/>
    </row>
    <row r="456">
      <c r="A456" s="182"/>
      <c r="AG456" s="167"/>
    </row>
    <row r="457">
      <c r="A457" s="182"/>
      <c r="AG457" s="167"/>
    </row>
    <row r="458">
      <c r="A458" s="182"/>
      <c r="AG458" s="167"/>
    </row>
    <row r="459">
      <c r="A459" s="182"/>
      <c r="AG459" s="167"/>
    </row>
    <row r="460">
      <c r="A460" s="182"/>
      <c r="AG460" s="167"/>
    </row>
    <row r="461">
      <c r="A461" s="182"/>
      <c r="AG461" s="167"/>
    </row>
    <row r="462">
      <c r="A462" s="182"/>
      <c r="AG462" s="167"/>
    </row>
    <row r="463">
      <c r="A463" s="182"/>
      <c r="AG463" s="167"/>
    </row>
    <row r="464">
      <c r="A464" s="182"/>
      <c r="AG464" s="167"/>
    </row>
    <row r="465">
      <c r="A465" s="182"/>
      <c r="AG465" s="167"/>
    </row>
    <row r="466">
      <c r="A466" s="182"/>
      <c r="AG466" s="167"/>
    </row>
    <row r="467">
      <c r="A467" s="182"/>
      <c r="AG467" s="167"/>
    </row>
    <row r="468">
      <c r="A468" s="182"/>
      <c r="AG468" s="167"/>
    </row>
    <row r="469">
      <c r="A469" s="182"/>
      <c r="AG469" s="167"/>
    </row>
    <row r="470">
      <c r="A470" s="182"/>
      <c r="AG470" s="167"/>
    </row>
    <row r="471">
      <c r="A471" s="182"/>
      <c r="AG471" s="167"/>
    </row>
    <row r="472">
      <c r="A472" s="182"/>
      <c r="AG472" s="167"/>
    </row>
    <row r="473">
      <c r="A473" s="182"/>
      <c r="AG473" s="167"/>
    </row>
    <row r="474">
      <c r="A474" s="182"/>
      <c r="AG474" s="167"/>
    </row>
    <row r="475">
      <c r="A475" s="182"/>
      <c r="AG475" s="167"/>
    </row>
    <row r="476">
      <c r="A476" s="182"/>
      <c r="AG476" s="167"/>
    </row>
    <row r="477">
      <c r="A477" s="182"/>
      <c r="AG477" s="167"/>
    </row>
    <row r="478">
      <c r="A478" s="182"/>
      <c r="AG478" s="167"/>
    </row>
    <row r="479">
      <c r="A479" s="182"/>
      <c r="AG479" s="167"/>
    </row>
    <row r="480">
      <c r="A480" s="182"/>
      <c r="AG480" s="167"/>
    </row>
    <row r="481">
      <c r="A481" s="182"/>
      <c r="AG481" s="167"/>
    </row>
    <row r="482">
      <c r="A482" s="182"/>
      <c r="AG482" s="167"/>
    </row>
    <row r="483">
      <c r="A483" s="182"/>
      <c r="AG483" s="167"/>
    </row>
    <row r="484">
      <c r="A484" s="182"/>
      <c r="AG484" s="167"/>
    </row>
    <row r="485">
      <c r="A485" s="182"/>
      <c r="AG485" s="167"/>
    </row>
    <row r="486">
      <c r="A486" s="182"/>
      <c r="AG486" s="167"/>
    </row>
    <row r="487">
      <c r="A487" s="182"/>
      <c r="AG487" s="167"/>
    </row>
    <row r="488">
      <c r="A488" s="182"/>
      <c r="AG488" s="167"/>
    </row>
    <row r="489">
      <c r="A489" s="182"/>
      <c r="AG489" s="167"/>
    </row>
    <row r="490">
      <c r="A490" s="182"/>
      <c r="AG490" s="167"/>
    </row>
    <row r="491">
      <c r="A491" s="182"/>
      <c r="AG491" s="167"/>
    </row>
    <row r="492">
      <c r="A492" s="182"/>
      <c r="AG492" s="167"/>
    </row>
    <row r="493">
      <c r="A493" s="182"/>
      <c r="AG493" s="167"/>
    </row>
    <row r="494">
      <c r="A494" s="182"/>
      <c r="AG494" s="167"/>
    </row>
    <row r="495">
      <c r="A495" s="182"/>
      <c r="AG495" s="167"/>
    </row>
    <row r="496">
      <c r="A496" s="182"/>
      <c r="AG496" s="167"/>
    </row>
    <row r="497">
      <c r="A497" s="182"/>
      <c r="AG497" s="167"/>
    </row>
    <row r="498">
      <c r="A498" s="182"/>
      <c r="AG498" s="167"/>
    </row>
    <row r="499">
      <c r="A499" s="182"/>
      <c r="AG499" s="167"/>
    </row>
    <row r="500">
      <c r="A500" s="182"/>
      <c r="AG500" s="167"/>
    </row>
    <row r="501">
      <c r="A501" s="182"/>
      <c r="AG501" s="167"/>
    </row>
    <row r="502">
      <c r="A502" s="182"/>
      <c r="AG502" s="167"/>
    </row>
    <row r="503">
      <c r="A503" s="182"/>
      <c r="AG503" s="167"/>
    </row>
    <row r="504">
      <c r="A504" s="182"/>
      <c r="AG504" s="167"/>
    </row>
    <row r="505">
      <c r="A505" s="182"/>
      <c r="AG505" s="167"/>
    </row>
    <row r="506">
      <c r="A506" s="182"/>
      <c r="AG506" s="167"/>
    </row>
    <row r="507">
      <c r="A507" s="182"/>
      <c r="AG507" s="167"/>
    </row>
    <row r="508">
      <c r="A508" s="182"/>
      <c r="AG508" s="167"/>
    </row>
    <row r="509">
      <c r="A509" s="182"/>
      <c r="AG509" s="167"/>
    </row>
    <row r="510">
      <c r="A510" s="182"/>
      <c r="AG510" s="167"/>
    </row>
    <row r="511">
      <c r="A511" s="182"/>
      <c r="AG511" s="167"/>
    </row>
    <row r="512">
      <c r="A512" s="182"/>
      <c r="AG512" s="167"/>
    </row>
    <row r="513">
      <c r="A513" s="182"/>
      <c r="AG513" s="167"/>
    </row>
    <row r="514">
      <c r="A514" s="182"/>
      <c r="AG514" s="167"/>
    </row>
    <row r="515">
      <c r="A515" s="182"/>
      <c r="AG515" s="167"/>
    </row>
    <row r="516">
      <c r="A516" s="182"/>
      <c r="AG516" s="167"/>
    </row>
    <row r="517">
      <c r="A517" s="182"/>
      <c r="AG517" s="167"/>
    </row>
    <row r="518">
      <c r="A518" s="182"/>
      <c r="AG518" s="167"/>
    </row>
    <row r="519">
      <c r="A519" s="182"/>
      <c r="AG519" s="167"/>
    </row>
    <row r="520">
      <c r="A520" s="182"/>
      <c r="AG520" s="167"/>
    </row>
    <row r="521">
      <c r="A521" s="182"/>
      <c r="AG521" s="167"/>
    </row>
    <row r="522">
      <c r="A522" s="182"/>
      <c r="AG522" s="167"/>
    </row>
    <row r="523">
      <c r="A523" s="182"/>
      <c r="AG523" s="167"/>
    </row>
    <row r="524">
      <c r="A524" s="182"/>
      <c r="AG524" s="167"/>
    </row>
    <row r="525">
      <c r="A525" s="182"/>
      <c r="AG525" s="167"/>
    </row>
    <row r="526">
      <c r="A526" s="182"/>
      <c r="AG526" s="167"/>
    </row>
    <row r="527">
      <c r="A527" s="182"/>
      <c r="AG527" s="167"/>
    </row>
    <row r="528">
      <c r="A528" s="182"/>
      <c r="AG528" s="167"/>
    </row>
    <row r="529">
      <c r="A529" s="182"/>
      <c r="AG529" s="167"/>
    </row>
    <row r="530">
      <c r="A530" s="182"/>
      <c r="AG530" s="167"/>
    </row>
    <row r="531">
      <c r="A531" s="182"/>
      <c r="AG531" s="167"/>
    </row>
    <row r="532">
      <c r="A532" s="182"/>
      <c r="AG532" s="167"/>
    </row>
    <row r="533">
      <c r="A533" s="182"/>
      <c r="AG533" s="167"/>
    </row>
    <row r="534">
      <c r="A534" s="182"/>
      <c r="AG534" s="167"/>
    </row>
    <row r="535">
      <c r="A535" s="182"/>
      <c r="AG535" s="167"/>
    </row>
    <row r="536">
      <c r="A536" s="182"/>
      <c r="AG536" s="167"/>
    </row>
    <row r="537">
      <c r="A537" s="182"/>
      <c r="AG537" s="167"/>
    </row>
    <row r="538">
      <c r="A538" s="182"/>
      <c r="AG538" s="167"/>
    </row>
    <row r="539">
      <c r="A539" s="182"/>
      <c r="AG539" s="167"/>
    </row>
    <row r="540">
      <c r="A540" s="182"/>
      <c r="AG540" s="167"/>
    </row>
    <row r="541">
      <c r="A541" s="182"/>
      <c r="AG541" s="167"/>
    </row>
    <row r="542">
      <c r="A542" s="182"/>
      <c r="AG542" s="167"/>
    </row>
    <row r="543">
      <c r="A543" s="182"/>
      <c r="AG543" s="167"/>
    </row>
    <row r="544">
      <c r="A544" s="182"/>
      <c r="AG544" s="167"/>
    </row>
    <row r="545">
      <c r="A545" s="182"/>
      <c r="AG545" s="167"/>
    </row>
    <row r="546">
      <c r="A546" s="182"/>
      <c r="AG546" s="167"/>
    </row>
    <row r="547">
      <c r="A547" s="182"/>
      <c r="AG547" s="167"/>
    </row>
    <row r="548">
      <c r="A548" s="182"/>
      <c r="AG548" s="167"/>
    </row>
    <row r="549">
      <c r="A549" s="182"/>
      <c r="AG549" s="167"/>
    </row>
    <row r="550">
      <c r="A550" s="182"/>
      <c r="AG550" s="167"/>
    </row>
    <row r="551">
      <c r="A551" s="182"/>
      <c r="AG551" s="167"/>
    </row>
    <row r="552">
      <c r="A552" s="182"/>
      <c r="AG552" s="167"/>
    </row>
    <row r="553">
      <c r="A553" s="182"/>
      <c r="AG553" s="167"/>
    </row>
    <row r="554">
      <c r="A554" s="182"/>
      <c r="AG554" s="167"/>
    </row>
    <row r="555">
      <c r="A555" s="182"/>
      <c r="AG555" s="167"/>
    </row>
    <row r="556">
      <c r="A556" s="182"/>
      <c r="AG556" s="167"/>
    </row>
    <row r="557">
      <c r="A557" s="182"/>
      <c r="AG557" s="167"/>
    </row>
    <row r="558">
      <c r="A558" s="182"/>
      <c r="AG558" s="167"/>
    </row>
    <row r="559">
      <c r="A559" s="182"/>
      <c r="AG559" s="167"/>
    </row>
    <row r="560">
      <c r="A560" s="182"/>
      <c r="AG560" s="167"/>
    </row>
    <row r="561">
      <c r="A561" s="182"/>
      <c r="AG561" s="167"/>
    </row>
    <row r="562">
      <c r="A562" s="182"/>
      <c r="AG562" s="167"/>
    </row>
    <row r="563">
      <c r="A563" s="182"/>
      <c r="AG563" s="167"/>
    </row>
    <row r="564">
      <c r="A564" s="182"/>
      <c r="AG564" s="167"/>
    </row>
    <row r="565">
      <c r="A565" s="182"/>
      <c r="AG565" s="167"/>
    </row>
    <row r="566">
      <c r="A566" s="182"/>
      <c r="AG566" s="167"/>
    </row>
    <row r="567">
      <c r="A567" s="182"/>
      <c r="AG567" s="167"/>
    </row>
    <row r="568">
      <c r="A568" s="182"/>
      <c r="AG568" s="167"/>
    </row>
    <row r="569">
      <c r="A569" s="182"/>
      <c r="AG569" s="167"/>
    </row>
    <row r="570">
      <c r="A570" s="182"/>
      <c r="AG570" s="167"/>
    </row>
    <row r="571">
      <c r="A571" s="182"/>
      <c r="AG571" s="167"/>
    </row>
    <row r="572">
      <c r="A572" s="182"/>
      <c r="AG572" s="167"/>
    </row>
    <row r="573">
      <c r="A573" s="182"/>
      <c r="AG573" s="167"/>
    </row>
    <row r="574">
      <c r="A574" s="182"/>
      <c r="AG574" s="167"/>
    </row>
    <row r="575">
      <c r="A575" s="182"/>
      <c r="AG575" s="167"/>
    </row>
    <row r="576">
      <c r="A576" s="182"/>
      <c r="AG576" s="167"/>
    </row>
    <row r="577">
      <c r="A577" s="182"/>
      <c r="AG577" s="167"/>
    </row>
    <row r="578">
      <c r="A578" s="182"/>
      <c r="AG578" s="167"/>
    </row>
    <row r="579">
      <c r="A579" s="182"/>
      <c r="AG579" s="167"/>
    </row>
    <row r="580">
      <c r="A580" s="182"/>
      <c r="AG580" s="167"/>
    </row>
    <row r="581">
      <c r="A581" s="182"/>
      <c r="AG581" s="167"/>
    </row>
    <row r="582">
      <c r="A582" s="182"/>
      <c r="AG582" s="167"/>
    </row>
    <row r="583">
      <c r="A583" s="182"/>
      <c r="AG583" s="167"/>
    </row>
    <row r="584">
      <c r="A584" s="182"/>
      <c r="AG584" s="167"/>
    </row>
    <row r="585">
      <c r="A585" s="182"/>
      <c r="AG585" s="167"/>
    </row>
    <row r="586">
      <c r="A586" s="182"/>
      <c r="AG586" s="167"/>
    </row>
    <row r="587">
      <c r="A587" s="182"/>
      <c r="AG587" s="167"/>
    </row>
    <row r="588">
      <c r="A588" s="182"/>
      <c r="AG588" s="167"/>
    </row>
    <row r="589">
      <c r="A589" s="182"/>
      <c r="AG589" s="167"/>
    </row>
    <row r="590">
      <c r="A590" s="182"/>
      <c r="AG590" s="167"/>
    </row>
    <row r="591">
      <c r="A591" s="182"/>
      <c r="AG591" s="167"/>
    </row>
    <row r="592">
      <c r="A592" s="182"/>
      <c r="AG592" s="167"/>
    </row>
    <row r="593">
      <c r="A593" s="182"/>
      <c r="AG593" s="167"/>
    </row>
    <row r="594">
      <c r="A594" s="182"/>
      <c r="AG594" s="167"/>
    </row>
    <row r="595">
      <c r="A595" s="182"/>
      <c r="AG595" s="167"/>
    </row>
    <row r="596">
      <c r="A596" s="182"/>
      <c r="AG596" s="167"/>
    </row>
    <row r="597">
      <c r="A597" s="182"/>
      <c r="AG597" s="167"/>
    </row>
    <row r="598">
      <c r="A598" s="182"/>
      <c r="AG598" s="167"/>
    </row>
    <row r="599">
      <c r="A599" s="182"/>
      <c r="AG599" s="167"/>
    </row>
    <row r="600">
      <c r="A600" s="182"/>
      <c r="AG600" s="167"/>
    </row>
    <row r="601">
      <c r="A601" s="182"/>
      <c r="AG601" s="167"/>
    </row>
    <row r="602">
      <c r="A602" s="182"/>
      <c r="AG602" s="167"/>
    </row>
    <row r="603">
      <c r="A603" s="182"/>
      <c r="AG603" s="167"/>
    </row>
    <row r="604">
      <c r="A604" s="182"/>
      <c r="AG604" s="167"/>
    </row>
    <row r="605">
      <c r="A605" s="182"/>
      <c r="AG605" s="167"/>
    </row>
    <row r="606">
      <c r="A606" s="182"/>
      <c r="AG606" s="167"/>
    </row>
    <row r="607">
      <c r="A607" s="182"/>
      <c r="AG607" s="167"/>
    </row>
    <row r="608">
      <c r="A608" s="182"/>
      <c r="AG608" s="167"/>
    </row>
    <row r="609">
      <c r="A609" s="182"/>
      <c r="AG609" s="167"/>
    </row>
    <row r="610">
      <c r="A610" s="182"/>
      <c r="AG610" s="167"/>
    </row>
    <row r="611">
      <c r="A611" s="182"/>
      <c r="AG611" s="167"/>
    </row>
    <row r="612">
      <c r="A612" s="182"/>
      <c r="AG612" s="167"/>
    </row>
    <row r="613">
      <c r="A613" s="182"/>
      <c r="AG613" s="167"/>
    </row>
    <row r="614">
      <c r="A614" s="182"/>
      <c r="AG614" s="167"/>
    </row>
    <row r="615">
      <c r="A615" s="182"/>
      <c r="AG615" s="167"/>
    </row>
    <row r="616">
      <c r="A616" s="182"/>
      <c r="AG616" s="167"/>
    </row>
    <row r="617">
      <c r="A617" s="182"/>
      <c r="AG617" s="167"/>
    </row>
    <row r="618">
      <c r="A618" s="182"/>
      <c r="AG618" s="167"/>
    </row>
    <row r="619">
      <c r="A619" s="182"/>
      <c r="AG619" s="167"/>
    </row>
    <row r="620">
      <c r="A620" s="182"/>
      <c r="AG620" s="167"/>
    </row>
    <row r="621">
      <c r="A621" s="182"/>
      <c r="AG621" s="167"/>
    </row>
    <row r="622">
      <c r="A622" s="182"/>
      <c r="AG622" s="167"/>
    </row>
    <row r="623">
      <c r="A623" s="182"/>
      <c r="AG623" s="167"/>
    </row>
    <row r="624">
      <c r="A624" s="182"/>
      <c r="AG624" s="167"/>
    </row>
    <row r="625">
      <c r="A625" s="182"/>
      <c r="AG625" s="167"/>
    </row>
    <row r="626">
      <c r="A626" s="182"/>
      <c r="AG626" s="167"/>
    </row>
    <row r="627">
      <c r="A627" s="182"/>
      <c r="AG627" s="167"/>
    </row>
    <row r="628">
      <c r="A628" s="182"/>
      <c r="AG628" s="167"/>
    </row>
    <row r="629">
      <c r="A629" s="182"/>
      <c r="AG629" s="167"/>
    </row>
    <row r="630">
      <c r="A630" s="182"/>
      <c r="AG630" s="167"/>
    </row>
    <row r="631">
      <c r="A631" s="182"/>
      <c r="AG631" s="167"/>
    </row>
    <row r="632">
      <c r="A632" s="182"/>
      <c r="AG632" s="167"/>
    </row>
    <row r="633">
      <c r="A633" s="182"/>
      <c r="AG633" s="167"/>
    </row>
    <row r="634">
      <c r="A634" s="182"/>
      <c r="AG634" s="167"/>
    </row>
    <row r="635">
      <c r="A635" s="182"/>
      <c r="AG635" s="167"/>
    </row>
    <row r="636">
      <c r="A636" s="182"/>
      <c r="AG636" s="167"/>
    </row>
    <row r="637">
      <c r="A637" s="182"/>
      <c r="AG637" s="167"/>
    </row>
    <row r="638">
      <c r="A638" s="182"/>
      <c r="AG638" s="167"/>
    </row>
    <row r="639">
      <c r="A639" s="182"/>
      <c r="AG639" s="167"/>
    </row>
    <row r="640">
      <c r="A640" s="182"/>
      <c r="AG640" s="167"/>
    </row>
    <row r="641">
      <c r="A641" s="182"/>
      <c r="AG641" s="167"/>
    </row>
    <row r="642">
      <c r="A642" s="182"/>
      <c r="AG642" s="167"/>
    </row>
    <row r="643">
      <c r="A643" s="182"/>
      <c r="AG643" s="167"/>
    </row>
    <row r="644">
      <c r="A644" s="182"/>
      <c r="AG644" s="167"/>
    </row>
    <row r="645">
      <c r="A645" s="182"/>
      <c r="AG645" s="167"/>
    </row>
    <row r="646">
      <c r="A646" s="182"/>
      <c r="AG646" s="167"/>
    </row>
    <row r="647">
      <c r="A647" s="182"/>
      <c r="AG647" s="167"/>
    </row>
    <row r="648">
      <c r="A648" s="182"/>
      <c r="AG648" s="167"/>
    </row>
    <row r="649">
      <c r="A649" s="182"/>
      <c r="AG649" s="167"/>
    </row>
    <row r="650">
      <c r="A650" s="182"/>
      <c r="AG650" s="167"/>
    </row>
    <row r="651">
      <c r="A651" s="182"/>
      <c r="AG651" s="167"/>
    </row>
    <row r="652">
      <c r="A652" s="182"/>
      <c r="AG652" s="167"/>
    </row>
    <row r="653">
      <c r="A653" s="182"/>
      <c r="AG653" s="167"/>
    </row>
    <row r="654">
      <c r="A654" s="182"/>
      <c r="AG654" s="167"/>
    </row>
    <row r="655">
      <c r="A655" s="182"/>
      <c r="AG655" s="167"/>
    </row>
    <row r="656">
      <c r="A656" s="182"/>
      <c r="AG656" s="167"/>
    </row>
    <row r="657">
      <c r="A657" s="182"/>
      <c r="AG657" s="167"/>
    </row>
    <row r="658">
      <c r="A658" s="182"/>
      <c r="AG658" s="167"/>
    </row>
    <row r="659">
      <c r="A659" s="182"/>
      <c r="AG659" s="167"/>
    </row>
    <row r="660">
      <c r="A660" s="182"/>
      <c r="AG660" s="167"/>
    </row>
    <row r="661">
      <c r="A661" s="182"/>
      <c r="AG661" s="167"/>
    </row>
    <row r="662">
      <c r="A662" s="182"/>
      <c r="AG662" s="167"/>
    </row>
    <row r="663">
      <c r="A663" s="182"/>
      <c r="AG663" s="167"/>
    </row>
    <row r="664">
      <c r="A664" s="182"/>
      <c r="AG664" s="167"/>
    </row>
    <row r="665">
      <c r="A665" s="182"/>
      <c r="AG665" s="167"/>
    </row>
    <row r="666">
      <c r="A666" s="182"/>
      <c r="AG666" s="167"/>
    </row>
    <row r="667">
      <c r="A667" s="182"/>
      <c r="AG667" s="167"/>
    </row>
    <row r="668">
      <c r="A668" s="182"/>
      <c r="AG668" s="167"/>
    </row>
    <row r="669">
      <c r="A669" s="182"/>
      <c r="AG669" s="167"/>
    </row>
    <row r="670">
      <c r="A670" s="182"/>
      <c r="AG670" s="167"/>
    </row>
    <row r="671">
      <c r="A671" s="182"/>
      <c r="AG671" s="167"/>
    </row>
    <row r="672">
      <c r="A672" s="182"/>
      <c r="AG672" s="167"/>
    </row>
    <row r="673">
      <c r="A673" s="182"/>
      <c r="AG673" s="167"/>
    </row>
    <row r="674">
      <c r="A674" s="182"/>
      <c r="AG674" s="167"/>
    </row>
    <row r="675">
      <c r="A675" s="182"/>
      <c r="AG675" s="167"/>
    </row>
    <row r="676">
      <c r="A676" s="182"/>
      <c r="AG676" s="167"/>
    </row>
    <row r="677">
      <c r="A677" s="182"/>
      <c r="AG677" s="167"/>
    </row>
    <row r="678">
      <c r="A678" s="182"/>
      <c r="AG678" s="167"/>
    </row>
    <row r="679">
      <c r="A679" s="182"/>
      <c r="AG679" s="167"/>
    </row>
    <row r="680">
      <c r="A680" s="182"/>
      <c r="AG680" s="167"/>
    </row>
    <row r="681">
      <c r="A681" s="182"/>
      <c r="AG681" s="167"/>
    </row>
    <row r="682">
      <c r="A682" s="182"/>
      <c r="AG682" s="167"/>
    </row>
    <row r="683">
      <c r="A683" s="182"/>
      <c r="AG683" s="167"/>
    </row>
    <row r="684">
      <c r="A684" s="182"/>
      <c r="AG684" s="167"/>
    </row>
    <row r="685">
      <c r="A685" s="182"/>
      <c r="AG685" s="167"/>
    </row>
    <row r="686">
      <c r="A686" s="182"/>
      <c r="AG686" s="167"/>
    </row>
    <row r="687">
      <c r="A687" s="182"/>
      <c r="AG687" s="167"/>
    </row>
    <row r="688">
      <c r="A688" s="182"/>
      <c r="AG688" s="167"/>
    </row>
    <row r="689">
      <c r="A689" s="182"/>
      <c r="AG689" s="167"/>
    </row>
    <row r="690">
      <c r="A690" s="182"/>
      <c r="AG690" s="167"/>
    </row>
    <row r="691">
      <c r="A691" s="182"/>
      <c r="AG691" s="167"/>
    </row>
    <row r="692">
      <c r="A692" s="182"/>
      <c r="AG692" s="167"/>
    </row>
    <row r="693">
      <c r="A693" s="182"/>
      <c r="AG693" s="167"/>
    </row>
    <row r="694">
      <c r="A694" s="182"/>
      <c r="AG694" s="167"/>
    </row>
    <row r="695">
      <c r="A695" s="182"/>
      <c r="AG695" s="167"/>
    </row>
    <row r="696">
      <c r="A696" s="182"/>
      <c r="AG696" s="167"/>
    </row>
    <row r="697">
      <c r="A697" s="182"/>
      <c r="AG697" s="167"/>
    </row>
    <row r="698">
      <c r="A698" s="182"/>
      <c r="AG698" s="167"/>
    </row>
    <row r="699">
      <c r="A699" s="182"/>
      <c r="AG699" s="167"/>
    </row>
    <row r="700">
      <c r="A700" s="182"/>
      <c r="AG700" s="167"/>
    </row>
    <row r="701">
      <c r="A701" s="182"/>
      <c r="AG701" s="167"/>
    </row>
    <row r="702">
      <c r="A702" s="182"/>
      <c r="AG702" s="167"/>
    </row>
    <row r="703">
      <c r="A703" s="182"/>
      <c r="AG703" s="167"/>
    </row>
    <row r="704">
      <c r="A704" s="182"/>
      <c r="AG704" s="167"/>
    </row>
    <row r="705">
      <c r="A705" s="182"/>
      <c r="AG705" s="167"/>
    </row>
    <row r="706">
      <c r="A706" s="182"/>
      <c r="AG706" s="167"/>
    </row>
    <row r="707">
      <c r="A707" s="182"/>
      <c r="AG707" s="167"/>
    </row>
    <row r="708">
      <c r="A708" s="182"/>
      <c r="AG708" s="167"/>
    </row>
    <row r="709">
      <c r="A709" s="182"/>
      <c r="AG709" s="167"/>
    </row>
    <row r="710">
      <c r="A710" s="182"/>
      <c r="AG710" s="167"/>
    </row>
    <row r="711">
      <c r="A711" s="182"/>
      <c r="AG711" s="167"/>
    </row>
    <row r="712">
      <c r="A712" s="182"/>
      <c r="AG712" s="167"/>
    </row>
    <row r="713">
      <c r="A713" s="182"/>
      <c r="AG713" s="167"/>
    </row>
    <row r="714">
      <c r="A714" s="182"/>
      <c r="AG714" s="167"/>
    </row>
    <row r="715">
      <c r="A715" s="182"/>
      <c r="AG715" s="167"/>
    </row>
    <row r="716">
      <c r="A716" s="182"/>
      <c r="AG716" s="167"/>
    </row>
    <row r="717">
      <c r="A717" s="182"/>
      <c r="AG717" s="167"/>
    </row>
    <row r="718">
      <c r="A718" s="182"/>
      <c r="AG718" s="167"/>
    </row>
    <row r="719">
      <c r="A719" s="182"/>
      <c r="AG719" s="167"/>
    </row>
    <row r="720">
      <c r="A720" s="182"/>
      <c r="AG720" s="167"/>
    </row>
    <row r="721">
      <c r="A721" s="182"/>
      <c r="AG721" s="167"/>
    </row>
    <row r="722">
      <c r="A722" s="182"/>
      <c r="AG722" s="167"/>
    </row>
    <row r="723">
      <c r="A723" s="182"/>
      <c r="AG723" s="167"/>
    </row>
    <row r="724">
      <c r="A724" s="182"/>
      <c r="AG724" s="167"/>
    </row>
    <row r="725">
      <c r="A725" s="182"/>
      <c r="AG725" s="167"/>
    </row>
    <row r="726">
      <c r="A726" s="182"/>
      <c r="AG726" s="167"/>
    </row>
    <row r="727">
      <c r="A727" s="182"/>
      <c r="AG727" s="167"/>
    </row>
    <row r="728">
      <c r="A728" s="182"/>
      <c r="AG728" s="167"/>
    </row>
    <row r="729">
      <c r="A729" s="182"/>
      <c r="AG729" s="167"/>
    </row>
    <row r="730">
      <c r="A730" s="182"/>
      <c r="AG730" s="167"/>
    </row>
    <row r="731">
      <c r="A731" s="182"/>
      <c r="AG731" s="167"/>
    </row>
    <row r="732">
      <c r="A732" s="182"/>
      <c r="AG732" s="167"/>
    </row>
    <row r="733">
      <c r="A733" s="182"/>
      <c r="AG733" s="167"/>
    </row>
    <row r="734">
      <c r="A734" s="182"/>
      <c r="AG734" s="167"/>
    </row>
    <row r="735">
      <c r="A735" s="182"/>
      <c r="AG735" s="167"/>
    </row>
    <row r="736">
      <c r="A736" s="182"/>
      <c r="AG736" s="167"/>
    </row>
    <row r="737">
      <c r="A737" s="182"/>
      <c r="AG737" s="167"/>
    </row>
    <row r="738">
      <c r="A738" s="182"/>
      <c r="AG738" s="167"/>
    </row>
    <row r="739">
      <c r="A739" s="182"/>
      <c r="AG739" s="167"/>
    </row>
    <row r="740">
      <c r="A740" s="182"/>
      <c r="AG740" s="167"/>
    </row>
    <row r="741">
      <c r="A741" s="182"/>
      <c r="AG741" s="167"/>
    </row>
    <row r="742">
      <c r="A742" s="182"/>
      <c r="AG742" s="167"/>
    </row>
    <row r="743">
      <c r="A743" s="182"/>
      <c r="AG743" s="167"/>
    </row>
    <row r="744">
      <c r="A744" s="182"/>
      <c r="AG744" s="167"/>
    </row>
    <row r="745">
      <c r="A745" s="182"/>
      <c r="AG745" s="167"/>
    </row>
    <row r="746">
      <c r="A746" s="182"/>
      <c r="AG746" s="167"/>
    </row>
    <row r="747">
      <c r="A747" s="182"/>
      <c r="AG747" s="167"/>
    </row>
    <row r="748">
      <c r="A748" s="182"/>
      <c r="AG748" s="167"/>
    </row>
    <row r="749">
      <c r="A749" s="182"/>
      <c r="AG749" s="167"/>
    </row>
    <row r="750">
      <c r="A750" s="182"/>
      <c r="AG750" s="167"/>
    </row>
    <row r="751">
      <c r="A751" s="182"/>
      <c r="AG751" s="167"/>
    </row>
    <row r="752">
      <c r="A752" s="182"/>
      <c r="AG752" s="167"/>
    </row>
    <row r="753">
      <c r="A753" s="182"/>
      <c r="AG753" s="167"/>
    </row>
    <row r="754">
      <c r="A754" s="182"/>
      <c r="AG754" s="167"/>
    </row>
    <row r="755">
      <c r="A755" s="182"/>
      <c r="AG755" s="167"/>
    </row>
    <row r="756">
      <c r="A756" s="182"/>
      <c r="AG756" s="167"/>
    </row>
    <row r="757">
      <c r="A757" s="182"/>
      <c r="AG757" s="167"/>
    </row>
    <row r="758">
      <c r="A758" s="182"/>
      <c r="AG758" s="167"/>
    </row>
    <row r="759">
      <c r="A759" s="182"/>
      <c r="AG759" s="167"/>
    </row>
    <row r="760">
      <c r="A760" s="182"/>
      <c r="AG760" s="167"/>
    </row>
    <row r="761">
      <c r="A761" s="182"/>
      <c r="AG761" s="167"/>
    </row>
    <row r="762">
      <c r="A762" s="182"/>
      <c r="AG762" s="167"/>
    </row>
    <row r="763">
      <c r="A763" s="182"/>
      <c r="AG763" s="167"/>
    </row>
    <row r="764">
      <c r="A764" s="182"/>
      <c r="AG764" s="167"/>
    </row>
    <row r="765">
      <c r="A765" s="182"/>
      <c r="AG765" s="167"/>
    </row>
    <row r="766">
      <c r="A766" s="182"/>
      <c r="AG766" s="167"/>
    </row>
    <row r="767">
      <c r="A767" s="182"/>
      <c r="AG767" s="167"/>
    </row>
    <row r="768">
      <c r="A768" s="182"/>
      <c r="AG768" s="167"/>
    </row>
    <row r="769">
      <c r="A769" s="182"/>
      <c r="AG769" s="167"/>
    </row>
    <row r="770">
      <c r="A770" s="182"/>
      <c r="AG770" s="167"/>
    </row>
    <row r="771">
      <c r="A771" s="182"/>
      <c r="AG771" s="167"/>
    </row>
    <row r="772">
      <c r="A772" s="182"/>
      <c r="AG772" s="167"/>
    </row>
    <row r="773">
      <c r="A773" s="182"/>
      <c r="AG773" s="167"/>
    </row>
    <row r="774">
      <c r="A774" s="182"/>
      <c r="AG774" s="167"/>
    </row>
    <row r="775">
      <c r="A775" s="182"/>
      <c r="AG775" s="167"/>
    </row>
    <row r="776">
      <c r="A776" s="182"/>
      <c r="AG776" s="167"/>
    </row>
    <row r="777">
      <c r="A777" s="182"/>
      <c r="AG777" s="167"/>
    </row>
    <row r="778">
      <c r="A778" s="182"/>
      <c r="AG778" s="167"/>
    </row>
    <row r="779">
      <c r="A779" s="182"/>
      <c r="AG779" s="167"/>
    </row>
    <row r="780">
      <c r="A780" s="182"/>
      <c r="AG780" s="167"/>
    </row>
    <row r="781">
      <c r="A781" s="182"/>
      <c r="AG781" s="167"/>
    </row>
    <row r="782">
      <c r="A782" s="182"/>
      <c r="AG782" s="167"/>
    </row>
    <row r="783">
      <c r="A783" s="182"/>
      <c r="AG783" s="167"/>
    </row>
    <row r="784">
      <c r="A784" s="182"/>
      <c r="AG784" s="167"/>
    </row>
    <row r="785">
      <c r="A785" s="182"/>
      <c r="AG785" s="167"/>
    </row>
    <row r="786">
      <c r="A786" s="182"/>
      <c r="AG786" s="167"/>
    </row>
    <row r="787">
      <c r="A787" s="182"/>
      <c r="AG787" s="167"/>
    </row>
    <row r="788">
      <c r="A788" s="182"/>
      <c r="AG788" s="167"/>
    </row>
    <row r="789">
      <c r="A789" s="182"/>
      <c r="AG789" s="167"/>
    </row>
    <row r="790">
      <c r="A790" s="182"/>
      <c r="AG790" s="167"/>
    </row>
    <row r="791">
      <c r="A791" s="182"/>
      <c r="AG791" s="167"/>
    </row>
    <row r="792">
      <c r="A792" s="182"/>
      <c r="AG792" s="167"/>
    </row>
    <row r="793">
      <c r="A793" s="182"/>
      <c r="AG793" s="167"/>
    </row>
    <row r="794">
      <c r="A794" s="182"/>
      <c r="AG794" s="167"/>
    </row>
    <row r="795">
      <c r="A795" s="182"/>
      <c r="AG795" s="167"/>
    </row>
    <row r="796">
      <c r="A796" s="182"/>
      <c r="AG796" s="167"/>
    </row>
    <row r="797">
      <c r="A797" s="182"/>
      <c r="AG797" s="167"/>
    </row>
    <row r="798">
      <c r="A798" s="182"/>
      <c r="AG798" s="167"/>
    </row>
    <row r="799">
      <c r="A799" s="182"/>
      <c r="AG799" s="167"/>
    </row>
    <row r="800">
      <c r="A800" s="182"/>
      <c r="AG800" s="167"/>
    </row>
    <row r="801">
      <c r="A801" s="182"/>
      <c r="AG801" s="167"/>
    </row>
    <row r="802">
      <c r="A802" s="182"/>
      <c r="AG802" s="167"/>
    </row>
    <row r="803">
      <c r="A803" s="182"/>
      <c r="AG803" s="167"/>
    </row>
    <row r="804">
      <c r="A804" s="182"/>
      <c r="AG804" s="167"/>
    </row>
    <row r="805">
      <c r="A805" s="182"/>
      <c r="AG805" s="167"/>
    </row>
    <row r="806">
      <c r="A806" s="182"/>
      <c r="AG806" s="167"/>
    </row>
    <row r="807">
      <c r="A807" s="182"/>
      <c r="AG807" s="167"/>
    </row>
    <row r="808">
      <c r="A808" s="182"/>
      <c r="AG808" s="167"/>
    </row>
    <row r="809">
      <c r="A809" s="182"/>
      <c r="AG809" s="167"/>
    </row>
    <row r="810">
      <c r="A810" s="182"/>
      <c r="AG810" s="167"/>
    </row>
    <row r="811">
      <c r="A811" s="182"/>
      <c r="AG811" s="167"/>
    </row>
    <row r="812">
      <c r="A812" s="182"/>
      <c r="AG812" s="167"/>
    </row>
    <row r="813">
      <c r="A813" s="182"/>
      <c r="AG813" s="167"/>
    </row>
    <row r="814">
      <c r="A814" s="182"/>
      <c r="AG814" s="167"/>
    </row>
    <row r="815">
      <c r="A815" s="182"/>
      <c r="AG815" s="167"/>
    </row>
    <row r="816">
      <c r="A816" s="182"/>
      <c r="AG816" s="167"/>
    </row>
    <row r="817">
      <c r="A817" s="182"/>
      <c r="AG817" s="167"/>
    </row>
    <row r="818">
      <c r="A818" s="182"/>
      <c r="AG818" s="167"/>
    </row>
    <row r="819">
      <c r="A819" s="182"/>
      <c r="AG819" s="167"/>
    </row>
    <row r="820">
      <c r="A820" s="182"/>
      <c r="AG820" s="167"/>
    </row>
    <row r="821">
      <c r="A821" s="182"/>
      <c r="AG821" s="167"/>
    </row>
    <row r="822">
      <c r="A822" s="182"/>
      <c r="AG822" s="167"/>
    </row>
    <row r="823">
      <c r="A823" s="182"/>
      <c r="AG823" s="167"/>
    </row>
    <row r="824">
      <c r="A824" s="182"/>
      <c r="AG824" s="167"/>
    </row>
    <row r="825">
      <c r="A825" s="182"/>
      <c r="AG825" s="167"/>
    </row>
    <row r="826">
      <c r="A826" s="182"/>
      <c r="AG826" s="167"/>
    </row>
    <row r="827">
      <c r="A827" s="182"/>
      <c r="AG827" s="167"/>
    </row>
    <row r="828">
      <c r="A828" s="182"/>
      <c r="AG828" s="167"/>
    </row>
    <row r="829">
      <c r="A829" s="182"/>
      <c r="AG829" s="167"/>
    </row>
    <row r="830">
      <c r="A830" s="182"/>
      <c r="AG830" s="167"/>
    </row>
    <row r="831">
      <c r="A831" s="182"/>
      <c r="AG831" s="167"/>
    </row>
    <row r="832">
      <c r="A832" s="182"/>
      <c r="AG832" s="167"/>
    </row>
    <row r="833">
      <c r="A833" s="182"/>
      <c r="AG833" s="167"/>
    </row>
    <row r="834">
      <c r="A834" s="182"/>
      <c r="AG834" s="167"/>
    </row>
    <row r="835">
      <c r="A835" s="182"/>
      <c r="AG835" s="167"/>
    </row>
    <row r="836">
      <c r="A836" s="182"/>
      <c r="AG836" s="167"/>
    </row>
    <row r="837">
      <c r="A837" s="182"/>
      <c r="AG837" s="167"/>
    </row>
    <row r="838">
      <c r="A838" s="182"/>
      <c r="AG838" s="167"/>
    </row>
    <row r="839">
      <c r="A839" s="182"/>
      <c r="AG839" s="167"/>
    </row>
    <row r="840">
      <c r="A840" s="182"/>
      <c r="AG840" s="167"/>
    </row>
    <row r="841">
      <c r="A841" s="182"/>
      <c r="AG841" s="167"/>
    </row>
    <row r="842">
      <c r="A842" s="182"/>
      <c r="AG842" s="167"/>
    </row>
    <row r="843">
      <c r="A843" s="182"/>
      <c r="AG843" s="167"/>
    </row>
    <row r="844">
      <c r="A844" s="182"/>
      <c r="AG844" s="167"/>
    </row>
    <row r="845">
      <c r="A845" s="182"/>
      <c r="AG845" s="167"/>
    </row>
    <row r="846">
      <c r="A846" s="182"/>
      <c r="AG846" s="167"/>
    </row>
    <row r="847">
      <c r="A847" s="182"/>
      <c r="AG847" s="167"/>
    </row>
    <row r="848">
      <c r="A848" s="182"/>
      <c r="AG848" s="167"/>
    </row>
    <row r="849">
      <c r="A849" s="182"/>
      <c r="AG849" s="167"/>
    </row>
    <row r="850">
      <c r="A850" s="182"/>
      <c r="AG850" s="167"/>
    </row>
    <row r="851">
      <c r="A851" s="182"/>
      <c r="AG851" s="167"/>
    </row>
    <row r="852">
      <c r="A852" s="182"/>
      <c r="AG852" s="167"/>
    </row>
    <row r="853">
      <c r="A853" s="182"/>
      <c r="AG853" s="167"/>
    </row>
    <row r="854">
      <c r="A854" s="182"/>
      <c r="AG854" s="167"/>
    </row>
    <row r="855">
      <c r="A855" s="182"/>
      <c r="AG855" s="167"/>
    </row>
    <row r="856">
      <c r="A856" s="182"/>
      <c r="AG856" s="167"/>
    </row>
    <row r="857">
      <c r="A857" s="182"/>
      <c r="AG857" s="167"/>
    </row>
    <row r="858">
      <c r="A858" s="182"/>
      <c r="AG858" s="167"/>
    </row>
    <row r="859">
      <c r="A859" s="182"/>
      <c r="AG859" s="167"/>
    </row>
    <row r="860">
      <c r="A860" s="182"/>
      <c r="AG860" s="167"/>
    </row>
    <row r="861">
      <c r="A861" s="182"/>
      <c r="AG861" s="167"/>
    </row>
    <row r="862">
      <c r="A862" s="182"/>
      <c r="AG862" s="167"/>
    </row>
    <row r="863">
      <c r="A863" s="182"/>
      <c r="AG863" s="167"/>
    </row>
    <row r="864">
      <c r="A864" s="182"/>
      <c r="AG864" s="167"/>
    </row>
    <row r="865">
      <c r="A865" s="182"/>
      <c r="AG865" s="167"/>
    </row>
    <row r="866">
      <c r="A866" s="182"/>
      <c r="AG866" s="167"/>
    </row>
    <row r="867">
      <c r="A867" s="182"/>
      <c r="AG867" s="167"/>
    </row>
    <row r="868">
      <c r="A868" s="182"/>
      <c r="AG868" s="167"/>
    </row>
    <row r="869">
      <c r="A869" s="182"/>
      <c r="AG869" s="167"/>
    </row>
    <row r="870">
      <c r="A870" s="182"/>
      <c r="AG870" s="167"/>
    </row>
    <row r="871">
      <c r="A871" s="182"/>
      <c r="AG871" s="167"/>
    </row>
    <row r="872">
      <c r="A872" s="182"/>
      <c r="AG872" s="167"/>
    </row>
    <row r="873">
      <c r="A873" s="182"/>
      <c r="AG873" s="167"/>
    </row>
    <row r="874">
      <c r="A874" s="182"/>
      <c r="AG874" s="167"/>
    </row>
    <row r="875">
      <c r="A875" s="182"/>
      <c r="AG875" s="167"/>
    </row>
    <row r="876">
      <c r="A876" s="182"/>
      <c r="AG876" s="167"/>
    </row>
    <row r="877">
      <c r="A877" s="182"/>
      <c r="AG877" s="167"/>
    </row>
    <row r="878">
      <c r="A878" s="182"/>
      <c r="AG878" s="167"/>
    </row>
    <row r="879">
      <c r="A879" s="182"/>
      <c r="AG879" s="167"/>
    </row>
    <row r="880">
      <c r="A880" s="182"/>
      <c r="AG880" s="167"/>
    </row>
    <row r="881">
      <c r="A881" s="182"/>
      <c r="AG881" s="167"/>
    </row>
    <row r="882">
      <c r="A882" s="182"/>
      <c r="AG882" s="167"/>
    </row>
    <row r="883">
      <c r="A883" s="182"/>
      <c r="AG883" s="167"/>
    </row>
    <row r="884">
      <c r="A884" s="182"/>
      <c r="AG884" s="167"/>
    </row>
    <row r="885">
      <c r="A885" s="182"/>
      <c r="AG885" s="167"/>
    </row>
    <row r="886">
      <c r="A886" s="182"/>
      <c r="AG886" s="167"/>
    </row>
    <row r="887">
      <c r="A887" s="182"/>
      <c r="AG887" s="167"/>
    </row>
    <row r="888">
      <c r="A888" s="182"/>
      <c r="AG888" s="167"/>
    </row>
    <row r="889">
      <c r="A889" s="182"/>
      <c r="AG889" s="167"/>
    </row>
    <row r="890">
      <c r="A890" s="182"/>
      <c r="AG890" s="167"/>
    </row>
    <row r="891">
      <c r="A891" s="182"/>
      <c r="AG891" s="167"/>
    </row>
    <row r="892">
      <c r="A892" s="182"/>
      <c r="AG892" s="167"/>
    </row>
    <row r="893">
      <c r="A893" s="182"/>
      <c r="AG893" s="167"/>
    </row>
    <row r="894">
      <c r="A894" s="182"/>
      <c r="AG894" s="167"/>
    </row>
    <row r="895">
      <c r="A895" s="182"/>
      <c r="AG895" s="167"/>
    </row>
    <row r="896">
      <c r="A896" s="182"/>
      <c r="AG896" s="167"/>
    </row>
    <row r="897">
      <c r="A897" s="182"/>
      <c r="AG897" s="167"/>
    </row>
    <row r="898">
      <c r="A898" s="182"/>
      <c r="AG898" s="167"/>
    </row>
    <row r="899">
      <c r="A899" s="182"/>
      <c r="AG899" s="167"/>
    </row>
    <row r="900">
      <c r="A900" s="182"/>
      <c r="AG900" s="167"/>
    </row>
    <row r="901">
      <c r="A901" s="182"/>
      <c r="AG901" s="167"/>
    </row>
    <row r="902">
      <c r="A902" s="182"/>
      <c r="AG902" s="167"/>
    </row>
    <row r="903">
      <c r="A903" s="182"/>
      <c r="AG903" s="167"/>
    </row>
    <row r="904">
      <c r="A904" s="182"/>
      <c r="AG904" s="167"/>
    </row>
    <row r="905">
      <c r="A905" s="182"/>
      <c r="AG905" s="167"/>
    </row>
    <row r="906">
      <c r="A906" s="182"/>
      <c r="AG906" s="167"/>
    </row>
    <row r="907">
      <c r="A907" s="182"/>
      <c r="AG907" s="167"/>
    </row>
    <row r="908">
      <c r="A908" s="182"/>
      <c r="AG908" s="167"/>
    </row>
    <row r="909">
      <c r="A909" s="182"/>
      <c r="AG909" s="167"/>
    </row>
    <row r="910">
      <c r="A910" s="182"/>
      <c r="AG910" s="167"/>
    </row>
    <row r="911">
      <c r="A911" s="182"/>
      <c r="AG911" s="167"/>
    </row>
    <row r="912">
      <c r="A912" s="182"/>
      <c r="AG912" s="167"/>
    </row>
    <row r="913">
      <c r="A913" s="182"/>
      <c r="AG913" s="167"/>
    </row>
    <row r="914">
      <c r="A914" s="182"/>
      <c r="AG914" s="167"/>
    </row>
    <row r="915">
      <c r="A915" s="182"/>
      <c r="AG915" s="167"/>
    </row>
    <row r="916">
      <c r="A916" s="182"/>
      <c r="AG916" s="167"/>
    </row>
    <row r="917">
      <c r="A917" s="182"/>
      <c r="AG917" s="167"/>
    </row>
    <row r="918">
      <c r="A918" s="182"/>
      <c r="AG918" s="167"/>
    </row>
    <row r="919">
      <c r="A919" s="182"/>
      <c r="AG919" s="167"/>
    </row>
    <row r="920">
      <c r="A920" s="182"/>
      <c r="AG920" s="167"/>
    </row>
    <row r="921">
      <c r="A921" s="182"/>
      <c r="AG921" s="167"/>
    </row>
    <row r="922">
      <c r="A922" s="182"/>
      <c r="AG922" s="167"/>
    </row>
    <row r="923">
      <c r="A923" s="182"/>
      <c r="AG923" s="167"/>
    </row>
    <row r="924">
      <c r="A924" s="182"/>
      <c r="AG924" s="167"/>
    </row>
    <row r="925">
      <c r="A925" s="182"/>
      <c r="AG925" s="167"/>
    </row>
    <row r="926">
      <c r="A926" s="182"/>
      <c r="AG926" s="167"/>
    </row>
    <row r="927">
      <c r="A927" s="182"/>
      <c r="AG927" s="167"/>
    </row>
    <row r="928">
      <c r="A928" s="182"/>
      <c r="AG928" s="167"/>
    </row>
    <row r="929">
      <c r="A929" s="182"/>
      <c r="AG929" s="167"/>
    </row>
    <row r="930">
      <c r="A930" s="182"/>
      <c r="AG930" s="167"/>
    </row>
    <row r="931">
      <c r="A931" s="182"/>
      <c r="AG931" s="167"/>
    </row>
    <row r="932">
      <c r="A932" s="182"/>
      <c r="AG932" s="167"/>
    </row>
    <row r="933">
      <c r="A933" s="182"/>
      <c r="AG933" s="167"/>
    </row>
    <row r="934">
      <c r="A934" s="182"/>
      <c r="AG934" s="167"/>
    </row>
    <row r="935">
      <c r="A935" s="182"/>
      <c r="AG935" s="167"/>
    </row>
    <row r="936">
      <c r="A936" s="182"/>
      <c r="AG936" s="167"/>
    </row>
    <row r="937">
      <c r="A937" s="182"/>
      <c r="AG937" s="167"/>
    </row>
    <row r="938">
      <c r="A938" s="182"/>
      <c r="AG938" s="167"/>
    </row>
    <row r="939">
      <c r="A939" s="182"/>
      <c r="AG939" s="167"/>
    </row>
    <row r="940">
      <c r="A940" s="182"/>
      <c r="AG940" s="167"/>
    </row>
    <row r="941">
      <c r="A941" s="182"/>
      <c r="AG941" s="167"/>
    </row>
    <row r="942">
      <c r="A942" s="182"/>
      <c r="AG942" s="167"/>
    </row>
    <row r="943">
      <c r="A943" s="182"/>
      <c r="AG943" s="167"/>
    </row>
    <row r="944">
      <c r="A944" s="182"/>
      <c r="AG944" s="167"/>
    </row>
    <row r="945">
      <c r="A945" s="182"/>
      <c r="AG945" s="167"/>
    </row>
    <row r="946">
      <c r="A946" s="182"/>
      <c r="AG946" s="167"/>
    </row>
    <row r="947">
      <c r="A947" s="182"/>
      <c r="AG947" s="167"/>
    </row>
    <row r="948">
      <c r="A948" s="182"/>
      <c r="AG948" s="167"/>
    </row>
    <row r="949">
      <c r="A949" s="182"/>
      <c r="AG949" s="167"/>
    </row>
    <row r="950">
      <c r="A950" s="182"/>
      <c r="AG950" s="167"/>
    </row>
    <row r="951">
      <c r="A951" s="182"/>
      <c r="AG951" s="167"/>
    </row>
    <row r="952">
      <c r="A952" s="182"/>
      <c r="AG952" s="167"/>
    </row>
    <row r="953">
      <c r="A953" s="182"/>
      <c r="AG953" s="167"/>
    </row>
    <row r="954">
      <c r="A954" s="182"/>
      <c r="AG954" s="167"/>
    </row>
    <row r="955">
      <c r="A955" s="182"/>
      <c r="AG955" s="167"/>
    </row>
    <row r="956">
      <c r="A956" s="182"/>
      <c r="AG956" s="167"/>
    </row>
    <row r="957">
      <c r="A957" s="182"/>
      <c r="AG957" s="167"/>
    </row>
    <row r="958">
      <c r="A958" s="182"/>
      <c r="AG958" s="167"/>
    </row>
    <row r="959">
      <c r="A959" s="182"/>
      <c r="AG959" s="167"/>
    </row>
    <row r="960">
      <c r="A960" s="182"/>
      <c r="AG960" s="167"/>
    </row>
    <row r="961">
      <c r="A961" s="182"/>
      <c r="AG961" s="167"/>
    </row>
    <row r="962">
      <c r="A962" s="182"/>
      <c r="AG962" s="167"/>
    </row>
    <row r="963">
      <c r="A963" s="182"/>
      <c r="AG963" s="167"/>
    </row>
    <row r="964">
      <c r="A964" s="182"/>
      <c r="AG964" s="167"/>
    </row>
    <row r="965">
      <c r="A965" s="182"/>
      <c r="AG965" s="167"/>
    </row>
    <row r="966">
      <c r="A966" s="182"/>
      <c r="AG966" s="167"/>
    </row>
    <row r="967">
      <c r="A967" s="182"/>
      <c r="AG967" s="167"/>
    </row>
    <row r="968">
      <c r="A968" s="182"/>
      <c r="AG968" s="167"/>
    </row>
    <row r="969">
      <c r="A969" s="182"/>
      <c r="AG969" s="167"/>
    </row>
    <row r="970">
      <c r="A970" s="182"/>
      <c r="AG970" s="167"/>
    </row>
    <row r="971">
      <c r="A971" s="182"/>
      <c r="AG971" s="167"/>
    </row>
    <row r="972">
      <c r="A972" s="182"/>
      <c r="AG972" s="167"/>
    </row>
    <row r="973">
      <c r="A973" s="182"/>
      <c r="AG973" s="167"/>
    </row>
    <row r="974">
      <c r="A974" s="182"/>
      <c r="AG974" s="167"/>
    </row>
    <row r="975">
      <c r="A975" s="182"/>
      <c r="AG975" s="167"/>
    </row>
    <row r="976">
      <c r="A976" s="182"/>
      <c r="AG976" s="167"/>
    </row>
    <row r="977">
      <c r="A977" s="182"/>
      <c r="AG977" s="167"/>
    </row>
    <row r="978">
      <c r="A978" s="182"/>
      <c r="AG978" s="167"/>
    </row>
    <row r="979">
      <c r="A979" s="182"/>
      <c r="AG979" s="167"/>
    </row>
    <row r="980">
      <c r="A980" s="182"/>
      <c r="AG980" s="167"/>
    </row>
    <row r="981">
      <c r="A981" s="182"/>
      <c r="AG981" s="167"/>
    </row>
    <row r="982">
      <c r="A982" s="182"/>
      <c r="AG982" s="167"/>
    </row>
    <row r="983">
      <c r="A983" s="182"/>
      <c r="AG983" s="167"/>
    </row>
    <row r="984">
      <c r="A984" s="182"/>
      <c r="AG984" s="167"/>
    </row>
    <row r="985">
      <c r="A985" s="182"/>
      <c r="AG985" s="167"/>
    </row>
    <row r="986">
      <c r="A986" s="182"/>
      <c r="AG986" s="167"/>
    </row>
    <row r="987">
      <c r="A987" s="182"/>
      <c r="AG987" s="167"/>
    </row>
    <row r="988">
      <c r="A988" s="182"/>
      <c r="AG988" s="167"/>
    </row>
    <row r="989">
      <c r="A989" s="182"/>
      <c r="AG989" s="167"/>
    </row>
    <row r="990">
      <c r="A990" s="182"/>
      <c r="AG990" s="167"/>
    </row>
    <row r="991">
      <c r="A991" s="182"/>
      <c r="AG991" s="167"/>
    </row>
    <row r="992">
      <c r="A992" s="182"/>
      <c r="AG992" s="167"/>
    </row>
    <row r="993">
      <c r="A993" s="182"/>
      <c r="AG993" s="167"/>
    </row>
    <row r="994">
      <c r="A994" s="182"/>
      <c r="AG994" s="167"/>
    </row>
    <row r="995">
      <c r="A995" s="182"/>
      <c r="AG995" s="167"/>
    </row>
    <row r="996">
      <c r="A996" s="182"/>
      <c r="AG996" s="167"/>
    </row>
    <row r="997">
      <c r="A997" s="182"/>
      <c r="AG997" s="167"/>
    </row>
    <row r="998">
      <c r="A998" s="182"/>
      <c r="AG998" s="167"/>
    </row>
    <row r="999">
      <c r="A999" s="182"/>
      <c r="AG999" s="167"/>
    </row>
    <row r="1000">
      <c r="A1000" s="182"/>
      <c r="AG1000" s="167"/>
    </row>
    <row r="1001">
      <c r="A1001" s="182"/>
      <c r="AG1001" s="167"/>
    </row>
    <row r="1002">
      <c r="A1002" s="182"/>
      <c r="AG1002" s="167"/>
    </row>
  </sheetData>
  <conditionalFormatting sqref="AH4:BL39">
    <cfRule type="containsText" dxfId="5" priority="1" operator="containsText" text="sakit0">
      <formula>NOT(ISERROR(SEARCH(("sakit0"),(AH4))))</formula>
    </cfRule>
  </conditionalFormatting>
  <conditionalFormatting sqref="AH4:BL39">
    <cfRule type="containsText" dxfId="6" priority="2" operator="containsText" text="h">
      <formula>NOT(ISERROR(SEARCH(("h"),(AH4))))</formula>
    </cfRule>
  </conditionalFormatting>
  <conditionalFormatting sqref="AH4:BL39">
    <cfRule type="containsText" dxfId="7" priority="3" operator="containsText" text="izin0">
      <formula>NOT(ISERROR(SEARCH(("izin0"),(AH4))))</formula>
    </cfRule>
  </conditionalFormatting>
  <conditionalFormatting sqref="AH4:BL39">
    <cfRule type="containsText" dxfId="8" priority="4" operator="containsText" text="0">
      <formula>NOT(ISERROR(SEARCH(("0"),(AH4))))</formula>
    </cfRule>
  </conditionalFormatting>
  <conditionalFormatting sqref="B4:AF4 AH4:BL4">
    <cfRule type="containsText" dxfId="9" priority="5" operator="containsText" text="minggu">
      <formula>NOT(ISERROR(SEARCH(("minggu"),(B4))))</formula>
    </cfRule>
  </conditionalFormatting>
  <dataValidations>
    <dataValidation type="list" allowBlank="1" sqref="C2">
      <formula1>$D$2:$O$2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0.14"/>
    <col customWidth="1" min="2" max="2" width="24.0"/>
    <col customWidth="1" min="3" max="33" width="18.57"/>
  </cols>
  <sheetData>
    <row r="1">
      <c r="A1" s="156"/>
      <c r="C1" s="183">
        <f t="array" ref="C1">INDEX(Sheet13!B3,0)</f>
        <v>44440</v>
      </c>
      <c r="D1" s="183">
        <f t="array" ref="D1">INDEX(Sheet13!C3,0)</f>
        <v>44441</v>
      </c>
      <c r="E1" s="183">
        <f t="array" ref="E1">INDEX(Sheet13!D3,0)</f>
        <v>44442</v>
      </c>
      <c r="F1" s="183">
        <f t="array" ref="F1">INDEX(Sheet13!E3,0)</f>
        <v>44443</v>
      </c>
      <c r="G1" s="183">
        <f t="array" ref="G1">INDEX(Sheet13!F3,0)</f>
        <v>44444</v>
      </c>
      <c r="H1" s="183">
        <f t="array" ref="H1">INDEX(Sheet13!G3,0)</f>
        <v>44445</v>
      </c>
      <c r="I1" s="183">
        <f t="array" ref="I1">INDEX(Sheet13!H3,0)</f>
        <v>44446</v>
      </c>
      <c r="J1" s="183">
        <f t="array" ref="J1">INDEX(Sheet13!I3,0)</f>
        <v>44447</v>
      </c>
      <c r="K1" s="183">
        <f t="array" ref="K1">INDEX(Sheet13!J3,0)</f>
        <v>44448</v>
      </c>
      <c r="L1" s="183">
        <f t="array" ref="L1">INDEX(Sheet13!K3,0)</f>
        <v>44449</v>
      </c>
      <c r="M1" s="183">
        <f t="array" ref="M1">INDEX(Sheet13!L3,0)</f>
        <v>44450</v>
      </c>
      <c r="N1" s="183">
        <f t="array" ref="N1">INDEX(Sheet13!M3,0)</f>
        <v>44451</v>
      </c>
      <c r="O1" s="183">
        <f t="array" ref="O1">INDEX(Sheet13!N3,0)</f>
        <v>44452</v>
      </c>
      <c r="P1" s="183">
        <f t="array" ref="P1">INDEX(Sheet13!O3,0)</f>
        <v>44453</v>
      </c>
      <c r="Q1" s="183">
        <f t="array" ref="Q1">INDEX(Sheet13!P3,0)</f>
        <v>44454</v>
      </c>
      <c r="R1" s="183">
        <f t="array" ref="R1">INDEX(Sheet13!Q3,0)</f>
        <v>44455</v>
      </c>
      <c r="S1" s="183">
        <f t="array" ref="S1">INDEX(Sheet13!R3,0)</f>
        <v>44456</v>
      </c>
      <c r="T1" s="183">
        <f t="array" ref="T1">INDEX(Sheet13!S3,0)</f>
        <v>44457</v>
      </c>
      <c r="U1" s="183">
        <f t="array" ref="U1">INDEX(Sheet13!T3,0)</f>
        <v>44458</v>
      </c>
      <c r="V1" s="183">
        <f t="array" ref="V1">INDEX(Sheet13!U3,0)</f>
        <v>44459</v>
      </c>
      <c r="W1" s="183">
        <f t="array" ref="W1">INDEX(Sheet13!V3,0)</f>
        <v>44460</v>
      </c>
      <c r="X1" s="183">
        <f t="array" ref="X1">INDEX(Sheet13!W3,0)</f>
        <v>44461</v>
      </c>
      <c r="Y1" s="183">
        <f t="array" ref="Y1">INDEX(Sheet13!X3,0)</f>
        <v>44462</v>
      </c>
      <c r="Z1" s="183">
        <f t="array" ref="Z1">INDEX(Sheet13!Y3,0)</f>
        <v>44463</v>
      </c>
      <c r="AA1" s="183">
        <f t="array" ref="AA1">INDEX(Sheet13!Z3,0)</f>
        <v>44464</v>
      </c>
      <c r="AB1" s="183">
        <f t="array" ref="AB1">INDEX(Sheet13!AA3,0)</f>
        <v>44465</v>
      </c>
      <c r="AC1" s="183">
        <f t="array" ref="AC1">INDEX(Sheet13!AB3,0)</f>
        <v>44466</v>
      </c>
      <c r="AD1" s="183">
        <f t="array" ref="AD1">INDEX(Sheet13!AC3,0)</f>
        <v>44467</v>
      </c>
      <c r="AE1" s="183">
        <f t="array" ref="AE1">INDEX(Sheet13!AD3,0)</f>
        <v>44468</v>
      </c>
      <c r="AF1" s="183">
        <f t="array" ref="AF1">INDEX(Sheet13!AE3,0)</f>
        <v>44469</v>
      </c>
      <c r="AG1" s="183">
        <f t="array" ref="AG1">INDEX(Sheet13!AF3,0)</f>
        <v>44470</v>
      </c>
      <c r="AH1" s="184" t="s">
        <v>587</v>
      </c>
    </row>
    <row r="2">
      <c r="A2" s="32">
        <v>0.3854166666666667</v>
      </c>
      <c r="B2" s="185" t="str">
        <f t="array" ref="B2:B1000">INDEX('data '!C2:C1000,0)</f>
        <v>Pascalis Dyas</v>
      </c>
      <c r="C2" s="186" t="str">
        <f>IF(Sheet13!B5&gt;$A$3,"NO PRESENSI",IF(Sheet13!B5&gt;$A$2,Sheet13!B5-$A$2,IF(Sheet13!B5&lt;$A$2,"")))</f>
        <v>NO PRESENSI</v>
      </c>
      <c r="D2" s="186" t="str">
        <f>IF(Sheet13!C5&gt;$A$3,"NO PRESENSI",IF(Sheet13!C5&gt;$A$2,Sheet13!C5-$A$2,IF(Sheet13!C5&lt;$A$2,"")))</f>
        <v>NO PRESENSI</v>
      </c>
      <c r="E2" s="186" t="str">
        <f>IF(Sheet13!D5&gt;$A$3,"NO PRESENSI",IF(Sheet13!D5&gt;$A$2,Sheet13!D5-$A$2,IF(Sheet13!D5&lt;$A$2,"")))</f>
        <v>NO PRESENSI</v>
      </c>
      <c r="F2" s="186" t="str">
        <f>IF(Sheet13!E5&gt;$A$3,"NO PRESENSI",IF(Sheet13!E5&gt;$A$2,Sheet13!E5-$A$2,IF(Sheet13!E5&lt;$A$2,"")))</f>
        <v>NO PRESENSI</v>
      </c>
      <c r="G2" s="186" t="str">
        <f>IF(Sheet13!F5&gt;$A$3,"NO PRESENSI",IF(Sheet13!F5&gt;$A$2,Sheet13!F5-$A$2,IF(Sheet13!F5&lt;$A$2,"")))</f>
        <v>NO PRESENSI</v>
      </c>
      <c r="H2" s="186" t="str">
        <f>IF(Sheet13!G5&gt;$A$3,"NO PRESENSI",IF(Sheet13!G5&gt;$A$2,Sheet13!G5-$A$2,IF(Sheet13!G5&lt;$A$2,"")))</f>
        <v>NO PRESENSI</v>
      </c>
      <c r="I2" s="186" t="str">
        <f>IF(Sheet13!H5&gt;$A$3,"NO PRESENSI",IF(Sheet13!H5&gt;$A$2,Sheet13!H5-$A$2,IF(Sheet13!H5&lt;$A$2,"")))</f>
        <v>NO PRESENSI</v>
      </c>
      <c r="J2" s="186" t="str">
        <f>IF(Sheet13!I5&gt;$A$3,"NO PRESENSI",IF(Sheet13!I5&gt;$A$2,Sheet13!I5-$A$2,IF(Sheet13!I5&lt;$A$2,"")))</f>
        <v>NO PRESENSI</v>
      </c>
      <c r="K2" s="186" t="str">
        <f>IF(Sheet13!J5&gt;$A$3,"NO PRESENSI",IF(Sheet13!J5&gt;$A$2,Sheet13!J5-$A$2,IF(Sheet13!J5&lt;$A$2,"")))</f>
        <v>NO PRESENSI</v>
      </c>
      <c r="L2" s="186" t="str">
        <f>IF(Sheet13!K5&gt;$A$3,"NO PRESENSI",IF(Sheet13!K5&gt;$A$2,Sheet13!K5-$A$2,IF(Sheet13!K5&lt;$A$2,"")))</f>
        <v>NO PRESENSI</v>
      </c>
      <c r="M2" s="186" t="str">
        <f>IF(Sheet13!L5&gt;$A$3,"NO PRESENSI",IF(Sheet13!L5&gt;$A$2,Sheet13!L5-$A$2,IF(Sheet13!L5&lt;$A$2,"")))</f>
        <v>NO PRESENSI</v>
      </c>
      <c r="N2" s="186" t="str">
        <f>IF(Sheet13!M5&gt;$A$3,"NO PRESENSI",IF(Sheet13!M5&gt;$A$2,Sheet13!M5-$A$2,IF(Sheet13!M5&lt;$A$2,"")))</f>
        <v>NO PRESENSI</v>
      </c>
      <c r="O2" s="186" t="str">
        <f>IF(Sheet13!N5&gt;$A$3,"NO PRESENSI",IF(Sheet13!N5&gt;$A$2,Sheet13!N5-$A$2,IF(Sheet13!N5&lt;$A$2,"")))</f>
        <v>NO PRESENSI</v>
      </c>
      <c r="P2" s="186" t="str">
        <f>IF(Sheet13!O5&gt;$A$3,"NO PRESENSI",IF(Sheet13!O5&gt;$A$2,Sheet13!O5-$A$2,IF(Sheet13!O5&lt;$A$2,"")))</f>
        <v>NO PRESENSI</v>
      </c>
      <c r="Q2" s="186" t="str">
        <f>IF(Sheet13!P5&gt;$A$3,"NO PRESENSI",IF(Sheet13!P5&gt;$A$2,Sheet13!P5-$A$2,IF(Sheet13!P5&lt;$A$2,"")))</f>
        <v>NO PRESENSI</v>
      </c>
      <c r="R2" s="186" t="str">
        <f>IF(Sheet13!Q5&gt;$A$3,"NO PRESENSI",IF(Sheet13!Q5&gt;$A$2,Sheet13!Q5-$A$2,IF(Sheet13!Q5&lt;$A$2,"")))</f>
        <v>NO PRESENSI</v>
      </c>
      <c r="S2" s="186" t="str">
        <f>IF(Sheet13!R5&gt;$A$3,"NO PRESENSI",IF(Sheet13!R5&gt;$A$2,Sheet13!R5-$A$2,IF(Sheet13!R5&lt;$A$2,"")))</f>
        <v>NO PRESENSI</v>
      </c>
      <c r="T2" s="186" t="str">
        <f>IF(Sheet13!S5&gt;$A$3,"NO PRESENSI",IF(Sheet13!S5&gt;$A$2,Sheet13!S5-$A$2,IF(Sheet13!S5&lt;$A$2,"")))</f>
        <v>NO PRESENSI</v>
      </c>
      <c r="U2" s="186" t="str">
        <f>IF(Sheet13!T5&gt;$A$3,"NO PRESENSI",IF(Sheet13!T5&gt;$A$2,Sheet13!T5-$A$2,IF(Sheet13!T5&lt;$A$2,"")))</f>
        <v>NO PRESENSI</v>
      </c>
      <c r="V2" s="186" t="str">
        <f>IF(Sheet13!U5&gt;$A$3,"NO PRESENSI",IF(Sheet13!U5&gt;$A$2,Sheet13!U5-$A$2,IF(Sheet13!U5&lt;$A$2,"")))</f>
        <v>NO PRESENSI</v>
      </c>
      <c r="W2" s="186" t="str">
        <f>IF(Sheet13!V5&gt;$A$3,"NO PRESENSI",IF(Sheet13!V5&gt;$A$2,Sheet13!V5-$A$2,IF(Sheet13!V5&lt;$A$2,"")))</f>
        <v>NO PRESENSI</v>
      </c>
      <c r="X2" s="186" t="str">
        <f>IF(Sheet13!W5&gt;$A$3,"NO PRESENSI",IF(Sheet13!W5&gt;$A$2,Sheet13!W5-$A$2,IF(Sheet13!W5&lt;$A$2,"")))</f>
        <v>NO PRESENSI</v>
      </c>
      <c r="Y2" s="186" t="str">
        <f>IF(Sheet13!X5&gt;$A$3,"NO PRESENSI",IF(Sheet13!X5&gt;$A$2,Sheet13!X5-$A$2,IF(Sheet13!X5&lt;$A$2,"")))</f>
        <v>NO PRESENSI</v>
      </c>
      <c r="Z2" s="186" t="str">
        <f>IF(Sheet13!Y5&gt;$A$3,"NO PRESENSI",IF(Sheet13!Y5&gt;$A$2,Sheet13!Y5-$A$2,IF(Sheet13!Y5&lt;$A$2,"")))</f>
        <v>NO PRESENSI</v>
      </c>
      <c r="AA2" s="186" t="str">
        <f>IF(Sheet13!Z5&gt;$A$3,"NO PRESENSI",IF(Sheet13!Z5&gt;$A$2,Sheet13!Z5-$A$2,IF(Sheet13!Z5&lt;$A$2,"")))</f>
        <v>NO PRESENSI</v>
      </c>
      <c r="AB2" s="186" t="str">
        <f>IF(Sheet13!AA5&gt;$A$3,"NO PRESENSI",IF(Sheet13!AA5&gt;$A$2,Sheet13!AA5-$A$2,IF(Sheet13!AA5&lt;$A$2,"")))</f>
        <v>NO PRESENSI</v>
      </c>
      <c r="AC2" s="186" t="str">
        <f>IF(Sheet13!AB5&gt;$A$3,"NO PRESENSI",IF(Sheet13!AB5&gt;$A$2,Sheet13!AB5-$A$2,IF(Sheet13!AB5&lt;$A$2,"")))</f>
        <v>NO PRESENSI</v>
      </c>
      <c r="AD2" s="186" t="str">
        <f>IF(Sheet13!AC5&gt;$A$3,"NO PRESENSI",IF(Sheet13!AC5&gt;$A$2,Sheet13!AC5-$A$2,IF(Sheet13!AC5&lt;$A$2,"")))</f>
        <v>NO PRESENSI</v>
      </c>
      <c r="AE2" s="186" t="str">
        <f>IF(Sheet13!AD5&gt;$A$3,"NO PRESENSI",IF(Sheet13!AD5&gt;$A$2,Sheet13!AD5-$A$2,IF(Sheet13!AD5&lt;$A$2,"")))</f>
        <v>NO PRESENSI</v>
      </c>
      <c r="AF2" s="186" t="str">
        <f>IF(Sheet13!AE5&gt;$A$3,"NO PRESENSI",IF(Sheet13!AE5&gt;$A$2,Sheet13!AE5-$A$2,IF(Sheet13!AE5&lt;$A$2,"")))</f>
        <v>NO PRESENSI</v>
      </c>
      <c r="AG2" s="186" t="str">
        <f>IF(Sheet13!AF5&gt;$A$3,"NO PRESENSI",IF(Sheet13!AF5&gt;$A$2,Sheet13!AF5-$A$2,IF(Sheet13!AF5&lt;$A$2,"")))</f>
        <v>NO PRESENSI</v>
      </c>
      <c r="AH2" s="186">
        <f t="shared" ref="AH2:AH36" si="1">SUM(C2:AG2)</f>
        <v>0</v>
      </c>
    </row>
    <row r="3">
      <c r="A3" s="32">
        <v>0.46875</v>
      </c>
      <c r="B3" s="187" t="s">
        <v>14</v>
      </c>
      <c r="C3" s="186" t="str">
        <f>IF(Sheet13!B6&gt;$A$3,"NO PRESENSI",IF(Sheet13!B6&gt;$A$2,Sheet13!B6-$A$2,IF(Sheet13!B6&lt;$A$2,"")))</f>
        <v>NO PRESENSI</v>
      </c>
      <c r="D3" s="186" t="str">
        <f>IF(Sheet13!C6&gt;$A$3,"NO PRESENSI",IF(Sheet13!C6&gt;$A$2,Sheet13!C6-$A$2,IF(Sheet13!C6&lt;$A$2,"")))</f>
        <v>NO PRESENSI</v>
      </c>
      <c r="E3" s="186" t="str">
        <f>IF(Sheet13!D6&gt;$A$3,"NO PRESENSI",IF(Sheet13!D6&gt;$A$2,Sheet13!D6-$A$2,IF(Sheet13!D6&lt;$A$2,"")))</f>
        <v>NO PRESENSI</v>
      </c>
      <c r="F3" s="186" t="str">
        <f>IF(Sheet13!E6&gt;$A$3,"NO PRESENSI",IF(Sheet13!E6&gt;$A$2,Sheet13!E6-$A$2,IF(Sheet13!E6&lt;$A$2,"")))</f>
        <v>NO PRESENSI</v>
      </c>
      <c r="G3" s="186" t="str">
        <f>IF(Sheet13!F6&gt;$A$3,"NO PRESENSI",IF(Sheet13!F6&gt;$A$2,Sheet13!F6-$A$2,IF(Sheet13!F6&lt;$A$2,"")))</f>
        <v>NO PRESENSI</v>
      </c>
      <c r="H3" s="186" t="str">
        <f>IF(Sheet13!G6&gt;$A$3,"NO PRESENSI",IF(Sheet13!G6&gt;$A$2,Sheet13!G6-$A$2,IF(Sheet13!G6&lt;$A$2,"")))</f>
        <v>NO PRESENSI</v>
      </c>
      <c r="I3" s="186" t="str">
        <f>IF(Sheet13!H6&gt;$A$3,"NO PRESENSI",IF(Sheet13!H6&gt;$A$2,Sheet13!H6-$A$2,IF(Sheet13!H6&lt;$A$2,"")))</f>
        <v>NO PRESENSI</v>
      </c>
      <c r="J3" s="186" t="str">
        <f>IF(Sheet13!I6&gt;$A$3,"NO PRESENSI",IF(Sheet13!I6&gt;$A$2,Sheet13!I6-$A$2,IF(Sheet13!I6&lt;$A$2,"")))</f>
        <v>NO PRESENSI</v>
      </c>
      <c r="K3" s="186" t="str">
        <f>IF(Sheet13!J6&gt;$A$3,"NO PRESENSI",IF(Sheet13!J6&gt;$A$2,Sheet13!J6-$A$2,IF(Sheet13!J6&lt;$A$2,"")))</f>
        <v>NO PRESENSI</v>
      </c>
      <c r="L3" s="186" t="str">
        <f>IF(Sheet13!K6&gt;$A$3,"NO PRESENSI",IF(Sheet13!K6&gt;$A$2,Sheet13!K6-$A$2,IF(Sheet13!K6&lt;$A$2,"")))</f>
        <v>NO PRESENSI</v>
      </c>
      <c r="M3" s="186" t="str">
        <f>IF(Sheet13!L6&gt;$A$3,"NO PRESENSI",IF(Sheet13!L6&gt;$A$2,Sheet13!L6-$A$2,IF(Sheet13!L6&lt;$A$2,"")))</f>
        <v>NO PRESENSI</v>
      </c>
      <c r="N3" s="186" t="str">
        <f>IF(Sheet13!M6&gt;$A$3,"NO PRESENSI",IF(Sheet13!M6&gt;$A$2,Sheet13!M6-$A$2,IF(Sheet13!M6&lt;$A$2,"")))</f>
        <v>NO PRESENSI</v>
      </c>
      <c r="O3" s="186" t="str">
        <f>IF(Sheet13!N6&gt;$A$3,"NO PRESENSI",IF(Sheet13!N6&gt;$A$2,Sheet13!N6-$A$2,IF(Sheet13!N6&lt;$A$2,"")))</f>
        <v>NO PRESENSI</v>
      </c>
      <c r="P3" s="186" t="str">
        <f>IF(Sheet13!O6&gt;$A$3,"NO PRESENSI",IF(Sheet13!O6&gt;$A$2,Sheet13!O6-$A$2,IF(Sheet13!O6&lt;$A$2,"")))</f>
        <v>NO PRESENSI</v>
      </c>
      <c r="Q3" s="186" t="str">
        <f>IF(Sheet13!P6&gt;$A$3,"NO PRESENSI",IF(Sheet13!P6&gt;$A$2,Sheet13!P6-$A$2,IF(Sheet13!P6&lt;$A$2,"")))</f>
        <v>NO PRESENSI</v>
      </c>
      <c r="R3" s="186" t="str">
        <f>IF(Sheet13!Q6&gt;$A$3,"NO PRESENSI",IF(Sheet13!Q6&gt;$A$2,Sheet13!Q6-$A$2,IF(Sheet13!Q6&lt;$A$2,"")))</f>
        <v>NO PRESENSI</v>
      </c>
      <c r="S3" s="186" t="str">
        <f>IF(Sheet13!R6&gt;$A$3,"NO PRESENSI",IF(Sheet13!R6&gt;$A$2,Sheet13!R6-$A$2,IF(Sheet13!R6&lt;$A$2,"")))</f>
        <v>NO PRESENSI</v>
      </c>
      <c r="T3" s="186" t="str">
        <f>IF(Sheet13!S6&gt;$A$3,"NO PRESENSI",IF(Sheet13!S6&gt;$A$2,Sheet13!S6-$A$2,IF(Sheet13!S6&lt;$A$2,"")))</f>
        <v>NO PRESENSI</v>
      </c>
      <c r="U3" s="186" t="str">
        <f>IF(Sheet13!T6&gt;$A$3,"NO PRESENSI",IF(Sheet13!T6&gt;$A$2,Sheet13!T6-$A$2,IF(Sheet13!T6&lt;$A$2,"")))</f>
        <v>NO PRESENSI</v>
      </c>
      <c r="V3" s="186" t="str">
        <f>IF(Sheet13!U6&gt;$A$3,"NO PRESENSI",IF(Sheet13!U6&gt;$A$2,Sheet13!U6-$A$2,IF(Sheet13!U6&lt;$A$2,"")))</f>
        <v>NO PRESENSI</v>
      </c>
      <c r="W3" s="186" t="str">
        <f>IF(Sheet13!V6&gt;$A$3,"NO PRESENSI",IF(Sheet13!V6&gt;$A$2,Sheet13!V6-$A$2,IF(Sheet13!V6&lt;$A$2,"")))</f>
        <v>NO PRESENSI</v>
      </c>
      <c r="X3" s="186" t="str">
        <f>IF(Sheet13!W6&gt;$A$3,"NO PRESENSI",IF(Sheet13!W6&gt;$A$2,Sheet13!W6-$A$2,IF(Sheet13!W6&lt;$A$2,"")))</f>
        <v>NO PRESENSI</v>
      </c>
      <c r="Y3" s="186" t="str">
        <f>IF(Sheet13!X6&gt;$A$3,"NO PRESENSI",IF(Sheet13!X6&gt;$A$2,Sheet13!X6-$A$2,IF(Sheet13!X6&lt;$A$2,"")))</f>
        <v>NO PRESENSI</v>
      </c>
      <c r="Z3" s="186" t="str">
        <f>IF(Sheet13!Y6&gt;$A$3,"NO PRESENSI",IF(Sheet13!Y6&gt;$A$2,Sheet13!Y6-$A$2,IF(Sheet13!Y6&lt;$A$2,"")))</f>
        <v>NO PRESENSI</v>
      </c>
      <c r="AA3" s="186" t="str">
        <f>IF(Sheet13!Z6&gt;$A$3,"NO PRESENSI",IF(Sheet13!Z6&gt;$A$2,Sheet13!Z6-$A$2,IF(Sheet13!Z6&lt;$A$2,"")))</f>
        <v>NO PRESENSI</v>
      </c>
      <c r="AB3" s="186" t="str">
        <f>IF(Sheet13!AA6&gt;$A$3,"NO PRESENSI",IF(Sheet13!AA6&gt;$A$2,Sheet13!AA6-$A$2,IF(Sheet13!AA6&lt;$A$2,"")))</f>
        <v>NO PRESENSI</v>
      </c>
      <c r="AC3" s="186" t="str">
        <f>IF(Sheet13!AB6&gt;$A$3,"NO PRESENSI",IF(Sheet13!AB6&gt;$A$2,Sheet13!AB6-$A$2,IF(Sheet13!AB6&lt;$A$2,"")))</f>
        <v>NO PRESENSI</v>
      </c>
      <c r="AD3" s="186" t="str">
        <f>IF(Sheet13!AC6&gt;$A$3,"NO PRESENSI",IF(Sheet13!AC6&gt;$A$2,Sheet13!AC6-$A$2,IF(Sheet13!AC6&lt;$A$2,"")))</f>
        <v>NO PRESENSI</v>
      </c>
      <c r="AE3" s="186" t="str">
        <f>IF(Sheet13!AD6&gt;$A$3,"NO PRESENSI",IF(Sheet13!AD6&gt;$A$2,Sheet13!AD6-$A$2,IF(Sheet13!AD6&lt;$A$2,"")))</f>
        <v>NO PRESENSI</v>
      </c>
      <c r="AF3" s="186" t="str">
        <f>IF(Sheet13!AE6&gt;$A$3,"NO PRESENSI",IF(Sheet13!AE6&gt;$A$2,Sheet13!AE6-$A$2,IF(Sheet13!AE6&lt;$A$2,"")))</f>
        <v>NO PRESENSI</v>
      </c>
      <c r="AG3" s="186" t="str">
        <f>IF(Sheet13!AF6&gt;$A$3,"NO PRESENSI",IF(Sheet13!AF6&gt;$A$2,Sheet13!AF6-$A$2,IF(Sheet13!AF6&lt;$A$2,"")))</f>
        <v>NO PRESENSI</v>
      </c>
      <c r="AH3" s="186">
        <f t="shared" si="1"/>
        <v>0</v>
      </c>
    </row>
    <row r="4">
      <c r="A4" s="156"/>
      <c r="B4" s="187" t="s">
        <v>17</v>
      </c>
      <c r="C4" s="186" t="str">
        <f>IF(Sheet13!B7&gt;$A$3,"NO PRESENSI",IF(Sheet13!B7&gt;$A$2,Sheet13!B7-$A$2,IF(Sheet13!B7&lt;$A$2,"")))</f>
        <v>NO PRESENSI</v>
      </c>
      <c r="D4" s="186" t="str">
        <f>IF(Sheet13!C7&gt;$A$3,"NO PRESENSI",IF(Sheet13!C7&gt;$A$2,Sheet13!C7-$A$2,IF(Sheet13!C7&lt;$A$2,"")))</f>
        <v>NO PRESENSI</v>
      </c>
      <c r="E4" s="186" t="str">
        <f>IF(Sheet13!D7&gt;$A$3,"NO PRESENSI",IF(Sheet13!D7&gt;$A$2,Sheet13!D7-$A$2,IF(Sheet13!D7&lt;$A$2,"")))</f>
        <v>NO PRESENSI</v>
      </c>
      <c r="F4" s="186" t="str">
        <f>IF(Sheet13!E7&gt;$A$3,"NO PRESENSI",IF(Sheet13!E7&gt;$A$2,Sheet13!E7-$A$2,IF(Sheet13!E7&lt;$A$2,"")))</f>
        <v>NO PRESENSI</v>
      </c>
      <c r="G4" s="186" t="str">
        <f>IF(Sheet13!F7&gt;$A$3,"NO PRESENSI",IF(Sheet13!F7&gt;$A$2,Sheet13!F7-$A$2,IF(Sheet13!F7&lt;$A$2,"")))</f>
        <v>NO PRESENSI</v>
      </c>
      <c r="H4" s="186" t="str">
        <f>IF(Sheet13!G7&gt;$A$3,"NO PRESENSI",IF(Sheet13!G7&gt;$A$2,Sheet13!G7-$A$2,IF(Sheet13!G7&lt;$A$2,"")))</f>
        <v>NO PRESENSI</v>
      </c>
      <c r="I4" s="186" t="str">
        <f>IF(Sheet13!H7&gt;$A$3,"NO PRESENSI",IF(Sheet13!H7&gt;$A$2,Sheet13!H7-$A$2,IF(Sheet13!H7&lt;$A$2,"")))</f>
        <v>NO PRESENSI</v>
      </c>
      <c r="J4" s="186" t="str">
        <f>IF(Sheet13!I7&gt;$A$3,"NO PRESENSI",IF(Sheet13!I7&gt;$A$2,Sheet13!I7-$A$2,IF(Sheet13!I7&lt;$A$2,"")))</f>
        <v>NO PRESENSI</v>
      </c>
      <c r="K4" s="186" t="str">
        <f>IF(Sheet13!J7&gt;$A$3,"NO PRESENSI",IF(Sheet13!J7&gt;$A$2,Sheet13!J7-$A$2,IF(Sheet13!J7&lt;$A$2,"")))</f>
        <v>NO PRESENSI</v>
      </c>
      <c r="L4" s="186" t="str">
        <f>IF(Sheet13!K7&gt;$A$3,"NO PRESENSI",IF(Sheet13!K7&gt;$A$2,Sheet13!K7-$A$2,IF(Sheet13!K7&lt;$A$2,"")))</f>
        <v>NO PRESENSI</v>
      </c>
      <c r="M4" s="186" t="str">
        <f>IF(Sheet13!L7&gt;$A$3,"NO PRESENSI",IF(Sheet13!L7&gt;$A$2,Sheet13!L7-$A$2,IF(Sheet13!L7&lt;$A$2,"")))</f>
        <v>NO PRESENSI</v>
      </c>
      <c r="N4" s="186" t="str">
        <f>IF(Sheet13!M7&gt;$A$3,"NO PRESENSI",IF(Sheet13!M7&gt;$A$2,Sheet13!M7-$A$2,IF(Sheet13!M7&lt;$A$2,"")))</f>
        <v>NO PRESENSI</v>
      </c>
      <c r="O4" s="186" t="str">
        <f>IF(Sheet13!N7&gt;$A$3,"NO PRESENSI",IF(Sheet13!N7&gt;$A$2,Sheet13!N7-$A$2,IF(Sheet13!N7&lt;$A$2,"")))</f>
        <v>NO PRESENSI</v>
      </c>
      <c r="P4" s="186" t="str">
        <f>IF(Sheet13!O7&gt;$A$3,"NO PRESENSI",IF(Sheet13!O7&gt;$A$2,Sheet13!O7-$A$2,IF(Sheet13!O7&lt;$A$2,"")))</f>
        <v>NO PRESENSI</v>
      </c>
      <c r="Q4" s="186" t="str">
        <f>IF(Sheet13!P7&gt;$A$3,"NO PRESENSI",IF(Sheet13!P7&gt;$A$2,Sheet13!P7-$A$2,IF(Sheet13!P7&lt;$A$2,"")))</f>
        <v>NO PRESENSI</v>
      </c>
      <c r="R4" s="186" t="str">
        <f>IF(Sheet13!Q7&gt;$A$3,"NO PRESENSI",IF(Sheet13!Q7&gt;$A$2,Sheet13!Q7-$A$2,IF(Sheet13!Q7&lt;$A$2,"")))</f>
        <v>NO PRESENSI</v>
      </c>
      <c r="S4" s="186" t="str">
        <f>IF(Sheet13!R7&gt;$A$3,"NO PRESENSI",IF(Sheet13!R7&gt;$A$2,Sheet13!R7-$A$2,IF(Sheet13!R7&lt;$A$2,"")))</f>
        <v>NO PRESENSI</v>
      </c>
      <c r="T4" s="186" t="str">
        <f>IF(Sheet13!S7&gt;$A$3,"NO PRESENSI",IF(Sheet13!S7&gt;$A$2,Sheet13!S7-$A$2,IF(Sheet13!S7&lt;$A$2,"")))</f>
        <v>NO PRESENSI</v>
      </c>
      <c r="U4" s="186" t="str">
        <f>IF(Sheet13!T7&gt;$A$3,"NO PRESENSI",IF(Sheet13!T7&gt;$A$2,Sheet13!T7-$A$2,IF(Sheet13!T7&lt;$A$2,"")))</f>
        <v>NO PRESENSI</v>
      </c>
      <c r="V4" s="186" t="str">
        <f>IF(Sheet13!U7&gt;$A$3,"NO PRESENSI",IF(Sheet13!U7&gt;$A$2,Sheet13!U7-$A$2,IF(Sheet13!U7&lt;$A$2,"")))</f>
        <v>NO PRESENSI</v>
      </c>
      <c r="W4" s="186" t="str">
        <f>IF(Sheet13!V7&gt;$A$3,"NO PRESENSI",IF(Sheet13!V7&gt;$A$2,Sheet13!V7-$A$2,IF(Sheet13!V7&lt;$A$2,"")))</f>
        <v>NO PRESENSI</v>
      </c>
      <c r="X4" s="186" t="str">
        <f>IF(Sheet13!W7&gt;$A$3,"NO PRESENSI",IF(Sheet13!W7&gt;$A$2,Sheet13!W7-$A$2,IF(Sheet13!W7&lt;$A$2,"")))</f>
        <v>NO PRESENSI</v>
      </c>
      <c r="Y4" s="186" t="str">
        <f>IF(Sheet13!X7&gt;$A$3,"NO PRESENSI",IF(Sheet13!X7&gt;$A$2,Sheet13!X7-$A$2,IF(Sheet13!X7&lt;$A$2,"")))</f>
        <v>NO PRESENSI</v>
      </c>
      <c r="Z4" s="186" t="str">
        <f>IF(Sheet13!Y7&gt;$A$3,"NO PRESENSI",IF(Sheet13!Y7&gt;$A$2,Sheet13!Y7-$A$2,IF(Sheet13!Y7&lt;$A$2,"")))</f>
        <v>NO PRESENSI</v>
      </c>
      <c r="AA4" s="186" t="str">
        <f>IF(Sheet13!Z7&gt;$A$3,"NO PRESENSI",IF(Sheet13!Z7&gt;$A$2,Sheet13!Z7-$A$2,IF(Sheet13!Z7&lt;$A$2,"")))</f>
        <v>NO PRESENSI</v>
      </c>
      <c r="AB4" s="186" t="str">
        <f>IF(Sheet13!AA7&gt;$A$3,"NO PRESENSI",IF(Sheet13!AA7&gt;$A$2,Sheet13!AA7-$A$2,IF(Sheet13!AA7&lt;$A$2,"")))</f>
        <v>NO PRESENSI</v>
      </c>
      <c r="AC4" s="186" t="str">
        <f>IF(Sheet13!AB7&gt;$A$3,"NO PRESENSI",IF(Sheet13!AB7&gt;$A$2,Sheet13!AB7-$A$2,IF(Sheet13!AB7&lt;$A$2,"")))</f>
        <v>NO PRESENSI</v>
      </c>
      <c r="AD4" s="186" t="str">
        <f>IF(Sheet13!AC7&gt;$A$3,"NO PRESENSI",IF(Sheet13!AC7&gt;$A$2,Sheet13!AC7-$A$2,IF(Sheet13!AC7&lt;$A$2,"")))</f>
        <v>NO PRESENSI</v>
      </c>
      <c r="AE4" s="186" t="str">
        <f>IF(Sheet13!AD7&gt;$A$3,"NO PRESENSI",IF(Sheet13!AD7&gt;$A$2,Sheet13!AD7-$A$2,IF(Sheet13!AD7&lt;$A$2,"")))</f>
        <v>NO PRESENSI</v>
      </c>
      <c r="AF4" s="186" t="str">
        <f>IF(Sheet13!AE7&gt;$A$3,"NO PRESENSI",IF(Sheet13!AE7&gt;$A$2,Sheet13!AE7-$A$2,IF(Sheet13!AE7&lt;$A$2,"")))</f>
        <v>NO PRESENSI</v>
      </c>
      <c r="AG4" s="186" t="str">
        <f>IF(Sheet13!AF7&gt;$A$3,"NO PRESENSI",IF(Sheet13!AF7&gt;$A$2,Sheet13!AF7-$A$2,IF(Sheet13!AF7&lt;$A$2,"")))</f>
        <v>NO PRESENSI</v>
      </c>
      <c r="AH4" s="186">
        <f t="shared" si="1"/>
        <v>0</v>
      </c>
    </row>
    <row r="5">
      <c r="A5" s="156"/>
      <c r="B5" s="187" t="s">
        <v>20</v>
      </c>
      <c r="C5" s="186" t="str">
        <f>IF(Sheet13!B8&gt;$A$3,"NO PRESENSI",IF(Sheet13!B8&gt;$A$2,Sheet13!B8-$A$2,IF(Sheet13!B8&lt;$A$2,"")))</f>
        <v>NO PRESENSI</v>
      </c>
      <c r="D5" s="186" t="str">
        <f>IF(Sheet13!C8&gt;$A$3,"NO PRESENSI",IF(Sheet13!C8&gt;$A$2,Sheet13!C8-$A$2,IF(Sheet13!C8&lt;$A$2,"")))</f>
        <v>NO PRESENSI</v>
      </c>
      <c r="E5" s="186" t="str">
        <f>IF(Sheet13!D8&gt;$A$3,"NO PRESENSI",IF(Sheet13!D8&gt;$A$2,Sheet13!D8-$A$2,IF(Sheet13!D8&lt;$A$2,"")))</f>
        <v>NO PRESENSI</v>
      </c>
      <c r="F5" s="186" t="str">
        <f>IF(Sheet13!E8&gt;$A$3,"NO PRESENSI",IF(Sheet13!E8&gt;$A$2,Sheet13!E8-$A$2,IF(Sheet13!E8&lt;$A$2,"")))</f>
        <v>NO PRESENSI</v>
      </c>
      <c r="G5" s="186" t="str">
        <f>IF(Sheet13!F8&gt;$A$3,"NO PRESENSI",IF(Sheet13!F8&gt;$A$2,Sheet13!F8-$A$2,IF(Sheet13!F8&lt;$A$2,"")))</f>
        <v>NO PRESENSI</v>
      </c>
      <c r="H5" s="186" t="str">
        <f>IF(Sheet13!G8&gt;$A$3,"NO PRESENSI",IF(Sheet13!G8&gt;$A$2,Sheet13!G8-$A$2,IF(Sheet13!G8&lt;$A$2,"")))</f>
        <v>NO PRESENSI</v>
      </c>
      <c r="I5" s="186" t="str">
        <f>IF(Sheet13!H8&gt;$A$3,"NO PRESENSI",IF(Sheet13!H8&gt;$A$2,Sheet13!H8-$A$2,IF(Sheet13!H8&lt;$A$2,"")))</f>
        <v>NO PRESENSI</v>
      </c>
      <c r="J5" s="186" t="str">
        <f>IF(Sheet13!I8&gt;$A$3,"NO PRESENSI",IF(Sheet13!I8&gt;$A$2,Sheet13!I8-$A$2,IF(Sheet13!I8&lt;$A$2,"")))</f>
        <v>NO PRESENSI</v>
      </c>
      <c r="K5" s="186" t="str">
        <f>IF(Sheet13!J8&gt;$A$3,"NO PRESENSI",IF(Sheet13!J8&gt;$A$2,Sheet13!J8-$A$2,IF(Sheet13!J8&lt;$A$2,"")))</f>
        <v>NO PRESENSI</v>
      </c>
      <c r="L5" s="186" t="str">
        <f>IF(Sheet13!K8&gt;$A$3,"NO PRESENSI",IF(Sheet13!K8&gt;$A$2,Sheet13!K8-$A$2,IF(Sheet13!K8&lt;$A$2,"")))</f>
        <v>NO PRESENSI</v>
      </c>
      <c r="M5" s="186" t="str">
        <f>IF(Sheet13!L8&gt;$A$3,"NO PRESENSI",IF(Sheet13!L8&gt;$A$2,Sheet13!L8-$A$2,IF(Sheet13!L8&lt;$A$2,"")))</f>
        <v>NO PRESENSI</v>
      </c>
      <c r="N5" s="186" t="str">
        <f>IF(Sheet13!M8&gt;$A$3,"NO PRESENSI",IF(Sheet13!M8&gt;$A$2,Sheet13!M8-$A$2,IF(Sheet13!M8&lt;$A$2,"")))</f>
        <v>NO PRESENSI</v>
      </c>
      <c r="O5" s="186" t="str">
        <f>IF(Sheet13!N8&gt;$A$3,"NO PRESENSI",IF(Sheet13!N8&gt;$A$2,Sheet13!N8-$A$2,IF(Sheet13!N8&lt;$A$2,"")))</f>
        <v>NO PRESENSI</v>
      </c>
      <c r="P5" s="186" t="str">
        <f>IF(Sheet13!O8&gt;$A$3,"NO PRESENSI",IF(Sheet13!O8&gt;$A$2,Sheet13!O8-$A$2,IF(Sheet13!O8&lt;$A$2,"")))</f>
        <v>NO PRESENSI</v>
      </c>
      <c r="Q5" s="186" t="str">
        <f>IF(Sheet13!P8&gt;$A$3,"NO PRESENSI",IF(Sheet13!P8&gt;$A$2,Sheet13!P8-$A$2,IF(Sheet13!P8&lt;$A$2,"")))</f>
        <v>NO PRESENSI</v>
      </c>
      <c r="R5" s="186" t="str">
        <f>IF(Sheet13!Q8&gt;$A$3,"NO PRESENSI",IF(Sheet13!Q8&gt;$A$2,Sheet13!Q8-$A$2,IF(Sheet13!Q8&lt;$A$2,"")))</f>
        <v>NO PRESENSI</v>
      </c>
      <c r="S5" s="186" t="str">
        <f>IF(Sheet13!R8&gt;$A$3,"NO PRESENSI",IF(Sheet13!R8&gt;$A$2,Sheet13!R8-$A$2,IF(Sheet13!R8&lt;$A$2,"")))</f>
        <v>NO PRESENSI</v>
      </c>
      <c r="T5" s="186" t="str">
        <f>IF(Sheet13!S8&gt;$A$3,"NO PRESENSI",IF(Sheet13!S8&gt;$A$2,Sheet13!S8-$A$2,IF(Sheet13!S8&lt;$A$2,"")))</f>
        <v>NO PRESENSI</v>
      </c>
      <c r="U5" s="186" t="str">
        <f>IF(Sheet13!T8&gt;$A$3,"NO PRESENSI",IF(Sheet13!T8&gt;$A$2,Sheet13!T8-$A$2,IF(Sheet13!T8&lt;$A$2,"")))</f>
        <v>NO PRESENSI</v>
      </c>
      <c r="V5" s="186" t="str">
        <f>IF(Sheet13!U8&gt;$A$3,"NO PRESENSI",IF(Sheet13!U8&gt;$A$2,Sheet13!U8-$A$2,IF(Sheet13!U8&lt;$A$2,"")))</f>
        <v>NO PRESENSI</v>
      </c>
      <c r="W5" s="186" t="str">
        <f>IF(Sheet13!V8&gt;$A$3,"NO PRESENSI",IF(Sheet13!V8&gt;$A$2,Sheet13!V8-$A$2,IF(Sheet13!V8&lt;$A$2,"")))</f>
        <v>NO PRESENSI</v>
      </c>
      <c r="X5" s="186" t="str">
        <f>IF(Sheet13!W8&gt;$A$3,"NO PRESENSI",IF(Sheet13!W8&gt;$A$2,Sheet13!W8-$A$2,IF(Sheet13!W8&lt;$A$2,"")))</f>
        <v>NO PRESENSI</v>
      </c>
      <c r="Y5" s="186" t="str">
        <f>IF(Sheet13!X8&gt;$A$3,"NO PRESENSI",IF(Sheet13!X8&gt;$A$2,Sheet13!X8-$A$2,IF(Sheet13!X8&lt;$A$2,"")))</f>
        <v>NO PRESENSI</v>
      </c>
      <c r="Z5" s="186" t="str">
        <f>IF(Sheet13!Y8&gt;$A$3,"NO PRESENSI",IF(Sheet13!Y8&gt;$A$2,Sheet13!Y8-$A$2,IF(Sheet13!Y8&lt;$A$2,"")))</f>
        <v>NO PRESENSI</v>
      </c>
      <c r="AA5" s="186" t="str">
        <f>IF(Sheet13!Z8&gt;$A$3,"NO PRESENSI",IF(Sheet13!Z8&gt;$A$2,Sheet13!Z8-$A$2,IF(Sheet13!Z8&lt;$A$2,"")))</f>
        <v>NO PRESENSI</v>
      </c>
      <c r="AB5" s="186" t="str">
        <f>IF(Sheet13!AA8&gt;$A$3,"NO PRESENSI",IF(Sheet13!AA8&gt;$A$2,Sheet13!AA8-$A$2,IF(Sheet13!AA8&lt;$A$2,"")))</f>
        <v>NO PRESENSI</v>
      </c>
      <c r="AC5" s="186" t="str">
        <f>IF(Sheet13!AB8&gt;$A$3,"NO PRESENSI",IF(Sheet13!AB8&gt;$A$2,Sheet13!AB8-$A$2,IF(Sheet13!AB8&lt;$A$2,"")))</f>
        <v>NO PRESENSI</v>
      </c>
      <c r="AD5" s="186" t="str">
        <f>IF(Sheet13!AC8&gt;$A$3,"NO PRESENSI",IF(Sheet13!AC8&gt;$A$2,Sheet13!AC8-$A$2,IF(Sheet13!AC8&lt;$A$2,"")))</f>
        <v>NO PRESENSI</v>
      </c>
      <c r="AE5" s="186" t="str">
        <f>IF(Sheet13!AD8&gt;$A$3,"NO PRESENSI",IF(Sheet13!AD8&gt;$A$2,Sheet13!AD8-$A$2,IF(Sheet13!AD8&lt;$A$2,"")))</f>
        <v>NO PRESENSI</v>
      </c>
      <c r="AF5" s="186" t="str">
        <f>IF(Sheet13!AE8&gt;$A$3,"NO PRESENSI",IF(Sheet13!AE8&gt;$A$2,Sheet13!AE8-$A$2,IF(Sheet13!AE8&lt;$A$2,"")))</f>
        <v>NO PRESENSI</v>
      </c>
      <c r="AG5" s="186" t="str">
        <f>IF(Sheet13!AF8&gt;$A$3,"NO PRESENSI",IF(Sheet13!AF8&gt;$A$2,Sheet13!AF8-$A$2,IF(Sheet13!AF8&lt;$A$2,"")))</f>
        <v>NO PRESENSI</v>
      </c>
      <c r="AH5" s="186">
        <f t="shared" si="1"/>
        <v>0</v>
      </c>
    </row>
    <row r="6">
      <c r="A6" s="156"/>
      <c r="B6" s="187" t="s">
        <v>24</v>
      </c>
      <c r="C6" s="186">
        <f>IF(Sheet13!B9&gt;$A$3,"NO PRESENSI",IF(Sheet13!B9&gt;$A$2,Sheet13!B9-$A$2,IF(Sheet13!B9&lt;$A$2,"")))</f>
        <v>0.05888888889</v>
      </c>
      <c r="D6" s="186" t="str">
        <f>IF(Sheet13!C9&gt;$A$3,"NO PRESENSI",IF(Sheet13!C9&gt;$A$2,Sheet13!C9-$A$2,IF(Sheet13!C9&lt;$A$2,"")))</f>
        <v>NO PRESENSI</v>
      </c>
      <c r="E6" s="186" t="str">
        <f>IF(Sheet13!D9&gt;$A$3,"NO PRESENSI",IF(Sheet13!D9&gt;$A$2,Sheet13!D9-$A$2,IF(Sheet13!D9&lt;$A$2,"")))</f>
        <v>NO PRESENSI</v>
      </c>
      <c r="F6" s="186" t="str">
        <f>IF(Sheet13!E9&gt;$A$3,"NO PRESENSI",IF(Sheet13!E9&gt;$A$2,Sheet13!E9-$A$2,IF(Sheet13!E9&lt;$A$2,"")))</f>
        <v>NO PRESENSI</v>
      </c>
      <c r="G6" s="186" t="str">
        <f>IF(Sheet13!F9&gt;$A$3,"NO PRESENSI",IF(Sheet13!F9&gt;$A$2,Sheet13!F9-$A$2,IF(Sheet13!F9&lt;$A$2,"")))</f>
        <v>NO PRESENSI</v>
      </c>
      <c r="H6" s="186" t="str">
        <f>IF(Sheet13!G9&gt;$A$3,"NO PRESENSI",IF(Sheet13!G9&gt;$A$2,Sheet13!G9-$A$2,IF(Sheet13!G9&lt;$A$2,"")))</f>
        <v>NO PRESENSI</v>
      </c>
      <c r="I6" s="186" t="str">
        <f>IF(Sheet13!H9&gt;$A$3,"NO PRESENSI",IF(Sheet13!H9&gt;$A$2,Sheet13!H9-$A$2,IF(Sheet13!H9&lt;$A$2,"")))</f>
        <v>NO PRESENSI</v>
      </c>
      <c r="J6" s="186" t="str">
        <f>IF(Sheet13!I9&gt;$A$3,"NO PRESENSI",IF(Sheet13!I9&gt;$A$2,Sheet13!I9-$A$2,IF(Sheet13!I9&lt;$A$2,"")))</f>
        <v>NO PRESENSI</v>
      </c>
      <c r="K6" s="186" t="str">
        <f>IF(Sheet13!J9&gt;$A$3,"NO PRESENSI",IF(Sheet13!J9&gt;$A$2,Sheet13!J9-$A$2,IF(Sheet13!J9&lt;$A$2,"")))</f>
        <v>NO PRESENSI</v>
      </c>
      <c r="L6" s="186" t="str">
        <f>IF(Sheet13!K9&gt;$A$3,"NO PRESENSI",IF(Sheet13!K9&gt;$A$2,Sheet13!K9-$A$2,IF(Sheet13!K9&lt;$A$2,"")))</f>
        <v>NO PRESENSI</v>
      </c>
      <c r="M6" s="186" t="str">
        <f>IF(Sheet13!L9&gt;$A$3,"NO PRESENSI",IF(Sheet13!L9&gt;$A$2,Sheet13!L9-$A$2,IF(Sheet13!L9&lt;$A$2,"")))</f>
        <v>NO PRESENSI</v>
      </c>
      <c r="N6" s="186" t="str">
        <f>IF(Sheet13!M9&gt;$A$3,"NO PRESENSI",IF(Sheet13!M9&gt;$A$2,Sheet13!M9-$A$2,IF(Sheet13!M9&lt;$A$2,"")))</f>
        <v>NO PRESENSI</v>
      </c>
      <c r="O6" s="186" t="str">
        <f>IF(Sheet13!N9&gt;$A$3,"NO PRESENSI",IF(Sheet13!N9&gt;$A$2,Sheet13!N9-$A$2,IF(Sheet13!N9&lt;$A$2,"")))</f>
        <v>NO PRESENSI</v>
      </c>
      <c r="P6" s="186" t="str">
        <f>IF(Sheet13!O9&gt;$A$3,"NO PRESENSI",IF(Sheet13!O9&gt;$A$2,Sheet13!O9-$A$2,IF(Sheet13!O9&lt;$A$2,"")))</f>
        <v>NO PRESENSI</v>
      </c>
      <c r="Q6" s="186" t="str">
        <f>IF(Sheet13!P9&gt;$A$3,"NO PRESENSI",IF(Sheet13!P9&gt;$A$2,Sheet13!P9-$A$2,IF(Sheet13!P9&lt;$A$2,"")))</f>
        <v>NO PRESENSI</v>
      </c>
      <c r="R6" s="186" t="str">
        <f>IF(Sheet13!Q9&gt;$A$3,"NO PRESENSI",IF(Sheet13!Q9&gt;$A$2,Sheet13!Q9-$A$2,IF(Sheet13!Q9&lt;$A$2,"")))</f>
        <v>NO PRESENSI</v>
      </c>
      <c r="S6" s="186" t="str">
        <f>IF(Sheet13!R9&gt;$A$3,"NO PRESENSI",IF(Sheet13!R9&gt;$A$2,Sheet13!R9-$A$2,IF(Sheet13!R9&lt;$A$2,"")))</f>
        <v>NO PRESENSI</v>
      </c>
      <c r="T6" s="186" t="str">
        <f>IF(Sheet13!S9&gt;$A$3,"NO PRESENSI",IF(Sheet13!S9&gt;$A$2,Sheet13!S9-$A$2,IF(Sheet13!S9&lt;$A$2,"")))</f>
        <v>NO PRESENSI</v>
      </c>
      <c r="U6" s="186" t="str">
        <f>IF(Sheet13!T9&gt;$A$3,"NO PRESENSI",IF(Sheet13!T9&gt;$A$2,Sheet13!T9-$A$2,IF(Sheet13!T9&lt;$A$2,"")))</f>
        <v>NO PRESENSI</v>
      </c>
      <c r="V6" s="186" t="str">
        <f>IF(Sheet13!U9&gt;$A$3,"NO PRESENSI",IF(Sheet13!U9&gt;$A$2,Sheet13!U9-$A$2,IF(Sheet13!U9&lt;$A$2,"")))</f>
        <v>NO PRESENSI</v>
      </c>
      <c r="W6" s="186" t="str">
        <f>IF(Sheet13!V9&gt;$A$3,"NO PRESENSI",IF(Sheet13!V9&gt;$A$2,Sheet13!V9-$A$2,IF(Sheet13!V9&lt;$A$2,"")))</f>
        <v>NO PRESENSI</v>
      </c>
      <c r="X6" s="186" t="str">
        <f>IF(Sheet13!W9&gt;$A$3,"NO PRESENSI",IF(Sheet13!W9&gt;$A$2,Sheet13!W9-$A$2,IF(Sheet13!W9&lt;$A$2,"")))</f>
        <v>NO PRESENSI</v>
      </c>
      <c r="Y6" s="186" t="str">
        <f>IF(Sheet13!X9&gt;$A$3,"NO PRESENSI",IF(Sheet13!X9&gt;$A$2,Sheet13!X9-$A$2,IF(Sheet13!X9&lt;$A$2,"")))</f>
        <v>NO PRESENSI</v>
      </c>
      <c r="Z6" s="186" t="str">
        <f>IF(Sheet13!Y9&gt;$A$3,"NO PRESENSI",IF(Sheet13!Y9&gt;$A$2,Sheet13!Y9-$A$2,IF(Sheet13!Y9&lt;$A$2,"")))</f>
        <v>NO PRESENSI</v>
      </c>
      <c r="AA6" s="186" t="str">
        <f>IF(Sheet13!Z9&gt;$A$3,"NO PRESENSI",IF(Sheet13!Z9&gt;$A$2,Sheet13!Z9-$A$2,IF(Sheet13!Z9&lt;$A$2,"")))</f>
        <v>NO PRESENSI</v>
      </c>
      <c r="AB6" s="186" t="str">
        <f>IF(Sheet13!AA9&gt;$A$3,"NO PRESENSI",IF(Sheet13!AA9&gt;$A$2,Sheet13!AA9-$A$2,IF(Sheet13!AA9&lt;$A$2,"")))</f>
        <v>NO PRESENSI</v>
      </c>
      <c r="AC6" s="186" t="str">
        <f>IF(Sheet13!AB9&gt;$A$3,"NO PRESENSI",IF(Sheet13!AB9&gt;$A$2,Sheet13!AB9-$A$2,IF(Sheet13!AB9&lt;$A$2,"")))</f>
        <v>NO PRESENSI</v>
      </c>
      <c r="AD6" s="186" t="str">
        <f>IF(Sheet13!AC9&gt;$A$3,"NO PRESENSI",IF(Sheet13!AC9&gt;$A$2,Sheet13!AC9-$A$2,IF(Sheet13!AC9&lt;$A$2,"")))</f>
        <v>NO PRESENSI</v>
      </c>
      <c r="AE6" s="186" t="str">
        <f>IF(Sheet13!AD9&gt;$A$3,"NO PRESENSI",IF(Sheet13!AD9&gt;$A$2,Sheet13!AD9-$A$2,IF(Sheet13!AD9&lt;$A$2,"")))</f>
        <v>NO PRESENSI</v>
      </c>
      <c r="AF6" s="186" t="str">
        <f>IF(Sheet13!AE9&gt;$A$3,"NO PRESENSI",IF(Sheet13!AE9&gt;$A$2,Sheet13!AE9-$A$2,IF(Sheet13!AE9&lt;$A$2,"")))</f>
        <v>NO PRESENSI</v>
      </c>
      <c r="AG6" s="186" t="str">
        <f>IF(Sheet13!AF9&gt;$A$3,"NO PRESENSI",IF(Sheet13!AF9&gt;$A$2,Sheet13!AF9-$A$2,IF(Sheet13!AF9&lt;$A$2,"")))</f>
        <v>NO PRESENSI</v>
      </c>
      <c r="AH6" s="186">
        <f t="shared" si="1"/>
        <v>0.05888888889</v>
      </c>
    </row>
    <row r="7">
      <c r="A7" s="156"/>
      <c r="B7" s="187" t="s">
        <v>29</v>
      </c>
      <c r="C7" s="186" t="str">
        <f>IF(Sheet13!B10&gt;$A$3,"NO PRESENSI",IF(Sheet13!B10&gt;$A$2,Sheet13!B10-$A$2,IF(Sheet13!B10&lt;$A$2,"")))</f>
        <v>NO PRESENSI</v>
      </c>
      <c r="D7" s="186" t="str">
        <f>IF(Sheet13!C10&gt;$A$3,"NO PRESENSI",IF(Sheet13!C10&gt;$A$2,Sheet13!C10-$A$2,IF(Sheet13!C10&lt;$A$2,"")))</f>
        <v>NO PRESENSI</v>
      </c>
      <c r="E7" s="186" t="str">
        <f>IF(Sheet13!D10&gt;$A$3,"NO PRESENSI",IF(Sheet13!D10&gt;$A$2,Sheet13!D10-$A$2,IF(Sheet13!D10&lt;$A$2,"")))</f>
        <v>NO PRESENSI</v>
      </c>
      <c r="F7" s="186" t="str">
        <f>IF(Sheet13!E10&gt;$A$3,"NO PRESENSI",IF(Sheet13!E10&gt;$A$2,Sheet13!E10-$A$2,IF(Sheet13!E10&lt;$A$2,"")))</f>
        <v>NO PRESENSI</v>
      </c>
      <c r="G7" s="186" t="str">
        <f>IF(Sheet13!F10&gt;$A$3,"NO PRESENSI",IF(Sheet13!F10&gt;$A$2,Sheet13!F10-$A$2,IF(Sheet13!F10&lt;$A$2,"")))</f>
        <v>NO PRESENSI</v>
      </c>
      <c r="H7" s="186" t="str">
        <f>IF(Sheet13!G10&gt;$A$3,"NO PRESENSI",IF(Sheet13!G10&gt;$A$2,Sheet13!G10-$A$2,IF(Sheet13!G10&lt;$A$2,"")))</f>
        <v>NO PRESENSI</v>
      </c>
      <c r="I7" s="186" t="str">
        <f>IF(Sheet13!H10&gt;$A$3,"NO PRESENSI",IF(Sheet13!H10&gt;$A$2,Sheet13!H10-$A$2,IF(Sheet13!H10&lt;$A$2,"")))</f>
        <v>NO PRESENSI</v>
      </c>
      <c r="J7" s="186" t="str">
        <f>IF(Sheet13!I10&gt;$A$3,"NO PRESENSI",IF(Sheet13!I10&gt;$A$2,Sheet13!I10-$A$2,IF(Sheet13!I10&lt;$A$2,"")))</f>
        <v>NO PRESENSI</v>
      </c>
      <c r="K7" s="186" t="str">
        <f>IF(Sheet13!J10&gt;$A$3,"NO PRESENSI",IF(Sheet13!J10&gt;$A$2,Sheet13!J10-$A$2,IF(Sheet13!J10&lt;$A$2,"")))</f>
        <v>NO PRESENSI</v>
      </c>
      <c r="L7" s="186" t="str">
        <f>IF(Sheet13!K10&gt;$A$3,"NO PRESENSI",IF(Sheet13!K10&gt;$A$2,Sheet13!K10-$A$2,IF(Sheet13!K10&lt;$A$2,"")))</f>
        <v>NO PRESENSI</v>
      </c>
      <c r="M7" s="186" t="str">
        <f>IF(Sheet13!L10&gt;$A$3,"NO PRESENSI",IF(Sheet13!L10&gt;$A$2,Sheet13!L10-$A$2,IF(Sheet13!L10&lt;$A$2,"")))</f>
        <v>NO PRESENSI</v>
      </c>
      <c r="N7" s="186" t="str">
        <f>IF(Sheet13!M10&gt;$A$3,"NO PRESENSI",IF(Sheet13!M10&gt;$A$2,Sheet13!M10-$A$2,IF(Sheet13!M10&lt;$A$2,"")))</f>
        <v>NO PRESENSI</v>
      </c>
      <c r="O7" s="186" t="str">
        <f>IF(Sheet13!N10&gt;$A$3,"NO PRESENSI",IF(Sheet13!N10&gt;$A$2,Sheet13!N10-$A$2,IF(Sheet13!N10&lt;$A$2,"")))</f>
        <v>NO PRESENSI</v>
      </c>
      <c r="P7" s="186" t="str">
        <f>IF(Sheet13!O10&gt;$A$3,"NO PRESENSI",IF(Sheet13!O10&gt;$A$2,Sheet13!O10-$A$2,IF(Sheet13!O10&lt;$A$2,"")))</f>
        <v>NO PRESENSI</v>
      </c>
      <c r="Q7" s="186" t="str">
        <f>IF(Sheet13!P10&gt;$A$3,"NO PRESENSI",IF(Sheet13!P10&gt;$A$2,Sheet13!P10-$A$2,IF(Sheet13!P10&lt;$A$2,"")))</f>
        <v>NO PRESENSI</v>
      </c>
      <c r="R7" s="186" t="str">
        <f>IF(Sheet13!Q10&gt;$A$3,"NO PRESENSI",IF(Sheet13!Q10&gt;$A$2,Sheet13!Q10-$A$2,IF(Sheet13!Q10&lt;$A$2,"")))</f>
        <v>NO PRESENSI</v>
      </c>
      <c r="S7" s="186" t="str">
        <f>IF(Sheet13!R10&gt;$A$3,"NO PRESENSI",IF(Sheet13!R10&gt;$A$2,Sheet13!R10-$A$2,IF(Sheet13!R10&lt;$A$2,"")))</f>
        <v>NO PRESENSI</v>
      </c>
      <c r="T7" s="186" t="str">
        <f>IF(Sheet13!S10&gt;$A$3,"NO PRESENSI",IF(Sheet13!S10&gt;$A$2,Sheet13!S10-$A$2,IF(Sheet13!S10&lt;$A$2,"")))</f>
        <v>NO PRESENSI</v>
      </c>
      <c r="U7" s="186" t="str">
        <f>IF(Sheet13!T10&gt;$A$3,"NO PRESENSI",IF(Sheet13!T10&gt;$A$2,Sheet13!T10-$A$2,IF(Sheet13!T10&lt;$A$2,"")))</f>
        <v>NO PRESENSI</v>
      </c>
      <c r="V7" s="186" t="str">
        <f>IF(Sheet13!U10&gt;$A$3,"NO PRESENSI",IF(Sheet13!U10&gt;$A$2,Sheet13!U10-$A$2,IF(Sheet13!U10&lt;$A$2,"")))</f>
        <v>NO PRESENSI</v>
      </c>
      <c r="W7" s="186" t="str">
        <f>IF(Sheet13!V10&gt;$A$3,"NO PRESENSI",IF(Sheet13!V10&gt;$A$2,Sheet13!V10-$A$2,IF(Sheet13!V10&lt;$A$2,"")))</f>
        <v>NO PRESENSI</v>
      </c>
      <c r="X7" s="186" t="str">
        <f>IF(Sheet13!W10&gt;$A$3,"NO PRESENSI",IF(Sheet13!W10&gt;$A$2,Sheet13!W10-$A$2,IF(Sheet13!W10&lt;$A$2,"")))</f>
        <v>NO PRESENSI</v>
      </c>
      <c r="Y7" s="186" t="str">
        <f>IF(Sheet13!X10&gt;$A$3,"NO PRESENSI",IF(Sheet13!X10&gt;$A$2,Sheet13!X10-$A$2,IF(Sheet13!X10&lt;$A$2,"")))</f>
        <v>NO PRESENSI</v>
      </c>
      <c r="Z7" s="186" t="str">
        <f>IF(Sheet13!Y10&gt;$A$3,"NO PRESENSI",IF(Sheet13!Y10&gt;$A$2,Sheet13!Y10-$A$2,IF(Sheet13!Y10&lt;$A$2,"")))</f>
        <v>NO PRESENSI</v>
      </c>
      <c r="AA7" s="186" t="str">
        <f>IF(Sheet13!Z10&gt;$A$3,"NO PRESENSI",IF(Sheet13!Z10&gt;$A$2,Sheet13!Z10-$A$2,IF(Sheet13!Z10&lt;$A$2,"")))</f>
        <v>NO PRESENSI</v>
      </c>
      <c r="AB7" s="186" t="str">
        <f>IF(Sheet13!AA10&gt;$A$3,"NO PRESENSI",IF(Sheet13!AA10&gt;$A$2,Sheet13!AA10-$A$2,IF(Sheet13!AA10&lt;$A$2,"")))</f>
        <v>NO PRESENSI</v>
      </c>
      <c r="AC7" s="186" t="str">
        <f>IF(Sheet13!AB10&gt;$A$3,"NO PRESENSI",IF(Sheet13!AB10&gt;$A$2,Sheet13!AB10-$A$2,IF(Sheet13!AB10&lt;$A$2,"")))</f>
        <v>NO PRESENSI</v>
      </c>
      <c r="AD7" s="186" t="str">
        <f>IF(Sheet13!AC10&gt;$A$3,"NO PRESENSI",IF(Sheet13!AC10&gt;$A$2,Sheet13!AC10-$A$2,IF(Sheet13!AC10&lt;$A$2,"")))</f>
        <v>NO PRESENSI</v>
      </c>
      <c r="AE7" s="186" t="str">
        <f>IF(Sheet13!AD10&gt;$A$3,"NO PRESENSI",IF(Sheet13!AD10&gt;$A$2,Sheet13!AD10-$A$2,IF(Sheet13!AD10&lt;$A$2,"")))</f>
        <v>NO PRESENSI</v>
      </c>
      <c r="AF7" s="186" t="str">
        <f>IF(Sheet13!AE10&gt;$A$3,"NO PRESENSI",IF(Sheet13!AE10&gt;$A$2,Sheet13!AE10-$A$2,IF(Sheet13!AE10&lt;$A$2,"")))</f>
        <v>NO PRESENSI</v>
      </c>
      <c r="AG7" s="186" t="str">
        <f>IF(Sheet13!AF10&gt;$A$3,"NO PRESENSI",IF(Sheet13!AF10&gt;$A$2,Sheet13!AF10-$A$2,IF(Sheet13!AF10&lt;$A$2,"")))</f>
        <v>NO PRESENSI</v>
      </c>
      <c r="AH7" s="186">
        <f t="shared" si="1"/>
        <v>0</v>
      </c>
    </row>
    <row r="8">
      <c r="A8" s="156"/>
      <c r="B8" s="187" t="s">
        <v>32</v>
      </c>
      <c r="C8" s="186" t="str">
        <f>IF(Sheet13!B11&gt;$A$3,"NO PRESENSI",IF(Sheet13!B11&gt;$A$2,Sheet13!B11-$A$2,IF(Sheet13!B11&lt;$A$2,"")))</f>
        <v>NO PRESENSI</v>
      </c>
      <c r="D8" s="186" t="str">
        <f>IF(Sheet13!C11&gt;$A$3,"NO PRESENSI",IF(Sheet13!C11&gt;$A$2,Sheet13!C11-$A$2,IF(Sheet13!C11&lt;$A$2,"")))</f>
        <v>NO PRESENSI</v>
      </c>
      <c r="E8" s="186" t="str">
        <f>IF(Sheet13!D11&gt;$A$3,"NO PRESENSI",IF(Sheet13!D11&gt;$A$2,Sheet13!D11-$A$2,IF(Sheet13!D11&lt;$A$2,"")))</f>
        <v>NO PRESENSI</v>
      </c>
      <c r="F8" s="186" t="str">
        <f>IF(Sheet13!E11&gt;$A$3,"NO PRESENSI",IF(Sheet13!E11&gt;$A$2,Sheet13!E11-$A$2,IF(Sheet13!E11&lt;$A$2,"")))</f>
        <v>NO PRESENSI</v>
      </c>
      <c r="G8" s="186" t="str">
        <f>IF(Sheet13!F11&gt;$A$3,"NO PRESENSI",IF(Sheet13!F11&gt;$A$2,Sheet13!F11-$A$2,IF(Sheet13!F11&lt;$A$2,"")))</f>
        <v>NO PRESENSI</v>
      </c>
      <c r="H8" s="186" t="str">
        <f>IF(Sheet13!G11&gt;$A$3,"NO PRESENSI",IF(Sheet13!G11&gt;$A$2,Sheet13!G11-$A$2,IF(Sheet13!G11&lt;$A$2,"")))</f>
        <v>NO PRESENSI</v>
      </c>
      <c r="I8" s="186" t="str">
        <f>IF(Sheet13!H11&gt;$A$3,"NO PRESENSI",IF(Sheet13!H11&gt;$A$2,Sheet13!H11-$A$2,IF(Sheet13!H11&lt;$A$2,"")))</f>
        <v>NO PRESENSI</v>
      </c>
      <c r="J8" s="186" t="str">
        <f>IF(Sheet13!I11&gt;$A$3,"NO PRESENSI",IF(Sheet13!I11&gt;$A$2,Sheet13!I11-$A$2,IF(Sheet13!I11&lt;$A$2,"")))</f>
        <v>NO PRESENSI</v>
      </c>
      <c r="K8" s="186" t="str">
        <f>IF(Sheet13!J11&gt;$A$3,"NO PRESENSI",IF(Sheet13!J11&gt;$A$2,Sheet13!J11-$A$2,IF(Sheet13!J11&lt;$A$2,"")))</f>
        <v>NO PRESENSI</v>
      </c>
      <c r="L8" s="186" t="str">
        <f>IF(Sheet13!K11&gt;$A$3,"NO PRESENSI",IF(Sheet13!K11&gt;$A$2,Sheet13!K11-$A$2,IF(Sheet13!K11&lt;$A$2,"")))</f>
        <v>NO PRESENSI</v>
      </c>
      <c r="M8" s="186" t="str">
        <f>IF(Sheet13!L11&gt;$A$3,"NO PRESENSI",IF(Sheet13!L11&gt;$A$2,Sheet13!L11-$A$2,IF(Sheet13!L11&lt;$A$2,"")))</f>
        <v>NO PRESENSI</v>
      </c>
      <c r="N8" s="186" t="str">
        <f>IF(Sheet13!M11&gt;$A$3,"NO PRESENSI",IF(Sheet13!M11&gt;$A$2,Sheet13!M11-$A$2,IF(Sheet13!M11&lt;$A$2,"")))</f>
        <v>NO PRESENSI</v>
      </c>
      <c r="O8" s="186" t="str">
        <f>IF(Sheet13!N11&gt;$A$3,"NO PRESENSI",IF(Sheet13!N11&gt;$A$2,Sheet13!N11-$A$2,IF(Sheet13!N11&lt;$A$2,"")))</f>
        <v>NO PRESENSI</v>
      </c>
      <c r="P8" s="186" t="str">
        <f>IF(Sheet13!O11&gt;$A$3,"NO PRESENSI",IF(Sheet13!O11&gt;$A$2,Sheet13!O11-$A$2,IF(Sheet13!O11&lt;$A$2,"")))</f>
        <v>NO PRESENSI</v>
      </c>
      <c r="Q8" s="186" t="str">
        <f>IF(Sheet13!P11&gt;$A$3,"NO PRESENSI",IF(Sheet13!P11&gt;$A$2,Sheet13!P11-$A$2,IF(Sheet13!P11&lt;$A$2,"")))</f>
        <v>NO PRESENSI</v>
      </c>
      <c r="R8" s="186" t="str">
        <f>IF(Sheet13!Q11&gt;$A$3,"NO PRESENSI",IF(Sheet13!Q11&gt;$A$2,Sheet13!Q11-$A$2,IF(Sheet13!Q11&lt;$A$2,"")))</f>
        <v>NO PRESENSI</v>
      </c>
      <c r="S8" s="186" t="str">
        <f>IF(Sheet13!R11&gt;$A$3,"NO PRESENSI",IF(Sheet13!R11&gt;$A$2,Sheet13!R11-$A$2,IF(Sheet13!R11&lt;$A$2,"")))</f>
        <v>NO PRESENSI</v>
      </c>
      <c r="T8" s="186" t="str">
        <f>IF(Sheet13!S11&gt;$A$3,"NO PRESENSI",IF(Sheet13!S11&gt;$A$2,Sheet13!S11-$A$2,IF(Sheet13!S11&lt;$A$2,"")))</f>
        <v>NO PRESENSI</v>
      </c>
      <c r="U8" s="186" t="str">
        <f>IF(Sheet13!T11&gt;$A$3,"NO PRESENSI",IF(Sheet13!T11&gt;$A$2,Sheet13!T11-$A$2,IF(Sheet13!T11&lt;$A$2,"")))</f>
        <v>NO PRESENSI</v>
      </c>
      <c r="V8" s="186" t="str">
        <f>IF(Sheet13!U11&gt;$A$3,"NO PRESENSI",IF(Sheet13!U11&gt;$A$2,Sheet13!U11-$A$2,IF(Sheet13!U11&lt;$A$2,"")))</f>
        <v>NO PRESENSI</v>
      </c>
      <c r="W8" s="186" t="str">
        <f>IF(Sheet13!V11&gt;$A$3,"NO PRESENSI",IF(Sheet13!V11&gt;$A$2,Sheet13!V11-$A$2,IF(Sheet13!V11&lt;$A$2,"")))</f>
        <v>NO PRESENSI</v>
      </c>
      <c r="X8" s="186" t="str">
        <f>IF(Sheet13!W11&gt;$A$3,"NO PRESENSI",IF(Sheet13!W11&gt;$A$2,Sheet13!W11-$A$2,IF(Sheet13!W11&lt;$A$2,"")))</f>
        <v>NO PRESENSI</v>
      </c>
      <c r="Y8" s="186" t="str">
        <f>IF(Sheet13!X11&gt;$A$3,"NO PRESENSI",IF(Sheet13!X11&gt;$A$2,Sheet13!X11-$A$2,IF(Sheet13!X11&lt;$A$2,"")))</f>
        <v>NO PRESENSI</v>
      </c>
      <c r="Z8" s="186" t="str">
        <f>IF(Sheet13!Y11&gt;$A$3,"NO PRESENSI",IF(Sheet13!Y11&gt;$A$2,Sheet13!Y11-$A$2,IF(Sheet13!Y11&lt;$A$2,"")))</f>
        <v>NO PRESENSI</v>
      </c>
      <c r="AA8" s="186" t="str">
        <f>IF(Sheet13!Z11&gt;$A$3,"NO PRESENSI",IF(Sheet13!Z11&gt;$A$2,Sheet13!Z11-$A$2,IF(Sheet13!Z11&lt;$A$2,"")))</f>
        <v>NO PRESENSI</v>
      </c>
      <c r="AB8" s="186" t="str">
        <f>IF(Sheet13!AA11&gt;$A$3,"NO PRESENSI",IF(Sheet13!AA11&gt;$A$2,Sheet13!AA11-$A$2,IF(Sheet13!AA11&lt;$A$2,"")))</f>
        <v>NO PRESENSI</v>
      </c>
      <c r="AC8" s="186" t="str">
        <f>IF(Sheet13!AB11&gt;$A$3,"NO PRESENSI",IF(Sheet13!AB11&gt;$A$2,Sheet13!AB11-$A$2,IF(Sheet13!AB11&lt;$A$2,"")))</f>
        <v>NO PRESENSI</v>
      </c>
      <c r="AD8" s="186" t="str">
        <f>IF(Sheet13!AC11&gt;$A$3,"NO PRESENSI",IF(Sheet13!AC11&gt;$A$2,Sheet13!AC11-$A$2,IF(Sheet13!AC11&lt;$A$2,"")))</f>
        <v>NO PRESENSI</v>
      </c>
      <c r="AE8" s="186" t="str">
        <f>IF(Sheet13!AD11&gt;$A$3,"NO PRESENSI",IF(Sheet13!AD11&gt;$A$2,Sheet13!AD11-$A$2,IF(Sheet13!AD11&lt;$A$2,"")))</f>
        <v>NO PRESENSI</v>
      </c>
      <c r="AF8" s="186" t="str">
        <f>IF(Sheet13!AE11&gt;$A$3,"NO PRESENSI",IF(Sheet13!AE11&gt;$A$2,Sheet13!AE11-$A$2,IF(Sheet13!AE11&lt;$A$2,"")))</f>
        <v>NO PRESENSI</v>
      </c>
      <c r="AG8" s="186" t="str">
        <f>IF(Sheet13!AF11&gt;$A$3,"NO PRESENSI",IF(Sheet13!AF11&gt;$A$2,Sheet13!AF11-$A$2,IF(Sheet13!AF11&lt;$A$2,"")))</f>
        <v>NO PRESENSI</v>
      </c>
      <c r="AH8" s="186">
        <f t="shared" si="1"/>
        <v>0</v>
      </c>
    </row>
    <row r="9">
      <c r="A9" s="156"/>
      <c r="B9" s="187" t="s">
        <v>36</v>
      </c>
      <c r="C9" s="186" t="str">
        <f>IF(Sheet13!B12&gt;$A$3,"NO PRESENSI",IF(Sheet13!B12&gt;$A$2,Sheet13!B12-$A$2,IF(Sheet13!B12&lt;$A$2,"")))</f>
        <v>NO PRESENSI</v>
      </c>
      <c r="D9" s="186" t="str">
        <f>IF(Sheet13!C12&gt;$A$3,"NO PRESENSI",IF(Sheet13!C12&gt;$A$2,Sheet13!C12-$A$2,IF(Sheet13!C12&lt;$A$2,"")))</f>
        <v>NO PRESENSI</v>
      </c>
      <c r="E9" s="186" t="str">
        <f>IF(Sheet13!D12&gt;$A$3,"NO PRESENSI",IF(Sheet13!D12&gt;$A$2,Sheet13!D12-$A$2,IF(Sheet13!D12&lt;$A$2,"")))</f>
        <v>NO PRESENSI</v>
      </c>
      <c r="F9" s="186" t="str">
        <f>IF(Sheet13!E12&gt;$A$3,"NO PRESENSI",IF(Sheet13!E12&gt;$A$2,Sheet13!E12-$A$2,IF(Sheet13!E12&lt;$A$2,"")))</f>
        <v>NO PRESENSI</v>
      </c>
      <c r="G9" s="186" t="str">
        <f>IF(Sheet13!F12&gt;$A$3,"NO PRESENSI",IF(Sheet13!F12&gt;$A$2,Sheet13!F12-$A$2,IF(Sheet13!F12&lt;$A$2,"")))</f>
        <v>NO PRESENSI</v>
      </c>
      <c r="H9" s="186" t="str">
        <f>IF(Sheet13!G12&gt;$A$3,"NO PRESENSI",IF(Sheet13!G12&gt;$A$2,Sheet13!G12-$A$2,IF(Sheet13!G12&lt;$A$2,"")))</f>
        <v>NO PRESENSI</v>
      </c>
      <c r="I9" s="186" t="str">
        <f>IF(Sheet13!H12&gt;$A$3,"NO PRESENSI",IF(Sheet13!H12&gt;$A$2,Sheet13!H12-$A$2,IF(Sheet13!H12&lt;$A$2,"")))</f>
        <v>NO PRESENSI</v>
      </c>
      <c r="J9" s="186" t="str">
        <f>IF(Sheet13!I12&gt;$A$3,"NO PRESENSI",IF(Sheet13!I12&gt;$A$2,Sheet13!I12-$A$2,IF(Sheet13!I12&lt;$A$2,"")))</f>
        <v>NO PRESENSI</v>
      </c>
      <c r="K9" s="186" t="str">
        <f>IF(Sheet13!J12&gt;$A$3,"NO PRESENSI",IF(Sheet13!J12&gt;$A$2,Sheet13!J12-$A$2,IF(Sheet13!J12&lt;$A$2,"")))</f>
        <v>NO PRESENSI</v>
      </c>
      <c r="L9" s="186" t="str">
        <f>IF(Sheet13!K12&gt;$A$3,"NO PRESENSI",IF(Sheet13!K12&gt;$A$2,Sheet13!K12-$A$2,IF(Sheet13!K12&lt;$A$2,"")))</f>
        <v>NO PRESENSI</v>
      </c>
      <c r="M9" s="186" t="str">
        <f>IF(Sheet13!L12&gt;$A$3,"NO PRESENSI",IF(Sheet13!L12&gt;$A$2,Sheet13!L12-$A$2,IF(Sheet13!L12&lt;$A$2,"")))</f>
        <v>NO PRESENSI</v>
      </c>
      <c r="N9" s="186" t="str">
        <f>IF(Sheet13!M12&gt;$A$3,"NO PRESENSI",IF(Sheet13!M12&gt;$A$2,Sheet13!M12-$A$2,IF(Sheet13!M12&lt;$A$2,"")))</f>
        <v>NO PRESENSI</v>
      </c>
      <c r="O9" s="186" t="str">
        <f>IF(Sheet13!N12&gt;$A$3,"NO PRESENSI",IF(Sheet13!N12&gt;$A$2,Sheet13!N12-$A$2,IF(Sheet13!N12&lt;$A$2,"")))</f>
        <v>NO PRESENSI</v>
      </c>
      <c r="P9" s="186" t="str">
        <f>IF(Sheet13!O12&gt;$A$3,"NO PRESENSI",IF(Sheet13!O12&gt;$A$2,Sheet13!O12-$A$2,IF(Sheet13!O12&lt;$A$2,"")))</f>
        <v>NO PRESENSI</v>
      </c>
      <c r="Q9" s="186" t="str">
        <f>IF(Sheet13!P12&gt;$A$3,"NO PRESENSI",IF(Sheet13!P12&gt;$A$2,Sheet13!P12-$A$2,IF(Sheet13!P12&lt;$A$2,"")))</f>
        <v>NO PRESENSI</v>
      </c>
      <c r="R9" s="186" t="str">
        <f>IF(Sheet13!Q12&gt;$A$3,"NO PRESENSI",IF(Sheet13!Q12&gt;$A$2,Sheet13!Q12-$A$2,IF(Sheet13!Q12&lt;$A$2,"")))</f>
        <v>NO PRESENSI</v>
      </c>
      <c r="S9" s="186" t="str">
        <f>IF(Sheet13!R12&gt;$A$3,"NO PRESENSI",IF(Sheet13!R12&gt;$A$2,Sheet13!R12-$A$2,IF(Sheet13!R12&lt;$A$2,"")))</f>
        <v>NO PRESENSI</v>
      </c>
      <c r="T9" s="186" t="str">
        <f>IF(Sheet13!S12&gt;$A$3,"NO PRESENSI",IF(Sheet13!S12&gt;$A$2,Sheet13!S12-$A$2,IF(Sheet13!S12&lt;$A$2,"")))</f>
        <v>NO PRESENSI</v>
      </c>
      <c r="U9" s="186" t="str">
        <f>IF(Sheet13!T12&gt;$A$3,"NO PRESENSI",IF(Sheet13!T12&gt;$A$2,Sheet13!T12-$A$2,IF(Sheet13!T12&lt;$A$2,"")))</f>
        <v>NO PRESENSI</v>
      </c>
      <c r="V9" s="186" t="str">
        <f>IF(Sheet13!U12&gt;$A$3,"NO PRESENSI",IF(Sheet13!U12&gt;$A$2,Sheet13!U12-$A$2,IF(Sheet13!U12&lt;$A$2,"")))</f>
        <v>NO PRESENSI</v>
      </c>
      <c r="W9" s="186" t="str">
        <f>IF(Sheet13!V12&gt;$A$3,"NO PRESENSI",IF(Sheet13!V12&gt;$A$2,Sheet13!V12-$A$2,IF(Sheet13!V12&lt;$A$2,"")))</f>
        <v>NO PRESENSI</v>
      </c>
      <c r="X9" s="186" t="str">
        <f>IF(Sheet13!W12&gt;$A$3,"NO PRESENSI",IF(Sheet13!W12&gt;$A$2,Sheet13!W12-$A$2,IF(Sheet13!W12&lt;$A$2,"")))</f>
        <v>NO PRESENSI</v>
      </c>
      <c r="Y9" s="186" t="str">
        <f>IF(Sheet13!X12&gt;$A$3,"NO PRESENSI",IF(Sheet13!X12&gt;$A$2,Sheet13!X12-$A$2,IF(Sheet13!X12&lt;$A$2,"")))</f>
        <v>NO PRESENSI</v>
      </c>
      <c r="Z9" s="186" t="str">
        <f>IF(Sheet13!Y12&gt;$A$3,"NO PRESENSI",IF(Sheet13!Y12&gt;$A$2,Sheet13!Y12-$A$2,IF(Sheet13!Y12&lt;$A$2,"")))</f>
        <v>NO PRESENSI</v>
      </c>
      <c r="AA9" s="186" t="str">
        <f>IF(Sheet13!Z12&gt;$A$3,"NO PRESENSI",IF(Sheet13!Z12&gt;$A$2,Sheet13!Z12-$A$2,IF(Sheet13!Z12&lt;$A$2,"")))</f>
        <v>NO PRESENSI</v>
      </c>
      <c r="AB9" s="186" t="str">
        <f>IF(Sheet13!AA12&gt;$A$3,"NO PRESENSI",IF(Sheet13!AA12&gt;$A$2,Sheet13!AA12-$A$2,IF(Sheet13!AA12&lt;$A$2,"")))</f>
        <v>NO PRESENSI</v>
      </c>
      <c r="AC9" s="186" t="str">
        <f>IF(Sheet13!AB12&gt;$A$3,"NO PRESENSI",IF(Sheet13!AB12&gt;$A$2,Sheet13!AB12-$A$2,IF(Sheet13!AB12&lt;$A$2,"")))</f>
        <v>NO PRESENSI</v>
      </c>
      <c r="AD9" s="186" t="str">
        <f>IF(Sheet13!AC12&gt;$A$3,"NO PRESENSI",IF(Sheet13!AC12&gt;$A$2,Sheet13!AC12-$A$2,IF(Sheet13!AC12&lt;$A$2,"")))</f>
        <v>NO PRESENSI</v>
      </c>
      <c r="AE9" s="186" t="str">
        <f>IF(Sheet13!AD12&gt;$A$3,"NO PRESENSI",IF(Sheet13!AD12&gt;$A$2,Sheet13!AD12-$A$2,IF(Sheet13!AD12&lt;$A$2,"")))</f>
        <v>NO PRESENSI</v>
      </c>
      <c r="AF9" s="186" t="str">
        <f>IF(Sheet13!AE12&gt;$A$3,"NO PRESENSI",IF(Sheet13!AE12&gt;$A$2,Sheet13!AE12-$A$2,IF(Sheet13!AE12&lt;$A$2,"")))</f>
        <v>NO PRESENSI</v>
      </c>
      <c r="AG9" s="186" t="str">
        <f>IF(Sheet13!AF12&gt;$A$3,"NO PRESENSI",IF(Sheet13!AF12&gt;$A$2,Sheet13!AF12-$A$2,IF(Sheet13!AF12&lt;$A$2,"")))</f>
        <v>NO PRESENSI</v>
      </c>
      <c r="AH9" s="186">
        <f t="shared" si="1"/>
        <v>0</v>
      </c>
    </row>
    <row r="10">
      <c r="A10" s="156"/>
      <c r="B10" s="187" t="s">
        <v>42</v>
      </c>
      <c r="C10" s="186">
        <f>IF(Sheet13!B13&gt;$A$3,"NO PRESENSI",IF(Sheet13!B13&gt;$A$2,Sheet13!B13-$A$2,IF(Sheet13!B13&lt;$A$2,"")))</f>
        <v>0.05847222222</v>
      </c>
      <c r="D10" s="186" t="str">
        <f>IF(Sheet13!C13&gt;$A$3,"NO PRESENSI",IF(Sheet13!C13&gt;$A$2,Sheet13!C13-$A$2,IF(Sheet13!C13&lt;$A$2,"")))</f>
        <v>NO PRESENSI</v>
      </c>
      <c r="E10" s="186" t="str">
        <f>IF(Sheet13!D13&gt;$A$3,"NO PRESENSI",IF(Sheet13!D13&gt;$A$2,Sheet13!D13-$A$2,IF(Sheet13!D13&lt;$A$2,"")))</f>
        <v>NO PRESENSI</v>
      </c>
      <c r="F10" s="186" t="str">
        <f>IF(Sheet13!E13&gt;$A$3,"NO PRESENSI",IF(Sheet13!E13&gt;$A$2,Sheet13!E13-$A$2,IF(Sheet13!E13&lt;$A$2,"")))</f>
        <v>NO PRESENSI</v>
      </c>
      <c r="G10" s="186" t="str">
        <f>IF(Sheet13!F13&gt;$A$3,"NO PRESENSI",IF(Sheet13!F13&gt;$A$2,Sheet13!F13-$A$2,IF(Sheet13!F13&lt;$A$2,"")))</f>
        <v>NO PRESENSI</v>
      </c>
      <c r="H10" s="186" t="str">
        <f>IF(Sheet13!G13&gt;$A$3,"NO PRESENSI",IF(Sheet13!G13&gt;$A$2,Sheet13!G13-$A$2,IF(Sheet13!G13&lt;$A$2,"")))</f>
        <v>NO PRESENSI</v>
      </c>
      <c r="I10" s="186" t="str">
        <f>IF(Sheet13!H13&gt;$A$3,"NO PRESENSI",IF(Sheet13!H13&gt;$A$2,Sheet13!H13-$A$2,IF(Sheet13!H13&lt;$A$2,"")))</f>
        <v>NO PRESENSI</v>
      </c>
      <c r="J10" s="186" t="str">
        <f>IF(Sheet13!I13&gt;$A$3,"NO PRESENSI",IF(Sheet13!I13&gt;$A$2,Sheet13!I13-$A$2,IF(Sheet13!I13&lt;$A$2,"")))</f>
        <v>NO PRESENSI</v>
      </c>
      <c r="K10" s="186" t="str">
        <f>IF(Sheet13!J13&gt;$A$3,"NO PRESENSI",IF(Sheet13!J13&gt;$A$2,Sheet13!J13-$A$2,IF(Sheet13!J13&lt;$A$2,"")))</f>
        <v>NO PRESENSI</v>
      </c>
      <c r="L10" s="186" t="str">
        <f>IF(Sheet13!K13&gt;$A$3,"NO PRESENSI",IF(Sheet13!K13&gt;$A$2,Sheet13!K13-$A$2,IF(Sheet13!K13&lt;$A$2,"")))</f>
        <v>NO PRESENSI</v>
      </c>
      <c r="M10" s="186" t="str">
        <f>IF(Sheet13!L13&gt;$A$3,"NO PRESENSI",IF(Sheet13!L13&gt;$A$2,Sheet13!L13-$A$2,IF(Sheet13!L13&lt;$A$2,"")))</f>
        <v>NO PRESENSI</v>
      </c>
      <c r="N10" s="186" t="str">
        <f>IF(Sheet13!M13&gt;$A$3,"NO PRESENSI",IF(Sheet13!M13&gt;$A$2,Sheet13!M13-$A$2,IF(Sheet13!M13&lt;$A$2,"")))</f>
        <v>NO PRESENSI</v>
      </c>
      <c r="O10" s="186" t="str">
        <f>IF(Sheet13!N13&gt;$A$3,"NO PRESENSI",IF(Sheet13!N13&gt;$A$2,Sheet13!N13-$A$2,IF(Sheet13!N13&lt;$A$2,"")))</f>
        <v>NO PRESENSI</v>
      </c>
      <c r="P10" s="186" t="str">
        <f>IF(Sheet13!O13&gt;$A$3,"NO PRESENSI",IF(Sheet13!O13&gt;$A$2,Sheet13!O13-$A$2,IF(Sheet13!O13&lt;$A$2,"")))</f>
        <v>NO PRESENSI</v>
      </c>
      <c r="Q10" s="186" t="str">
        <f>IF(Sheet13!P13&gt;$A$3,"NO PRESENSI",IF(Sheet13!P13&gt;$A$2,Sheet13!P13-$A$2,IF(Sheet13!P13&lt;$A$2,"")))</f>
        <v>NO PRESENSI</v>
      </c>
      <c r="R10" s="186" t="str">
        <f>IF(Sheet13!Q13&gt;$A$3,"NO PRESENSI",IF(Sheet13!Q13&gt;$A$2,Sheet13!Q13-$A$2,IF(Sheet13!Q13&lt;$A$2,"")))</f>
        <v>NO PRESENSI</v>
      </c>
      <c r="S10" s="186" t="str">
        <f>IF(Sheet13!R13&gt;$A$3,"NO PRESENSI",IF(Sheet13!R13&gt;$A$2,Sheet13!R13-$A$2,IF(Sheet13!R13&lt;$A$2,"")))</f>
        <v>NO PRESENSI</v>
      </c>
      <c r="T10" s="186" t="str">
        <f>IF(Sheet13!S13&gt;$A$3,"NO PRESENSI",IF(Sheet13!S13&gt;$A$2,Sheet13!S13-$A$2,IF(Sheet13!S13&lt;$A$2,"")))</f>
        <v>NO PRESENSI</v>
      </c>
      <c r="U10" s="186" t="str">
        <f>IF(Sheet13!T13&gt;$A$3,"NO PRESENSI",IF(Sheet13!T13&gt;$A$2,Sheet13!T13-$A$2,IF(Sheet13!T13&lt;$A$2,"")))</f>
        <v>NO PRESENSI</v>
      </c>
      <c r="V10" s="186" t="str">
        <f>IF(Sheet13!U13&gt;$A$3,"NO PRESENSI",IF(Sheet13!U13&gt;$A$2,Sheet13!U13-$A$2,IF(Sheet13!U13&lt;$A$2,"")))</f>
        <v>NO PRESENSI</v>
      </c>
      <c r="W10" s="186" t="str">
        <f>IF(Sheet13!V13&gt;$A$3,"NO PRESENSI",IF(Sheet13!V13&gt;$A$2,Sheet13!V13-$A$2,IF(Sheet13!V13&lt;$A$2,"")))</f>
        <v>NO PRESENSI</v>
      </c>
      <c r="X10" s="186" t="str">
        <f>IF(Sheet13!W13&gt;$A$3,"NO PRESENSI",IF(Sheet13!W13&gt;$A$2,Sheet13!W13-$A$2,IF(Sheet13!W13&lt;$A$2,"")))</f>
        <v>NO PRESENSI</v>
      </c>
      <c r="Y10" s="186" t="str">
        <f>IF(Sheet13!X13&gt;$A$3,"NO PRESENSI",IF(Sheet13!X13&gt;$A$2,Sheet13!X13-$A$2,IF(Sheet13!X13&lt;$A$2,"")))</f>
        <v>NO PRESENSI</v>
      </c>
      <c r="Z10" s="186" t="str">
        <f>IF(Sheet13!Y13&gt;$A$3,"NO PRESENSI",IF(Sheet13!Y13&gt;$A$2,Sheet13!Y13-$A$2,IF(Sheet13!Y13&lt;$A$2,"")))</f>
        <v>NO PRESENSI</v>
      </c>
      <c r="AA10" s="186" t="str">
        <f>IF(Sheet13!Z13&gt;$A$3,"NO PRESENSI",IF(Sheet13!Z13&gt;$A$2,Sheet13!Z13-$A$2,IF(Sheet13!Z13&lt;$A$2,"")))</f>
        <v>NO PRESENSI</v>
      </c>
      <c r="AB10" s="186" t="str">
        <f>IF(Sheet13!AA13&gt;$A$3,"NO PRESENSI",IF(Sheet13!AA13&gt;$A$2,Sheet13!AA13-$A$2,IF(Sheet13!AA13&lt;$A$2,"")))</f>
        <v>NO PRESENSI</v>
      </c>
      <c r="AC10" s="186" t="str">
        <f>IF(Sheet13!AB13&gt;$A$3,"NO PRESENSI",IF(Sheet13!AB13&gt;$A$2,Sheet13!AB13-$A$2,IF(Sheet13!AB13&lt;$A$2,"")))</f>
        <v>NO PRESENSI</v>
      </c>
      <c r="AD10" s="186" t="str">
        <f>IF(Sheet13!AC13&gt;$A$3,"NO PRESENSI",IF(Sheet13!AC13&gt;$A$2,Sheet13!AC13-$A$2,IF(Sheet13!AC13&lt;$A$2,"")))</f>
        <v>NO PRESENSI</v>
      </c>
      <c r="AE10" s="186" t="str">
        <f>IF(Sheet13!AD13&gt;$A$3,"NO PRESENSI",IF(Sheet13!AD13&gt;$A$2,Sheet13!AD13-$A$2,IF(Sheet13!AD13&lt;$A$2,"")))</f>
        <v>NO PRESENSI</v>
      </c>
      <c r="AF10" s="186" t="str">
        <f>IF(Sheet13!AE13&gt;$A$3,"NO PRESENSI",IF(Sheet13!AE13&gt;$A$2,Sheet13!AE13-$A$2,IF(Sheet13!AE13&lt;$A$2,"")))</f>
        <v>NO PRESENSI</v>
      </c>
      <c r="AG10" s="186" t="str">
        <f>IF(Sheet13!AF13&gt;$A$3,"NO PRESENSI",IF(Sheet13!AF13&gt;$A$2,Sheet13!AF13-$A$2,IF(Sheet13!AF13&lt;$A$2,"")))</f>
        <v>NO PRESENSI</v>
      </c>
      <c r="AH10" s="186">
        <f t="shared" si="1"/>
        <v>0.05847222222</v>
      </c>
    </row>
    <row r="11">
      <c r="A11" s="156"/>
      <c r="B11" s="187" t="s">
        <v>47</v>
      </c>
      <c r="C11" s="186" t="str">
        <f>IF(Sheet13!B14&gt;$A$3,"NO PRESENSI",IF(Sheet13!B14&gt;$A$2,Sheet13!B14-$A$2,IF(Sheet13!B14&lt;$A$2,"")))</f>
        <v>NO PRESENSI</v>
      </c>
      <c r="D11" s="186" t="str">
        <f>IF(Sheet13!C14&gt;$A$3,"NO PRESENSI",IF(Sheet13!C14&gt;$A$2,Sheet13!C14-$A$2,IF(Sheet13!C14&lt;$A$2,"")))</f>
        <v>NO PRESENSI</v>
      </c>
      <c r="E11" s="186" t="str">
        <f>IF(Sheet13!D14&gt;$A$3,"NO PRESENSI",IF(Sheet13!D14&gt;$A$2,Sheet13!D14-$A$2,IF(Sheet13!D14&lt;$A$2,"")))</f>
        <v>NO PRESENSI</v>
      </c>
      <c r="F11" s="186" t="str">
        <f>IF(Sheet13!E14&gt;$A$3,"NO PRESENSI",IF(Sheet13!E14&gt;$A$2,Sheet13!E14-$A$2,IF(Sheet13!E14&lt;$A$2,"")))</f>
        <v>NO PRESENSI</v>
      </c>
      <c r="G11" s="186" t="str">
        <f>IF(Sheet13!F14&gt;$A$3,"NO PRESENSI",IF(Sheet13!F14&gt;$A$2,Sheet13!F14-$A$2,IF(Sheet13!F14&lt;$A$2,"")))</f>
        <v>NO PRESENSI</v>
      </c>
      <c r="H11" s="186" t="str">
        <f>IF(Sheet13!G14&gt;$A$3,"NO PRESENSI",IF(Sheet13!G14&gt;$A$2,Sheet13!G14-$A$2,IF(Sheet13!G14&lt;$A$2,"")))</f>
        <v>NO PRESENSI</v>
      </c>
      <c r="I11" s="186" t="str">
        <f>IF(Sheet13!H14&gt;$A$3,"NO PRESENSI",IF(Sheet13!H14&gt;$A$2,Sheet13!H14-$A$2,IF(Sheet13!H14&lt;$A$2,"")))</f>
        <v>NO PRESENSI</v>
      </c>
      <c r="J11" s="186" t="str">
        <f>IF(Sheet13!I14&gt;$A$3,"NO PRESENSI",IF(Sheet13!I14&gt;$A$2,Sheet13!I14-$A$2,IF(Sheet13!I14&lt;$A$2,"")))</f>
        <v>NO PRESENSI</v>
      </c>
      <c r="K11" s="186" t="str">
        <f>IF(Sheet13!J14&gt;$A$3,"NO PRESENSI",IF(Sheet13!J14&gt;$A$2,Sheet13!J14-$A$2,IF(Sheet13!J14&lt;$A$2,"")))</f>
        <v>NO PRESENSI</v>
      </c>
      <c r="L11" s="186" t="str">
        <f>IF(Sheet13!K14&gt;$A$3,"NO PRESENSI",IF(Sheet13!K14&gt;$A$2,Sheet13!K14-$A$2,IF(Sheet13!K14&lt;$A$2,"")))</f>
        <v>NO PRESENSI</v>
      </c>
      <c r="M11" s="186" t="str">
        <f>IF(Sheet13!L14&gt;$A$3,"NO PRESENSI",IF(Sheet13!L14&gt;$A$2,Sheet13!L14-$A$2,IF(Sheet13!L14&lt;$A$2,"")))</f>
        <v>NO PRESENSI</v>
      </c>
      <c r="N11" s="186" t="str">
        <f>IF(Sheet13!M14&gt;$A$3,"NO PRESENSI",IF(Sheet13!M14&gt;$A$2,Sheet13!M14-$A$2,IF(Sheet13!M14&lt;$A$2,"")))</f>
        <v>NO PRESENSI</v>
      </c>
      <c r="O11" s="186" t="str">
        <f>IF(Sheet13!N14&gt;$A$3,"NO PRESENSI",IF(Sheet13!N14&gt;$A$2,Sheet13!N14-$A$2,IF(Sheet13!N14&lt;$A$2,"")))</f>
        <v>NO PRESENSI</v>
      </c>
      <c r="P11" s="186" t="str">
        <f>IF(Sheet13!O14&gt;$A$3,"NO PRESENSI",IF(Sheet13!O14&gt;$A$2,Sheet13!O14-$A$2,IF(Sheet13!O14&lt;$A$2,"")))</f>
        <v>NO PRESENSI</v>
      </c>
      <c r="Q11" s="186" t="str">
        <f>IF(Sheet13!P14&gt;$A$3,"NO PRESENSI",IF(Sheet13!P14&gt;$A$2,Sheet13!P14-$A$2,IF(Sheet13!P14&lt;$A$2,"")))</f>
        <v>NO PRESENSI</v>
      </c>
      <c r="R11" s="186" t="str">
        <f>IF(Sheet13!Q14&gt;$A$3,"NO PRESENSI",IF(Sheet13!Q14&gt;$A$2,Sheet13!Q14-$A$2,IF(Sheet13!Q14&lt;$A$2,"")))</f>
        <v>NO PRESENSI</v>
      </c>
      <c r="S11" s="186" t="str">
        <f>IF(Sheet13!R14&gt;$A$3,"NO PRESENSI",IF(Sheet13!R14&gt;$A$2,Sheet13!R14-$A$2,IF(Sheet13!R14&lt;$A$2,"")))</f>
        <v>NO PRESENSI</v>
      </c>
      <c r="T11" s="186" t="str">
        <f>IF(Sheet13!S14&gt;$A$3,"NO PRESENSI",IF(Sheet13!S14&gt;$A$2,Sheet13!S14-$A$2,IF(Sheet13!S14&lt;$A$2,"")))</f>
        <v>NO PRESENSI</v>
      </c>
      <c r="U11" s="186" t="str">
        <f>IF(Sheet13!T14&gt;$A$3,"NO PRESENSI",IF(Sheet13!T14&gt;$A$2,Sheet13!T14-$A$2,IF(Sheet13!T14&lt;$A$2,"")))</f>
        <v>NO PRESENSI</v>
      </c>
      <c r="V11" s="186" t="str">
        <f>IF(Sheet13!U14&gt;$A$3,"NO PRESENSI",IF(Sheet13!U14&gt;$A$2,Sheet13!U14-$A$2,IF(Sheet13!U14&lt;$A$2,"")))</f>
        <v>NO PRESENSI</v>
      </c>
      <c r="W11" s="186" t="str">
        <f>IF(Sheet13!V14&gt;$A$3,"NO PRESENSI",IF(Sheet13!V14&gt;$A$2,Sheet13!V14-$A$2,IF(Sheet13!V14&lt;$A$2,"")))</f>
        <v>NO PRESENSI</v>
      </c>
      <c r="X11" s="186" t="str">
        <f>IF(Sheet13!W14&gt;$A$3,"NO PRESENSI",IF(Sheet13!W14&gt;$A$2,Sheet13!W14-$A$2,IF(Sheet13!W14&lt;$A$2,"")))</f>
        <v>NO PRESENSI</v>
      </c>
      <c r="Y11" s="186" t="str">
        <f>IF(Sheet13!X14&gt;$A$3,"NO PRESENSI",IF(Sheet13!X14&gt;$A$2,Sheet13!X14-$A$2,IF(Sheet13!X14&lt;$A$2,"")))</f>
        <v>NO PRESENSI</v>
      </c>
      <c r="Z11" s="186" t="str">
        <f>IF(Sheet13!Y14&gt;$A$3,"NO PRESENSI",IF(Sheet13!Y14&gt;$A$2,Sheet13!Y14-$A$2,IF(Sheet13!Y14&lt;$A$2,"")))</f>
        <v>NO PRESENSI</v>
      </c>
      <c r="AA11" s="186" t="str">
        <f>IF(Sheet13!Z14&gt;$A$3,"NO PRESENSI",IF(Sheet13!Z14&gt;$A$2,Sheet13!Z14-$A$2,IF(Sheet13!Z14&lt;$A$2,"")))</f>
        <v>NO PRESENSI</v>
      </c>
      <c r="AB11" s="186" t="str">
        <f>IF(Sheet13!AA14&gt;$A$3,"NO PRESENSI",IF(Sheet13!AA14&gt;$A$2,Sheet13!AA14-$A$2,IF(Sheet13!AA14&lt;$A$2,"")))</f>
        <v>NO PRESENSI</v>
      </c>
      <c r="AC11" s="186" t="str">
        <f>IF(Sheet13!AB14&gt;$A$3,"NO PRESENSI",IF(Sheet13!AB14&gt;$A$2,Sheet13!AB14-$A$2,IF(Sheet13!AB14&lt;$A$2,"")))</f>
        <v>NO PRESENSI</v>
      </c>
      <c r="AD11" s="186" t="str">
        <f>IF(Sheet13!AC14&gt;$A$3,"NO PRESENSI",IF(Sheet13!AC14&gt;$A$2,Sheet13!AC14-$A$2,IF(Sheet13!AC14&lt;$A$2,"")))</f>
        <v>NO PRESENSI</v>
      </c>
      <c r="AE11" s="186" t="str">
        <f>IF(Sheet13!AD14&gt;$A$3,"NO PRESENSI",IF(Sheet13!AD14&gt;$A$2,Sheet13!AD14-$A$2,IF(Sheet13!AD14&lt;$A$2,"")))</f>
        <v>NO PRESENSI</v>
      </c>
      <c r="AF11" s="186" t="str">
        <f>IF(Sheet13!AE14&gt;$A$3,"NO PRESENSI",IF(Sheet13!AE14&gt;$A$2,Sheet13!AE14-$A$2,IF(Sheet13!AE14&lt;$A$2,"")))</f>
        <v>NO PRESENSI</v>
      </c>
      <c r="AG11" s="186" t="str">
        <f>IF(Sheet13!AF14&gt;$A$3,"NO PRESENSI",IF(Sheet13!AF14&gt;$A$2,Sheet13!AF14-$A$2,IF(Sheet13!AF14&lt;$A$2,"")))</f>
        <v>NO PRESENSI</v>
      </c>
      <c r="AH11" s="186">
        <f t="shared" si="1"/>
        <v>0</v>
      </c>
    </row>
    <row r="12">
      <c r="A12" s="156"/>
      <c r="B12" s="187" t="s">
        <v>52</v>
      </c>
      <c r="C12" s="186" t="str">
        <f>IF(Sheet13!B15&gt;$A$3,"NO PRESENSI",IF(Sheet13!B15&gt;$A$2,Sheet13!B15-$A$2,IF(Sheet13!B15&lt;$A$2,"")))</f>
        <v>NO PRESENSI</v>
      </c>
      <c r="D12" s="186" t="str">
        <f>IF(Sheet13!C15&gt;$A$3,"NO PRESENSI",IF(Sheet13!C15&gt;$A$2,Sheet13!C15-$A$2,IF(Sheet13!C15&lt;$A$2,"")))</f>
        <v>NO PRESENSI</v>
      </c>
      <c r="E12" s="186" t="str">
        <f>IF(Sheet13!D15&gt;$A$3,"NO PRESENSI",IF(Sheet13!D15&gt;$A$2,Sheet13!D15-$A$2,IF(Sheet13!D15&lt;$A$2,"")))</f>
        <v>NO PRESENSI</v>
      </c>
      <c r="F12" s="186" t="str">
        <f>IF(Sheet13!E15&gt;$A$3,"NO PRESENSI",IF(Sheet13!E15&gt;$A$2,Sheet13!E15-$A$2,IF(Sheet13!E15&lt;$A$2,"")))</f>
        <v>NO PRESENSI</v>
      </c>
      <c r="G12" s="186" t="str">
        <f>IF(Sheet13!F15&gt;$A$3,"NO PRESENSI",IF(Sheet13!F15&gt;$A$2,Sheet13!F15-$A$2,IF(Sheet13!F15&lt;$A$2,"")))</f>
        <v>NO PRESENSI</v>
      </c>
      <c r="H12" s="186" t="str">
        <f>IF(Sheet13!G15&gt;$A$3,"NO PRESENSI",IF(Sheet13!G15&gt;$A$2,Sheet13!G15-$A$2,IF(Sheet13!G15&lt;$A$2,"")))</f>
        <v>NO PRESENSI</v>
      </c>
      <c r="I12" s="186" t="str">
        <f>IF(Sheet13!H15&gt;$A$3,"NO PRESENSI",IF(Sheet13!H15&gt;$A$2,Sheet13!H15-$A$2,IF(Sheet13!H15&lt;$A$2,"")))</f>
        <v>NO PRESENSI</v>
      </c>
      <c r="J12" s="186" t="str">
        <f>IF(Sheet13!I15&gt;$A$3,"NO PRESENSI",IF(Sheet13!I15&gt;$A$2,Sheet13!I15-$A$2,IF(Sheet13!I15&lt;$A$2,"")))</f>
        <v>NO PRESENSI</v>
      </c>
      <c r="K12" s="186" t="str">
        <f>IF(Sheet13!J15&gt;$A$3,"NO PRESENSI",IF(Sheet13!J15&gt;$A$2,Sheet13!J15-$A$2,IF(Sheet13!J15&lt;$A$2,"")))</f>
        <v>NO PRESENSI</v>
      </c>
      <c r="L12" s="186" t="str">
        <f>IF(Sheet13!K15&gt;$A$3,"NO PRESENSI",IF(Sheet13!K15&gt;$A$2,Sheet13!K15-$A$2,IF(Sheet13!K15&lt;$A$2,"")))</f>
        <v>NO PRESENSI</v>
      </c>
      <c r="M12" s="186" t="str">
        <f>IF(Sheet13!L15&gt;$A$3,"NO PRESENSI",IF(Sheet13!L15&gt;$A$2,Sheet13!L15-$A$2,IF(Sheet13!L15&lt;$A$2,"")))</f>
        <v>NO PRESENSI</v>
      </c>
      <c r="N12" s="186" t="str">
        <f>IF(Sheet13!M15&gt;$A$3,"NO PRESENSI",IF(Sheet13!M15&gt;$A$2,Sheet13!M15-$A$2,IF(Sheet13!M15&lt;$A$2,"")))</f>
        <v>NO PRESENSI</v>
      </c>
      <c r="O12" s="186" t="str">
        <f>IF(Sheet13!N15&gt;$A$3,"NO PRESENSI",IF(Sheet13!N15&gt;$A$2,Sheet13!N15-$A$2,IF(Sheet13!N15&lt;$A$2,"")))</f>
        <v>NO PRESENSI</v>
      </c>
      <c r="P12" s="186" t="str">
        <f>IF(Sheet13!O15&gt;$A$3,"NO PRESENSI",IF(Sheet13!O15&gt;$A$2,Sheet13!O15-$A$2,IF(Sheet13!O15&lt;$A$2,"")))</f>
        <v>NO PRESENSI</v>
      </c>
      <c r="Q12" s="186" t="str">
        <f>IF(Sheet13!P15&gt;$A$3,"NO PRESENSI",IF(Sheet13!P15&gt;$A$2,Sheet13!P15-$A$2,IF(Sheet13!P15&lt;$A$2,"")))</f>
        <v>NO PRESENSI</v>
      </c>
      <c r="R12" s="186" t="str">
        <f>IF(Sheet13!Q15&gt;$A$3,"NO PRESENSI",IF(Sheet13!Q15&gt;$A$2,Sheet13!Q15-$A$2,IF(Sheet13!Q15&lt;$A$2,"")))</f>
        <v>NO PRESENSI</v>
      </c>
      <c r="S12" s="186" t="str">
        <f>IF(Sheet13!R15&gt;$A$3,"NO PRESENSI",IF(Sheet13!R15&gt;$A$2,Sheet13!R15-$A$2,IF(Sheet13!R15&lt;$A$2,"")))</f>
        <v>NO PRESENSI</v>
      </c>
      <c r="T12" s="186" t="str">
        <f>IF(Sheet13!S15&gt;$A$3,"NO PRESENSI",IF(Sheet13!S15&gt;$A$2,Sheet13!S15-$A$2,IF(Sheet13!S15&lt;$A$2,"")))</f>
        <v>NO PRESENSI</v>
      </c>
      <c r="U12" s="186" t="str">
        <f>IF(Sheet13!T15&gt;$A$3,"NO PRESENSI",IF(Sheet13!T15&gt;$A$2,Sheet13!T15-$A$2,IF(Sheet13!T15&lt;$A$2,"")))</f>
        <v>NO PRESENSI</v>
      </c>
      <c r="V12" s="186" t="str">
        <f>IF(Sheet13!U15&gt;$A$3,"NO PRESENSI",IF(Sheet13!U15&gt;$A$2,Sheet13!U15-$A$2,IF(Sheet13!U15&lt;$A$2,"")))</f>
        <v>NO PRESENSI</v>
      </c>
      <c r="W12" s="186" t="str">
        <f>IF(Sheet13!V15&gt;$A$3,"NO PRESENSI",IF(Sheet13!V15&gt;$A$2,Sheet13!V15-$A$2,IF(Sheet13!V15&lt;$A$2,"")))</f>
        <v>NO PRESENSI</v>
      </c>
      <c r="X12" s="186" t="str">
        <f>IF(Sheet13!W15&gt;$A$3,"NO PRESENSI",IF(Sheet13!W15&gt;$A$2,Sheet13!W15-$A$2,IF(Sheet13!W15&lt;$A$2,"")))</f>
        <v>NO PRESENSI</v>
      </c>
      <c r="Y12" s="186" t="str">
        <f>IF(Sheet13!X15&gt;$A$3,"NO PRESENSI",IF(Sheet13!X15&gt;$A$2,Sheet13!X15-$A$2,IF(Sheet13!X15&lt;$A$2,"")))</f>
        <v>NO PRESENSI</v>
      </c>
      <c r="Z12" s="186" t="str">
        <f>IF(Sheet13!Y15&gt;$A$3,"NO PRESENSI",IF(Sheet13!Y15&gt;$A$2,Sheet13!Y15-$A$2,IF(Sheet13!Y15&lt;$A$2,"")))</f>
        <v>NO PRESENSI</v>
      </c>
      <c r="AA12" s="186" t="str">
        <f>IF(Sheet13!Z15&gt;$A$3,"NO PRESENSI",IF(Sheet13!Z15&gt;$A$2,Sheet13!Z15-$A$2,IF(Sheet13!Z15&lt;$A$2,"")))</f>
        <v>NO PRESENSI</v>
      </c>
      <c r="AB12" s="186" t="str">
        <f>IF(Sheet13!AA15&gt;$A$3,"NO PRESENSI",IF(Sheet13!AA15&gt;$A$2,Sheet13!AA15-$A$2,IF(Sheet13!AA15&lt;$A$2,"")))</f>
        <v>NO PRESENSI</v>
      </c>
      <c r="AC12" s="186" t="str">
        <f>IF(Sheet13!AB15&gt;$A$3,"NO PRESENSI",IF(Sheet13!AB15&gt;$A$2,Sheet13!AB15-$A$2,IF(Sheet13!AB15&lt;$A$2,"")))</f>
        <v>NO PRESENSI</v>
      </c>
      <c r="AD12" s="186" t="str">
        <f>IF(Sheet13!AC15&gt;$A$3,"NO PRESENSI",IF(Sheet13!AC15&gt;$A$2,Sheet13!AC15-$A$2,IF(Sheet13!AC15&lt;$A$2,"")))</f>
        <v>NO PRESENSI</v>
      </c>
      <c r="AE12" s="186" t="str">
        <f>IF(Sheet13!AD15&gt;$A$3,"NO PRESENSI",IF(Sheet13!AD15&gt;$A$2,Sheet13!AD15-$A$2,IF(Sheet13!AD15&lt;$A$2,"")))</f>
        <v>NO PRESENSI</v>
      </c>
      <c r="AF12" s="186" t="str">
        <f>IF(Sheet13!AE15&gt;$A$3,"NO PRESENSI",IF(Sheet13!AE15&gt;$A$2,Sheet13!AE15-$A$2,IF(Sheet13!AE15&lt;$A$2,"")))</f>
        <v>NO PRESENSI</v>
      </c>
      <c r="AG12" s="186" t="str">
        <f>IF(Sheet13!AF15&gt;$A$3,"NO PRESENSI",IF(Sheet13!AF15&gt;$A$2,Sheet13!AF15-$A$2,IF(Sheet13!AF15&lt;$A$2,"")))</f>
        <v>NO PRESENSI</v>
      </c>
      <c r="AH12" s="186">
        <f t="shared" si="1"/>
        <v>0</v>
      </c>
    </row>
    <row r="13">
      <c r="A13" s="156"/>
      <c r="B13" s="187" t="s">
        <v>58</v>
      </c>
      <c r="C13" s="186" t="str">
        <f>IF(Sheet13!B16&gt;$A$3,"NO PRESENSI",IF(Sheet13!B16&gt;$A$2,Sheet13!B16-$A$2,IF(Sheet13!B16&lt;$A$2,"")))</f>
        <v>NO PRESENSI</v>
      </c>
      <c r="D13" s="186" t="str">
        <f>IF(Sheet13!C16&gt;$A$3,"NO PRESENSI",IF(Sheet13!C16&gt;$A$2,Sheet13!C16-$A$2,IF(Sheet13!C16&lt;$A$2,"")))</f>
        <v>NO PRESENSI</v>
      </c>
      <c r="E13" s="186" t="str">
        <f>IF(Sheet13!D16&gt;$A$3,"NO PRESENSI",IF(Sheet13!D16&gt;$A$2,Sheet13!D16-$A$2,IF(Sheet13!D16&lt;$A$2,"")))</f>
        <v>NO PRESENSI</v>
      </c>
      <c r="F13" s="186" t="str">
        <f>IF(Sheet13!E16&gt;$A$3,"NO PRESENSI",IF(Sheet13!E16&gt;$A$2,Sheet13!E16-$A$2,IF(Sheet13!E16&lt;$A$2,"")))</f>
        <v>NO PRESENSI</v>
      </c>
      <c r="G13" s="186" t="str">
        <f>IF(Sheet13!F16&gt;$A$3,"NO PRESENSI",IF(Sheet13!F16&gt;$A$2,Sheet13!F16-$A$2,IF(Sheet13!F16&lt;$A$2,"")))</f>
        <v>NO PRESENSI</v>
      </c>
      <c r="H13" s="186" t="str">
        <f>IF(Sheet13!G16&gt;$A$3,"NO PRESENSI",IF(Sheet13!G16&gt;$A$2,Sheet13!G16-$A$2,IF(Sheet13!G16&lt;$A$2,"")))</f>
        <v>NO PRESENSI</v>
      </c>
      <c r="I13" s="186" t="str">
        <f>IF(Sheet13!H16&gt;$A$3,"NO PRESENSI",IF(Sheet13!H16&gt;$A$2,Sheet13!H16-$A$2,IF(Sheet13!H16&lt;$A$2,"")))</f>
        <v>NO PRESENSI</v>
      </c>
      <c r="J13" s="186" t="str">
        <f>IF(Sheet13!I16&gt;$A$3,"NO PRESENSI",IF(Sheet13!I16&gt;$A$2,Sheet13!I16-$A$2,IF(Sheet13!I16&lt;$A$2,"")))</f>
        <v>NO PRESENSI</v>
      </c>
      <c r="K13" s="186" t="str">
        <f>IF(Sheet13!J16&gt;$A$3,"NO PRESENSI",IF(Sheet13!J16&gt;$A$2,Sheet13!J16-$A$2,IF(Sheet13!J16&lt;$A$2,"")))</f>
        <v>NO PRESENSI</v>
      </c>
      <c r="L13" s="186" t="str">
        <f>IF(Sheet13!K16&gt;$A$3,"NO PRESENSI",IF(Sheet13!K16&gt;$A$2,Sheet13!K16-$A$2,IF(Sheet13!K16&lt;$A$2,"")))</f>
        <v>NO PRESENSI</v>
      </c>
      <c r="M13" s="186" t="str">
        <f>IF(Sheet13!L16&gt;$A$3,"NO PRESENSI",IF(Sheet13!L16&gt;$A$2,Sheet13!L16-$A$2,IF(Sheet13!L16&lt;$A$2,"")))</f>
        <v>NO PRESENSI</v>
      </c>
      <c r="N13" s="186" t="str">
        <f>IF(Sheet13!M16&gt;$A$3,"NO PRESENSI",IF(Sheet13!M16&gt;$A$2,Sheet13!M16-$A$2,IF(Sheet13!M16&lt;$A$2,"")))</f>
        <v>NO PRESENSI</v>
      </c>
      <c r="O13" s="186" t="str">
        <f>IF(Sheet13!N16&gt;$A$3,"NO PRESENSI",IF(Sheet13!N16&gt;$A$2,Sheet13!N16-$A$2,IF(Sheet13!N16&lt;$A$2,"")))</f>
        <v>NO PRESENSI</v>
      </c>
      <c r="P13" s="186" t="str">
        <f>IF(Sheet13!O16&gt;$A$3,"NO PRESENSI",IF(Sheet13!O16&gt;$A$2,Sheet13!O16-$A$2,IF(Sheet13!O16&lt;$A$2,"")))</f>
        <v>NO PRESENSI</v>
      </c>
      <c r="Q13" s="186" t="str">
        <f>IF(Sheet13!P16&gt;$A$3,"NO PRESENSI",IF(Sheet13!P16&gt;$A$2,Sheet13!P16-$A$2,IF(Sheet13!P16&lt;$A$2,"")))</f>
        <v>NO PRESENSI</v>
      </c>
      <c r="R13" s="186" t="str">
        <f>IF(Sheet13!Q16&gt;$A$3,"NO PRESENSI",IF(Sheet13!Q16&gt;$A$2,Sheet13!Q16-$A$2,IF(Sheet13!Q16&lt;$A$2,"")))</f>
        <v>NO PRESENSI</v>
      </c>
      <c r="S13" s="186" t="str">
        <f>IF(Sheet13!R16&gt;$A$3,"NO PRESENSI",IF(Sheet13!R16&gt;$A$2,Sheet13!R16-$A$2,IF(Sheet13!R16&lt;$A$2,"")))</f>
        <v>NO PRESENSI</v>
      </c>
      <c r="T13" s="186" t="str">
        <f>IF(Sheet13!S16&gt;$A$3,"NO PRESENSI",IF(Sheet13!S16&gt;$A$2,Sheet13!S16-$A$2,IF(Sheet13!S16&lt;$A$2,"")))</f>
        <v>NO PRESENSI</v>
      </c>
      <c r="U13" s="186" t="str">
        <f>IF(Sheet13!T16&gt;$A$3,"NO PRESENSI",IF(Sheet13!T16&gt;$A$2,Sheet13!T16-$A$2,IF(Sheet13!T16&lt;$A$2,"")))</f>
        <v>NO PRESENSI</v>
      </c>
      <c r="V13" s="186" t="str">
        <f>IF(Sheet13!U16&gt;$A$3,"NO PRESENSI",IF(Sheet13!U16&gt;$A$2,Sheet13!U16-$A$2,IF(Sheet13!U16&lt;$A$2,"")))</f>
        <v>NO PRESENSI</v>
      </c>
      <c r="W13" s="186" t="str">
        <f>IF(Sheet13!V16&gt;$A$3,"NO PRESENSI",IF(Sheet13!V16&gt;$A$2,Sheet13!V16-$A$2,IF(Sheet13!V16&lt;$A$2,"")))</f>
        <v>NO PRESENSI</v>
      </c>
      <c r="X13" s="186" t="str">
        <f>IF(Sheet13!W16&gt;$A$3,"NO PRESENSI",IF(Sheet13!W16&gt;$A$2,Sheet13!W16-$A$2,IF(Sheet13!W16&lt;$A$2,"")))</f>
        <v>NO PRESENSI</v>
      </c>
      <c r="Y13" s="186" t="str">
        <f>IF(Sheet13!X16&gt;$A$3,"NO PRESENSI",IF(Sheet13!X16&gt;$A$2,Sheet13!X16-$A$2,IF(Sheet13!X16&lt;$A$2,"")))</f>
        <v>NO PRESENSI</v>
      </c>
      <c r="Z13" s="186" t="str">
        <f>IF(Sheet13!Y16&gt;$A$3,"NO PRESENSI",IF(Sheet13!Y16&gt;$A$2,Sheet13!Y16-$A$2,IF(Sheet13!Y16&lt;$A$2,"")))</f>
        <v>NO PRESENSI</v>
      </c>
      <c r="AA13" s="186" t="str">
        <f>IF(Sheet13!Z16&gt;$A$3,"NO PRESENSI",IF(Sheet13!Z16&gt;$A$2,Sheet13!Z16-$A$2,IF(Sheet13!Z16&lt;$A$2,"")))</f>
        <v>NO PRESENSI</v>
      </c>
      <c r="AB13" s="186" t="str">
        <f>IF(Sheet13!AA16&gt;$A$3,"NO PRESENSI",IF(Sheet13!AA16&gt;$A$2,Sheet13!AA16-$A$2,IF(Sheet13!AA16&lt;$A$2,"")))</f>
        <v>NO PRESENSI</v>
      </c>
      <c r="AC13" s="186" t="str">
        <f>IF(Sheet13!AB16&gt;$A$3,"NO PRESENSI",IF(Sheet13!AB16&gt;$A$2,Sheet13!AB16-$A$2,IF(Sheet13!AB16&lt;$A$2,"")))</f>
        <v>NO PRESENSI</v>
      </c>
      <c r="AD13" s="186" t="str">
        <f>IF(Sheet13!AC16&gt;$A$3,"NO PRESENSI",IF(Sheet13!AC16&gt;$A$2,Sheet13!AC16-$A$2,IF(Sheet13!AC16&lt;$A$2,"")))</f>
        <v>NO PRESENSI</v>
      </c>
      <c r="AE13" s="186" t="str">
        <f>IF(Sheet13!AD16&gt;$A$3,"NO PRESENSI",IF(Sheet13!AD16&gt;$A$2,Sheet13!AD16-$A$2,IF(Sheet13!AD16&lt;$A$2,"")))</f>
        <v>NO PRESENSI</v>
      </c>
      <c r="AF13" s="186" t="str">
        <f>IF(Sheet13!AE16&gt;$A$3,"NO PRESENSI",IF(Sheet13!AE16&gt;$A$2,Sheet13!AE16-$A$2,IF(Sheet13!AE16&lt;$A$2,"")))</f>
        <v>NO PRESENSI</v>
      </c>
      <c r="AG13" s="186" t="str">
        <f>IF(Sheet13!AF16&gt;$A$3,"NO PRESENSI",IF(Sheet13!AF16&gt;$A$2,Sheet13!AF16-$A$2,IF(Sheet13!AF16&lt;$A$2,"")))</f>
        <v>NO PRESENSI</v>
      </c>
      <c r="AH13" s="186">
        <f t="shared" si="1"/>
        <v>0</v>
      </c>
    </row>
    <row r="14">
      <c r="A14" s="156"/>
      <c r="B14" s="77" t="s">
        <v>64</v>
      </c>
      <c r="C14" s="186" t="str">
        <f>IF(Sheet13!B17&gt;$A$3,"NO PRESENSI",IF(Sheet13!B17&gt;$A$2,Sheet13!B17-$A$2,IF(Sheet13!B17&lt;$A$2,"")))</f>
        <v>NO PRESENSI</v>
      </c>
      <c r="D14" s="186" t="str">
        <f>IF(Sheet13!C17&gt;$A$3,"NO PRESENSI",IF(Sheet13!C17&gt;$A$2,Sheet13!C17-$A$2,IF(Sheet13!C17&lt;$A$2,"")))</f>
        <v>NO PRESENSI</v>
      </c>
      <c r="E14" s="186" t="str">
        <f>IF(Sheet13!D17&gt;$A$3,"NO PRESENSI",IF(Sheet13!D17&gt;$A$2,Sheet13!D17-$A$2,IF(Sheet13!D17&lt;$A$2,"")))</f>
        <v>NO PRESENSI</v>
      </c>
      <c r="F14" s="186" t="str">
        <f>IF(Sheet13!E17&gt;$A$3,"NO PRESENSI",IF(Sheet13!E17&gt;$A$2,Sheet13!E17-$A$2,IF(Sheet13!E17&lt;$A$2,"")))</f>
        <v>NO PRESENSI</v>
      </c>
      <c r="G14" s="186" t="str">
        <f>IF(Sheet13!F17&gt;$A$3,"NO PRESENSI",IF(Sheet13!F17&gt;$A$2,Sheet13!F17-$A$2,IF(Sheet13!F17&lt;$A$2,"")))</f>
        <v>NO PRESENSI</v>
      </c>
      <c r="H14" s="186" t="str">
        <f>IF(Sheet13!G17&gt;$A$3,"NO PRESENSI",IF(Sheet13!G17&gt;$A$2,Sheet13!G17-$A$2,IF(Sheet13!G17&lt;$A$2,"")))</f>
        <v>NO PRESENSI</v>
      </c>
      <c r="I14" s="186" t="str">
        <f>IF(Sheet13!H17&gt;$A$3,"NO PRESENSI",IF(Sheet13!H17&gt;$A$2,Sheet13!H17-$A$2,IF(Sheet13!H17&lt;$A$2,"")))</f>
        <v>NO PRESENSI</v>
      </c>
      <c r="J14" s="186" t="str">
        <f>IF(Sheet13!I17&gt;$A$3,"NO PRESENSI",IF(Sheet13!I17&gt;$A$2,Sheet13!I17-$A$2,IF(Sheet13!I17&lt;$A$2,"")))</f>
        <v>NO PRESENSI</v>
      </c>
      <c r="K14" s="186" t="str">
        <f>IF(Sheet13!J17&gt;$A$3,"NO PRESENSI",IF(Sheet13!J17&gt;$A$2,Sheet13!J17-$A$2,IF(Sheet13!J17&lt;$A$2,"")))</f>
        <v>NO PRESENSI</v>
      </c>
      <c r="L14" s="186" t="str">
        <f>IF(Sheet13!K17&gt;$A$3,"NO PRESENSI",IF(Sheet13!K17&gt;$A$2,Sheet13!K17-$A$2,IF(Sheet13!K17&lt;$A$2,"")))</f>
        <v>NO PRESENSI</v>
      </c>
      <c r="M14" s="186" t="str">
        <f>IF(Sheet13!L17&gt;$A$3,"NO PRESENSI",IF(Sheet13!L17&gt;$A$2,Sheet13!L17-$A$2,IF(Sheet13!L17&lt;$A$2,"")))</f>
        <v>NO PRESENSI</v>
      </c>
      <c r="N14" s="186" t="str">
        <f>IF(Sheet13!M17&gt;$A$3,"NO PRESENSI",IF(Sheet13!M17&gt;$A$2,Sheet13!M17-$A$2,IF(Sheet13!M17&lt;$A$2,"")))</f>
        <v>NO PRESENSI</v>
      </c>
      <c r="O14" s="186" t="str">
        <f>IF(Sheet13!N17&gt;$A$3,"NO PRESENSI",IF(Sheet13!N17&gt;$A$2,Sheet13!N17-$A$2,IF(Sheet13!N17&lt;$A$2,"")))</f>
        <v>NO PRESENSI</v>
      </c>
      <c r="P14" s="186" t="str">
        <f>IF(Sheet13!O17&gt;$A$3,"NO PRESENSI",IF(Sheet13!O17&gt;$A$2,Sheet13!O17-$A$2,IF(Sheet13!O17&lt;$A$2,"")))</f>
        <v>NO PRESENSI</v>
      </c>
      <c r="Q14" s="186" t="str">
        <f>IF(Sheet13!P17&gt;$A$3,"NO PRESENSI",IF(Sheet13!P17&gt;$A$2,Sheet13!P17-$A$2,IF(Sheet13!P17&lt;$A$2,"")))</f>
        <v>NO PRESENSI</v>
      </c>
      <c r="R14" s="186" t="str">
        <f>IF(Sheet13!Q17&gt;$A$3,"NO PRESENSI",IF(Sheet13!Q17&gt;$A$2,Sheet13!Q17-$A$2,IF(Sheet13!Q17&lt;$A$2,"")))</f>
        <v>NO PRESENSI</v>
      </c>
      <c r="S14" s="186" t="str">
        <f>IF(Sheet13!R17&gt;$A$3,"NO PRESENSI",IF(Sheet13!R17&gt;$A$2,Sheet13!R17-$A$2,IF(Sheet13!R17&lt;$A$2,"")))</f>
        <v>NO PRESENSI</v>
      </c>
      <c r="T14" s="186" t="str">
        <f>IF(Sheet13!S17&gt;$A$3,"NO PRESENSI",IF(Sheet13!S17&gt;$A$2,Sheet13!S17-$A$2,IF(Sheet13!S17&lt;$A$2,"")))</f>
        <v>NO PRESENSI</v>
      </c>
      <c r="U14" s="186" t="str">
        <f>IF(Sheet13!T17&gt;$A$3,"NO PRESENSI",IF(Sheet13!T17&gt;$A$2,Sheet13!T17-$A$2,IF(Sheet13!T17&lt;$A$2,"")))</f>
        <v>NO PRESENSI</v>
      </c>
      <c r="V14" s="186" t="str">
        <f>IF(Sheet13!U17&gt;$A$3,"NO PRESENSI",IF(Sheet13!U17&gt;$A$2,Sheet13!U17-$A$2,IF(Sheet13!U17&lt;$A$2,"")))</f>
        <v>NO PRESENSI</v>
      </c>
      <c r="W14" s="186" t="str">
        <f>IF(Sheet13!V17&gt;$A$3,"NO PRESENSI",IF(Sheet13!V17&gt;$A$2,Sheet13!V17-$A$2,IF(Sheet13!V17&lt;$A$2,"")))</f>
        <v>NO PRESENSI</v>
      </c>
      <c r="X14" s="186" t="str">
        <f>IF(Sheet13!W17&gt;$A$3,"NO PRESENSI",IF(Sheet13!W17&gt;$A$2,Sheet13!W17-$A$2,IF(Sheet13!W17&lt;$A$2,"")))</f>
        <v>NO PRESENSI</v>
      </c>
      <c r="Y14" s="186" t="str">
        <f>IF(Sheet13!X17&gt;$A$3,"NO PRESENSI",IF(Sheet13!X17&gt;$A$2,Sheet13!X17-$A$2,IF(Sheet13!X17&lt;$A$2,"")))</f>
        <v>NO PRESENSI</v>
      </c>
      <c r="Z14" s="186" t="str">
        <f>IF(Sheet13!Y17&gt;$A$3,"NO PRESENSI",IF(Sheet13!Y17&gt;$A$2,Sheet13!Y17-$A$2,IF(Sheet13!Y17&lt;$A$2,"")))</f>
        <v>NO PRESENSI</v>
      </c>
      <c r="AA14" s="186" t="str">
        <f>IF(Sheet13!Z17&gt;$A$3,"NO PRESENSI",IF(Sheet13!Z17&gt;$A$2,Sheet13!Z17-$A$2,IF(Sheet13!Z17&lt;$A$2,"")))</f>
        <v>NO PRESENSI</v>
      </c>
      <c r="AB14" s="186" t="str">
        <f>IF(Sheet13!AA17&gt;$A$3,"NO PRESENSI",IF(Sheet13!AA17&gt;$A$2,Sheet13!AA17-$A$2,IF(Sheet13!AA17&lt;$A$2,"")))</f>
        <v>NO PRESENSI</v>
      </c>
      <c r="AC14" s="186" t="str">
        <f>IF(Sheet13!AB17&gt;$A$3,"NO PRESENSI",IF(Sheet13!AB17&gt;$A$2,Sheet13!AB17-$A$2,IF(Sheet13!AB17&lt;$A$2,"")))</f>
        <v>NO PRESENSI</v>
      </c>
      <c r="AD14" s="186" t="str">
        <f>IF(Sheet13!AC17&gt;$A$3,"NO PRESENSI",IF(Sheet13!AC17&gt;$A$2,Sheet13!AC17-$A$2,IF(Sheet13!AC17&lt;$A$2,"")))</f>
        <v>NO PRESENSI</v>
      </c>
      <c r="AE14" s="186" t="str">
        <f>IF(Sheet13!AD17&gt;$A$3,"NO PRESENSI",IF(Sheet13!AD17&gt;$A$2,Sheet13!AD17-$A$2,IF(Sheet13!AD17&lt;$A$2,"")))</f>
        <v>NO PRESENSI</v>
      </c>
      <c r="AF14" s="186" t="str">
        <f>IF(Sheet13!AE17&gt;$A$3,"NO PRESENSI",IF(Sheet13!AE17&gt;$A$2,Sheet13!AE17-$A$2,IF(Sheet13!AE17&lt;$A$2,"")))</f>
        <v>NO PRESENSI</v>
      </c>
      <c r="AG14" s="186" t="str">
        <f>IF(Sheet13!AF17&gt;$A$3,"NO PRESENSI",IF(Sheet13!AF17&gt;$A$2,Sheet13!AF17-$A$2,IF(Sheet13!AF17&lt;$A$2,"")))</f>
        <v>NO PRESENSI</v>
      </c>
      <c r="AH14" s="186">
        <f t="shared" si="1"/>
        <v>0</v>
      </c>
    </row>
    <row r="15">
      <c r="A15" s="156"/>
      <c r="B15" s="77" t="s">
        <v>68</v>
      </c>
      <c r="C15" s="186" t="str">
        <f>IF(Sheet13!B18&gt;$A$3,"NO PRESENSI",IF(Sheet13!B18&gt;$A$2,Sheet13!B18-$A$2,IF(Sheet13!B18&lt;$A$2,"")))</f>
        <v>NO PRESENSI</v>
      </c>
      <c r="D15" s="186" t="str">
        <f>IF(Sheet13!C18&gt;$A$3,"NO PRESENSI",IF(Sheet13!C18&gt;$A$2,Sheet13!C18-$A$2,IF(Sheet13!C18&lt;$A$2,"")))</f>
        <v>NO PRESENSI</v>
      </c>
      <c r="E15" s="186" t="str">
        <f>IF(Sheet13!D18&gt;$A$3,"NO PRESENSI",IF(Sheet13!D18&gt;$A$2,Sheet13!D18-$A$2,IF(Sheet13!D18&lt;$A$2,"")))</f>
        <v>NO PRESENSI</v>
      </c>
      <c r="F15" s="186" t="str">
        <f>IF(Sheet13!E18&gt;$A$3,"NO PRESENSI",IF(Sheet13!E18&gt;$A$2,Sheet13!E18-$A$2,IF(Sheet13!E18&lt;$A$2,"")))</f>
        <v>NO PRESENSI</v>
      </c>
      <c r="G15" s="186" t="str">
        <f>IF(Sheet13!F18&gt;$A$3,"NO PRESENSI",IF(Sheet13!F18&gt;$A$2,Sheet13!F18-$A$2,IF(Sheet13!F18&lt;$A$2,"")))</f>
        <v>NO PRESENSI</v>
      </c>
      <c r="H15" s="186" t="str">
        <f>IF(Sheet13!G18&gt;$A$3,"NO PRESENSI",IF(Sheet13!G18&gt;$A$2,Sheet13!G18-$A$2,IF(Sheet13!G18&lt;$A$2,"")))</f>
        <v>NO PRESENSI</v>
      </c>
      <c r="I15" s="186" t="str">
        <f>IF(Sheet13!H18&gt;$A$3,"NO PRESENSI",IF(Sheet13!H18&gt;$A$2,Sheet13!H18-$A$2,IF(Sheet13!H18&lt;$A$2,"")))</f>
        <v>NO PRESENSI</v>
      </c>
      <c r="J15" s="186" t="str">
        <f>IF(Sheet13!I18&gt;$A$3,"NO PRESENSI",IF(Sheet13!I18&gt;$A$2,Sheet13!I18-$A$2,IF(Sheet13!I18&lt;$A$2,"")))</f>
        <v>NO PRESENSI</v>
      </c>
      <c r="K15" s="186" t="str">
        <f>IF(Sheet13!J18&gt;$A$3,"NO PRESENSI",IF(Sheet13!J18&gt;$A$2,Sheet13!J18-$A$2,IF(Sheet13!J18&lt;$A$2,"")))</f>
        <v>NO PRESENSI</v>
      </c>
      <c r="L15" s="186" t="str">
        <f>IF(Sheet13!K18&gt;$A$3,"NO PRESENSI",IF(Sheet13!K18&gt;$A$2,Sheet13!K18-$A$2,IF(Sheet13!K18&lt;$A$2,"")))</f>
        <v>NO PRESENSI</v>
      </c>
      <c r="M15" s="186" t="str">
        <f>IF(Sheet13!L18&gt;$A$3,"NO PRESENSI",IF(Sheet13!L18&gt;$A$2,Sheet13!L18-$A$2,IF(Sheet13!L18&lt;$A$2,"")))</f>
        <v>NO PRESENSI</v>
      </c>
      <c r="N15" s="186" t="str">
        <f>IF(Sheet13!M18&gt;$A$3,"NO PRESENSI",IF(Sheet13!M18&gt;$A$2,Sheet13!M18-$A$2,IF(Sheet13!M18&lt;$A$2,"")))</f>
        <v>NO PRESENSI</v>
      </c>
      <c r="O15" s="186" t="str">
        <f>IF(Sheet13!N18&gt;$A$3,"NO PRESENSI",IF(Sheet13!N18&gt;$A$2,Sheet13!N18-$A$2,IF(Sheet13!N18&lt;$A$2,"")))</f>
        <v>NO PRESENSI</v>
      </c>
      <c r="P15" s="186" t="str">
        <f>IF(Sheet13!O18&gt;$A$3,"NO PRESENSI",IF(Sheet13!O18&gt;$A$2,Sheet13!O18-$A$2,IF(Sheet13!O18&lt;$A$2,"")))</f>
        <v>NO PRESENSI</v>
      </c>
      <c r="Q15" s="186" t="str">
        <f>IF(Sheet13!P18&gt;$A$3,"NO PRESENSI",IF(Sheet13!P18&gt;$A$2,Sheet13!P18-$A$2,IF(Sheet13!P18&lt;$A$2,"")))</f>
        <v>NO PRESENSI</v>
      </c>
      <c r="R15" s="186" t="str">
        <f>IF(Sheet13!Q18&gt;$A$3,"NO PRESENSI",IF(Sheet13!Q18&gt;$A$2,Sheet13!Q18-$A$2,IF(Sheet13!Q18&lt;$A$2,"")))</f>
        <v>NO PRESENSI</v>
      </c>
      <c r="S15" s="186" t="str">
        <f>IF(Sheet13!R18&gt;$A$3,"NO PRESENSI",IF(Sheet13!R18&gt;$A$2,Sheet13!R18-$A$2,IF(Sheet13!R18&lt;$A$2,"")))</f>
        <v>NO PRESENSI</v>
      </c>
      <c r="T15" s="186" t="str">
        <f>IF(Sheet13!S18&gt;$A$3,"NO PRESENSI",IF(Sheet13!S18&gt;$A$2,Sheet13!S18-$A$2,IF(Sheet13!S18&lt;$A$2,"")))</f>
        <v>NO PRESENSI</v>
      </c>
      <c r="U15" s="186" t="str">
        <f>IF(Sheet13!T18&gt;$A$3,"NO PRESENSI",IF(Sheet13!T18&gt;$A$2,Sheet13!T18-$A$2,IF(Sheet13!T18&lt;$A$2,"")))</f>
        <v>NO PRESENSI</v>
      </c>
      <c r="V15" s="186" t="str">
        <f>IF(Sheet13!U18&gt;$A$3,"NO PRESENSI",IF(Sheet13!U18&gt;$A$2,Sheet13!U18-$A$2,IF(Sheet13!U18&lt;$A$2,"")))</f>
        <v>NO PRESENSI</v>
      </c>
      <c r="W15" s="186" t="str">
        <f>IF(Sheet13!V18&gt;$A$3,"NO PRESENSI",IF(Sheet13!V18&gt;$A$2,Sheet13!V18-$A$2,IF(Sheet13!V18&lt;$A$2,"")))</f>
        <v>NO PRESENSI</v>
      </c>
      <c r="X15" s="186" t="str">
        <f>IF(Sheet13!W18&gt;$A$3,"NO PRESENSI",IF(Sheet13!W18&gt;$A$2,Sheet13!W18-$A$2,IF(Sheet13!W18&lt;$A$2,"")))</f>
        <v>NO PRESENSI</v>
      </c>
      <c r="Y15" s="186" t="str">
        <f>IF(Sheet13!X18&gt;$A$3,"NO PRESENSI",IF(Sheet13!X18&gt;$A$2,Sheet13!X18-$A$2,IF(Sheet13!X18&lt;$A$2,"")))</f>
        <v>NO PRESENSI</v>
      </c>
      <c r="Z15" s="186" t="str">
        <f>IF(Sheet13!Y18&gt;$A$3,"NO PRESENSI",IF(Sheet13!Y18&gt;$A$2,Sheet13!Y18-$A$2,IF(Sheet13!Y18&lt;$A$2,"")))</f>
        <v>NO PRESENSI</v>
      </c>
      <c r="AA15" s="186" t="str">
        <f>IF(Sheet13!Z18&gt;$A$3,"NO PRESENSI",IF(Sheet13!Z18&gt;$A$2,Sheet13!Z18-$A$2,IF(Sheet13!Z18&lt;$A$2,"")))</f>
        <v>NO PRESENSI</v>
      </c>
      <c r="AB15" s="186" t="str">
        <f>IF(Sheet13!AA18&gt;$A$3,"NO PRESENSI",IF(Sheet13!AA18&gt;$A$2,Sheet13!AA18-$A$2,IF(Sheet13!AA18&lt;$A$2,"")))</f>
        <v>NO PRESENSI</v>
      </c>
      <c r="AC15" s="186" t="str">
        <f>IF(Sheet13!AB18&gt;$A$3,"NO PRESENSI",IF(Sheet13!AB18&gt;$A$2,Sheet13!AB18-$A$2,IF(Sheet13!AB18&lt;$A$2,"")))</f>
        <v>NO PRESENSI</v>
      </c>
      <c r="AD15" s="186" t="str">
        <f>IF(Sheet13!AC18&gt;$A$3,"NO PRESENSI",IF(Sheet13!AC18&gt;$A$2,Sheet13!AC18-$A$2,IF(Sheet13!AC18&lt;$A$2,"")))</f>
        <v>NO PRESENSI</v>
      </c>
      <c r="AE15" s="186" t="str">
        <f>IF(Sheet13!AD18&gt;$A$3,"NO PRESENSI",IF(Sheet13!AD18&gt;$A$2,Sheet13!AD18-$A$2,IF(Sheet13!AD18&lt;$A$2,"")))</f>
        <v>NO PRESENSI</v>
      </c>
      <c r="AF15" s="186" t="str">
        <f>IF(Sheet13!AE18&gt;$A$3,"NO PRESENSI",IF(Sheet13!AE18&gt;$A$2,Sheet13!AE18-$A$2,IF(Sheet13!AE18&lt;$A$2,"")))</f>
        <v>NO PRESENSI</v>
      </c>
      <c r="AG15" s="186" t="str">
        <f>IF(Sheet13!AF18&gt;$A$3,"NO PRESENSI",IF(Sheet13!AF18&gt;$A$2,Sheet13!AF18-$A$2,IF(Sheet13!AF18&lt;$A$2,"")))</f>
        <v>NO PRESENSI</v>
      </c>
      <c r="AH15" s="186">
        <f t="shared" si="1"/>
        <v>0</v>
      </c>
    </row>
    <row r="16">
      <c r="A16" s="156"/>
      <c r="B16" s="77" t="s">
        <v>71</v>
      </c>
      <c r="C16" s="186" t="str">
        <f>IF(Sheet13!B19&gt;$A$3,"NO PRESENSI",IF(Sheet13!B19&gt;$A$2,Sheet13!B19-$A$2,IF(Sheet13!B19&lt;$A$2,"")))</f>
        <v>NO PRESENSI</v>
      </c>
      <c r="D16" s="186" t="str">
        <f>IF(Sheet13!C19&gt;$A$3,"NO PRESENSI",IF(Sheet13!C19&gt;$A$2,Sheet13!C19-$A$2,IF(Sheet13!C19&lt;$A$2,"")))</f>
        <v>NO PRESENSI</v>
      </c>
      <c r="E16" s="186" t="str">
        <f>IF(Sheet13!D19&gt;$A$3,"NO PRESENSI",IF(Sheet13!D19&gt;$A$2,Sheet13!D19-$A$2,IF(Sheet13!D19&lt;$A$2,"")))</f>
        <v>NO PRESENSI</v>
      </c>
      <c r="F16" s="186" t="str">
        <f>IF(Sheet13!E19&gt;$A$3,"NO PRESENSI",IF(Sheet13!E19&gt;$A$2,Sheet13!E19-$A$2,IF(Sheet13!E19&lt;$A$2,"")))</f>
        <v>NO PRESENSI</v>
      </c>
      <c r="G16" s="186" t="str">
        <f>IF(Sheet13!F19&gt;$A$3,"NO PRESENSI",IF(Sheet13!F19&gt;$A$2,Sheet13!F19-$A$2,IF(Sheet13!F19&lt;$A$2,"")))</f>
        <v>NO PRESENSI</v>
      </c>
      <c r="H16" s="186" t="str">
        <f>IF(Sheet13!G19&gt;$A$3,"NO PRESENSI",IF(Sheet13!G19&gt;$A$2,Sheet13!G19-$A$2,IF(Sheet13!G19&lt;$A$2,"")))</f>
        <v>NO PRESENSI</v>
      </c>
      <c r="I16" s="186" t="str">
        <f>IF(Sheet13!H19&gt;$A$3,"NO PRESENSI",IF(Sheet13!H19&gt;$A$2,Sheet13!H19-$A$2,IF(Sheet13!H19&lt;$A$2,"")))</f>
        <v>NO PRESENSI</v>
      </c>
      <c r="J16" s="186" t="str">
        <f>IF(Sheet13!I19&gt;$A$3,"NO PRESENSI",IF(Sheet13!I19&gt;$A$2,Sheet13!I19-$A$2,IF(Sheet13!I19&lt;$A$2,"")))</f>
        <v>NO PRESENSI</v>
      </c>
      <c r="K16" s="186" t="str">
        <f>IF(Sheet13!J19&gt;$A$3,"NO PRESENSI",IF(Sheet13!J19&gt;$A$2,Sheet13!J19-$A$2,IF(Sheet13!J19&lt;$A$2,"")))</f>
        <v>NO PRESENSI</v>
      </c>
      <c r="L16" s="186" t="str">
        <f>IF(Sheet13!K19&gt;$A$3,"NO PRESENSI",IF(Sheet13!K19&gt;$A$2,Sheet13!K19-$A$2,IF(Sheet13!K19&lt;$A$2,"")))</f>
        <v>NO PRESENSI</v>
      </c>
      <c r="M16" s="186" t="str">
        <f>IF(Sheet13!L19&gt;$A$3,"NO PRESENSI",IF(Sheet13!L19&gt;$A$2,Sheet13!L19-$A$2,IF(Sheet13!L19&lt;$A$2,"")))</f>
        <v>NO PRESENSI</v>
      </c>
      <c r="N16" s="186" t="str">
        <f>IF(Sheet13!M19&gt;$A$3,"NO PRESENSI",IF(Sheet13!M19&gt;$A$2,Sheet13!M19-$A$2,IF(Sheet13!M19&lt;$A$2,"")))</f>
        <v>NO PRESENSI</v>
      </c>
      <c r="O16" s="186" t="str">
        <f>IF(Sheet13!N19&gt;$A$3,"NO PRESENSI",IF(Sheet13!N19&gt;$A$2,Sheet13!N19-$A$2,IF(Sheet13!N19&lt;$A$2,"")))</f>
        <v>NO PRESENSI</v>
      </c>
      <c r="P16" s="186" t="str">
        <f>IF(Sheet13!O19&gt;$A$3,"NO PRESENSI",IF(Sheet13!O19&gt;$A$2,Sheet13!O19-$A$2,IF(Sheet13!O19&lt;$A$2,"")))</f>
        <v>NO PRESENSI</v>
      </c>
      <c r="Q16" s="186" t="str">
        <f>IF(Sheet13!P19&gt;$A$3,"NO PRESENSI",IF(Sheet13!P19&gt;$A$2,Sheet13!P19-$A$2,IF(Sheet13!P19&lt;$A$2,"")))</f>
        <v>NO PRESENSI</v>
      </c>
      <c r="R16" s="186" t="str">
        <f>IF(Sheet13!Q19&gt;$A$3,"NO PRESENSI",IF(Sheet13!Q19&gt;$A$2,Sheet13!Q19-$A$2,IF(Sheet13!Q19&lt;$A$2,"")))</f>
        <v>NO PRESENSI</v>
      </c>
      <c r="S16" s="186" t="str">
        <f>IF(Sheet13!R19&gt;$A$3,"NO PRESENSI",IF(Sheet13!R19&gt;$A$2,Sheet13!R19-$A$2,IF(Sheet13!R19&lt;$A$2,"")))</f>
        <v>NO PRESENSI</v>
      </c>
      <c r="T16" s="186" t="str">
        <f>IF(Sheet13!S19&gt;$A$3,"NO PRESENSI",IF(Sheet13!S19&gt;$A$2,Sheet13!S19-$A$2,IF(Sheet13!S19&lt;$A$2,"")))</f>
        <v>NO PRESENSI</v>
      </c>
      <c r="U16" s="186" t="str">
        <f>IF(Sheet13!T19&gt;$A$3,"NO PRESENSI",IF(Sheet13!T19&gt;$A$2,Sheet13!T19-$A$2,IF(Sheet13!T19&lt;$A$2,"")))</f>
        <v>NO PRESENSI</v>
      </c>
      <c r="V16" s="186" t="str">
        <f>IF(Sheet13!U19&gt;$A$3,"NO PRESENSI",IF(Sheet13!U19&gt;$A$2,Sheet13!U19-$A$2,IF(Sheet13!U19&lt;$A$2,"")))</f>
        <v>NO PRESENSI</v>
      </c>
      <c r="W16" s="186" t="str">
        <f>IF(Sheet13!V19&gt;$A$3,"NO PRESENSI",IF(Sheet13!V19&gt;$A$2,Sheet13!V19-$A$2,IF(Sheet13!V19&lt;$A$2,"")))</f>
        <v>NO PRESENSI</v>
      </c>
      <c r="X16" s="186" t="str">
        <f>IF(Sheet13!W19&gt;$A$3,"NO PRESENSI",IF(Sheet13!W19&gt;$A$2,Sheet13!W19-$A$2,IF(Sheet13!W19&lt;$A$2,"")))</f>
        <v>NO PRESENSI</v>
      </c>
      <c r="Y16" s="186" t="str">
        <f>IF(Sheet13!X19&gt;$A$3,"NO PRESENSI",IF(Sheet13!X19&gt;$A$2,Sheet13!X19-$A$2,IF(Sheet13!X19&lt;$A$2,"")))</f>
        <v>NO PRESENSI</v>
      </c>
      <c r="Z16" s="186" t="str">
        <f>IF(Sheet13!Y19&gt;$A$3,"NO PRESENSI",IF(Sheet13!Y19&gt;$A$2,Sheet13!Y19-$A$2,IF(Sheet13!Y19&lt;$A$2,"")))</f>
        <v>NO PRESENSI</v>
      </c>
      <c r="AA16" s="186" t="str">
        <f>IF(Sheet13!Z19&gt;$A$3,"NO PRESENSI",IF(Sheet13!Z19&gt;$A$2,Sheet13!Z19-$A$2,IF(Sheet13!Z19&lt;$A$2,"")))</f>
        <v>NO PRESENSI</v>
      </c>
      <c r="AB16" s="186" t="str">
        <f>IF(Sheet13!AA19&gt;$A$3,"NO PRESENSI",IF(Sheet13!AA19&gt;$A$2,Sheet13!AA19-$A$2,IF(Sheet13!AA19&lt;$A$2,"")))</f>
        <v>NO PRESENSI</v>
      </c>
      <c r="AC16" s="186" t="str">
        <f>IF(Sheet13!AB19&gt;$A$3,"NO PRESENSI",IF(Sheet13!AB19&gt;$A$2,Sheet13!AB19-$A$2,IF(Sheet13!AB19&lt;$A$2,"")))</f>
        <v>NO PRESENSI</v>
      </c>
      <c r="AD16" s="186" t="str">
        <f>IF(Sheet13!AC19&gt;$A$3,"NO PRESENSI",IF(Sheet13!AC19&gt;$A$2,Sheet13!AC19-$A$2,IF(Sheet13!AC19&lt;$A$2,"")))</f>
        <v>NO PRESENSI</v>
      </c>
      <c r="AE16" s="186" t="str">
        <f>IF(Sheet13!AD19&gt;$A$3,"NO PRESENSI",IF(Sheet13!AD19&gt;$A$2,Sheet13!AD19-$A$2,IF(Sheet13!AD19&lt;$A$2,"")))</f>
        <v>NO PRESENSI</v>
      </c>
      <c r="AF16" s="186" t="str">
        <f>IF(Sheet13!AE19&gt;$A$3,"NO PRESENSI",IF(Sheet13!AE19&gt;$A$2,Sheet13!AE19-$A$2,IF(Sheet13!AE19&lt;$A$2,"")))</f>
        <v>NO PRESENSI</v>
      </c>
      <c r="AG16" s="186" t="str">
        <f>IF(Sheet13!AF19&gt;$A$3,"NO PRESENSI",IF(Sheet13!AF19&gt;$A$2,Sheet13!AF19-$A$2,IF(Sheet13!AF19&lt;$A$2,"")))</f>
        <v>NO PRESENSI</v>
      </c>
      <c r="AH16" s="186">
        <f t="shared" si="1"/>
        <v>0</v>
      </c>
    </row>
    <row r="17">
      <c r="A17" s="156"/>
      <c r="B17" s="77" t="s">
        <v>75</v>
      </c>
      <c r="C17" s="186" t="str">
        <f>IF(Sheet13!B20&gt;$A$3,"NO PRESENSI",IF(Sheet13!B20&gt;$A$2,Sheet13!B20-$A$2,IF(Sheet13!B20&lt;$A$2,"")))</f>
        <v>NO PRESENSI</v>
      </c>
      <c r="D17" s="186" t="str">
        <f>IF(Sheet13!C20&gt;$A$3,"NO PRESENSI",IF(Sheet13!C20&gt;$A$2,Sheet13!C20-$A$2,IF(Sheet13!C20&lt;$A$2,"")))</f>
        <v>NO PRESENSI</v>
      </c>
      <c r="E17" s="186" t="str">
        <f>IF(Sheet13!D20&gt;$A$3,"NO PRESENSI",IF(Sheet13!D20&gt;$A$2,Sheet13!D20-$A$2,IF(Sheet13!D20&lt;$A$2,"")))</f>
        <v>NO PRESENSI</v>
      </c>
      <c r="F17" s="186" t="str">
        <f>IF(Sheet13!E20&gt;$A$3,"NO PRESENSI",IF(Sheet13!E20&gt;$A$2,Sheet13!E20-$A$2,IF(Sheet13!E20&lt;$A$2,"")))</f>
        <v>NO PRESENSI</v>
      </c>
      <c r="G17" s="186" t="str">
        <f>IF(Sheet13!F20&gt;$A$3,"NO PRESENSI",IF(Sheet13!F20&gt;$A$2,Sheet13!F20-$A$2,IF(Sheet13!F20&lt;$A$2,"")))</f>
        <v>NO PRESENSI</v>
      </c>
      <c r="H17" s="186" t="str">
        <f>IF(Sheet13!G20&gt;$A$3,"NO PRESENSI",IF(Sheet13!G20&gt;$A$2,Sheet13!G20-$A$2,IF(Sheet13!G20&lt;$A$2,"")))</f>
        <v>NO PRESENSI</v>
      </c>
      <c r="I17" s="186" t="str">
        <f>IF(Sheet13!H20&gt;$A$3,"NO PRESENSI",IF(Sheet13!H20&gt;$A$2,Sheet13!H20-$A$2,IF(Sheet13!H20&lt;$A$2,"")))</f>
        <v>NO PRESENSI</v>
      </c>
      <c r="J17" s="186" t="str">
        <f>IF(Sheet13!I20&gt;$A$3,"NO PRESENSI",IF(Sheet13!I20&gt;$A$2,Sheet13!I20-$A$2,IF(Sheet13!I20&lt;$A$2,"")))</f>
        <v>NO PRESENSI</v>
      </c>
      <c r="K17" s="186" t="str">
        <f>IF(Sheet13!J20&gt;$A$3,"NO PRESENSI",IF(Sheet13!J20&gt;$A$2,Sheet13!J20-$A$2,IF(Sheet13!J20&lt;$A$2,"")))</f>
        <v>NO PRESENSI</v>
      </c>
      <c r="L17" s="186" t="str">
        <f>IF(Sheet13!K20&gt;$A$3,"NO PRESENSI",IF(Sheet13!K20&gt;$A$2,Sheet13!K20-$A$2,IF(Sheet13!K20&lt;$A$2,"")))</f>
        <v>NO PRESENSI</v>
      </c>
      <c r="M17" s="186" t="str">
        <f>IF(Sheet13!L20&gt;$A$3,"NO PRESENSI",IF(Sheet13!L20&gt;$A$2,Sheet13!L20-$A$2,IF(Sheet13!L20&lt;$A$2,"")))</f>
        <v>NO PRESENSI</v>
      </c>
      <c r="N17" s="186" t="str">
        <f>IF(Sheet13!M20&gt;$A$3,"NO PRESENSI",IF(Sheet13!M20&gt;$A$2,Sheet13!M20-$A$2,IF(Sheet13!M20&lt;$A$2,"")))</f>
        <v>NO PRESENSI</v>
      </c>
      <c r="O17" s="186" t="str">
        <f>IF(Sheet13!N20&gt;$A$3,"NO PRESENSI",IF(Sheet13!N20&gt;$A$2,Sheet13!N20-$A$2,IF(Sheet13!N20&lt;$A$2,"")))</f>
        <v>NO PRESENSI</v>
      </c>
      <c r="P17" s="186" t="str">
        <f>IF(Sheet13!O20&gt;$A$3,"NO PRESENSI",IF(Sheet13!O20&gt;$A$2,Sheet13!O20-$A$2,IF(Sheet13!O20&lt;$A$2,"")))</f>
        <v>NO PRESENSI</v>
      </c>
      <c r="Q17" s="186" t="str">
        <f>IF(Sheet13!P20&gt;$A$3,"NO PRESENSI",IF(Sheet13!P20&gt;$A$2,Sheet13!P20-$A$2,IF(Sheet13!P20&lt;$A$2,"")))</f>
        <v>NO PRESENSI</v>
      </c>
      <c r="R17" s="186" t="str">
        <f>IF(Sheet13!Q20&gt;$A$3,"NO PRESENSI",IF(Sheet13!Q20&gt;$A$2,Sheet13!Q20-$A$2,IF(Sheet13!Q20&lt;$A$2,"")))</f>
        <v>NO PRESENSI</v>
      </c>
      <c r="S17" s="186" t="str">
        <f>IF(Sheet13!R20&gt;$A$3,"NO PRESENSI",IF(Sheet13!R20&gt;$A$2,Sheet13!R20-$A$2,IF(Sheet13!R20&lt;$A$2,"")))</f>
        <v>NO PRESENSI</v>
      </c>
      <c r="T17" s="186" t="str">
        <f>IF(Sheet13!S20&gt;$A$3,"NO PRESENSI",IF(Sheet13!S20&gt;$A$2,Sheet13!S20-$A$2,IF(Sheet13!S20&lt;$A$2,"")))</f>
        <v>NO PRESENSI</v>
      </c>
      <c r="U17" s="186" t="str">
        <f>IF(Sheet13!T20&gt;$A$3,"NO PRESENSI",IF(Sheet13!T20&gt;$A$2,Sheet13!T20-$A$2,IF(Sheet13!T20&lt;$A$2,"")))</f>
        <v>NO PRESENSI</v>
      </c>
      <c r="V17" s="186" t="str">
        <f>IF(Sheet13!U20&gt;$A$3,"NO PRESENSI",IF(Sheet13!U20&gt;$A$2,Sheet13!U20-$A$2,IF(Sheet13!U20&lt;$A$2,"")))</f>
        <v>NO PRESENSI</v>
      </c>
      <c r="W17" s="186" t="str">
        <f>IF(Sheet13!V20&gt;$A$3,"NO PRESENSI",IF(Sheet13!V20&gt;$A$2,Sheet13!V20-$A$2,IF(Sheet13!V20&lt;$A$2,"")))</f>
        <v>NO PRESENSI</v>
      </c>
      <c r="X17" s="186" t="str">
        <f>IF(Sheet13!W20&gt;$A$3,"NO PRESENSI",IF(Sheet13!W20&gt;$A$2,Sheet13!W20-$A$2,IF(Sheet13!W20&lt;$A$2,"")))</f>
        <v>NO PRESENSI</v>
      </c>
      <c r="Y17" s="186" t="str">
        <f>IF(Sheet13!X20&gt;$A$3,"NO PRESENSI",IF(Sheet13!X20&gt;$A$2,Sheet13!X20-$A$2,IF(Sheet13!X20&lt;$A$2,"")))</f>
        <v>NO PRESENSI</v>
      </c>
      <c r="Z17" s="186" t="str">
        <f>IF(Sheet13!Y20&gt;$A$3,"NO PRESENSI",IF(Sheet13!Y20&gt;$A$2,Sheet13!Y20-$A$2,IF(Sheet13!Y20&lt;$A$2,"")))</f>
        <v>NO PRESENSI</v>
      </c>
      <c r="AA17" s="186" t="str">
        <f>IF(Sheet13!Z20&gt;$A$3,"NO PRESENSI",IF(Sheet13!Z20&gt;$A$2,Sheet13!Z20-$A$2,IF(Sheet13!Z20&lt;$A$2,"")))</f>
        <v>NO PRESENSI</v>
      </c>
      <c r="AB17" s="186" t="str">
        <f>IF(Sheet13!AA20&gt;$A$3,"NO PRESENSI",IF(Sheet13!AA20&gt;$A$2,Sheet13!AA20-$A$2,IF(Sheet13!AA20&lt;$A$2,"")))</f>
        <v>NO PRESENSI</v>
      </c>
      <c r="AC17" s="186" t="str">
        <f>IF(Sheet13!AB20&gt;$A$3,"NO PRESENSI",IF(Sheet13!AB20&gt;$A$2,Sheet13!AB20-$A$2,IF(Sheet13!AB20&lt;$A$2,"")))</f>
        <v>NO PRESENSI</v>
      </c>
      <c r="AD17" s="186" t="str">
        <f>IF(Sheet13!AC20&gt;$A$3,"NO PRESENSI",IF(Sheet13!AC20&gt;$A$2,Sheet13!AC20-$A$2,IF(Sheet13!AC20&lt;$A$2,"")))</f>
        <v>NO PRESENSI</v>
      </c>
      <c r="AE17" s="186" t="str">
        <f>IF(Sheet13!AD20&gt;$A$3,"NO PRESENSI",IF(Sheet13!AD20&gt;$A$2,Sheet13!AD20-$A$2,IF(Sheet13!AD20&lt;$A$2,"")))</f>
        <v>NO PRESENSI</v>
      </c>
      <c r="AF17" s="186" t="str">
        <f>IF(Sheet13!AE20&gt;$A$3,"NO PRESENSI",IF(Sheet13!AE20&gt;$A$2,Sheet13!AE20-$A$2,IF(Sheet13!AE20&lt;$A$2,"")))</f>
        <v>NO PRESENSI</v>
      </c>
      <c r="AG17" s="186" t="str">
        <f>IF(Sheet13!AF20&gt;$A$3,"NO PRESENSI",IF(Sheet13!AF20&gt;$A$2,Sheet13!AF20-$A$2,IF(Sheet13!AF20&lt;$A$2,"")))</f>
        <v>NO PRESENSI</v>
      </c>
      <c r="AH17" s="186">
        <f t="shared" si="1"/>
        <v>0</v>
      </c>
    </row>
    <row r="18">
      <c r="A18" s="156"/>
      <c r="B18" s="77" t="s">
        <v>78</v>
      </c>
      <c r="C18" s="186" t="str">
        <f>IF(Sheet13!B21&gt;$A$3,"NO PRESENSI",IF(Sheet13!B21&gt;$A$2,Sheet13!B21-$A$2,IF(Sheet13!B21&lt;$A$2,"")))</f>
        <v>NO PRESENSI</v>
      </c>
      <c r="D18" s="186" t="str">
        <f>IF(Sheet13!C21&gt;$A$3,"NO PRESENSI",IF(Sheet13!C21&gt;$A$2,Sheet13!C21-$A$2,IF(Sheet13!C21&lt;$A$2,"")))</f>
        <v>NO PRESENSI</v>
      </c>
      <c r="E18" s="186" t="str">
        <f>IF(Sheet13!D21&gt;$A$3,"NO PRESENSI",IF(Sheet13!D21&gt;$A$2,Sheet13!D21-$A$2,IF(Sheet13!D21&lt;$A$2,"")))</f>
        <v>NO PRESENSI</v>
      </c>
      <c r="F18" s="186" t="str">
        <f>IF(Sheet13!E21&gt;$A$3,"NO PRESENSI",IF(Sheet13!E21&gt;$A$2,Sheet13!E21-$A$2,IF(Sheet13!E21&lt;$A$2,"")))</f>
        <v>NO PRESENSI</v>
      </c>
      <c r="G18" s="186" t="str">
        <f>IF(Sheet13!F21&gt;$A$3,"NO PRESENSI",IF(Sheet13!F21&gt;$A$2,Sheet13!F21-$A$2,IF(Sheet13!F21&lt;$A$2,"")))</f>
        <v>NO PRESENSI</v>
      </c>
      <c r="H18" s="186" t="str">
        <f>IF(Sheet13!G21&gt;$A$3,"NO PRESENSI",IF(Sheet13!G21&gt;$A$2,Sheet13!G21-$A$2,IF(Sheet13!G21&lt;$A$2,"")))</f>
        <v>NO PRESENSI</v>
      </c>
      <c r="I18" s="186" t="str">
        <f>IF(Sheet13!H21&gt;$A$3,"NO PRESENSI",IF(Sheet13!H21&gt;$A$2,Sheet13!H21-$A$2,IF(Sheet13!H21&lt;$A$2,"")))</f>
        <v>NO PRESENSI</v>
      </c>
      <c r="J18" s="186" t="str">
        <f>IF(Sheet13!I21&gt;$A$3,"NO PRESENSI",IF(Sheet13!I21&gt;$A$2,Sheet13!I21-$A$2,IF(Sheet13!I21&lt;$A$2,"")))</f>
        <v>NO PRESENSI</v>
      </c>
      <c r="K18" s="186" t="str">
        <f>IF(Sheet13!J21&gt;$A$3,"NO PRESENSI",IF(Sheet13!J21&gt;$A$2,Sheet13!J21-$A$2,IF(Sheet13!J21&lt;$A$2,"")))</f>
        <v>NO PRESENSI</v>
      </c>
      <c r="L18" s="186" t="str">
        <f>IF(Sheet13!K21&gt;$A$3,"NO PRESENSI",IF(Sheet13!K21&gt;$A$2,Sheet13!K21-$A$2,IF(Sheet13!K21&lt;$A$2,"")))</f>
        <v>NO PRESENSI</v>
      </c>
      <c r="M18" s="186" t="str">
        <f>IF(Sheet13!L21&gt;$A$3,"NO PRESENSI",IF(Sheet13!L21&gt;$A$2,Sheet13!L21-$A$2,IF(Sheet13!L21&lt;$A$2,"")))</f>
        <v>NO PRESENSI</v>
      </c>
      <c r="N18" s="186" t="str">
        <f>IF(Sheet13!M21&gt;$A$3,"NO PRESENSI",IF(Sheet13!M21&gt;$A$2,Sheet13!M21-$A$2,IF(Sheet13!M21&lt;$A$2,"")))</f>
        <v>NO PRESENSI</v>
      </c>
      <c r="O18" s="186" t="str">
        <f>IF(Sheet13!N21&gt;$A$3,"NO PRESENSI",IF(Sheet13!N21&gt;$A$2,Sheet13!N21-$A$2,IF(Sheet13!N21&lt;$A$2,"")))</f>
        <v>NO PRESENSI</v>
      </c>
      <c r="P18" s="186" t="str">
        <f>IF(Sheet13!O21&gt;$A$3,"NO PRESENSI",IF(Sheet13!O21&gt;$A$2,Sheet13!O21-$A$2,IF(Sheet13!O21&lt;$A$2,"")))</f>
        <v>NO PRESENSI</v>
      </c>
      <c r="Q18" s="186" t="str">
        <f>IF(Sheet13!P21&gt;$A$3,"NO PRESENSI",IF(Sheet13!P21&gt;$A$2,Sheet13!P21-$A$2,IF(Sheet13!P21&lt;$A$2,"")))</f>
        <v>NO PRESENSI</v>
      </c>
      <c r="R18" s="186" t="str">
        <f>IF(Sheet13!Q21&gt;$A$3,"NO PRESENSI",IF(Sheet13!Q21&gt;$A$2,Sheet13!Q21-$A$2,IF(Sheet13!Q21&lt;$A$2,"")))</f>
        <v>NO PRESENSI</v>
      </c>
      <c r="S18" s="186" t="str">
        <f>IF(Sheet13!R21&gt;$A$3,"NO PRESENSI",IF(Sheet13!R21&gt;$A$2,Sheet13!R21-$A$2,IF(Sheet13!R21&lt;$A$2,"")))</f>
        <v>NO PRESENSI</v>
      </c>
      <c r="T18" s="186" t="str">
        <f>IF(Sheet13!S21&gt;$A$3,"NO PRESENSI",IF(Sheet13!S21&gt;$A$2,Sheet13!S21-$A$2,IF(Sheet13!S21&lt;$A$2,"")))</f>
        <v>NO PRESENSI</v>
      </c>
      <c r="U18" s="186" t="str">
        <f>IF(Sheet13!T21&gt;$A$3,"NO PRESENSI",IF(Sheet13!T21&gt;$A$2,Sheet13!T21-$A$2,IF(Sheet13!T21&lt;$A$2,"")))</f>
        <v>NO PRESENSI</v>
      </c>
      <c r="V18" s="186" t="str">
        <f>IF(Sheet13!U21&gt;$A$3,"NO PRESENSI",IF(Sheet13!U21&gt;$A$2,Sheet13!U21-$A$2,IF(Sheet13!U21&lt;$A$2,"")))</f>
        <v>NO PRESENSI</v>
      </c>
      <c r="W18" s="186" t="str">
        <f>IF(Sheet13!V21&gt;$A$3,"NO PRESENSI",IF(Sheet13!V21&gt;$A$2,Sheet13!V21-$A$2,IF(Sheet13!V21&lt;$A$2,"")))</f>
        <v>NO PRESENSI</v>
      </c>
      <c r="X18" s="186" t="str">
        <f>IF(Sheet13!W21&gt;$A$3,"NO PRESENSI",IF(Sheet13!W21&gt;$A$2,Sheet13!W21-$A$2,IF(Sheet13!W21&lt;$A$2,"")))</f>
        <v>NO PRESENSI</v>
      </c>
      <c r="Y18" s="186" t="str">
        <f>IF(Sheet13!X21&gt;$A$3,"NO PRESENSI",IF(Sheet13!X21&gt;$A$2,Sheet13!X21-$A$2,IF(Sheet13!X21&lt;$A$2,"")))</f>
        <v>NO PRESENSI</v>
      </c>
      <c r="Z18" s="186" t="str">
        <f>IF(Sheet13!Y21&gt;$A$3,"NO PRESENSI",IF(Sheet13!Y21&gt;$A$2,Sheet13!Y21-$A$2,IF(Sheet13!Y21&lt;$A$2,"")))</f>
        <v>NO PRESENSI</v>
      </c>
      <c r="AA18" s="186" t="str">
        <f>IF(Sheet13!Z21&gt;$A$3,"NO PRESENSI",IF(Sheet13!Z21&gt;$A$2,Sheet13!Z21-$A$2,IF(Sheet13!Z21&lt;$A$2,"")))</f>
        <v>NO PRESENSI</v>
      </c>
      <c r="AB18" s="186" t="str">
        <f>IF(Sheet13!AA21&gt;$A$3,"NO PRESENSI",IF(Sheet13!AA21&gt;$A$2,Sheet13!AA21-$A$2,IF(Sheet13!AA21&lt;$A$2,"")))</f>
        <v>NO PRESENSI</v>
      </c>
      <c r="AC18" s="186" t="str">
        <f>IF(Sheet13!AB21&gt;$A$3,"NO PRESENSI",IF(Sheet13!AB21&gt;$A$2,Sheet13!AB21-$A$2,IF(Sheet13!AB21&lt;$A$2,"")))</f>
        <v>NO PRESENSI</v>
      </c>
      <c r="AD18" s="186" t="str">
        <f>IF(Sheet13!AC21&gt;$A$3,"NO PRESENSI",IF(Sheet13!AC21&gt;$A$2,Sheet13!AC21-$A$2,IF(Sheet13!AC21&lt;$A$2,"")))</f>
        <v>NO PRESENSI</v>
      </c>
      <c r="AE18" s="186" t="str">
        <f>IF(Sheet13!AD21&gt;$A$3,"NO PRESENSI",IF(Sheet13!AD21&gt;$A$2,Sheet13!AD21-$A$2,IF(Sheet13!AD21&lt;$A$2,"")))</f>
        <v>NO PRESENSI</v>
      </c>
      <c r="AF18" s="186" t="str">
        <f>IF(Sheet13!AE21&gt;$A$3,"NO PRESENSI",IF(Sheet13!AE21&gt;$A$2,Sheet13!AE21-$A$2,IF(Sheet13!AE21&lt;$A$2,"")))</f>
        <v>NO PRESENSI</v>
      </c>
      <c r="AG18" s="186" t="str">
        <f>IF(Sheet13!AF21&gt;$A$3,"NO PRESENSI",IF(Sheet13!AF21&gt;$A$2,Sheet13!AF21-$A$2,IF(Sheet13!AF21&lt;$A$2,"")))</f>
        <v>NO PRESENSI</v>
      </c>
      <c r="AH18" s="186">
        <f t="shared" si="1"/>
        <v>0</v>
      </c>
    </row>
    <row r="19">
      <c r="A19" s="156"/>
      <c r="B19" s="19" t="s">
        <v>81</v>
      </c>
      <c r="C19" s="186" t="str">
        <f>IF(Sheet13!B22&gt;$A$3,"NO PRESENSI",IF(Sheet13!B22&gt;$A$2,Sheet13!B22-$A$2,IF(Sheet13!B22&lt;$A$2,"")))</f>
        <v>NO PRESENSI</v>
      </c>
      <c r="D19" s="186" t="str">
        <f>IF(Sheet13!C22&gt;$A$3,"NO PRESENSI",IF(Sheet13!C22&gt;$A$2,Sheet13!C22-$A$2,IF(Sheet13!C22&lt;$A$2,"")))</f>
        <v>NO PRESENSI</v>
      </c>
      <c r="E19" s="186" t="str">
        <f>IF(Sheet13!D22&gt;$A$3,"NO PRESENSI",IF(Sheet13!D22&gt;$A$2,Sheet13!D22-$A$2,IF(Sheet13!D22&lt;$A$2,"")))</f>
        <v>NO PRESENSI</v>
      </c>
      <c r="F19" s="186" t="str">
        <f>IF(Sheet13!E22&gt;$A$3,"NO PRESENSI",IF(Sheet13!E22&gt;$A$2,Sheet13!E22-$A$2,IF(Sheet13!E22&lt;$A$2,"")))</f>
        <v>NO PRESENSI</v>
      </c>
      <c r="G19" s="186" t="str">
        <f>IF(Sheet13!F22&gt;$A$3,"NO PRESENSI",IF(Sheet13!F22&gt;$A$2,Sheet13!F22-$A$2,IF(Sheet13!F22&lt;$A$2,"")))</f>
        <v>NO PRESENSI</v>
      </c>
      <c r="H19" s="186" t="str">
        <f>IF(Sheet13!G22&gt;$A$3,"NO PRESENSI",IF(Sheet13!G22&gt;$A$2,Sheet13!G22-$A$2,IF(Sheet13!G22&lt;$A$2,"")))</f>
        <v>NO PRESENSI</v>
      </c>
      <c r="I19" s="186" t="str">
        <f>IF(Sheet13!H22&gt;$A$3,"NO PRESENSI",IF(Sheet13!H22&gt;$A$2,Sheet13!H22-$A$2,IF(Sheet13!H22&lt;$A$2,"")))</f>
        <v>NO PRESENSI</v>
      </c>
      <c r="J19" s="186" t="str">
        <f>IF(Sheet13!I22&gt;$A$3,"NO PRESENSI",IF(Sheet13!I22&gt;$A$2,Sheet13!I22-$A$2,IF(Sheet13!I22&lt;$A$2,"")))</f>
        <v>NO PRESENSI</v>
      </c>
      <c r="K19" s="186" t="str">
        <f>IF(Sheet13!J22&gt;$A$3,"NO PRESENSI",IF(Sheet13!J22&gt;$A$2,Sheet13!J22-$A$2,IF(Sheet13!J22&lt;$A$2,"")))</f>
        <v>NO PRESENSI</v>
      </c>
      <c r="L19" s="186" t="str">
        <f>IF(Sheet13!K22&gt;$A$3,"NO PRESENSI",IF(Sheet13!K22&gt;$A$2,Sheet13!K22-$A$2,IF(Sheet13!K22&lt;$A$2,"")))</f>
        <v>NO PRESENSI</v>
      </c>
      <c r="M19" s="186" t="str">
        <f>IF(Sheet13!L22&gt;$A$3,"NO PRESENSI",IF(Sheet13!L22&gt;$A$2,Sheet13!L22-$A$2,IF(Sheet13!L22&lt;$A$2,"")))</f>
        <v>NO PRESENSI</v>
      </c>
      <c r="N19" s="186" t="str">
        <f>IF(Sheet13!M22&gt;$A$3,"NO PRESENSI",IF(Sheet13!M22&gt;$A$2,Sheet13!M22-$A$2,IF(Sheet13!M22&lt;$A$2,"")))</f>
        <v>NO PRESENSI</v>
      </c>
      <c r="O19" s="186" t="str">
        <f>IF(Sheet13!N22&gt;$A$3,"NO PRESENSI",IF(Sheet13!N22&gt;$A$2,Sheet13!N22-$A$2,IF(Sheet13!N22&lt;$A$2,"")))</f>
        <v>NO PRESENSI</v>
      </c>
      <c r="P19" s="186" t="str">
        <f>IF(Sheet13!O22&gt;$A$3,"NO PRESENSI",IF(Sheet13!O22&gt;$A$2,Sheet13!O22-$A$2,IF(Sheet13!O22&lt;$A$2,"")))</f>
        <v>NO PRESENSI</v>
      </c>
      <c r="Q19" s="186" t="str">
        <f>IF(Sheet13!P22&gt;$A$3,"NO PRESENSI",IF(Sheet13!P22&gt;$A$2,Sheet13!P22-$A$2,IF(Sheet13!P22&lt;$A$2,"")))</f>
        <v>NO PRESENSI</v>
      </c>
      <c r="R19" s="186" t="str">
        <f>IF(Sheet13!Q22&gt;$A$3,"NO PRESENSI",IF(Sheet13!Q22&gt;$A$2,Sheet13!Q22-$A$2,IF(Sheet13!Q22&lt;$A$2,"")))</f>
        <v>NO PRESENSI</v>
      </c>
      <c r="S19" s="186" t="str">
        <f>IF(Sheet13!R22&gt;$A$3,"NO PRESENSI",IF(Sheet13!R22&gt;$A$2,Sheet13!R22-$A$2,IF(Sheet13!R22&lt;$A$2,"")))</f>
        <v>NO PRESENSI</v>
      </c>
      <c r="T19" s="186" t="str">
        <f>IF(Sheet13!S22&gt;$A$3,"NO PRESENSI",IF(Sheet13!S22&gt;$A$2,Sheet13!S22-$A$2,IF(Sheet13!S22&lt;$A$2,"")))</f>
        <v>NO PRESENSI</v>
      </c>
      <c r="U19" s="186" t="str">
        <f>IF(Sheet13!T22&gt;$A$3,"NO PRESENSI",IF(Sheet13!T22&gt;$A$2,Sheet13!T22-$A$2,IF(Sheet13!T22&lt;$A$2,"")))</f>
        <v>NO PRESENSI</v>
      </c>
      <c r="V19" s="186" t="str">
        <f>IF(Sheet13!U22&gt;$A$3,"NO PRESENSI",IF(Sheet13!U22&gt;$A$2,Sheet13!U22-$A$2,IF(Sheet13!U22&lt;$A$2,"")))</f>
        <v>NO PRESENSI</v>
      </c>
      <c r="W19" s="186" t="str">
        <f>IF(Sheet13!V22&gt;$A$3,"NO PRESENSI",IF(Sheet13!V22&gt;$A$2,Sheet13!V22-$A$2,IF(Sheet13!V22&lt;$A$2,"")))</f>
        <v>NO PRESENSI</v>
      </c>
      <c r="X19" s="186" t="str">
        <f>IF(Sheet13!W22&gt;$A$3,"NO PRESENSI",IF(Sheet13!W22&gt;$A$2,Sheet13!W22-$A$2,IF(Sheet13!W22&lt;$A$2,"")))</f>
        <v>NO PRESENSI</v>
      </c>
      <c r="Y19" s="186" t="str">
        <f>IF(Sheet13!X22&gt;$A$3,"NO PRESENSI",IF(Sheet13!X22&gt;$A$2,Sheet13!X22-$A$2,IF(Sheet13!X22&lt;$A$2,"")))</f>
        <v>NO PRESENSI</v>
      </c>
      <c r="Z19" s="186" t="str">
        <f>IF(Sheet13!Y22&gt;$A$3,"NO PRESENSI",IF(Sheet13!Y22&gt;$A$2,Sheet13!Y22-$A$2,IF(Sheet13!Y22&lt;$A$2,"")))</f>
        <v>NO PRESENSI</v>
      </c>
      <c r="AA19" s="186" t="str">
        <f>IF(Sheet13!Z22&gt;$A$3,"NO PRESENSI",IF(Sheet13!Z22&gt;$A$2,Sheet13!Z22-$A$2,IF(Sheet13!Z22&lt;$A$2,"")))</f>
        <v>NO PRESENSI</v>
      </c>
      <c r="AB19" s="186" t="str">
        <f>IF(Sheet13!AA22&gt;$A$3,"NO PRESENSI",IF(Sheet13!AA22&gt;$A$2,Sheet13!AA22-$A$2,IF(Sheet13!AA22&lt;$A$2,"")))</f>
        <v>NO PRESENSI</v>
      </c>
      <c r="AC19" s="186" t="str">
        <f>IF(Sheet13!AB22&gt;$A$3,"NO PRESENSI",IF(Sheet13!AB22&gt;$A$2,Sheet13!AB22-$A$2,IF(Sheet13!AB22&lt;$A$2,"")))</f>
        <v>NO PRESENSI</v>
      </c>
      <c r="AD19" s="186" t="str">
        <f>IF(Sheet13!AC22&gt;$A$3,"NO PRESENSI",IF(Sheet13!AC22&gt;$A$2,Sheet13!AC22-$A$2,IF(Sheet13!AC22&lt;$A$2,"")))</f>
        <v>NO PRESENSI</v>
      </c>
      <c r="AE19" s="186" t="str">
        <f>IF(Sheet13!AD22&gt;$A$3,"NO PRESENSI",IF(Sheet13!AD22&gt;$A$2,Sheet13!AD22-$A$2,IF(Sheet13!AD22&lt;$A$2,"")))</f>
        <v>NO PRESENSI</v>
      </c>
      <c r="AF19" s="186" t="str">
        <f>IF(Sheet13!AE22&gt;$A$3,"NO PRESENSI",IF(Sheet13!AE22&gt;$A$2,Sheet13!AE22-$A$2,IF(Sheet13!AE22&lt;$A$2,"")))</f>
        <v>NO PRESENSI</v>
      </c>
      <c r="AG19" s="186" t="str">
        <f>IF(Sheet13!AF22&gt;$A$3,"NO PRESENSI",IF(Sheet13!AF22&gt;$A$2,Sheet13!AF22-$A$2,IF(Sheet13!AF22&lt;$A$2,"")))</f>
        <v>NO PRESENSI</v>
      </c>
      <c r="AH19" s="186">
        <f t="shared" si="1"/>
        <v>0</v>
      </c>
    </row>
    <row r="20">
      <c r="A20" s="156"/>
      <c r="B20" s="19" t="s">
        <v>84</v>
      </c>
      <c r="C20" s="186" t="str">
        <f>IF(Sheet13!B23&gt;$A$3,"NO PRESENSI",IF(Sheet13!B23&gt;$A$2,Sheet13!B23-$A$2,IF(Sheet13!B23&lt;$A$2,"")))</f>
        <v>NO PRESENSI</v>
      </c>
      <c r="D20" s="186" t="str">
        <f>IF(Sheet13!C23&gt;$A$3,"NO PRESENSI",IF(Sheet13!C23&gt;$A$2,Sheet13!C23-$A$2,IF(Sheet13!C23&lt;$A$2,"")))</f>
        <v>NO PRESENSI</v>
      </c>
      <c r="E20" s="186" t="str">
        <f>IF(Sheet13!D23&gt;$A$3,"NO PRESENSI",IF(Sheet13!D23&gt;$A$2,Sheet13!D23-$A$2,IF(Sheet13!D23&lt;$A$2,"")))</f>
        <v>NO PRESENSI</v>
      </c>
      <c r="F20" s="186" t="str">
        <f>IF(Sheet13!E23&gt;$A$3,"NO PRESENSI",IF(Sheet13!E23&gt;$A$2,Sheet13!E23-$A$2,IF(Sheet13!E23&lt;$A$2,"")))</f>
        <v>NO PRESENSI</v>
      </c>
      <c r="G20" s="186" t="str">
        <f>IF(Sheet13!F23&gt;$A$3,"NO PRESENSI",IF(Sheet13!F23&gt;$A$2,Sheet13!F23-$A$2,IF(Sheet13!F23&lt;$A$2,"")))</f>
        <v>NO PRESENSI</v>
      </c>
      <c r="H20" s="186" t="str">
        <f>IF(Sheet13!G23&gt;$A$3,"NO PRESENSI",IF(Sheet13!G23&gt;$A$2,Sheet13!G23-$A$2,IF(Sheet13!G23&lt;$A$2,"")))</f>
        <v>NO PRESENSI</v>
      </c>
      <c r="I20" s="186" t="str">
        <f>IF(Sheet13!H23&gt;$A$3,"NO PRESENSI",IF(Sheet13!H23&gt;$A$2,Sheet13!H23-$A$2,IF(Sheet13!H23&lt;$A$2,"")))</f>
        <v>NO PRESENSI</v>
      </c>
      <c r="J20" s="186" t="str">
        <f>IF(Sheet13!I23&gt;$A$3,"NO PRESENSI",IF(Sheet13!I23&gt;$A$2,Sheet13!I23-$A$2,IF(Sheet13!I23&lt;$A$2,"")))</f>
        <v>NO PRESENSI</v>
      </c>
      <c r="K20" s="186" t="str">
        <f>IF(Sheet13!J23&gt;$A$3,"NO PRESENSI",IF(Sheet13!J23&gt;$A$2,Sheet13!J23-$A$2,IF(Sheet13!J23&lt;$A$2,"")))</f>
        <v>NO PRESENSI</v>
      </c>
      <c r="L20" s="186" t="str">
        <f>IF(Sheet13!K23&gt;$A$3,"NO PRESENSI",IF(Sheet13!K23&gt;$A$2,Sheet13!K23-$A$2,IF(Sheet13!K23&lt;$A$2,"")))</f>
        <v>NO PRESENSI</v>
      </c>
      <c r="M20" s="186" t="str">
        <f>IF(Sheet13!L23&gt;$A$3,"NO PRESENSI",IF(Sheet13!L23&gt;$A$2,Sheet13!L23-$A$2,IF(Sheet13!L23&lt;$A$2,"")))</f>
        <v>NO PRESENSI</v>
      </c>
      <c r="N20" s="186" t="str">
        <f>IF(Sheet13!M23&gt;$A$3,"NO PRESENSI",IF(Sheet13!M23&gt;$A$2,Sheet13!M23-$A$2,IF(Sheet13!M23&lt;$A$2,"")))</f>
        <v>NO PRESENSI</v>
      </c>
      <c r="O20" s="186" t="str">
        <f>IF(Sheet13!N23&gt;$A$3,"NO PRESENSI",IF(Sheet13!N23&gt;$A$2,Sheet13!N23-$A$2,IF(Sheet13!N23&lt;$A$2,"")))</f>
        <v>NO PRESENSI</v>
      </c>
      <c r="P20" s="186" t="str">
        <f>IF(Sheet13!O23&gt;$A$3,"NO PRESENSI",IF(Sheet13!O23&gt;$A$2,Sheet13!O23-$A$2,IF(Sheet13!O23&lt;$A$2,"")))</f>
        <v>NO PRESENSI</v>
      </c>
      <c r="Q20" s="186" t="str">
        <f>IF(Sheet13!P23&gt;$A$3,"NO PRESENSI",IF(Sheet13!P23&gt;$A$2,Sheet13!P23-$A$2,IF(Sheet13!P23&lt;$A$2,"")))</f>
        <v>NO PRESENSI</v>
      </c>
      <c r="R20" s="186" t="str">
        <f>IF(Sheet13!Q23&gt;$A$3,"NO PRESENSI",IF(Sheet13!Q23&gt;$A$2,Sheet13!Q23-$A$2,IF(Sheet13!Q23&lt;$A$2,"")))</f>
        <v>NO PRESENSI</v>
      </c>
      <c r="S20" s="186" t="str">
        <f>IF(Sheet13!R23&gt;$A$3,"NO PRESENSI",IF(Sheet13!R23&gt;$A$2,Sheet13!R23-$A$2,IF(Sheet13!R23&lt;$A$2,"")))</f>
        <v>NO PRESENSI</v>
      </c>
      <c r="T20" s="186" t="str">
        <f>IF(Sheet13!S23&gt;$A$3,"NO PRESENSI",IF(Sheet13!S23&gt;$A$2,Sheet13!S23-$A$2,IF(Sheet13!S23&lt;$A$2,"")))</f>
        <v>NO PRESENSI</v>
      </c>
      <c r="U20" s="186" t="str">
        <f>IF(Sheet13!T23&gt;$A$3,"NO PRESENSI",IF(Sheet13!T23&gt;$A$2,Sheet13!T23-$A$2,IF(Sheet13!T23&lt;$A$2,"")))</f>
        <v>NO PRESENSI</v>
      </c>
      <c r="V20" s="186" t="str">
        <f>IF(Sheet13!U23&gt;$A$3,"NO PRESENSI",IF(Sheet13!U23&gt;$A$2,Sheet13!U23-$A$2,IF(Sheet13!U23&lt;$A$2,"")))</f>
        <v>NO PRESENSI</v>
      </c>
      <c r="W20" s="186" t="str">
        <f>IF(Sheet13!V23&gt;$A$3,"NO PRESENSI",IF(Sheet13!V23&gt;$A$2,Sheet13!V23-$A$2,IF(Sheet13!V23&lt;$A$2,"")))</f>
        <v>NO PRESENSI</v>
      </c>
      <c r="X20" s="186" t="str">
        <f>IF(Sheet13!W23&gt;$A$3,"NO PRESENSI",IF(Sheet13!W23&gt;$A$2,Sheet13!W23-$A$2,IF(Sheet13!W23&lt;$A$2,"")))</f>
        <v>NO PRESENSI</v>
      </c>
      <c r="Y20" s="186" t="str">
        <f>IF(Sheet13!X23&gt;$A$3,"NO PRESENSI",IF(Sheet13!X23&gt;$A$2,Sheet13!X23-$A$2,IF(Sheet13!X23&lt;$A$2,"")))</f>
        <v>NO PRESENSI</v>
      </c>
      <c r="Z20" s="186" t="str">
        <f>IF(Sheet13!Y23&gt;$A$3,"NO PRESENSI",IF(Sheet13!Y23&gt;$A$2,Sheet13!Y23-$A$2,IF(Sheet13!Y23&lt;$A$2,"")))</f>
        <v>NO PRESENSI</v>
      </c>
      <c r="AA20" s="186" t="str">
        <f>IF(Sheet13!Z23&gt;$A$3,"NO PRESENSI",IF(Sheet13!Z23&gt;$A$2,Sheet13!Z23-$A$2,IF(Sheet13!Z23&lt;$A$2,"")))</f>
        <v>NO PRESENSI</v>
      </c>
      <c r="AB20" s="186" t="str">
        <f>IF(Sheet13!AA23&gt;$A$3,"NO PRESENSI",IF(Sheet13!AA23&gt;$A$2,Sheet13!AA23-$A$2,IF(Sheet13!AA23&lt;$A$2,"")))</f>
        <v>NO PRESENSI</v>
      </c>
      <c r="AC20" s="186" t="str">
        <f>IF(Sheet13!AB23&gt;$A$3,"NO PRESENSI",IF(Sheet13!AB23&gt;$A$2,Sheet13!AB23-$A$2,IF(Sheet13!AB23&lt;$A$2,"")))</f>
        <v>NO PRESENSI</v>
      </c>
      <c r="AD20" s="186" t="str">
        <f>IF(Sheet13!AC23&gt;$A$3,"NO PRESENSI",IF(Sheet13!AC23&gt;$A$2,Sheet13!AC23-$A$2,IF(Sheet13!AC23&lt;$A$2,"")))</f>
        <v>NO PRESENSI</v>
      </c>
      <c r="AE20" s="186" t="str">
        <f>IF(Sheet13!AD23&gt;$A$3,"NO PRESENSI",IF(Sheet13!AD23&gt;$A$2,Sheet13!AD23-$A$2,IF(Sheet13!AD23&lt;$A$2,"")))</f>
        <v>NO PRESENSI</v>
      </c>
      <c r="AF20" s="186" t="str">
        <f>IF(Sheet13!AE23&gt;$A$3,"NO PRESENSI",IF(Sheet13!AE23&gt;$A$2,Sheet13!AE23-$A$2,IF(Sheet13!AE23&lt;$A$2,"")))</f>
        <v>NO PRESENSI</v>
      </c>
      <c r="AG20" s="186" t="str">
        <f>IF(Sheet13!AF23&gt;$A$3,"NO PRESENSI",IF(Sheet13!AF23&gt;$A$2,Sheet13!AF23-$A$2,IF(Sheet13!AF23&lt;$A$2,"")))</f>
        <v>NO PRESENSI</v>
      </c>
      <c r="AH20" s="186">
        <f t="shared" si="1"/>
        <v>0</v>
      </c>
    </row>
    <row r="21">
      <c r="A21" s="156"/>
      <c r="B21" s="19" t="s">
        <v>86</v>
      </c>
      <c r="C21" s="186" t="str">
        <f>IF(Sheet13!B24&gt;$A$3,"NO PRESENSI",IF(Sheet13!B24&gt;$A$2,Sheet13!B24-$A$2,IF(Sheet13!B24&lt;$A$2,"")))</f>
        <v>NO PRESENSI</v>
      </c>
      <c r="D21" s="186" t="str">
        <f>IF(Sheet13!C24&gt;$A$3,"NO PRESENSI",IF(Sheet13!C24&gt;$A$2,Sheet13!C24-$A$2,IF(Sheet13!C24&lt;$A$2,"")))</f>
        <v>NO PRESENSI</v>
      </c>
      <c r="E21" s="186" t="str">
        <f>IF(Sheet13!D24&gt;$A$3,"NO PRESENSI",IF(Sheet13!D24&gt;$A$2,Sheet13!D24-$A$2,IF(Sheet13!D24&lt;$A$2,"")))</f>
        <v>NO PRESENSI</v>
      </c>
      <c r="F21" s="186" t="str">
        <f>IF(Sheet13!E24&gt;$A$3,"NO PRESENSI",IF(Sheet13!E24&gt;$A$2,Sheet13!E24-$A$2,IF(Sheet13!E24&lt;$A$2,"")))</f>
        <v>NO PRESENSI</v>
      </c>
      <c r="G21" s="186" t="str">
        <f>IF(Sheet13!F24&gt;$A$3,"NO PRESENSI",IF(Sheet13!F24&gt;$A$2,Sheet13!F24-$A$2,IF(Sheet13!F24&lt;$A$2,"")))</f>
        <v>NO PRESENSI</v>
      </c>
      <c r="H21" s="186" t="str">
        <f>IF(Sheet13!G24&gt;$A$3,"NO PRESENSI",IF(Sheet13!G24&gt;$A$2,Sheet13!G24-$A$2,IF(Sheet13!G24&lt;$A$2,"")))</f>
        <v>NO PRESENSI</v>
      </c>
      <c r="I21" s="186" t="str">
        <f>IF(Sheet13!H24&gt;$A$3,"NO PRESENSI",IF(Sheet13!H24&gt;$A$2,Sheet13!H24-$A$2,IF(Sheet13!H24&lt;$A$2,"")))</f>
        <v>NO PRESENSI</v>
      </c>
      <c r="J21" s="186" t="str">
        <f>IF(Sheet13!I24&gt;$A$3,"NO PRESENSI",IF(Sheet13!I24&gt;$A$2,Sheet13!I24-$A$2,IF(Sheet13!I24&lt;$A$2,"")))</f>
        <v>NO PRESENSI</v>
      </c>
      <c r="K21" s="186" t="str">
        <f>IF(Sheet13!J24&gt;$A$3,"NO PRESENSI",IF(Sheet13!J24&gt;$A$2,Sheet13!J24-$A$2,IF(Sheet13!J24&lt;$A$2,"")))</f>
        <v>NO PRESENSI</v>
      </c>
      <c r="L21" s="186" t="str">
        <f>IF(Sheet13!K24&gt;$A$3,"NO PRESENSI",IF(Sheet13!K24&gt;$A$2,Sheet13!K24-$A$2,IF(Sheet13!K24&lt;$A$2,"")))</f>
        <v>NO PRESENSI</v>
      </c>
      <c r="M21" s="186" t="str">
        <f>IF(Sheet13!L24&gt;$A$3,"NO PRESENSI",IF(Sheet13!L24&gt;$A$2,Sheet13!L24-$A$2,IF(Sheet13!L24&lt;$A$2,"")))</f>
        <v>NO PRESENSI</v>
      </c>
      <c r="N21" s="186" t="str">
        <f>IF(Sheet13!M24&gt;$A$3,"NO PRESENSI",IF(Sheet13!M24&gt;$A$2,Sheet13!M24-$A$2,IF(Sheet13!M24&lt;$A$2,"")))</f>
        <v>NO PRESENSI</v>
      </c>
      <c r="O21" s="186" t="str">
        <f>IF(Sheet13!N24&gt;$A$3,"NO PRESENSI",IF(Sheet13!N24&gt;$A$2,Sheet13!N24-$A$2,IF(Sheet13!N24&lt;$A$2,"")))</f>
        <v>NO PRESENSI</v>
      </c>
      <c r="P21" s="186" t="str">
        <f>IF(Sheet13!O24&gt;$A$3,"NO PRESENSI",IF(Sheet13!O24&gt;$A$2,Sheet13!O24-$A$2,IF(Sheet13!O24&lt;$A$2,"")))</f>
        <v>NO PRESENSI</v>
      </c>
      <c r="Q21" s="186" t="str">
        <f>IF(Sheet13!P24&gt;$A$3,"NO PRESENSI",IF(Sheet13!P24&gt;$A$2,Sheet13!P24-$A$2,IF(Sheet13!P24&lt;$A$2,"")))</f>
        <v>NO PRESENSI</v>
      </c>
      <c r="R21" s="186" t="str">
        <f>IF(Sheet13!Q24&gt;$A$3,"NO PRESENSI",IF(Sheet13!Q24&gt;$A$2,Sheet13!Q24-$A$2,IF(Sheet13!Q24&lt;$A$2,"")))</f>
        <v>NO PRESENSI</v>
      </c>
      <c r="S21" s="186" t="str">
        <f>IF(Sheet13!R24&gt;$A$3,"NO PRESENSI",IF(Sheet13!R24&gt;$A$2,Sheet13!R24-$A$2,IF(Sheet13!R24&lt;$A$2,"")))</f>
        <v>NO PRESENSI</v>
      </c>
      <c r="T21" s="186" t="str">
        <f>IF(Sheet13!S24&gt;$A$3,"NO PRESENSI",IF(Sheet13!S24&gt;$A$2,Sheet13!S24-$A$2,IF(Sheet13!S24&lt;$A$2,"")))</f>
        <v>NO PRESENSI</v>
      </c>
      <c r="U21" s="186" t="str">
        <f>IF(Sheet13!T24&gt;$A$3,"NO PRESENSI",IF(Sheet13!T24&gt;$A$2,Sheet13!T24-$A$2,IF(Sheet13!T24&lt;$A$2,"")))</f>
        <v>NO PRESENSI</v>
      </c>
      <c r="V21" s="186" t="str">
        <f>IF(Sheet13!U24&gt;$A$3,"NO PRESENSI",IF(Sheet13!U24&gt;$A$2,Sheet13!U24-$A$2,IF(Sheet13!U24&lt;$A$2,"")))</f>
        <v>NO PRESENSI</v>
      </c>
      <c r="W21" s="186" t="str">
        <f>IF(Sheet13!V24&gt;$A$3,"NO PRESENSI",IF(Sheet13!V24&gt;$A$2,Sheet13!V24-$A$2,IF(Sheet13!V24&lt;$A$2,"")))</f>
        <v>NO PRESENSI</v>
      </c>
      <c r="X21" s="186" t="str">
        <f>IF(Sheet13!W24&gt;$A$3,"NO PRESENSI",IF(Sheet13!W24&gt;$A$2,Sheet13!W24-$A$2,IF(Sheet13!W24&lt;$A$2,"")))</f>
        <v>NO PRESENSI</v>
      </c>
      <c r="Y21" s="186" t="str">
        <f>IF(Sheet13!X24&gt;$A$3,"NO PRESENSI",IF(Sheet13!X24&gt;$A$2,Sheet13!X24-$A$2,IF(Sheet13!X24&lt;$A$2,"")))</f>
        <v>NO PRESENSI</v>
      </c>
      <c r="Z21" s="186" t="str">
        <f>IF(Sheet13!Y24&gt;$A$3,"NO PRESENSI",IF(Sheet13!Y24&gt;$A$2,Sheet13!Y24-$A$2,IF(Sheet13!Y24&lt;$A$2,"")))</f>
        <v>NO PRESENSI</v>
      </c>
      <c r="AA21" s="186" t="str">
        <f>IF(Sheet13!Z24&gt;$A$3,"NO PRESENSI",IF(Sheet13!Z24&gt;$A$2,Sheet13!Z24-$A$2,IF(Sheet13!Z24&lt;$A$2,"")))</f>
        <v>NO PRESENSI</v>
      </c>
      <c r="AB21" s="186" t="str">
        <f>IF(Sheet13!AA24&gt;$A$3,"NO PRESENSI",IF(Sheet13!AA24&gt;$A$2,Sheet13!AA24-$A$2,IF(Sheet13!AA24&lt;$A$2,"")))</f>
        <v>NO PRESENSI</v>
      </c>
      <c r="AC21" s="186" t="str">
        <f>IF(Sheet13!AB24&gt;$A$3,"NO PRESENSI",IF(Sheet13!AB24&gt;$A$2,Sheet13!AB24-$A$2,IF(Sheet13!AB24&lt;$A$2,"")))</f>
        <v>NO PRESENSI</v>
      </c>
      <c r="AD21" s="186" t="str">
        <f>IF(Sheet13!AC24&gt;$A$3,"NO PRESENSI",IF(Sheet13!AC24&gt;$A$2,Sheet13!AC24-$A$2,IF(Sheet13!AC24&lt;$A$2,"")))</f>
        <v>NO PRESENSI</v>
      </c>
      <c r="AE21" s="186" t="str">
        <f>IF(Sheet13!AD24&gt;$A$3,"NO PRESENSI",IF(Sheet13!AD24&gt;$A$2,Sheet13!AD24-$A$2,IF(Sheet13!AD24&lt;$A$2,"")))</f>
        <v>NO PRESENSI</v>
      </c>
      <c r="AF21" s="186" t="str">
        <f>IF(Sheet13!AE24&gt;$A$3,"NO PRESENSI",IF(Sheet13!AE24&gt;$A$2,Sheet13!AE24-$A$2,IF(Sheet13!AE24&lt;$A$2,"")))</f>
        <v>NO PRESENSI</v>
      </c>
      <c r="AG21" s="186" t="str">
        <f>IF(Sheet13!AF24&gt;$A$3,"NO PRESENSI",IF(Sheet13!AF24&gt;$A$2,Sheet13!AF24-$A$2,IF(Sheet13!AF24&lt;$A$2,"")))</f>
        <v>NO PRESENSI</v>
      </c>
      <c r="AH21" s="186">
        <f t="shared" si="1"/>
        <v>0</v>
      </c>
    </row>
    <row r="22">
      <c r="A22" s="156"/>
      <c r="B22" s="19" t="s">
        <v>89</v>
      </c>
      <c r="C22" s="186" t="str">
        <f>IF(Sheet13!B25&gt;$A$3,"NO PRESENSI",IF(Sheet13!B25&gt;$A$2,Sheet13!B25-$A$2,IF(Sheet13!B25&lt;$A$2,"")))</f>
        <v>NO PRESENSI</v>
      </c>
      <c r="D22" s="186" t="str">
        <f>IF(Sheet13!C25&gt;$A$3,"NO PRESENSI",IF(Sheet13!C25&gt;$A$2,Sheet13!C25-$A$2,IF(Sheet13!C25&lt;$A$2,"")))</f>
        <v>NO PRESENSI</v>
      </c>
      <c r="E22" s="186" t="str">
        <f>IF(Sheet13!D25&gt;$A$3,"NO PRESENSI",IF(Sheet13!D25&gt;$A$2,Sheet13!D25-$A$2,IF(Sheet13!D25&lt;$A$2,"")))</f>
        <v>NO PRESENSI</v>
      </c>
      <c r="F22" s="186" t="str">
        <f>IF(Sheet13!E25&gt;$A$3,"NO PRESENSI",IF(Sheet13!E25&gt;$A$2,Sheet13!E25-$A$2,IF(Sheet13!E25&lt;$A$2,"")))</f>
        <v>NO PRESENSI</v>
      </c>
      <c r="G22" s="186" t="str">
        <f>IF(Sheet13!F25&gt;$A$3,"NO PRESENSI",IF(Sheet13!F25&gt;$A$2,Sheet13!F25-$A$2,IF(Sheet13!F25&lt;$A$2,"")))</f>
        <v>NO PRESENSI</v>
      </c>
      <c r="H22" s="186" t="str">
        <f>IF(Sheet13!G25&gt;$A$3,"NO PRESENSI",IF(Sheet13!G25&gt;$A$2,Sheet13!G25-$A$2,IF(Sheet13!G25&lt;$A$2,"")))</f>
        <v>NO PRESENSI</v>
      </c>
      <c r="I22" s="186" t="str">
        <f>IF(Sheet13!H25&gt;$A$3,"NO PRESENSI",IF(Sheet13!H25&gt;$A$2,Sheet13!H25-$A$2,IF(Sheet13!H25&lt;$A$2,"")))</f>
        <v>NO PRESENSI</v>
      </c>
      <c r="J22" s="186" t="str">
        <f>IF(Sheet13!I25&gt;$A$3,"NO PRESENSI",IF(Sheet13!I25&gt;$A$2,Sheet13!I25-$A$2,IF(Sheet13!I25&lt;$A$2,"")))</f>
        <v>NO PRESENSI</v>
      </c>
      <c r="K22" s="186" t="str">
        <f>IF(Sheet13!J25&gt;$A$3,"NO PRESENSI",IF(Sheet13!J25&gt;$A$2,Sheet13!J25-$A$2,IF(Sheet13!J25&lt;$A$2,"")))</f>
        <v>NO PRESENSI</v>
      </c>
      <c r="L22" s="186" t="str">
        <f>IF(Sheet13!K25&gt;$A$3,"NO PRESENSI",IF(Sheet13!K25&gt;$A$2,Sheet13!K25-$A$2,IF(Sheet13!K25&lt;$A$2,"")))</f>
        <v>NO PRESENSI</v>
      </c>
      <c r="M22" s="186" t="str">
        <f>IF(Sheet13!L25&gt;$A$3,"NO PRESENSI",IF(Sheet13!L25&gt;$A$2,Sheet13!L25-$A$2,IF(Sheet13!L25&lt;$A$2,"")))</f>
        <v>NO PRESENSI</v>
      </c>
      <c r="N22" s="186" t="str">
        <f>IF(Sheet13!M25&gt;$A$3,"NO PRESENSI",IF(Sheet13!M25&gt;$A$2,Sheet13!M25-$A$2,IF(Sheet13!M25&lt;$A$2,"")))</f>
        <v>NO PRESENSI</v>
      </c>
      <c r="O22" s="186" t="str">
        <f>IF(Sheet13!N25&gt;$A$3,"NO PRESENSI",IF(Sheet13!N25&gt;$A$2,Sheet13!N25-$A$2,IF(Sheet13!N25&lt;$A$2,"")))</f>
        <v>NO PRESENSI</v>
      </c>
      <c r="P22" s="186" t="str">
        <f>IF(Sheet13!O25&gt;$A$3,"NO PRESENSI",IF(Sheet13!O25&gt;$A$2,Sheet13!O25-$A$2,IF(Sheet13!O25&lt;$A$2,"")))</f>
        <v>NO PRESENSI</v>
      </c>
      <c r="Q22" s="186" t="str">
        <f>IF(Sheet13!P25&gt;$A$3,"NO PRESENSI",IF(Sheet13!P25&gt;$A$2,Sheet13!P25-$A$2,IF(Sheet13!P25&lt;$A$2,"")))</f>
        <v>NO PRESENSI</v>
      </c>
      <c r="R22" s="186" t="str">
        <f>IF(Sheet13!Q25&gt;$A$3,"NO PRESENSI",IF(Sheet13!Q25&gt;$A$2,Sheet13!Q25-$A$2,IF(Sheet13!Q25&lt;$A$2,"")))</f>
        <v>NO PRESENSI</v>
      </c>
      <c r="S22" s="186" t="str">
        <f>IF(Sheet13!R25&gt;$A$3,"NO PRESENSI",IF(Sheet13!R25&gt;$A$2,Sheet13!R25-$A$2,IF(Sheet13!R25&lt;$A$2,"")))</f>
        <v>NO PRESENSI</v>
      </c>
      <c r="T22" s="186" t="str">
        <f>IF(Sheet13!S25&gt;$A$3,"NO PRESENSI",IF(Sheet13!S25&gt;$A$2,Sheet13!S25-$A$2,IF(Sheet13!S25&lt;$A$2,"")))</f>
        <v>NO PRESENSI</v>
      </c>
      <c r="U22" s="186" t="str">
        <f>IF(Sheet13!T25&gt;$A$3,"NO PRESENSI",IF(Sheet13!T25&gt;$A$2,Sheet13!T25-$A$2,IF(Sheet13!T25&lt;$A$2,"")))</f>
        <v>NO PRESENSI</v>
      </c>
      <c r="V22" s="186" t="str">
        <f>IF(Sheet13!U25&gt;$A$3,"NO PRESENSI",IF(Sheet13!U25&gt;$A$2,Sheet13!U25-$A$2,IF(Sheet13!U25&lt;$A$2,"")))</f>
        <v>NO PRESENSI</v>
      </c>
      <c r="W22" s="186" t="str">
        <f>IF(Sheet13!V25&gt;$A$3,"NO PRESENSI",IF(Sheet13!V25&gt;$A$2,Sheet13!V25-$A$2,IF(Sheet13!V25&lt;$A$2,"")))</f>
        <v>NO PRESENSI</v>
      </c>
      <c r="X22" s="186" t="str">
        <f>IF(Sheet13!W25&gt;$A$3,"NO PRESENSI",IF(Sheet13!W25&gt;$A$2,Sheet13!W25-$A$2,IF(Sheet13!W25&lt;$A$2,"")))</f>
        <v>NO PRESENSI</v>
      </c>
      <c r="Y22" s="186" t="str">
        <f>IF(Sheet13!X25&gt;$A$3,"NO PRESENSI",IF(Sheet13!X25&gt;$A$2,Sheet13!X25-$A$2,IF(Sheet13!X25&lt;$A$2,"")))</f>
        <v>NO PRESENSI</v>
      </c>
      <c r="Z22" s="186" t="str">
        <f>IF(Sheet13!Y25&gt;$A$3,"NO PRESENSI",IF(Sheet13!Y25&gt;$A$2,Sheet13!Y25-$A$2,IF(Sheet13!Y25&lt;$A$2,"")))</f>
        <v>NO PRESENSI</v>
      </c>
      <c r="AA22" s="186" t="str">
        <f>IF(Sheet13!Z25&gt;$A$3,"NO PRESENSI",IF(Sheet13!Z25&gt;$A$2,Sheet13!Z25-$A$2,IF(Sheet13!Z25&lt;$A$2,"")))</f>
        <v>NO PRESENSI</v>
      </c>
      <c r="AB22" s="186" t="str">
        <f>IF(Sheet13!AA25&gt;$A$3,"NO PRESENSI",IF(Sheet13!AA25&gt;$A$2,Sheet13!AA25-$A$2,IF(Sheet13!AA25&lt;$A$2,"")))</f>
        <v>NO PRESENSI</v>
      </c>
      <c r="AC22" s="186" t="str">
        <f>IF(Sheet13!AB25&gt;$A$3,"NO PRESENSI",IF(Sheet13!AB25&gt;$A$2,Sheet13!AB25-$A$2,IF(Sheet13!AB25&lt;$A$2,"")))</f>
        <v>NO PRESENSI</v>
      </c>
      <c r="AD22" s="186" t="str">
        <f>IF(Sheet13!AC25&gt;$A$3,"NO PRESENSI",IF(Sheet13!AC25&gt;$A$2,Sheet13!AC25-$A$2,IF(Sheet13!AC25&lt;$A$2,"")))</f>
        <v>NO PRESENSI</v>
      </c>
      <c r="AE22" s="186" t="str">
        <f>IF(Sheet13!AD25&gt;$A$3,"NO PRESENSI",IF(Sheet13!AD25&gt;$A$2,Sheet13!AD25-$A$2,IF(Sheet13!AD25&lt;$A$2,"")))</f>
        <v>NO PRESENSI</v>
      </c>
      <c r="AF22" s="186" t="str">
        <f>IF(Sheet13!AE25&gt;$A$3,"NO PRESENSI",IF(Sheet13!AE25&gt;$A$2,Sheet13!AE25-$A$2,IF(Sheet13!AE25&lt;$A$2,"")))</f>
        <v>NO PRESENSI</v>
      </c>
      <c r="AG22" s="186" t="str">
        <f>IF(Sheet13!AF25&gt;$A$3,"NO PRESENSI",IF(Sheet13!AF25&gt;$A$2,Sheet13!AF25-$A$2,IF(Sheet13!AF25&lt;$A$2,"")))</f>
        <v>NO PRESENSI</v>
      </c>
      <c r="AH22" s="186">
        <f t="shared" si="1"/>
        <v>0</v>
      </c>
    </row>
    <row r="23">
      <c r="A23" s="156"/>
      <c r="B23" s="19" t="s">
        <v>91</v>
      </c>
      <c r="C23" s="186" t="str">
        <f>IF(Sheet13!B26&gt;$A$3,"NO PRESENSI",IF(Sheet13!B26&gt;$A$2,Sheet13!B26-$A$2,IF(Sheet13!B26&lt;$A$2,"")))</f>
        <v>NO PRESENSI</v>
      </c>
      <c r="D23" s="186" t="str">
        <f>IF(Sheet13!C26&gt;$A$3,"NO PRESENSI",IF(Sheet13!C26&gt;$A$2,Sheet13!C26-$A$2,IF(Sheet13!C26&lt;$A$2,"")))</f>
        <v>NO PRESENSI</v>
      </c>
      <c r="E23" s="186" t="str">
        <f>IF(Sheet13!D26&gt;$A$3,"NO PRESENSI",IF(Sheet13!D26&gt;$A$2,Sheet13!D26-$A$2,IF(Sheet13!D26&lt;$A$2,"")))</f>
        <v>NO PRESENSI</v>
      </c>
      <c r="F23" s="186" t="str">
        <f>IF(Sheet13!E26&gt;$A$3,"NO PRESENSI",IF(Sheet13!E26&gt;$A$2,Sheet13!E26-$A$2,IF(Sheet13!E26&lt;$A$2,"")))</f>
        <v>NO PRESENSI</v>
      </c>
      <c r="G23" s="186" t="str">
        <f>IF(Sheet13!F26&gt;$A$3,"NO PRESENSI",IF(Sheet13!F26&gt;$A$2,Sheet13!F26-$A$2,IF(Sheet13!F26&lt;$A$2,"")))</f>
        <v>NO PRESENSI</v>
      </c>
      <c r="H23" s="186" t="str">
        <f>IF(Sheet13!G26&gt;$A$3,"NO PRESENSI",IF(Sheet13!G26&gt;$A$2,Sheet13!G26-$A$2,IF(Sheet13!G26&lt;$A$2,"")))</f>
        <v>NO PRESENSI</v>
      </c>
      <c r="I23" s="186" t="str">
        <f>IF(Sheet13!H26&gt;$A$3,"NO PRESENSI",IF(Sheet13!H26&gt;$A$2,Sheet13!H26-$A$2,IF(Sheet13!H26&lt;$A$2,"")))</f>
        <v>NO PRESENSI</v>
      </c>
      <c r="J23" s="186" t="str">
        <f>IF(Sheet13!I26&gt;$A$3,"NO PRESENSI",IF(Sheet13!I26&gt;$A$2,Sheet13!I26-$A$2,IF(Sheet13!I26&lt;$A$2,"")))</f>
        <v>NO PRESENSI</v>
      </c>
      <c r="K23" s="186" t="str">
        <f>IF(Sheet13!J26&gt;$A$3,"NO PRESENSI",IF(Sheet13!J26&gt;$A$2,Sheet13!J26-$A$2,IF(Sheet13!J26&lt;$A$2,"")))</f>
        <v>NO PRESENSI</v>
      </c>
      <c r="L23" s="186" t="str">
        <f>IF(Sheet13!K26&gt;$A$3,"NO PRESENSI",IF(Sheet13!K26&gt;$A$2,Sheet13!K26-$A$2,IF(Sheet13!K26&lt;$A$2,"")))</f>
        <v>NO PRESENSI</v>
      </c>
      <c r="M23" s="186" t="str">
        <f>IF(Sheet13!L26&gt;$A$3,"NO PRESENSI",IF(Sheet13!L26&gt;$A$2,Sheet13!L26-$A$2,IF(Sheet13!L26&lt;$A$2,"")))</f>
        <v>NO PRESENSI</v>
      </c>
      <c r="N23" s="186" t="str">
        <f>IF(Sheet13!M26&gt;$A$3,"NO PRESENSI",IF(Sheet13!M26&gt;$A$2,Sheet13!M26-$A$2,IF(Sheet13!M26&lt;$A$2,"")))</f>
        <v>NO PRESENSI</v>
      </c>
      <c r="O23" s="186" t="str">
        <f>IF(Sheet13!N26&gt;$A$3,"NO PRESENSI",IF(Sheet13!N26&gt;$A$2,Sheet13!N26-$A$2,IF(Sheet13!N26&lt;$A$2,"")))</f>
        <v>NO PRESENSI</v>
      </c>
      <c r="P23" s="186" t="str">
        <f>IF(Sheet13!O26&gt;$A$3,"NO PRESENSI",IF(Sheet13!O26&gt;$A$2,Sheet13!O26-$A$2,IF(Sheet13!O26&lt;$A$2,"")))</f>
        <v>NO PRESENSI</v>
      </c>
      <c r="Q23" s="186" t="str">
        <f>IF(Sheet13!P26&gt;$A$3,"NO PRESENSI",IF(Sheet13!P26&gt;$A$2,Sheet13!P26-$A$2,IF(Sheet13!P26&lt;$A$2,"")))</f>
        <v>NO PRESENSI</v>
      </c>
      <c r="R23" s="186" t="str">
        <f>IF(Sheet13!Q26&gt;$A$3,"NO PRESENSI",IF(Sheet13!Q26&gt;$A$2,Sheet13!Q26-$A$2,IF(Sheet13!Q26&lt;$A$2,"")))</f>
        <v>NO PRESENSI</v>
      </c>
      <c r="S23" s="186" t="str">
        <f>IF(Sheet13!R26&gt;$A$3,"NO PRESENSI",IF(Sheet13!R26&gt;$A$2,Sheet13!R26-$A$2,IF(Sheet13!R26&lt;$A$2,"")))</f>
        <v>NO PRESENSI</v>
      </c>
      <c r="T23" s="186" t="str">
        <f>IF(Sheet13!S26&gt;$A$3,"NO PRESENSI",IF(Sheet13!S26&gt;$A$2,Sheet13!S26-$A$2,IF(Sheet13!S26&lt;$A$2,"")))</f>
        <v>NO PRESENSI</v>
      </c>
      <c r="U23" s="186" t="str">
        <f>IF(Sheet13!T26&gt;$A$3,"NO PRESENSI",IF(Sheet13!T26&gt;$A$2,Sheet13!T26-$A$2,IF(Sheet13!T26&lt;$A$2,"")))</f>
        <v>NO PRESENSI</v>
      </c>
      <c r="V23" s="186" t="str">
        <f>IF(Sheet13!U26&gt;$A$3,"NO PRESENSI",IF(Sheet13!U26&gt;$A$2,Sheet13!U26-$A$2,IF(Sheet13!U26&lt;$A$2,"")))</f>
        <v>NO PRESENSI</v>
      </c>
      <c r="W23" s="186" t="str">
        <f>IF(Sheet13!V26&gt;$A$3,"NO PRESENSI",IF(Sheet13!V26&gt;$A$2,Sheet13!V26-$A$2,IF(Sheet13!V26&lt;$A$2,"")))</f>
        <v>NO PRESENSI</v>
      </c>
      <c r="X23" s="186" t="str">
        <f>IF(Sheet13!W26&gt;$A$3,"NO PRESENSI",IF(Sheet13!W26&gt;$A$2,Sheet13!W26-$A$2,IF(Sheet13!W26&lt;$A$2,"")))</f>
        <v>NO PRESENSI</v>
      </c>
      <c r="Y23" s="186" t="str">
        <f>IF(Sheet13!X26&gt;$A$3,"NO PRESENSI",IF(Sheet13!X26&gt;$A$2,Sheet13!X26-$A$2,IF(Sheet13!X26&lt;$A$2,"")))</f>
        <v>NO PRESENSI</v>
      </c>
      <c r="Z23" s="186" t="str">
        <f>IF(Sheet13!Y26&gt;$A$3,"NO PRESENSI",IF(Sheet13!Y26&gt;$A$2,Sheet13!Y26-$A$2,IF(Sheet13!Y26&lt;$A$2,"")))</f>
        <v>NO PRESENSI</v>
      </c>
      <c r="AA23" s="186" t="str">
        <f>IF(Sheet13!Z26&gt;$A$3,"NO PRESENSI",IF(Sheet13!Z26&gt;$A$2,Sheet13!Z26-$A$2,IF(Sheet13!Z26&lt;$A$2,"")))</f>
        <v>NO PRESENSI</v>
      </c>
      <c r="AB23" s="186" t="str">
        <f>IF(Sheet13!AA26&gt;$A$3,"NO PRESENSI",IF(Sheet13!AA26&gt;$A$2,Sheet13!AA26-$A$2,IF(Sheet13!AA26&lt;$A$2,"")))</f>
        <v>NO PRESENSI</v>
      </c>
      <c r="AC23" s="186" t="str">
        <f>IF(Sheet13!AB26&gt;$A$3,"NO PRESENSI",IF(Sheet13!AB26&gt;$A$2,Sheet13!AB26-$A$2,IF(Sheet13!AB26&lt;$A$2,"")))</f>
        <v>NO PRESENSI</v>
      </c>
      <c r="AD23" s="186" t="str">
        <f>IF(Sheet13!AC26&gt;$A$3,"NO PRESENSI",IF(Sheet13!AC26&gt;$A$2,Sheet13!AC26-$A$2,IF(Sheet13!AC26&lt;$A$2,"")))</f>
        <v>NO PRESENSI</v>
      </c>
      <c r="AE23" s="186" t="str">
        <f>IF(Sheet13!AD26&gt;$A$3,"NO PRESENSI",IF(Sheet13!AD26&gt;$A$2,Sheet13!AD26-$A$2,IF(Sheet13!AD26&lt;$A$2,"")))</f>
        <v>NO PRESENSI</v>
      </c>
      <c r="AF23" s="186" t="str">
        <f>IF(Sheet13!AE26&gt;$A$3,"NO PRESENSI",IF(Sheet13!AE26&gt;$A$2,Sheet13!AE26-$A$2,IF(Sheet13!AE26&lt;$A$2,"")))</f>
        <v>NO PRESENSI</v>
      </c>
      <c r="AG23" s="186" t="str">
        <f>IF(Sheet13!AF26&gt;$A$3,"NO PRESENSI",IF(Sheet13!AF26&gt;$A$2,Sheet13!AF26-$A$2,IF(Sheet13!AF26&lt;$A$2,"")))</f>
        <v>NO PRESENSI</v>
      </c>
      <c r="AH23" s="186">
        <f t="shared" si="1"/>
        <v>0</v>
      </c>
    </row>
    <row r="24">
      <c r="A24" s="156"/>
      <c r="B24" s="19" t="s">
        <v>93</v>
      </c>
      <c r="C24" s="186" t="str">
        <f>IF(Sheet13!B27&gt;$A$3,"NO PRESENSI",IF(Sheet13!B27&gt;$A$2,Sheet13!B27-$A$2,IF(Sheet13!B27&lt;$A$2,"")))</f>
        <v>NO PRESENSI</v>
      </c>
      <c r="D24" s="186" t="str">
        <f>IF(Sheet13!C27&gt;$A$3,"NO PRESENSI",IF(Sheet13!C27&gt;$A$2,Sheet13!C27-$A$2,IF(Sheet13!C27&lt;$A$2,"")))</f>
        <v>NO PRESENSI</v>
      </c>
      <c r="E24" s="186" t="str">
        <f>IF(Sheet13!D27&gt;$A$3,"NO PRESENSI",IF(Sheet13!D27&gt;$A$2,Sheet13!D27-$A$2,IF(Sheet13!D27&lt;$A$2,"")))</f>
        <v>NO PRESENSI</v>
      </c>
      <c r="F24" s="186" t="str">
        <f>IF(Sheet13!E27&gt;$A$3,"NO PRESENSI",IF(Sheet13!E27&gt;$A$2,Sheet13!E27-$A$2,IF(Sheet13!E27&lt;$A$2,"")))</f>
        <v>NO PRESENSI</v>
      </c>
      <c r="G24" s="186" t="str">
        <f>IF(Sheet13!F27&gt;$A$3,"NO PRESENSI",IF(Sheet13!F27&gt;$A$2,Sheet13!F27-$A$2,IF(Sheet13!F27&lt;$A$2,"")))</f>
        <v>NO PRESENSI</v>
      </c>
      <c r="H24" s="186" t="str">
        <f>IF(Sheet13!G27&gt;$A$3,"NO PRESENSI",IF(Sheet13!G27&gt;$A$2,Sheet13!G27-$A$2,IF(Sheet13!G27&lt;$A$2,"")))</f>
        <v>NO PRESENSI</v>
      </c>
      <c r="I24" s="186" t="str">
        <f>IF(Sheet13!H27&gt;$A$3,"NO PRESENSI",IF(Sheet13!H27&gt;$A$2,Sheet13!H27-$A$2,IF(Sheet13!H27&lt;$A$2,"")))</f>
        <v>NO PRESENSI</v>
      </c>
      <c r="J24" s="186" t="str">
        <f>IF(Sheet13!I27&gt;$A$3,"NO PRESENSI",IF(Sheet13!I27&gt;$A$2,Sheet13!I27-$A$2,IF(Sheet13!I27&lt;$A$2,"")))</f>
        <v>NO PRESENSI</v>
      </c>
      <c r="K24" s="186" t="str">
        <f>IF(Sheet13!J27&gt;$A$3,"NO PRESENSI",IF(Sheet13!J27&gt;$A$2,Sheet13!J27-$A$2,IF(Sheet13!J27&lt;$A$2,"")))</f>
        <v>NO PRESENSI</v>
      </c>
      <c r="L24" s="186" t="str">
        <f>IF(Sheet13!K27&gt;$A$3,"NO PRESENSI",IF(Sheet13!K27&gt;$A$2,Sheet13!K27-$A$2,IF(Sheet13!K27&lt;$A$2,"")))</f>
        <v>NO PRESENSI</v>
      </c>
      <c r="M24" s="186" t="str">
        <f>IF(Sheet13!L27&gt;$A$3,"NO PRESENSI",IF(Sheet13!L27&gt;$A$2,Sheet13!L27-$A$2,IF(Sheet13!L27&lt;$A$2,"")))</f>
        <v>NO PRESENSI</v>
      </c>
      <c r="N24" s="186" t="str">
        <f>IF(Sheet13!M27&gt;$A$3,"NO PRESENSI",IF(Sheet13!M27&gt;$A$2,Sheet13!M27-$A$2,IF(Sheet13!M27&lt;$A$2,"")))</f>
        <v>NO PRESENSI</v>
      </c>
      <c r="O24" s="186" t="str">
        <f>IF(Sheet13!N27&gt;$A$3,"NO PRESENSI",IF(Sheet13!N27&gt;$A$2,Sheet13!N27-$A$2,IF(Sheet13!N27&lt;$A$2,"")))</f>
        <v>NO PRESENSI</v>
      </c>
      <c r="P24" s="186" t="str">
        <f>IF(Sheet13!O27&gt;$A$3,"NO PRESENSI",IF(Sheet13!O27&gt;$A$2,Sheet13!O27-$A$2,IF(Sheet13!O27&lt;$A$2,"")))</f>
        <v>NO PRESENSI</v>
      </c>
      <c r="Q24" s="186" t="str">
        <f>IF(Sheet13!P27&gt;$A$3,"NO PRESENSI",IF(Sheet13!P27&gt;$A$2,Sheet13!P27-$A$2,IF(Sheet13!P27&lt;$A$2,"")))</f>
        <v>NO PRESENSI</v>
      </c>
      <c r="R24" s="186" t="str">
        <f>IF(Sheet13!Q27&gt;$A$3,"NO PRESENSI",IF(Sheet13!Q27&gt;$A$2,Sheet13!Q27-$A$2,IF(Sheet13!Q27&lt;$A$2,"")))</f>
        <v>NO PRESENSI</v>
      </c>
      <c r="S24" s="186" t="str">
        <f>IF(Sheet13!R27&gt;$A$3,"NO PRESENSI",IF(Sheet13!R27&gt;$A$2,Sheet13!R27-$A$2,IF(Sheet13!R27&lt;$A$2,"")))</f>
        <v>NO PRESENSI</v>
      </c>
      <c r="T24" s="186" t="str">
        <f>IF(Sheet13!S27&gt;$A$3,"NO PRESENSI",IF(Sheet13!S27&gt;$A$2,Sheet13!S27-$A$2,IF(Sheet13!S27&lt;$A$2,"")))</f>
        <v>NO PRESENSI</v>
      </c>
      <c r="U24" s="186" t="str">
        <f>IF(Sheet13!T27&gt;$A$3,"NO PRESENSI",IF(Sheet13!T27&gt;$A$2,Sheet13!T27-$A$2,IF(Sheet13!T27&lt;$A$2,"")))</f>
        <v>NO PRESENSI</v>
      </c>
      <c r="V24" s="186" t="str">
        <f>IF(Sheet13!U27&gt;$A$3,"NO PRESENSI",IF(Sheet13!U27&gt;$A$2,Sheet13!U27-$A$2,IF(Sheet13!U27&lt;$A$2,"")))</f>
        <v>NO PRESENSI</v>
      </c>
      <c r="W24" s="186" t="str">
        <f>IF(Sheet13!V27&gt;$A$3,"NO PRESENSI",IF(Sheet13!V27&gt;$A$2,Sheet13!V27-$A$2,IF(Sheet13!V27&lt;$A$2,"")))</f>
        <v>NO PRESENSI</v>
      </c>
      <c r="X24" s="186" t="str">
        <f>IF(Sheet13!W27&gt;$A$3,"NO PRESENSI",IF(Sheet13!W27&gt;$A$2,Sheet13!W27-$A$2,IF(Sheet13!W27&lt;$A$2,"")))</f>
        <v>NO PRESENSI</v>
      </c>
      <c r="Y24" s="186" t="str">
        <f>IF(Sheet13!X27&gt;$A$3,"NO PRESENSI",IF(Sheet13!X27&gt;$A$2,Sheet13!X27-$A$2,IF(Sheet13!X27&lt;$A$2,"")))</f>
        <v>NO PRESENSI</v>
      </c>
      <c r="Z24" s="186" t="str">
        <f>IF(Sheet13!Y27&gt;$A$3,"NO PRESENSI",IF(Sheet13!Y27&gt;$A$2,Sheet13!Y27-$A$2,IF(Sheet13!Y27&lt;$A$2,"")))</f>
        <v>NO PRESENSI</v>
      </c>
      <c r="AA24" s="186" t="str">
        <f>IF(Sheet13!Z27&gt;$A$3,"NO PRESENSI",IF(Sheet13!Z27&gt;$A$2,Sheet13!Z27-$A$2,IF(Sheet13!Z27&lt;$A$2,"")))</f>
        <v>NO PRESENSI</v>
      </c>
      <c r="AB24" s="186" t="str">
        <f>IF(Sheet13!AA27&gt;$A$3,"NO PRESENSI",IF(Sheet13!AA27&gt;$A$2,Sheet13!AA27-$A$2,IF(Sheet13!AA27&lt;$A$2,"")))</f>
        <v>NO PRESENSI</v>
      </c>
      <c r="AC24" s="186" t="str">
        <f>IF(Sheet13!AB27&gt;$A$3,"NO PRESENSI",IF(Sheet13!AB27&gt;$A$2,Sheet13!AB27-$A$2,IF(Sheet13!AB27&lt;$A$2,"")))</f>
        <v>NO PRESENSI</v>
      </c>
      <c r="AD24" s="186" t="str">
        <f>IF(Sheet13!AC27&gt;$A$3,"NO PRESENSI",IF(Sheet13!AC27&gt;$A$2,Sheet13!AC27-$A$2,IF(Sheet13!AC27&lt;$A$2,"")))</f>
        <v>NO PRESENSI</v>
      </c>
      <c r="AE24" s="186" t="str">
        <f>IF(Sheet13!AD27&gt;$A$3,"NO PRESENSI",IF(Sheet13!AD27&gt;$A$2,Sheet13!AD27-$A$2,IF(Sheet13!AD27&lt;$A$2,"")))</f>
        <v>NO PRESENSI</v>
      </c>
      <c r="AF24" s="186" t="str">
        <f>IF(Sheet13!AE27&gt;$A$3,"NO PRESENSI",IF(Sheet13!AE27&gt;$A$2,Sheet13!AE27-$A$2,IF(Sheet13!AE27&lt;$A$2,"")))</f>
        <v>NO PRESENSI</v>
      </c>
      <c r="AG24" s="186" t="str">
        <f>IF(Sheet13!AF27&gt;$A$3,"NO PRESENSI",IF(Sheet13!AF27&gt;$A$2,Sheet13!AF27-$A$2,IF(Sheet13!AF27&lt;$A$2,"")))</f>
        <v>NO PRESENSI</v>
      </c>
      <c r="AH24" s="186">
        <f t="shared" si="1"/>
        <v>0</v>
      </c>
    </row>
    <row r="25">
      <c r="A25" s="156"/>
      <c r="B25" s="19" t="s">
        <v>95</v>
      </c>
      <c r="C25" s="186" t="str">
        <f>IF(Sheet13!B28&gt;$A$3,"NO PRESENSI",IF(Sheet13!B28&gt;$A$2,Sheet13!B28-$A$2,IF(Sheet13!B28&lt;$A$2,"")))</f>
        <v>NO PRESENSI</v>
      </c>
      <c r="D25" s="186" t="str">
        <f>IF(Sheet13!C28&gt;$A$3,"NO PRESENSI",IF(Sheet13!C28&gt;$A$2,Sheet13!C28-$A$2,IF(Sheet13!C28&lt;$A$2,"")))</f>
        <v>NO PRESENSI</v>
      </c>
      <c r="E25" s="186" t="str">
        <f>IF(Sheet13!D28&gt;$A$3,"NO PRESENSI",IF(Sheet13!D28&gt;$A$2,Sheet13!D28-$A$2,IF(Sheet13!D28&lt;$A$2,"")))</f>
        <v>NO PRESENSI</v>
      </c>
      <c r="F25" s="186" t="str">
        <f>IF(Sheet13!E28&gt;$A$3,"NO PRESENSI",IF(Sheet13!E28&gt;$A$2,Sheet13!E28-$A$2,IF(Sheet13!E28&lt;$A$2,"")))</f>
        <v>NO PRESENSI</v>
      </c>
      <c r="G25" s="186" t="str">
        <f>IF(Sheet13!F28&gt;$A$3,"NO PRESENSI",IF(Sheet13!F28&gt;$A$2,Sheet13!F28-$A$2,IF(Sheet13!F28&lt;$A$2,"")))</f>
        <v>NO PRESENSI</v>
      </c>
      <c r="H25" s="186" t="str">
        <f>IF(Sheet13!G28&gt;$A$3,"NO PRESENSI",IF(Sheet13!G28&gt;$A$2,Sheet13!G28-$A$2,IF(Sheet13!G28&lt;$A$2,"")))</f>
        <v>NO PRESENSI</v>
      </c>
      <c r="I25" s="186" t="str">
        <f>IF(Sheet13!H28&gt;$A$3,"NO PRESENSI",IF(Sheet13!H28&gt;$A$2,Sheet13!H28-$A$2,IF(Sheet13!H28&lt;$A$2,"")))</f>
        <v>NO PRESENSI</v>
      </c>
      <c r="J25" s="186" t="str">
        <f>IF(Sheet13!I28&gt;$A$3,"NO PRESENSI",IF(Sheet13!I28&gt;$A$2,Sheet13!I28-$A$2,IF(Sheet13!I28&lt;$A$2,"")))</f>
        <v>NO PRESENSI</v>
      </c>
      <c r="K25" s="186" t="str">
        <f>IF(Sheet13!J28&gt;$A$3,"NO PRESENSI",IF(Sheet13!J28&gt;$A$2,Sheet13!J28-$A$2,IF(Sheet13!J28&lt;$A$2,"")))</f>
        <v>NO PRESENSI</v>
      </c>
      <c r="L25" s="186" t="str">
        <f>IF(Sheet13!K28&gt;$A$3,"NO PRESENSI",IF(Sheet13!K28&gt;$A$2,Sheet13!K28-$A$2,IF(Sheet13!K28&lt;$A$2,"")))</f>
        <v>NO PRESENSI</v>
      </c>
      <c r="M25" s="186" t="str">
        <f>IF(Sheet13!L28&gt;$A$3,"NO PRESENSI",IF(Sheet13!L28&gt;$A$2,Sheet13!L28-$A$2,IF(Sheet13!L28&lt;$A$2,"")))</f>
        <v>NO PRESENSI</v>
      </c>
      <c r="N25" s="186" t="str">
        <f>IF(Sheet13!M28&gt;$A$3,"NO PRESENSI",IF(Sheet13!M28&gt;$A$2,Sheet13!M28-$A$2,IF(Sheet13!M28&lt;$A$2,"")))</f>
        <v>NO PRESENSI</v>
      </c>
      <c r="O25" s="186" t="str">
        <f>IF(Sheet13!N28&gt;$A$3,"NO PRESENSI",IF(Sheet13!N28&gt;$A$2,Sheet13!N28-$A$2,IF(Sheet13!N28&lt;$A$2,"")))</f>
        <v>NO PRESENSI</v>
      </c>
      <c r="P25" s="186" t="str">
        <f>IF(Sheet13!O28&gt;$A$3,"NO PRESENSI",IF(Sheet13!O28&gt;$A$2,Sheet13!O28-$A$2,IF(Sheet13!O28&lt;$A$2,"")))</f>
        <v>NO PRESENSI</v>
      </c>
      <c r="Q25" s="186" t="str">
        <f>IF(Sheet13!P28&gt;$A$3,"NO PRESENSI",IF(Sheet13!P28&gt;$A$2,Sheet13!P28-$A$2,IF(Sheet13!P28&lt;$A$2,"")))</f>
        <v>NO PRESENSI</v>
      </c>
      <c r="R25" s="186" t="str">
        <f>IF(Sheet13!Q28&gt;$A$3,"NO PRESENSI",IF(Sheet13!Q28&gt;$A$2,Sheet13!Q28-$A$2,IF(Sheet13!Q28&lt;$A$2,"")))</f>
        <v>NO PRESENSI</v>
      </c>
      <c r="S25" s="186" t="str">
        <f>IF(Sheet13!R28&gt;$A$3,"NO PRESENSI",IF(Sheet13!R28&gt;$A$2,Sheet13!R28-$A$2,IF(Sheet13!R28&lt;$A$2,"")))</f>
        <v>NO PRESENSI</v>
      </c>
      <c r="T25" s="186" t="str">
        <f>IF(Sheet13!S28&gt;$A$3,"NO PRESENSI",IF(Sheet13!S28&gt;$A$2,Sheet13!S28-$A$2,IF(Sheet13!S28&lt;$A$2,"")))</f>
        <v>NO PRESENSI</v>
      </c>
      <c r="U25" s="186" t="str">
        <f>IF(Sheet13!T28&gt;$A$3,"NO PRESENSI",IF(Sheet13!T28&gt;$A$2,Sheet13!T28-$A$2,IF(Sheet13!T28&lt;$A$2,"")))</f>
        <v>NO PRESENSI</v>
      </c>
      <c r="V25" s="186" t="str">
        <f>IF(Sheet13!U28&gt;$A$3,"NO PRESENSI",IF(Sheet13!U28&gt;$A$2,Sheet13!U28-$A$2,IF(Sheet13!U28&lt;$A$2,"")))</f>
        <v>NO PRESENSI</v>
      </c>
      <c r="W25" s="186" t="str">
        <f>IF(Sheet13!V28&gt;$A$3,"NO PRESENSI",IF(Sheet13!V28&gt;$A$2,Sheet13!V28-$A$2,IF(Sheet13!V28&lt;$A$2,"")))</f>
        <v>NO PRESENSI</v>
      </c>
      <c r="X25" s="186" t="str">
        <f>IF(Sheet13!W28&gt;$A$3,"NO PRESENSI",IF(Sheet13!W28&gt;$A$2,Sheet13!W28-$A$2,IF(Sheet13!W28&lt;$A$2,"")))</f>
        <v>NO PRESENSI</v>
      </c>
      <c r="Y25" s="186" t="str">
        <f>IF(Sheet13!X28&gt;$A$3,"NO PRESENSI",IF(Sheet13!X28&gt;$A$2,Sheet13!X28-$A$2,IF(Sheet13!X28&lt;$A$2,"")))</f>
        <v>NO PRESENSI</v>
      </c>
      <c r="Z25" s="186" t="str">
        <f>IF(Sheet13!Y28&gt;$A$3,"NO PRESENSI",IF(Sheet13!Y28&gt;$A$2,Sheet13!Y28-$A$2,IF(Sheet13!Y28&lt;$A$2,"")))</f>
        <v>NO PRESENSI</v>
      </c>
      <c r="AA25" s="186" t="str">
        <f>IF(Sheet13!Z28&gt;$A$3,"NO PRESENSI",IF(Sheet13!Z28&gt;$A$2,Sheet13!Z28-$A$2,IF(Sheet13!Z28&lt;$A$2,"")))</f>
        <v>NO PRESENSI</v>
      </c>
      <c r="AB25" s="186" t="str">
        <f>IF(Sheet13!AA28&gt;$A$3,"NO PRESENSI",IF(Sheet13!AA28&gt;$A$2,Sheet13!AA28-$A$2,IF(Sheet13!AA28&lt;$A$2,"")))</f>
        <v>NO PRESENSI</v>
      </c>
      <c r="AC25" s="186" t="str">
        <f>IF(Sheet13!AB28&gt;$A$3,"NO PRESENSI",IF(Sheet13!AB28&gt;$A$2,Sheet13!AB28-$A$2,IF(Sheet13!AB28&lt;$A$2,"")))</f>
        <v>NO PRESENSI</v>
      </c>
      <c r="AD25" s="186" t="str">
        <f>IF(Sheet13!AC28&gt;$A$3,"NO PRESENSI",IF(Sheet13!AC28&gt;$A$2,Sheet13!AC28-$A$2,IF(Sheet13!AC28&lt;$A$2,"")))</f>
        <v>NO PRESENSI</v>
      </c>
      <c r="AE25" s="186" t="str">
        <f>IF(Sheet13!AD28&gt;$A$3,"NO PRESENSI",IF(Sheet13!AD28&gt;$A$2,Sheet13!AD28-$A$2,IF(Sheet13!AD28&lt;$A$2,"")))</f>
        <v>NO PRESENSI</v>
      </c>
      <c r="AF25" s="186" t="str">
        <f>IF(Sheet13!AE28&gt;$A$3,"NO PRESENSI",IF(Sheet13!AE28&gt;$A$2,Sheet13!AE28-$A$2,IF(Sheet13!AE28&lt;$A$2,"")))</f>
        <v>NO PRESENSI</v>
      </c>
      <c r="AG25" s="186" t="str">
        <f>IF(Sheet13!AF28&gt;$A$3,"NO PRESENSI",IF(Sheet13!AF28&gt;$A$2,Sheet13!AF28-$A$2,IF(Sheet13!AF28&lt;$A$2,"")))</f>
        <v>NO PRESENSI</v>
      </c>
      <c r="AH25" s="186">
        <f t="shared" si="1"/>
        <v>0</v>
      </c>
    </row>
    <row r="26">
      <c r="A26" s="156"/>
      <c r="B26" s="19" t="s">
        <v>97</v>
      </c>
      <c r="C26" s="186" t="str">
        <f>IF(Sheet13!B29&gt;$A$3,"NO PRESENSI",IF(Sheet13!B29&gt;$A$2,Sheet13!B29-$A$2,IF(Sheet13!B29&lt;$A$2,"")))</f>
        <v>NO PRESENSI</v>
      </c>
      <c r="D26" s="186" t="str">
        <f>IF(Sheet13!C29&gt;$A$3,"NO PRESENSI",IF(Sheet13!C29&gt;$A$2,Sheet13!C29-$A$2,IF(Sheet13!C29&lt;$A$2,"")))</f>
        <v>NO PRESENSI</v>
      </c>
      <c r="E26" s="186" t="str">
        <f>IF(Sheet13!D29&gt;$A$3,"NO PRESENSI",IF(Sheet13!D29&gt;$A$2,Sheet13!D29-$A$2,IF(Sheet13!D29&lt;$A$2,"")))</f>
        <v>NO PRESENSI</v>
      </c>
      <c r="F26" s="186" t="str">
        <f>IF(Sheet13!E29&gt;$A$3,"NO PRESENSI",IF(Sheet13!E29&gt;$A$2,Sheet13!E29-$A$2,IF(Sheet13!E29&lt;$A$2,"")))</f>
        <v>NO PRESENSI</v>
      </c>
      <c r="G26" s="186" t="str">
        <f>IF(Sheet13!F29&gt;$A$3,"NO PRESENSI",IF(Sheet13!F29&gt;$A$2,Sheet13!F29-$A$2,IF(Sheet13!F29&lt;$A$2,"")))</f>
        <v>NO PRESENSI</v>
      </c>
      <c r="H26" s="186" t="str">
        <f>IF(Sheet13!G29&gt;$A$3,"NO PRESENSI",IF(Sheet13!G29&gt;$A$2,Sheet13!G29-$A$2,IF(Sheet13!G29&lt;$A$2,"")))</f>
        <v>NO PRESENSI</v>
      </c>
      <c r="I26" s="186" t="str">
        <f>IF(Sheet13!H29&gt;$A$3,"NO PRESENSI",IF(Sheet13!H29&gt;$A$2,Sheet13!H29-$A$2,IF(Sheet13!H29&lt;$A$2,"")))</f>
        <v>NO PRESENSI</v>
      </c>
      <c r="J26" s="186" t="str">
        <f>IF(Sheet13!I29&gt;$A$3,"NO PRESENSI",IF(Sheet13!I29&gt;$A$2,Sheet13!I29-$A$2,IF(Sheet13!I29&lt;$A$2,"")))</f>
        <v>NO PRESENSI</v>
      </c>
      <c r="K26" s="186" t="str">
        <f>IF(Sheet13!J29&gt;$A$3,"NO PRESENSI",IF(Sheet13!J29&gt;$A$2,Sheet13!J29-$A$2,IF(Sheet13!J29&lt;$A$2,"")))</f>
        <v>NO PRESENSI</v>
      </c>
      <c r="L26" s="186" t="str">
        <f>IF(Sheet13!K29&gt;$A$3,"NO PRESENSI",IF(Sheet13!K29&gt;$A$2,Sheet13!K29-$A$2,IF(Sheet13!K29&lt;$A$2,"")))</f>
        <v>NO PRESENSI</v>
      </c>
      <c r="M26" s="186" t="str">
        <f>IF(Sheet13!L29&gt;$A$3,"NO PRESENSI",IF(Sheet13!L29&gt;$A$2,Sheet13!L29-$A$2,IF(Sheet13!L29&lt;$A$2,"")))</f>
        <v>NO PRESENSI</v>
      </c>
      <c r="N26" s="186" t="str">
        <f>IF(Sheet13!M29&gt;$A$3,"NO PRESENSI",IF(Sheet13!M29&gt;$A$2,Sheet13!M29-$A$2,IF(Sheet13!M29&lt;$A$2,"")))</f>
        <v>NO PRESENSI</v>
      </c>
      <c r="O26" s="186" t="str">
        <f>IF(Sheet13!N29&gt;$A$3,"NO PRESENSI",IF(Sheet13!N29&gt;$A$2,Sheet13!N29-$A$2,IF(Sheet13!N29&lt;$A$2,"")))</f>
        <v>NO PRESENSI</v>
      </c>
      <c r="P26" s="186" t="str">
        <f>IF(Sheet13!O29&gt;$A$3,"NO PRESENSI",IF(Sheet13!O29&gt;$A$2,Sheet13!O29-$A$2,IF(Sheet13!O29&lt;$A$2,"")))</f>
        <v>NO PRESENSI</v>
      </c>
      <c r="Q26" s="186" t="str">
        <f>IF(Sheet13!P29&gt;$A$3,"NO PRESENSI",IF(Sheet13!P29&gt;$A$2,Sheet13!P29-$A$2,IF(Sheet13!P29&lt;$A$2,"")))</f>
        <v>NO PRESENSI</v>
      </c>
      <c r="R26" s="186" t="str">
        <f>IF(Sheet13!Q29&gt;$A$3,"NO PRESENSI",IF(Sheet13!Q29&gt;$A$2,Sheet13!Q29-$A$2,IF(Sheet13!Q29&lt;$A$2,"")))</f>
        <v>NO PRESENSI</v>
      </c>
      <c r="S26" s="186" t="str">
        <f>IF(Sheet13!R29&gt;$A$3,"NO PRESENSI",IF(Sheet13!R29&gt;$A$2,Sheet13!R29-$A$2,IF(Sheet13!R29&lt;$A$2,"")))</f>
        <v>NO PRESENSI</v>
      </c>
      <c r="T26" s="186" t="str">
        <f>IF(Sheet13!S29&gt;$A$3,"NO PRESENSI",IF(Sheet13!S29&gt;$A$2,Sheet13!S29-$A$2,IF(Sheet13!S29&lt;$A$2,"")))</f>
        <v>NO PRESENSI</v>
      </c>
      <c r="U26" s="186" t="str">
        <f>IF(Sheet13!T29&gt;$A$3,"NO PRESENSI",IF(Sheet13!T29&gt;$A$2,Sheet13!T29-$A$2,IF(Sheet13!T29&lt;$A$2,"")))</f>
        <v>NO PRESENSI</v>
      </c>
      <c r="V26" s="186" t="str">
        <f>IF(Sheet13!U29&gt;$A$3,"NO PRESENSI",IF(Sheet13!U29&gt;$A$2,Sheet13!U29-$A$2,IF(Sheet13!U29&lt;$A$2,"")))</f>
        <v>NO PRESENSI</v>
      </c>
      <c r="W26" s="186" t="str">
        <f>IF(Sheet13!V29&gt;$A$3,"NO PRESENSI",IF(Sheet13!V29&gt;$A$2,Sheet13!V29-$A$2,IF(Sheet13!V29&lt;$A$2,"")))</f>
        <v>NO PRESENSI</v>
      </c>
      <c r="X26" s="186" t="str">
        <f>IF(Sheet13!W29&gt;$A$3,"NO PRESENSI",IF(Sheet13!W29&gt;$A$2,Sheet13!W29-$A$2,IF(Sheet13!W29&lt;$A$2,"")))</f>
        <v>NO PRESENSI</v>
      </c>
      <c r="Y26" s="186" t="str">
        <f>IF(Sheet13!X29&gt;$A$3,"NO PRESENSI",IF(Sheet13!X29&gt;$A$2,Sheet13!X29-$A$2,IF(Sheet13!X29&lt;$A$2,"")))</f>
        <v>NO PRESENSI</v>
      </c>
      <c r="Z26" s="186" t="str">
        <f>IF(Sheet13!Y29&gt;$A$3,"NO PRESENSI",IF(Sheet13!Y29&gt;$A$2,Sheet13!Y29-$A$2,IF(Sheet13!Y29&lt;$A$2,"")))</f>
        <v>NO PRESENSI</v>
      </c>
      <c r="AA26" s="186" t="str">
        <f>IF(Sheet13!Z29&gt;$A$3,"NO PRESENSI",IF(Sheet13!Z29&gt;$A$2,Sheet13!Z29-$A$2,IF(Sheet13!Z29&lt;$A$2,"")))</f>
        <v>NO PRESENSI</v>
      </c>
      <c r="AB26" s="186" t="str">
        <f>IF(Sheet13!AA29&gt;$A$3,"NO PRESENSI",IF(Sheet13!AA29&gt;$A$2,Sheet13!AA29-$A$2,IF(Sheet13!AA29&lt;$A$2,"")))</f>
        <v>NO PRESENSI</v>
      </c>
      <c r="AC26" s="186" t="str">
        <f>IF(Sheet13!AB29&gt;$A$3,"NO PRESENSI",IF(Sheet13!AB29&gt;$A$2,Sheet13!AB29-$A$2,IF(Sheet13!AB29&lt;$A$2,"")))</f>
        <v>NO PRESENSI</v>
      </c>
      <c r="AD26" s="186" t="str">
        <f>IF(Sheet13!AC29&gt;$A$3,"NO PRESENSI",IF(Sheet13!AC29&gt;$A$2,Sheet13!AC29-$A$2,IF(Sheet13!AC29&lt;$A$2,"")))</f>
        <v>NO PRESENSI</v>
      </c>
      <c r="AE26" s="186" t="str">
        <f>IF(Sheet13!AD29&gt;$A$3,"NO PRESENSI",IF(Sheet13!AD29&gt;$A$2,Sheet13!AD29-$A$2,IF(Sheet13!AD29&lt;$A$2,"")))</f>
        <v>NO PRESENSI</v>
      </c>
      <c r="AF26" s="186" t="str">
        <f>IF(Sheet13!AE29&gt;$A$3,"NO PRESENSI",IF(Sheet13!AE29&gt;$A$2,Sheet13!AE29-$A$2,IF(Sheet13!AE29&lt;$A$2,"")))</f>
        <v>NO PRESENSI</v>
      </c>
      <c r="AG26" s="186" t="str">
        <f>IF(Sheet13!AF29&gt;$A$3,"NO PRESENSI",IF(Sheet13!AF29&gt;$A$2,Sheet13!AF29-$A$2,IF(Sheet13!AF29&lt;$A$2,"")))</f>
        <v>NO PRESENSI</v>
      </c>
      <c r="AH26" s="186">
        <f t="shared" si="1"/>
        <v>0</v>
      </c>
    </row>
    <row r="27">
      <c r="A27" s="156"/>
      <c r="B27" s="19" t="s">
        <v>99</v>
      </c>
      <c r="C27" s="186" t="str">
        <f>IF(Sheet13!B30&gt;$A$3,"NO PRESENSI",IF(Sheet13!B30&gt;$A$2,Sheet13!B30-$A$2,IF(Sheet13!B30&lt;$A$2,"")))</f>
        <v>NO PRESENSI</v>
      </c>
      <c r="D27" s="186" t="str">
        <f>IF(Sheet13!C30&gt;$A$3,"NO PRESENSI",IF(Sheet13!C30&gt;$A$2,Sheet13!C30-$A$2,IF(Sheet13!C30&lt;$A$2,"")))</f>
        <v>NO PRESENSI</v>
      </c>
      <c r="E27" s="186" t="str">
        <f>IF(Sheet13!D30&gt;$A$3,"NO PRESENSI",IF(Sheet13!D30&gt;$A$2,Sheet13!D30-$A$2,IF(Sheet13!D30&lt;$A$2,"")))</f>
        <v>NO PRESENSI</v>
      </c>
      <c r="F27" s="186" t="str">
        <f>IF(Sheet13!E30&gt;$A$3,"NO PRESENSI",IF(Sheet13!E30&gt;$A$2,Sheet13!E30-$A$2,IF(Sheet13!E30&lt;$A$2,"")))</f>
        <v>NO PRESENSI</v>
      </c>
      <c r="G27" s="186" t="str">
        <f>IF(Sheet13!F30&gt;$A$3,"NO PRESENSI",IF(Sheet13!F30&gt;$A$2,Sheet13!F30-$A$2,IF(Sheet13!F30&lt;$A$2,"")))</f>
        <v>NO PRESENSI</v>
      </c>
      <c r="H27" s="186" t="str">
        <f>IF(Sheet13!G30&gt;$A$3,"NO PRESENSI",IF(Sheet13!G30&gt;$A$2,Sheet13!G30-$A$2,IF(Sheet13!G30&lt;$A$2,"")))</f>
        <v>NO PRESENSI</v>
      </c>
      <c r="I27" s="186" t="str">
        <f>IF(Sheet13!H30&gt;$A$3,"NO PRESENSI",IF(Sheet13!H30&gt;$A$2,Sheet13!H30-$A$2,IF(Sheet13!H30&lt;$A$2,"")))</f>
        <v>NO PRESENSI</v>
      </c>
      <c r="J27" s="186" t="str">
        <f>IF(Sheet13!I30&gt;$A$3,"NO PRESENSI",IF(Sheet13!I30&gt;$A$2,Sheet13!I30-$A$2,IF(Sheet13!I30&lt;$A$2,"")))</f>
        <v>NO PRESENSI</v>
      </c>
      <c r="K27" s="186" t="str">
        <f>IF(Sheet13!J30&gt;$A$3,"NO PRESENSI",IF(Sheet13!J30&gt;$A$2,Sheet13!J30-$A$2,IF(Sheet13!J30&lt;$A$2,"")))</f>
        <v>NO PRESENSI</v>
      </c>
      <c r="L27" s="186" t="str">
        <f>IF(Sheet13!K30&gt;$A$3,"NO PRESENSI",IF(Sheet13!K30&gt;$A$2,Sheet13!K30-$A$2,IF(Sheet13!K30&lt;$A$2,"")))</f>
        <v>NO PRESENSI</v>
      </c>
      <c r="M27" s="186" t="str">
        <f>IF(Sheet13!L30&gt;$A$3,"NO PRESENSI",IF(Sheet13!L30&gt;$A$2,Sheet13!L30-$A$2,IF(Sheet13!L30&lt;$A$2,"")))</f>
        <v>NO PRESENSI</v>
      </c>
      <c r="N27" s="186" t="str">
        <f>IF(Sheet13!M30&gt;$A$3,"NO PRESENSI",IF(Sheet13!M30&gt;$A$2,Sheet13!M30-$A$2,IF(Sheet13!M30&lt;$A$2,"")))</f>
        <v>NO PRESENSI</v>
      </c>
      <c r="O27" s="186" t="str">
        <f>IF(Sheet13!N30&gt;$A$3,"NO PRESENSI",IF(Sheet13!N30&gt;$A$2,Sheet13!N30-$A$2,IF(Sheet13!N30&lt;$A$2,"")))</f>
        <v>NO PRESENSI</v>
      </c>
      <c r="P27" s="186" t="str">
        <f>IF(Sheet13!O30&gt;$A$3,"NO PRESENSI",IF(Sheet13!O30&gt;$A$2,Sheet13!O30-$A$2,IF(Sheet13!O30&lt;$A$2,"")))</f>
        <v>NO PRESENSI</v>
      </c>
      <c r="Q27" s="186" t="str">
        <f>IF(Sheet13!P30&gt;$A$3,"NO PRESENSI",IF(Sheet13!P30&gt;$A$2,Sheet13!P30-$A$2,IF(Sheet13!P30&lt;$A$2,"")))</f>
        <v>NO PRESENSI</v>
      </c>
      <c r="R27" s="186" t="str">
        <f>IF(Sheet13!Q30&gt;$A$3,"NO PRESENSI",IF(Sheet13!Q30&gt;$A$2,Sheet13!Q30-$A$2,IF(Sheet13!Q30&lt;$A$2,"")))</f>
        <v>NO PRESENSI</v>
      </c>
      <c r="S27" s="186" t="str">
        <f>IF(Sheet13!R30&gt;$A$3,"NO PRESENSI",IF(Sheet13!R30&gt;$A$2,Sheet13!R30-$A$2,IF(Sheet13!R30&lt;$A$2,"")))</f>
        <v>NO PRESENSI</v>
      </c>
      <c r="T27" s="186" t="str">
        <f>IF(Sheet13!S30&gt;$A$3,"NO PRESENSI",IF(Sheet13!S30&gt;$A$2,Sheet13!S30-$A$2,IF(Sheet13!S30&lt;$A$2,"")))</f>
        <v>NO PRESENSI</v>
      </c>
      <c r="U27" s="186" t="str">
        <f>IF(Sheet13!T30&gt;$A$3,"NO PRESENSI",IF(Sheet13!T30&gt;$A$2,Sheet13!T30-$A$2,IF(Sheet13!T30&lt;$A$2,"")))</f>
        <v>NO PRESENSI</v>
      </c>
      <c r="V27" s="186" t="str">
        <f>IF(Sheet13!U30&gt;$A$3,"NO PRESENSI",IF(Sheet13!U30&gt;$A$2,Sheet13!U30-$A$2,IF(Sheet13!U30&lt;$A$2,"")))</f>
        <v>NO PRESENSI</v>
      </c>
      <c r="W27" s="186" t="str">
        <f>IF(Sheet13!V30&gt;$A$3,"NO PRESENSI",IF(Sheet13!V30&gt;$A$2,Sheet13!V30-$A$2,IF(Sheet13!V30&lt;$A$2,"")))</f>
        <v>NO PRESENSI</v>
      </c>
      <c r="X27" s="186" t="str">
        <f>IF(Sheet13!W30&gt;$A$3,"NO PRESENSI",IF(Sheet13!W30&gt;$A$2,Sheet13!W30-$A$2,IF(Sheet13!W30&lt;$A$2,"")))</f>
        <v>NO PRESENSI</v>
      </c>
      <c r="Y27" s="186" t="str">
        <f>IF(Sheet13!X30&gt;$A$3,"NO PRESENSI",IF(Sheet13!X30&gt;$A$2,Sheet13!X30-$A$2,IF(Sheet13!X30&lt;$A$2,"")))</f>
        <v>NO PRESENSI</v>
      </c>
      <c r="Z27" s="186" t="str">
        <f>IF(Sheet13!Y30&gt;$A$3,"NO PRESENSI",IF(Sheet13!Y30&gt;$A$2,Sheet13!Y30-$A$2,IF(Sheet13!Y30&lt;$A$2,"")))</f>
        <v>NO PRESENSI</v>
      </c>
      <c r="AA27" s="186" t="str">
        <f>IF(Sheet13!Z30&gt;$A$3,"NO PRESENSI",IF(Sheet13!Z30&gt;$A$2,Sheet13!Z30-$A$2,IF(Sheet13!Z30&lt;$A$2,"")))</f>
        <v>NO PRESENSI</v>
      </c>
      <c r="AB27" s="186" t="str">
        <f>IF(Sheet13!AA30&gt;$A$3,"NO PRESENSI",IF(Sheet13!AA30&gt;$A$2,Sheet13!AA30-$A$2,IF(Sheet13!AA30&lt;$A$2,"")))</f>
        <v>NO PRESENSI</v>
      </c>
      <c r="AC27" s="186" t="str">
        <f>IF(Sheet13!AB30&gt;$A$3,"NO PRESENSI",IF(Sheet13!AB30&gt;$A$2,Sheet13!AB30-$A$2,IF(Sheet13!AB30&lt;$A$2,"")))</f>
        <v>NO PRESENSI</v>
      </c>
      <c r="AD27" s="186" t="str">
        <f>IF(Sheet13!AC30&gt;$A$3,"NO PRESENSI",IF(Sheet13!AC30&gt;$A$2,Sheet13!AC30-$A$2,IF(Sheet13!AC30&lt;$A$2,"")))</f>
        <v>NO PRESENSI</v>
      </c>
      <c r="AE27" s="186" t="str">
        <f>IF(Sheet13!AD30&gt;$A$3,"NO PRESENSI",IF(Sheet13!AD30&gt;$A$2,Sheet13!AD30-$A$2,IF(Sheet13!AD30&lt;$A$2,"")))</f>
        <v>NO PRESENSI</v>
      </c>
      <c r="AF27" s="186" t="str">
        <f>IF(Sheet13!AE30&gt;$A$3,"NO PRESENSI",IF(Sheet13!AE30&gt;$A$2,Sheet13!AE30-$A$2,IF(Sheet13!AE30&lt;$A$2,"")))</f>
        <v>NO PRESENSI</v>
      </c>
      <c r="AG27" s="186" t="str">
        <f>IF(Sheet13!AF30&gt;$A$3,"NO PRESENSI",IF(Sheet13!AF30&gt;$A$2,Sheet13!AF30-$A$2,IF(Sheet13!AF30&lt;$A$2,"")))</f>
        <v>NO PRESENSI</v>
      </c>
      <c r="AH27" s="186">
        <f t="shared" si="1"/>
        <v>0</v>
      </c>
    </row>
    <row r="28">
      <c r="A28" s="156"/>
      <c r="B28" s="19" t="s">
        <v>101</v>
      </c>
      <c r="C28" s="186" t="str">
        <f>IF(Sheet13!B31&gt;$A$3,"NO PRESENSI",IF(Sheet13!B31&gt;$A$2,Sheet13!B31-$A$2,IF(Sheet13!B31&lt;$A$2,"")))</f>
        <v>NO PRESENSI</v>
      </c>
      <c r="D28" s="186" t="str">
        <f>IF(Sheet13!C31&gt;$A$3,"NO PRESENSI",IF(Sheet13!C31&gt;$A$2,Sheet13!C31-$A$2,IF(Sheet13!C31&lt;$A$2,"")))</f>
        <v>NO PRESENSI</v>
      </c>
      <c r="E28" s="186" t="str">
        <f>IF(Sheet13!D31&gt;$A$3,"NO PRESENSI",IF(Sheet13!D31&gt;$A$2,Sheet13!D31-$A$2,IF(Sheet13!D31&lt;$A$2,"")))</f>
        <v>NO PRESENSI</v>
      </c>
      <c r="F28" s="186" t="str">
        <f>IF(Sheet13!E31&gt;$A$3,"NO PRESENSI",IF(Sheet13!E31&gt;$A$2,Sheet13!E31-$A$2,IF(Sheet13!E31&lt;$A$2,"")))</f>
        <v>NO PRESENSI</v>
      </c>
      <c r="G28" s="186" t="str">
        <f>IF(Sheet13!F31&gt;$A$3,"NO PRESENSI",IF(Sheet13!F31&gt;$A$2,Sheet13!F31-$A$2,IF(Sheet13!F31&lt;$A$2,"")))</f>
        <v>NO PRESENSI</v>
      </c>
      <c r="H28" s="186" t="str">
        <f>IF(Sheet13!G31&gt;$A$3,"NO PRESENSI",IF(Sheet13!G31&gt;$A$2,Sheet13!G31-$A$2,IF(Sheet13!G31&lt;$A$2,"")))</f>
        <v>NO PRESENSI</v>
      </c>
      <c r="I28" s="186" t="str">
        <f>IF(Sheet13!H31&gt;$A$3,"NO PRESENSI",IF(Sheet13!H31&gt;$A$2,Sheet13!H31-$A$2,IF(Sheet13!H31&lt;$A$2,"")))</f>
        <v>NO PRESENSI</v>
      </c>
      <c r="J28" s="186" t="str">
        <f>IF(Sheet13!I31&gt;$A$3,"NO PRESENSI",IF(Sheet13!I31&gt;$A$2,Sheet13!I31-$A$2,IF(Sheet13!I31&lt;$A$2,"")))</f>
        <v>NO PRESENSI</v>
      </c>
      <c r="K28" s="186" t="str">
        <f>IF(Sheet13!J31&gt;$A$3,"NO PRESENSI",IF(Sheet13!J31&gt;$A$2,Sheet13!J31-$A$2,IF(Sheet13!J31&lt;$A$2,"")))</f>
        <v>NO PRESENSI</v>
      </c>
      <c r="L28" s="186" t="str">
        <f>IF(Sheet13!K31&gt;$A$3,"NO PRESENSI",IF(Sheet13!K31&gt;$A$2,Sheet13!K31-$A$2,IF(Sheet13!K31&lt;$A$2,"")))</f>
        <v>NO PRESENSI</v>
      </c>
      <c r="M28" s="186" t="str">
        <f>IF(Sheet13!L31&gt;$A$3,"NO PRESENSI",IF(Sheet13!L31&gt;$A$2,Sheet13!L31-$A$2,IF(Sheet13!L31&lt;$A$2,"")))</f>
        <v>NO PRESENSI</v>
      </c>
      <c r="N28" s="186" t="str">
        <f>IF(Sheet13!M31&gt;$A$3,"NO PRESENSI",IF(Sheet13!M31&gt;$A$2,Sheet13!M31-$A$2,IF(Sheet13!M31&lt;$A$2,"")))</f>
        <v>NO PRESENSI</v>
      </c>
      <c r="O28" s="186" t="str">
        <f>IF(Sheet13!N31&gt;$A$3,"NO PRESENSI",IF(Sheet13!N31&gt;$A$2,Sheet13!N31-$A$2,IF(Sheet13!N31&lt;$A$2,"")))</f>
        <v>NO PRESENSI</v>
      </c>
      <c r="P28" s="186" t="str">
        <f>IF(Sheet13!O31&gt;$A$3,"NO PRESENSI",IF(Sheet13!O31&gt;$A$2,Sheet13!O31-$A$2,IF(Sheet13!O31&lt;$A$2,"")))</f>
        <v>NO PRESENSI</v>
      </c>
      <c r="Q28" s="186" t="str">
        <f>IF(Sheet13!P31&gt;$A$3,"NO PRESENSI",IF(Sheet13!P31&gt;$A$2,Sheet13!P31-$A$2,IF(Sheet13!P31&lt;$A$2,"")))</f>
        <v>NO PRESENSI</v>
      </c>
      <c r="R28" s="186" t="str">
        <f>IF(Sheet13!Q31&gt;$A$3,"NO PRESENSI",IF(Sheet13!Q31&gt;$A$2,Sheet13!Q31-$A$2,IF(Sheet13!Q31&lt;$A$2,"")))</f>
        <v>NO PRESENSI</v>
      </c>
      <c r="S28" s="186" t="str">
        <f>IF(Sheet13!R31&gt;$A$3,"NO PRESENSI",IF(Sheet13!R31&gt;$A$2,Sheet13!R31-$A$2,IF(Sheet13!R31&lt;$A$2,"")))</f>
        <v>NO PRESENSI</v>
      </c>
      <c r="T28" s="186" t="str">
        <f>IF(Sheet13!S31&gt;$A$3,"NO PRESENSI",IF(Sheet13!S31&gt;$A$2,Sheet13!S31-$A$2,IF(Sheet13!S31&lt;$A$2,"")))</f>
        <v>NO PRESENSI</v>
      </c>
      <c r="U28" s="186" t="str">
        <f>IF(Sheet13!T31&gt;$A$3,"NO PRESENSI",IF(Sheet13!T31&gt;$A$2,Sheet13!T31-$A$2,IF(Sheet13!T31&lt;$A$2,"")))</f>
        <v>NO PRESENSI</v>
      </c>
      <c r="V28" s="186" t="str">
        <f>IF(Sheet13!U31&gt;$A$3,"NO PRESENSI",IF(Sheet13!U31&gt;$A$2,Sheet13!U31-$A$2,IF(Sheet13!U31&lt;$A$2,"")))</f>
        <v>NO PRESENSI</v>
      </c>
      <c r="W28" s="186" t="str">
        <f>IF(Sheet13!V31&gt;$A$3,"NO PRESENSI",IF(Sheet13!V31&gt;$A$2,Sheet13!V31-$A$2,IF(Sheet13!V31&lt;$A$2,"")))</f>
        <v>NO PRESENSI</v>
      </c>
      <c r="X28" s="186" t="str">
        <f>IF(Sheet13!W31&gt;$A$3,"NO PRESENSI",IF(Sheet13!W31&gt;$A$2,Sheet13!W31-$A$2,IF(Sheet13!W31&lt;$A$2,"")))</f>
        <v>NO PRESENSI</v>
      </c>
      <c r="Y28" s="186" t="str">
        <f>IF(Sheet13!X31&gt;$A$3,"NO PRESENSI",IF(Sheet13!X31&gt;$A$2,Sheet13!X31-$A$2,IF(Sheet13!X31&lt;$A$2,"")))</f>
        <v>NO PRESENSI</v>
      </c>
      <c r="Z28" s="186" t="str">
        <f>IF(Sheet13!Y31&gt;$A$3,"NO PRESENSI",IF(Sheet13!Y31&gt;$A$2,Sheet13!Y31-$A$2,IF(Sheet13!Y31&lt;$A$2,"")))</f>
        <v>NO PRESENSI</v>
      </c>
      <c r="AA28" s="186" t="str">
        <f>IF(Sheet13!Z31&gt;$A$3,"NO PRESENSI",IF(Sheet13!Z31&gt;$A$2,Sheet13!Z31-$A$2,IF(Sheet13!Z31&lt;$A$2,"")))</f>
        <v>NO PRESENSI</v>
      </c>
      <c r="AB28" s="186" t="str">
        <f>IF(Sheet13!AA31&gt;$A$3,"NO PRESENSI",IF(Sheet13!AA31&gt;$A$2,Sheet13!AA31-$A$2,IF(Sheet13!AA31&lt;$A$2,"")))</f>
        <v>NO PRESENSI</v>
      </c>
      <c r="AC28" s="186" t="str">
        <f>IF(Sheet13!AB31&gt;$A$3,"NO PRESENSI",IF(Sheet13!AB31&gt;$A$2,Sheet13!AB31-$A$2,IF(Sheet13!AB31&lt;$A$2,"")))</f>
        <v>NO PRESENSI</v>
      </c>
      <c r="AD28" s="186" t="str">
        <f>IF(Sheet13!AC31&gt;$A$3,"NO PRESENSI",IF(Sheet13!AC31&gt;$A$2,Sheet13!AC31-$A$2,IF(Sheet13!AC31&lt;$A$2,"")))</f>
        <v>NO PRESENSI</v>
      </c>
      <c r="AE28" s="186" t="str">
        <f>IF(Sheet13!AD31&gt;$A$3,"NO PRESENSI",IF(Sheet13!AD31&gt;$A$2,Sheet13!AD31-$A$2,IF(Sheet13!AD31&lt;$A$2,"")))</f>
        <v>NO PRESENSI</v>
      </c>
      <c r="AF28" s="186" t="str">
        <f>IF(Sheet13!AE31&gt;$A$3,"NO PRESENSI",IF(Sheet13!AE31&gt;$A$2,Sheet13!AE31-$A$2,IF(Sheet13!AE31&lt;$A$2,"")))</f>
        <v>NO PRESENSI</v>
      </c>
      <c r="AG28" s="186" t="str">
        <f>IF(Sheet13!AF31&gt;$A$3,"NO PRESENSI",IF(Sheet13!AF31&gt;$A$2,Sheet13!AF31-$A$2,IF(Sheet13!AF31&lt;$A$2,"")))</f>
        <v>NO PRESENSI</v>
      </c>
      <c r="AH28" s="186">
        <f t="shared" si="1"/>
        <v>0</v>
      </c>
    </row>
    <row r="29">
      <c r="A29" s="156"/>
      <c r="B29" s="19" t="s">
        <v>103</v>
      </c>
      <c r="C29" s="186" t="str">
        <f>IF(Sheet13!B32&gt;$A$3,"NO PRESENSI",IF(Sheet13!B32&gt;$A$2,Sheet13!B32-$A$2,IF(Sheet13!B32&lt;$A$2,"")))</f>
        <v>NO PRESENSI</v>
      </c>
      <c r="D29" s="186" t="str">
        <f>IF(Sheet13!C32&gt;$A$3,"NO PRESENSI",IF(Sheet13!C32&gt;$A$2,Sheet13!C32-$A$2,IF(Sheet13!C32&lt;$A$2,"")))</f>
        <v>NO PRESENSI</v>
      </c>
      <c r="E29" s="186" t="str">
        <f>IF(Sheet13!D32&gt;$A$3,"NO PRESENSI",IF(Sheet13!D32&gt;$A$2,Sheet13!D32-$A$2,IF(Sheet13!D32&lt;$A$2,"")))</f>
        <v>NO PRESENSI</v>
      </c>
      <c r="F29" s="186" t="str">
        <f>IF(Sheet13!E32&gt;$A$3,"NO PRESENSI",IF(Sheet13!E32&gt;$A$2,Sheet13!E32-$A$2,IF(Sheet13!E32&lt;$A$2,"")))</f>
        <v>NO PRESENSI</v>
      </c>
      <c r="G29" s="186" t="str">
        <f>IF(Sheet13!F32&gt;$A$3,"NO PRESENSI",IF(Sheet13!F32&gt;$A$2,Sheet13!F32-$A$2,IF(Sheet13!F32&lt;$A$2,"")))</f>
        <v>NO PRESENSI</v>
      </c>
      <c r="H29" s="186" t="str">
        <f>IF(Sheet13!G32&gt;$A$3,"NO PRESENSI",IF(Sheet13!G32&gt;$A$2,Sheet13!G32-$A$2,IF(Sheet13!G32&lt;$A$2,"")))</f>
        <v>NO PRESENSI</v>
      </c>
      <c r="I29" s="186" t="str">
        <f>IF(Sheet13!H32&gt;$A$3,"NO PRESENSI",IF(Sheet13!H32&gt;$A$2,Sheet13!H32-$A$2,IF(Sheet13!H32&lt;$A$2,"")))</f>
        <v>NO PRESENSI</v>
      </c>
      <c r="J29" s="186" t="str">
        <f>IF(Sheet13!I32&gt;$A$3,"NO PRESENSI",IF(Sheet13!I32&gt;$A$2,Sheet13!I32-$A$2,IF(Sheet13!I32&lt;$A$2,"")))</f>
        <v>NO PRESENSI</v>
      </c>
      <c r="K29" s="186" t="str">
        <f>IF(Sheet13!J32&gt;$A$3,"NO PRESENSI",IF(Sheet13!J32&gt;$A$2,Sheet13!J32-$A$2,IF(Sheet13!J32&lt;$A$2,"")))</f>
        <v>NO PRESENSI</v>
      </c>
      <c r="L29" s="186" t="str">
        <f>IF(Sheet13!K32&gt;$A$3,"NO PRESENSI",IF(Sheet13!K32&gt;$A$2,Sheet13!K32-$A$2,IF(Sheet13!K32&lt;$A$2,"")))</f>
        <v>NO PRESENSI</v>
      </c>
      <c r="M29" s="186" t="str">
        <f>IF(Sheet13!L32&gt;$A$3,"NO PRESENSI",IF(Sheet13!L32&gt;$A$2,Sheet13!L32-$A$2,IF(Sheet13!L32&lt;$A$2,"")))</f>
        <v>NO PRESENSI</v>
      </c>
      <c r="N29" s="186" t="str">
        <f>IF(Sheet13!M32&gt;$A$3,"NO PRESENSI",IF(Sheet13!M32&gt;$A$2,Sheet13!M32-$A$2,IF(Sheet13!M32&lt;$A$2,"")))</f>
        <v>NO PRESENSI</v>
      </c>
      <c r="O29" s="186" t="str">
        <f>IF(Sheet13!N32&gt;$A$3,"NO PRESENSI",IF(Sheet13!N32&gt;$A$2,Sheet13!N32-$A$2,IF(Sheet13!N32&lt;$A$2,"")))</f>
        <v>NO PRESENSI</v>
      </c>
      <c r="P29" s="186" t="str">
        <f>IF(Sheet13!O32&gt;$A$3,"NO PRESENSI",IF(Sheet13!O32&gt;$A$2,Sheet13!O32-$A$2,IF(Sheet13!O32&lt;$A$2,"")))</f>
        <v>NO PRESENSI</v>
      </c>
      <c r="Q29" s="186" t="str">
        <f>IF(Sheet13!P32&gt;$A$3,"NO PRESENSI",IF(Sheet13!P32&gt;$A$2,Sheet13!P32-$A$2,IF(Sheet13!P32&lt;$A$2,"")))</f>
        <v>NO PRESENSI</v>
      </c>
      <c r="R29" s="186" t="str">
        <f>IF(Sheet13!Q32&gt;$A$3,"NO PRESENSI",IF(Sheet13!Q32&gt;$A$2,Sheet13!Q32-$A$2,IF(Sheet13!Q32&lt;$A$2,"")))</f>
        <v>NO PRESENSI</v>
      </c>
      <c r="S29" s="186" t="str">
        <f>IF(Sheet13!R32&gt;$A$3,"NO PRESENSI",IF(Sheet13!R32&gt;$A$2,Sheet13!R32-$A$2,IF(Sheet13!R32&lt;$A$2,"")))</f>
        <v>NO PRESENSI</v>
      </c>
      <c r="T29" s="186" t="str">
        <f>IF(Sheet13!S32&gt;$A$3,"NO PRESENSI",IF(Sheet13!S32&gt;$A$2,Sheet13!S32-$A$2,IF(Sheet13!S32&lt;$A$2,"")))</f>
        <v>NO PRESENSI</v>
      </c>
      <c r="U29" s="186" t="str">
        <f>IF(Sheet13!T32&gt;$A$3,"NO PRESENSI",IF(Sheet13!T32&gt;$A$2,Sheet13!T32-$A$2,IF(Sheet13!T32&lt;$A$2,"")))</f>
        <v>NO PRESENSI</v>
      </c>
      <c r="V29" s="186" t="str">
        <f>IF(Sheet13!U32&gt;$A$3,"NO PRESENSI",IF(Sheet13!U32&gt;$A$2,Sheet13!U32-$A$2,IF(Sheet13!U32&lt;$A$2,"")))</f>
        <v>NO PRESENSI</v>
      </c>
      <c r="W29" s="186" t="str">
        <f>IF(Sheet13!V32&gt;$A$3,"NO PRESENSI",IF(Sheet13!V32&gt;$A$2,Sheet13!V32-$A$2,IF(Sheet13!V32&lt;$A$2,"")))</f>
        <v>NO PRESENSI</v>
      </c>
      <c r="X29" s="186" t="str">
        <f>IF(Sheet13!W32&gt;$A$3,"NO PRESENSI",IF(Sheet13!W32&gt;$A$2,Sheet13!W32-$A$2,IF(Sheet13!W32&lt;$A$2,"")))</f>
        <v>NO PRESENSI</v>
      </c>
      <c r="Y29" s="186" t="str">
        <f>IF(Sheet13!X32&gt;$A$3,"NO PRESENSI",IF(Sheet13!X32&gt;$A$2,Sheet13!X32-$A$2,IF(Sheet13!X32&lt;$A$2,"")))</f>
        <v>NO PRESENSI</v>
      </c>
      <c r="Z29" s="186" t="str">
        <f>IF(Sheet13!Y32&gt;$A$3,"NO PRESENSI",IF(Sheet13!Y32&gt;$A$2,Sheet13!Y32-$A$2,IF(Sheet13!Y32&lt;$A$2,"")))</f>
        <v>NO PRESENSI</v>
      </c>
      <c r="AA29" s="186" t="str">
        <f>IF(Sheet13!Z32&gt;$A$3,"NO PRESENSI",IF(Sheet13!Z32&gt;$A$2,Sheet13!Z32-$A$2,IF(Sheet13!Z32&lt;$A$2,"")))</f>
        <v>NO PRESENSI</v>
      </c>
      <c r="AB29" s="186" t="str">
        <f>IF(Sheet13!AA32&gt;$A$3,"NO PRESENSI",IF(Sheet13!AA32&gt;$A$2,Sheet13!AA32-$A$2,IF(Sheet13!AA32&lt;$A$2,"")))</f>
        <v>NO PRESENSI</v>
      </c>
      <c r="AC29" s="186" t="str">
        <f>IF(Sheet13!AB32&gt;$A$3,"NO PRESENSI",IF(Sheet13!AB32&gt;$A$2,Sheet13!AB32-$A$2,IF(Sheet13!AB32&lt;$A$2,"")))</f>
        <v>NO PRESENSI</v>
      </c>
      <c r="AD29" s="186" t="str">
        <f>IF(Sheet13!AC32&gt;$A$3,"NO PRESENSI",IF(Sheet13!AC32&gt;$A$2,Sheet13!AC32-$A$2,IF(Sheet13!AC32&lt;$A$2,"")))</f>
        <v>NO PRESENSI</v>
      </c>
      <c r="AE29" s="186" t="str">
        <f>IF(Sheet13!AD32&gt;$A$3,"NO PRESENSI",IF(Sheet13!AD32&gt;$A$2,Sheet13!AD32-$A$2,IF(Sheet13!AD32&lt;$A$2,"")))</f>
        <v>NO PRESENSI</v>
      </c>
      <c r="AF29" s="186" t="str">
        <f>IF(Sheet13!AE32&gt;$A$3,"NO PRESENSI",IF(Sheet13!AE32&gt;$A$2,Sheet13!AE32-$A$2,IF(Sheet13!AE32&lt;$A$2,"")))</f>
        <v>NO PRESENSI</v>
      </c>
      <c r="AG29" s="186" t="str">
        <f>IF(Sheet13!AF32&gt;$A$3,"NO PRESENSI",IF(Sheet13!AF32&gt;$A$2,Sheet13!AF32-$A$2,IF(Sheet13!AF32&lt;$A$2,"")))</f>
        <v>NO PRESENSI</v>
      </c>
      <c r="AH29" s="186">
        <f t="shared" si="1"/>
        <v>0</v>
      </c>
    </row>
    <row r="30">
      <c r="A30" s="156"/>
      <c r="B30" s="19" t="s">
        <v>105</v>
      </c>
      <c r="C30" s="186" t="str">
        <f>IF(Sheet13!B33&gt;$A$3,"NO PRESENSI",IF(Sheet13!B33&gt;$A$2,Sheet13!B33-$A$2,IF(Sheet13!B33&lt;$A$2,"")))</f>
        <v>NO PRESENSI</v>
      </c>
      <c r="D30" s="186" t="str">
        <f>IF(Sheet13!C33&gt;$A$3,"NO PRESENSI",IF(Sheet13!C33&gt;$A$2,Sheet13!C33-$A$2,IF(Sheet13!C33&lt;$A$2,"")))</f>
        <v>NO PRESENSI</v>
      </c>
      <c r="E30" s="186" t="str">
        <f>IF(Sheet13!D33&gt;$A$3,"NO PRESENSI",IF(Sheet13!D33&gt;$A$2,Sheet13!D33-$A$2,IF(Sheet13!D33&lt;$A$2,"")))</f>
        <v>NO PRESENSI</v>
      </c>
      <c r="F30" s="186" t="str">
        <f>IF(Sheet13!E33&gt;$A$3,"NO PRESENSI",IF(Sheet13!E33&gt;$A$2,Sheet13!E33-$A$2,IF(Sheet13!E33&lt;$A$2,"")))</f>
        <v>NO PRESENSI</v>
      </c>
      <c r="G30" s="186" t="str">
        <f>IF(Sheet13!F33&gt;$A$3,"NO PRESENSI",IF(Sheet13!F33&gt;$A$2,Sheet13!F33-$A$2,IF(Sheet13!F33&lt;$A$2,"")))</f>
        <v>NO PRESENSI</v>
      </c>
      <c r="H30" s="186" t="str">
        <f>IF(Sheet13!G33&gt;$A$3,"NO PRESENSI",IF(Sheet13!G33&gt;$A$2,Sheet13!G33-$A$2,IF(Sheet13!G33&lt;$A$2,"")))</f>
        <v>NO PRESENSI</v>
      </c>
      <c r="I30" s="186" t="str">
        <f>IF(Sheet13!H33&gt;$A$3,"NO PRESENSI",IF(Sheet13!H33&gt;$A$2,Sheet13!H33-$A$2,IF(Sheet13!H33&lt;$A$2,"")))</f>
        <v>NO PRESENSI</v>
      </c>
      <c r="J30" s="186" t="str">
        <f>IF(Sheet13!I33&gt;$A$3,"NO PRESENSI",IF(Sheet13!I33&gt;$A$2,Sheet13!I33-$A$2,IF(Sheet13!I33&lt;$A$2,"")))</f>
        <v>NO PRESENSI</v>
      </c>
      <c r="K30" s="186" t="str">
        <f>IF(Sheet13!J33&gt;$A$3,"NO PRESENSI",IF(Sheet13!J33&gt;$A$2,Sheet13!J33-$A$2,IF(Sheet13!J33&lt;$A$2,"")))</f>
        <v>NO PRESENSI</v>
      </c>
      <c r="L30" s="186" t="str">
        <f>IF(Sheet13!K33&gt;$A$3,"NO PRESENSI",IF(Sheet13!K33&gt;$A$2,Sheet13!K33-$A$2,IF(Sheet13!K33&lt;$A$2,"")))</f>
        <v>NO PRESENSI</v>
      </c>
      <c r="M30" s="186" t="str">
        <f>IF(Sheet13!L33&gt;$A$3,"NO PRESENSI",IF(Sheet13!L33&gt;$A$2,Sheet13!L33-$A$2,IF(Sheet13!L33&lt;$A$2,"")))</f>
        <v>NO PRESENSI</v>
      </c>
      <c r="N30" s="186" t="str">
        <f>IF(Sheet13!M33&gt;$A$3,"NO PRESENSI",IF(Sheet13!M33&gt;$A$2,Sheet13!M33-$A$2,IF(Sheet13!M33&lt;$A$2,"")))</f>
        <v>NO PRESENSI</v>
      </c>
      <c r="O30" s="186" t="str">
        <f>IF(Sheet13!N33&gt;$A$3,"NO PRESENSI",IF(Sheet13!N33&gt;$A$2,Sheet13!N33-$A$2,IF(Sheet13!N33&lt;$A$2,"")))</f>
        <v>NO PRESENSI</v>
      </c>
      <c r="P30" s="186" t="str">
        <f>IF(Sheet13!O33&gt;$A$3,"NO PRESENSI",IF(Sheet13!O33&gt;$A$2,Sheet13!O33-$A$2,IF(Sheet13!O33&lt;$A$2,"")))</f>
        <v>NO PRESENSI</v>
      </c>
      <c r="Q30" s="186" t="str">
        <f>IF(Sheet13!P33&gt;$A$3,"NO PRESENSI",IF(Sheet13!P33&gt;$A$2,Sheet13!P33-$A$2,IF(Sheet13!P33&lt;$A$2,"")))</f>
        <v>NO PRESENSI</v>
      </c>
      <c r="R30" s="186" t="str">
        <f>IF(Sheet13!Q33&gt;$A$3,"NO PRESENSI",IF(Sheet13!Q33&gt;$A$2,Sheet13!Q33-$A$2,IF(Sheet13!Q33&lt;$A$2,"")))</f>
        <v>NO PRESENSI</v>
      </c>
      <c r="S30" s="186" t="str">
        <f>IF(Sheet13!R33&gt;$A$3,"NO PRESENSI",IF(Sheet13!R33&gt;$A$2,Sheet13!R33-$A$2,IF(Sheet13!R33&lt;$A$2,"")))</f>
        <v>NO PRESENSI</v>
      </c>
      <c r="T30" s="186" t="str">
        <f>IF(Sheet13!S33&gt;$A$3,"NO PRESENSI",IF(Sheet13!S33&gt;$A$2,Sheet13!S33-$A$2,IF(Sheet13!S33&lt;$A$2,"")))</f>
        <v>NO PRESENSI</v>
      </c>
      <c r="U30" s="186" t="str">
        <f>IF(Sheet13!T33&gt;$A$3,"NO PRESENSI",IF(Sheet13!T33&gt;$A$2,Sheet13!T33-$A$2,IF(Sheet13!T33&lt;$A$2,"")))</f>
        <v>NO PRESENSI</v>
      </c>
      <c r="V30" s="186" t="str">
        <f>IF(Sheet13!U33&gt;$A$3,"NO PRESENSI",IF(Sheet13!U33&gt;$A$2,Sheet13!U33-$A$2,IF(Sheet13!U33&lt;$A$2,"")))</f>
        <v>NO PRESENSI</v>
      </c>
      <c r="W30" s="186" t="str">
        <f>IF(Sheet13!V33&gt;$A$3,"NO PRESENSI",IF(Sheet13!V33&gt;$A$2,Sheet13!V33-$A$2,IF(Sheet13!V33&lt;$A$2,"")))</f>
        <v>NO PRESENSI</v>
      </c>
      <c r="X30" s="186" t="str">
        <f>IF(Sheet13!W33&gt;$A$3,"NO PRESENSI",IF(Sheet13!W33&gt;$A$2,Sheet13!W33-$A$2,IF(Sheet13!W33&lt;$A$2,"")))</f>
        <v>NO PRESENSI</v>
      </c>
      <c r="Y30" s="186" t="str">
        <f>IF(Sheet13!X33&gt;$A$3,"NO PRESENSI",IF(Sheet13!X33&gt;$A$2,Sheet13!X33-$A$2,IF(Sheet13!X33&lt;$A$2,"")))</f>
        <v>NO PRESENSI</v>
      </c>
      <c r="Z30" s="186" t="str">
        <f>IF(Sheet13!Y33&gt;$A$3,"NO PRESENSI",IF(Sheet13!Y33&gt;$A$2,Sheet13!Y33-$A$2,IF(Sheet13!Y33&lt;$A$2,"")))</f>
        <v>NO PRESENSI</v>
      </c>
      <c r="AA30" s="186" t="str">
        <f>IF(Sheet13!Z33&gt;$A$3,"NO PRESENSI",IF(Sheet13!Z33&gt;$A$2,Sheet13!Z33-$A$2,IF(Sheet13!Z33&lt;$A$2,"")))</f>
        <v>NO PRESENSI</v>
      </c>
      <c r="AB30" s="186" t="str">
        <f>IF(Sheet13!AA33&gt;$A$3,"NO PRESENSI",IF(Sheet13!AA33&gt;$A$2,Sheet13!AA33-$A$2,IF(Sheet13!AA33&lt;$A$2,"")))</f>
        <v>NO PRESENSI</v>
      </c>
      <c r="AC30" s="186" t="str">
        <f>IF(Sheet13!AB33&gt;$A$3,"NO PRESENSI",IF(Sheet13!AB33&gt;$A$2,Sheet13!AB33-$A$2,IF(Sheet13!AB33&lt;$A$2,"")))</f>
        <v>NO PRESENSI</v>
      </c>
      <c r="AD30" s="186" t="str">
        <f>IF(Sheet13!AC33&gt;$A$3,"NO PRESENSI",IF(Sheet13!AC33&gt;$A$2,Sheet13!AC33-$A$2,IF(Sheet13!AC33&lt;$A$2,"")))</f>
        <v>NO PRESENSI</v>
      </c>
      <c r="AE30" s="186" t="str">
        <f>IF(Sheet13!AD33&gt;$A$3,"NO PRESENSI",IF(Sheet13!AD33&gt;$A$2,Sheet13!AD33-$A$2,IF(Sheet13!AD33&lt;$A$2,"")))</f>
        <v>NO PRESENSI</v>
      </c>
      <c r="AF30" s="186" t="str">
        <f>IF(Sheet13!AE33&gt;$A$3,"NO PRESENSI",IF(Sheet13!AE33&gt;$A$2,Sheet13!AE33-$A$2,IF(Sheet13!AE33&lt;$A$2,"")))</f>
        <v>NO PRESENSI</v>
      </c>
      <c r="AG30" s="186" t="str">
        <f>IF(Sheet13!AF33&gt;$A$3,"NO PRESENSI",IF(Sheet13!AF33&gt;$A$2,Sheet13!AF33-$A$2,IF(Sheet13!AF33&lt;$A$2,"")))</f>
        <v>NO PRESENSI</v>
      </c>
      <c r="AH30" s="186">
        <f t="shared" si="1"/>
        <v>0</v>
      </c>
    </row>
    <row r="31">
      <c r="A31" s="156"/>
      <c r="B31" s="19" t="s">
        <v>107</v>
      </c>
      <c r="C31" s="186" t="str">
        <f>IF(Sheet13!B34&gt;$A$3,"NO PRESENSI",IF(Sheet13!B34&gt;$A$2,Sheet13!B34-$A$2,IF(Sheet13!B34&lt;$A$2,"")))</f>
        <v>NO PRESENSI</v>
      </c>
      <c r="D31" s="186" t="str">
        <f>IF(Sheet13!C34&gt;$A$3,"NO PRESENSI",IF(Sheet13!C34&gt;$A$2,Sheet13!C34-$A$2,IF(Sheet13!C34&lt;$A$2,"")))</f>
        <v>NO PRESENSI</v>
      </c>
      <c r="E31" s="186" t="str">
        <f>IF(Sheet13!D34&gt;$A$3,"NO PRESENSI",IF(Sheet13!D34&gt;$A$2,Sheet13!D34-$A$2,IF(Sheet13!D34&lt;$A$2,"")))</f>
        <v>NO PRESENSI</v>
      </c>
      <c r="F31" s="186" t="str">
        <f>IF(Sheet13!E34&gt;$A$3,"NO PRESENSI",IF(Sheet13!E34&gt;$A$2,Sheet13!E34-$A$2,IF(Sheet13!E34&lt;$A$2,"")))</f>
        <v>NO PRESENSI</v>
      </c>
      <c r="G31" s="186" t="str">
        <f>IF(Sheet13!F34&gt;$A$3,"NO PRESENSI",IF(Sheet13!F34&gt;$A$2,Sheet13!F34-$A$2,IF(Sheet13!F34&lt;$A$2,"")))</f>
        <v>NO PRESENSI</v>
      </c>
      <c r="H31" s="186" t="str">
        <f>IF(Sheet13!G34&gt;$A$3,"NO PRESENSI",IF(Sheet13!G34&gt;$A$2,Sheet13!G34-$A$2,IF(Sheet13!G34&lt;$A$2,"")))</f>
        <v>NO PRESENSI</v>
      </c>
      <c r="I31" s="186" t="str">
        <f>IF(Sheet13!H34&gt;$A$3,"NO PRESENSI",IF(Sheet13!H34&gt;$A$2,Sheet13!H34-$A$2,IF(Sheet13!H34&lt;$A$2,"")))</f>
        <v>NO PRESENSI</v>
      </c>
      <c r="J31" s="186" t="str">
        <f>IF(Sheet13!I34&gt;$A$3,"NO PRESENSI",IF(Sheet13!I34&gt;$A$2,Sheet13!I34-$A$2,IF(Sheet13!I34&lt;$A$2,"")))</f>
        <v>NO PRESENSI</v>
      </c>
      <c r="K31" s="186" t="str">
        <f>IF(Sheet13!J34&gt;$A$3,"NO PRESENSI",IF(Sheet13!J34&gt;$A$2,Sheet13!J34-$A$2,IF(Sheet13!J34&lt;$A$2,"")))</f>
        <v>NO PRESENSI</v>
      </c>
      <c r="L31" s="186" t="str">
        <f>IF(Sheet13!K34&gt;$A$3,"NO PRESENSI",IF(Sheet13!K34&gt;$A$2,Sheet13!K34-$A$2,IF(Sheet13!K34&lt;$A$2,"")))</f>
        <v>NO PRESENSI</v>
      </c>
      <c r="M31" s="186" t="str">
        <f>IF(Sheet13!L34&gt;$A$3,"NO PRESENSI",IF(Sheet13!L34&gt;$A$2,Sheet13!L34-$A$2,IF(Sheet13!L34&lt;$A$2,"")))</f>
        <v>NO PRESENSI</v>
      </c>
      <c r="N31" s="186" t="str">
        <f>IF(Sheet13!M34&gt;$A$3,"NO PRESENSI",IF(Sheet13!M34&gt;$A$2,Sheet13!M34-$A$2,IF(Sheet13!M34&lt;$A$2,"")))</f>
        <v>NO PRESENSI</v>
      </c>
      <c r="O31" s="186" t="str">
        <f>IF(Sheet13!N34&gt;$A$3,"NO PRESENSI",IF(Sheet13!N34&gt;$A$2,Sheet13!N34-$A$2,IF(Sheet13!N34&lt;$A$2,"")))</f>
        <v>NO PRESENSI</v>
      </c>
      <c r="P31" s="186" t="str">
        <f>IF(Sheet13!O34&gt;$A$3,"NO PRESENSI",IF(Sheet13!O34&gt;$A$2,Sheet13!O34-$A$2,IF(Sheet13!O34&lt;$A$2,"")))</f>
        <v>NO PRESENSI</v>
      </c>
      <c r="Q31" s="186" t="str">
        <f>IF(Sheet13!P34&gt;$A$3,"NO PRESENSI",IF(Sheet13!P34&gt;$A$2,Sheet13!P34-$A$2,IF(Sheet13!P34&lt;$A$2,"")))</f>
        <v>NO PRESENSI</v>
      </c>
      <c r="R31" s="186" t="str">
        <f>IF(Sheet13!Q34&gt;$A$3,"NO PRESENSI",IF(Sheet13!Q34&gt;$A$2,Sheet13!Q34-$A$2,IF(Sheet13!Q34&lt;$A$2,"")))</f>
        <v>NO PRESENSI</v>
      </c>
      <c r="S31" s="186" t="str">
        <f>IF(Sheet13!R34&gt;$A$3,"NO PRESENSI",IF(Sheet13!R34&gt;$A$2,Sheet13!R34-$A$2,IF(Sheet13!R34&lt;$A$2,"")))</f>
        <v>NO PRESENSI</v>
      </c>
      <c r="T31" s="186" t="str">
        <f>IF(Sheet13!S34&gt;$A$3,"NO PRESENSI",IF(Sheet13!S34&gt;$A$2,Sheet13!S34-$A$2,IF(Sheet13!S34&lt;$A$2,"")))</f>
        <v>NO PRESENSI</v>
      </c>
      <c r="U31" s="186" t="str">
        <f>IF(Sheet13!T34&gt;$A$3,"NO PRESENSI",IF(Sheet13!T34&gt;$A$2,Sheet13!T34-$A$2,IF(Sheet13!T34&lt;$A$2,"")))</f>
        <v>NO PRESENSI</v>
      </c>
      <c r="V31" s="186" t="str">
        <f>IF(Sheet13!U34&gt;$A$3,"NO PRESENSI",IF(Sheet13!U34&gt;$A$2,Sheet13!U34-$A$2,IF(Sheet13!U34&lt;$A$2,"")))</f>
        <v>NO PRESENSI</v>
      </c>
      <c r="W31" s="186" t="str">
        <f>IF(Sheet13!V34&gt;$A$3,"NO PRESENSI",IF(Sheet13!V34&gt;$A$2,Sheet13!V34-$A$2,IF(Sheet13!V34&lt;$A$2,"")))</f>
        <v>NO PRESENSI</v>
      </c>
      <c r="X31" s="186" t="str">
        <f>IF(Sheet13!W34&gt;$A$3,"NO PRESENSI",IF(Sheet13!W34&gt;$A$2,Sheet13!W34-$A$2,IF(Sheet13!W34&lt;$A$2,"")))</f>
        <v>NO PRESENSI</v>
      </c>
      <c r="Y31" s="186" t="str">
        <f>IF(Sheet13!X34&gt;$A$3,"NO PRESENSI",IF(Sheet13!X34&gt;$A$2,Sheet13!X34-$A$2,IF(Sheet13!X34&lt;$A$2,"")))</f>
        <v>NO PRESENSI</v>
      </c>
      <c r="Z31" s="186" t="str">
        <f>IF(Sheet13!Y34&gt;$A$3,"NO PRESENSI",IF(Sheet13!Y34&gt;$A$2,Sheet13!Y34-$A$2,IF(Sheet13!Y34&lt;$A$2,"")))</f>
        <v>NO PRESENSI</v>
      </c>
      <c r="AA31" s="186" t="str">
        <f>IF(Sheet13!Z34&gt;$A$3,"NO PRESENSI",IF(Sheet13!Z34&gt;$A$2,Sheet13!Z34-$A$2,IF(Sheet13!Z34&lt;$A$2,"")))</f>
        <v>NO PRESENSI</v>
      </c>
      <c r="AB31" s="186" t="str">
        <f>IF(Sheet13!AA34&gt;$A$3,"NO PRESENSI",IF(Sheet13!AA34&gt;$A$2,Sheet13!AA34-$A$2,IF(Sheet13!AA34&lt;$A$2,"")))</f>
        <v>NO PRESENSI</v>
      </c>
      <c r="AC31" s="186" t="str">
        <f>IF(Sheet13!AB34&gt;$A$3,"NO PRESENSI",IF(Sheet13!AB34&gt;$A$2,Sheet13!AB34-$A$2,IF(Sheet13!AB34&lt;$A$2,"")))</f>
        <v>NO PRESENSI</v>
      </c>
      <c r="AD31" s="186" t="str">
        <f>IF(Sheet13!AC34&gt;$A$3,"NO PRESENSI",IF(Sheet13!AC34&gt;$A$2,Sheet13!AC34-$A$2,IF(Sheet13!AC34&lt;$A$2,"")))</f>
        <v>NO PRESENSI</v>
      </c>
      <c r="AE31" s="186" t="str">
        <f>IF(Sheet13!AD34&gt;$A$3,"NO PRESENSI",IF(Sheet13!AD34&gt;$A$2,Sheet13!AD34-$A$2,IF(Sheet13!AD34&lt;$A$2,"")))</f>
        <v>NO PRESENSI</v>
      </c>
      <c r="AF31" s="186" t="str">
        <f>IF(Sheet13!AE34&gt;$A$3,"NO PRESENSI",IF(Sheet13!AE34&gt;$A$2,Sheet13!AE34-$A$2,IF(Sheet13!AE34&lt;$A$2,"")))</f>
        <v>NO PRESENSI</v>
      </c>
      <c r="AG31" s="186" t="str">
        <f>IF(Sheet13!AF34&gt;$A$3,"NO PRESENSI",IF(Sheet13!AF34&gt;$A$2,Sheet13!AF34-$A$2,IF(Sheet13!AF34&lt;$A$2,"")))</f>
        <v>NO PRESENSI</v>
      </c>
      <c r="AH31" s="186">
        <f t="shared" si="1"/>
        <v>0</v>
      </c>
    </row>
    <row r="32">
      <c r="A32" s="156"/>
      <c r="B32" s="19" t="s">
        <v>109</v>
      </c>
      <c r="C32" s="186" t="str">
        <f>IF(Sheet13!B35&gt;$A$3,"NO PRESENSI",IF(Sheet13!B35&gt;$A$2,Sheet13!B35-$A$2,IF(Sheet13!B35&lt;$A$2,"")))</f>
        <v>NO PRESENSI</v>
      </c>
      <c r="D32" s="186" t="str">
        <f>IF(Sheet13!C35&gt;$A$3,"NO PRESENSI",IF(Sheet13!C35&gt;$A$2,Sheet13!C35-$A$2,IF(Sheet13!C35&lt;$A$2,"")))</f>
        <v>NO PRESENSI</v>
      </c>
      <c r="E32" s="186" t="str">
        <f>IF(Sheet13!D35&gt;$A$3,"NO PRESENSI",IF(Sheet13!D35&gt;$A$2,Sheet13!D35-$A$2,IF(Sheet13!D35&lt;$A$2,"")))</f>
        <v>NO PRESENSI</v>
      </c>
      <c r="F32" s="186" t="str">
        <f>IF(Sheet13!E35&gt;$A$3,"NO PRESENSI",IF(Sheet13!E35&gt;$A$2,Sheet13!E35-$A$2,IF(Sheet13!E35&lt;$A$2,"")))</f>
        <v>NO PRESENSI</v>
      </c>
      <c r="G32" s="186" t="str">
        <f>IF(Sheet13!F35&gt;$A$3,"NO PRESENSI",IF(Sheet13!F35&gt;$A$2,Sheet13!F35-$A$2,IF(Sheet13!F35&lt;$A$2,"")))</f>
        <v>NO PRESENSI</v>
      </c>
      <c r="H32" s="186" t="str">
        <f>IF(Sheet13!G35&gt;$A$3,"NO PRESENSI",IF(Sheet13!G35&gt;$A$2,Sheet13!G35-$A$2,IF(Sheet13!G35&lt;$A$2,"")))</f>
        <v>NO PRESENSI</v>
      </c>
      <c r="I32" s="186" t="str">
        <f>IF(Sheet13!H35&gt;$A$3,"NO PRESENSI",IF(Sheet13!H35&gt;$A$2,Sheet13!H35-$A$2,IF(Sheet13!H35&lt;$A$2,"")))</f>
        <v>NO PRESENSI</v>
      </c>
      <c r="J32" s="186" t="str">
        <f>IF(Sheet13!I35&gt;$A$3,"NO PRESENSI",IF(Sheet13!I35&gt;$A$2,Sheet13!I35-$A$2,IF(Sheet13!I35&lt;$A$2,"")))</f>
        <v>NO PRESENSI</v>
      </c>
      <c r="K32" s="186" t="str">
        <f>IF(Sheet13!J35&gt;$A$3,"NO PRESENSI",IF(Sheet13!J35&gt;$A$2,Sheet13!J35-$A$2,IF(Sheet13!J35&lt;$A$2,"")))</f>
        <v>NO PRESENSI</v>
      </c>
      <c r="L32" s="186" t="str">
        <f>IF(Sheet13!K35&gt;$A$3,"NO PRESENSI",IF(Sheet13!K35&gt;$A$2,Sheet13!K35-$A$2,IF(Sheet13!K35&lt;$A$2,"")))</f>
        <v>NO PRESENSI</v>
      </c>
      <c r="M32" s="186" t="str">
        <f>IF(Sheet13!L35&gt;$A$3,"NO PRESENSI",IF(Sheet13!L35&gt;$A$2,Sheet13!L35-$A$2,IF(Sheet13!L35&lt;$A$2,"")))</f>
        <v>NO PRESENSI</v>
      </c>
      <c r="N32" s="186" t="str">
        <f>IF(Sheet13!M35&gt;$A$3,"NO PRESENSI",IF(Sheet13!M35&gt;$A$2,Sheet13!M35-$A$2,IF(Sheet13!M35&lt;$A$2,"")))</f>
        <v>NO PRESENSI</v>
      </c>
      <c r="O32" s="186" t="str">
        <f>IF(Sheet13!N35&gt;$A$3,"NO PRESENSI",IF(Sheet13!N35&gt;$A$2,Sheet13!N35-$A$2,IF(Sheet13!N35&lt;$A$2,"")))</f>
        <v>NO PRESENSI</v>
      </c>
      <c r="P32" s="186" t="str">
        <f>IF(Sheet13!O35&gt;$A$3,"NO PRESENSI",IF(Sheet13!O35&gt;$A$2,Sheet13!O35-$A$2,IF(Sheet13!O35&lt;$A$2,"")))</f>
        <v>NO PRESENSI</v>
      </c>
      <c r="Q32" s="186" t="str">
        <f>IF(Sheet13!P35&gt;$A$3,"NO PRESENSI",IF(Sheet13!P35&gt;$A$2,Sheet13!P35-$A$2,IF(Sheet13!P35&lt;$A$2,"")))</f>
        <v>NO PRESENSI</v>
      </c>
      <c r="R32" s="186" t="str">
        <f>IF(Sheet13!Q35&gt;$A$3,"NO PRESENSI",IF(Sheet13!Q35&gt;$A$2,Sheet13!Q35-$A$2,IF(Sheet13!Q35&lt;$A$2,"")))</f>
        <v>NO PRESENSI</v>
      </c>
      <c r="S32" s="186" t="str">
        <f>IF(Sheet13!R35&gt;$A$3,"NO PRESENSI",IF(Sheet13!R35&gt;$A$2,Sheet13!R35-$A$2,IF(Sheet13!R35&lt;$A$2,"")))</f>
        <v>NO PRESENSI</v>
      </c>
      <c r="T32" s="186" t="str">
        <f>IF(Sheet13!S35&gt;$A$3,"NO PRESENSI",IF(Sheet13!S35&gt;$A$2,Sheet13!S35-$A$2,IF(Sheet13!S35&lt;$A$2,"")))</f>
        <v>NO PRESENSI</v>
      </c>
      <c r="U32" s="186" t="str">
        <f>IF(Sheet13!T35&gt;$A$3,"NO PRESENSI",IF(Sheet13!T35&gt;$A$2,Sheet13!T35-$A$2,IF(Sheet13!T35&lt;$A$2,"")))</f>
        <v>NO PRESENSI</v>
      </c>
      <c r="V32" s="186" t="str">
        <f>IF(Sheet13!U35&gt;$A$3,"NO PRESENSI",IF(Sheet13!U35&gt;$A$2,Sheet13!U35-$A$2,IF(Sheet13!U35&lt;$A$2,"")))</f>
        <v>NO PRESENSI</v>
      </c>
      <c r="W32" s="186" t="str">
        <f>IF(Sheet13!V35&gt;$A$3,"NO PRESENSI",IF(Sheet13!V35&gt;$A$2,Sheet13!V35-$A$2,IF(Sheet13!V35&lt;$A$2,"")))</f>
        <v>NO PRESENSI</v>
      </c>
      <c r="X32" s="186" t="str">
        <f>IF(Sheet13!W35&gt;$A$3,"NO PRESENSI",IF(Sheet13!W35&gt;$A$2,Sheet13!W35-$A$2,IF(Sheet13!W35&lt;$A$2,"")))</f>
        <v>NO PRESENSI</v>
      </c>
      <c r="Y32" s="186" t="str">
        <f>IF(Sheet13!X35&gt;$A$3,"NO PRESENSI",IF(Sheet13!X35&gt;$A$2,Sheet13!X35-$A$2,IF(Sheet13!X35&lt;$A$2,"")))</f>
        <v>NO PRESENSI</v>
      </c>
      <c r="Z32" s="186" t="str">
        <f>IF(Sheet13!Y35&gt;$A$3,"NO PRESENSI",IF(Sheet13!Y35&gt;$A$2,Sheet13!Y35-$A$2,IF(Sheet13!Y35&lt;$A$2,"")))</f>
        <v>NO PRESENSI</v>
      </c>
      <c r="AA32" s="186" t="str">
        <f>IF(Sheet13!Z35&gt;$A$3,"NO PRESENSI",IF(Sheet13!Z35&gt;$A$2,Sheet13!Z35-$A$2,IF(Sheet13!Z35&lt;$A$2,"")))</f>
        <v>NO PRESENSI</v>
      </c>
      <c r="AB32" s="186" t="str">
        <f>IF(Sheet13!AA35&gt;$A$3,"NO PRESENSI",IF(Sheet13!AA35&gt;$A$2,Sheet13!AA35-$A$2,IF(Sheet13!AA35&lt;$A$2,"")))</f>
        <v>NO PRESENSI</v>
      </c>
      <c r="AC32" s="186" t="str">
        <f>IF(Sheet13!AB35&gt;$A$3,"NO PRESENSI",IF(Sheet13!AB35&gt;$A$2,Sheet13!AB35-$A$2,IF(Sheet13!AB35&lt;$A$2,"")))</f>
        <v>NO PRESENSI</v>
      </c>
      <c r="AD32" s="186" t="str">
        <f>IF(Sheet13!AC35&gt;$A$3,"NO PRESENSI",IF(Sheet13!AC35&gt;$A$2,Sheet13!AC35-$A$2,IF(Sheet13!AC35&lt;$A$2,"")))</f>
        <v>NO PRESENSI</v>
      </c>
      <c r="AE32" s="186" t="str">
        <f>IF(Sheet13!AD35&gt;$A$3,"NO PRESENSI",IF(Sheet13!AD35&gt;$A$2,Sheet13!AD35-$A$2,IF(Sheet13!AD35&lt;$A$2,"")))</f>
        <v>NO PRESENSI</v>
      </c>
      <c r="AF32" s="186" t="str">
        <f>IF(Sheet13!AE35&gt;$A$3,"NO PRESENSI",IF(Sheet13!AE35&gt;$A$2,Sheet13!AE35-$A$2,IF(Sheet13!AE35&lt;$A$2,"")))</f>
        <v>NO PRESENSI</v>
      </c>
      <c r="AG32" s="186" t="str">
        <f>IF(Sheet13!AF35&gt;$A$3,"NO PRESENSI",IF(Sheet13!AF35&gt;$A$2,Sheet13!AF35-$A$2,IF(Sheet13!AF35&lt;$A$2,"")))</f>
        <v>NO PRESENSI</v>
      </c>
      <c r="AH32" s="186">
        <f t="shared" si="1"/>
        <v>0</v>
      </c>
    </row>
    <row r="33">
      <c r="A33" s="156"/>
      <c r="B33" s="19" t="s">
        <v>111</v>
      </c>
      <c r="C33" s="186" t="str">
        <f>IF(Sheet13!B36&gt;$A$3,"NO PRESENSI",IF(Sheet13!B36&gt;$A$2,Sheet13!B36-$A$2,IF(Sheet13!B36&lt;$A$2,"")))</f>
        <v>NO PRESENSI</v>
      </c>
      <c r="D33" s="186" t="str">
        <f>IF(Sheet13!C36&gt;$A$3,"NO PRESENSI",IF(Sheet13!C36&gt;$A$2,Sheet13!C36-$A$2,IF(Sheet13!C36&lt;$A$2,"")))</f>
        <v>NO PRESENSI</v>
      </c>
      <c r="E33" s="186" t="str">
        <f>IF(Sheet13!D36&gt;$A$3,"NO PRESENSI",IF(Sheet13!D36&gt;$A$2,Sheet13!D36-$A$2,IF(Sheet13!D36&lt;$A$2,"")))</f>
        <v>NO PRESENSI</v>
      </c>
      <c r="F33" s="186" t="str">
        <f>IF(Sheet13!E36&gt;$A$3,"NO PRESENSI",IF(Sheet13!E36&gt;$A$2,Sheet13!E36-$A$2,IF(Sheet13!E36&lt;$A$2,"")))</f>
        <v>NO PRESENSI</v>
      </c>
      <c r="G33" s="186" t="str">
        <f>IF(Sheet13!F36&gt;$A$3,"NO PRESENSI",IF(Sheet13!F36&gt;$A$2,Sheet13!F36-$A$2,IF(Sheet13!F36&lt;$A$2,"")))</f>
        <v>NO PRESENSI</v>
      </c>
      <c r="H33" s="186" t="str">
        <f>IF(Sheet13!G36&gt;$A$3,"NO PRESENSI",IF(Sheet13!G36&gt;$A$2,Sheet13!G36-$A$2,IF(Sheet13!G36&lt;$A$2,"")))</f>
        <v>NO PRESENSI</v>
      </c>
      <c r="I33" s="186" t="str">
        <f>IF(Sheet13!H36&gt;$A$3,"NO PRESENSI",IF(Sheet13!H36&gt;$A$2,Sheet13!H36-$A$2,IF(Sheet13!H36&lt;$A$2,"")))</f>
        <v>NO PRESENSI</v>
      </c>
      <c r="J33" s="186" t="str">
        <f>IF(Sheet13!I36&gt;$A$3,"NO PRESENSI",IF(Sheet13!I36&gt;$A$2,Sheet13!I36-$A$2,IF(Sheet13!I36&lt;$A$2,"")))</f>
        <v>NO PRESENSI</v>
      </c>
      <c r="K33" s="186" t="str">
        <f>IF(Sheet13!J36&gt;$A$3,"NO PRESENSI",IF(Sheet13!J36&gt;$A$2,Sheet13!J36-$A$2,IF(Sheet13!J36&lt;$A$2,"")))</f>
        <v>NO PRESENSI</v>
      </c>
      <c r="L33" s="186" t="str">
        <f>IF(Sheet13!K36&gt;$A$3,"NO PRESENSI",IF(Sheet13!K36&gt;$A$2,Sheet13!K36-$A$2,IF(Sheet13!K36&lt;$A$2,"")))</f>
        <v>NO PRESENSI</v>
      </c>
      <c r="M33" s="186" t="str">
        <f>IF(Sheet13!L36&gt;$A$3,"NO PRESENSI",IF(Sheet13!L36&gt;$A$2,Sheet13!L36-$A$2,IF(Sheet13!L36&lt;$A$2,"")))</f>
        <v>NO PRESENSI</v>
      </c>
      <c r="N33" s="186" t="str">
        <f>IF(Sheet13!M36&gt;$A$3,"NO PRESENSI",IF(Sheet13!M36&gt;$A$2,Sheet13!M36-$A$2,IF(Sheet13!M36&lt;$A$2,"")))</f>
        <v>NO PRESENSI</v>
      </c>
      <c r="O33" s="186" t="str">
        <f>IF(Sheet13!N36&gt;$A$3,"NO PRESENSI",IF(Sheet13!N36&gt;$A$2,Sheet13!N36-$A$2,IF(Sheet13!N36&lt;$A$2,"")))</f>
        <v>NO PRESENSI</v>
      </c>
      <c r="P33" s="186" t="str">
        <f>IF(Sheet13!O36&gt;$A$3,"NO PRESENSI",IF(Sheet13!O36&gt;$A$2,Sheet13!O36-$A$2,IF(Sheet13!O36&lt;$A$2,"")))</f>
        <v>NO PRESENSI</v>
      </c>
      <c r="Q33" s="186" t="str">
        <f>IF(Sheet13!P36&gt;$A$3,"NO PRESENSI",IF(Sheet13!P36&gt;$A$2,Sheet13!P36-$A$2,IF(Sheet13!P36&lt;$A$2,"")))</f>
        <v>NO PRESENSI</v>
      </c>
      <c r="R33" s="186" t="str">
        <f>IF(Sheet13!Q36&gt;$A$3,"NO PRESENSI",IF(Sheet13!Q36&gt;$A$2,Sheet13!Q36-$A$2,IF(Sheet13!Q36&lt;$A$2,"")))</f>
        <v>NO PRESENSI</v>
      </c>
      <c r="S33" s="186" t="str">
        <f>IF(Sheet13!R36&gt;$A$3,"NO PRESENSI",IF(Sheet13!R36&gt;$A$2,Sheet13!R36-$A$2,IF(Sheet13!R36&lt;$A$2,"")))</f>
        <v>NO PRESENSI</v>
      </c>
      <c r="T33" s="186" t="str">
        <f>IF(Sheet13!S36&gt;$A$3,"NO PRESENSI",IF(Sheet13!S36&gt;$A$2,Sheet13!S36-$A$2,IF(Sheet13!S36&lt;$A$2,"")))</f>
        <v>NO PRESENSI</v>
      </c>
      <c r="U33" s="186" t="str">
        <f>IF(Sheet13!T36&gt;$A$3,"NO PRESENSI",IF(Sheet13!T36&gt;$A$2,Sheet13!T36-$A$2,IF(Sheet13!T36&lt;$A$2,"")))</f>
        <v>NO PRESENSI</v>
      </c>
      <c r="V33" s="186" t="str">
        <f>IF(Sheet13!U36&gt;$A$3,"NO PRESENSI",IF(Sheet13!U36&gt;$A$2,Sheet13!U36-$A$2,IF(Sheet13!U36&lt;$A$2,"")))</f>
        <v>NO PRESENSI</v>
      </c>
      <c r="W33" s="186" t="str">
        <f>IF(Sheet13!V36&gt;$A$3,"NO PRESENSI",IF(Sheet13!V36&gt;$A$2,Sheet13!V36-$A$2,IF(Sheet13!V36&lt;$A$2,"")))</f>
        <v>NO PRESENSI</v>
      </c>
      <c r="X33" s="186" t="str">
        <f>IF(Sheet13!W36&gt;$A$3,"NO PRESENSI",IF(Sheet13!W36&gt;$A$2,Sheet13!W36-$A$2,IF(Sheet13!W36&lt;$A$2,"")))</f>
        <v>NO PRESENSI</v>
      </c>
      <c r="Y33" s="186" t="str">
        <f>IF(Sheet13!X36&gt;$A$3,"NO PRESENSI",IF(Sheet13!X36&gt;$A$2,Sheet13!X36-$A$2,IF(Sheet13!X36&lt;$A$2,"")))</f>
        <v>NO PRESENSI</v>
      </c>
      <c r="Z33" s="186" t="str">
        <f>IF(Sheet13!Y36&gt;$A$3,"NO PRESENSI",IF(Sheet13!Y36&gt;$A$2,Sheet13!Y36-$A$2,IF(Sheet13!Y36&lt;$A$2,"")))</f>
        <v>NO PRESENSI</v>
      </c>
      <c r="AA33" s="186" t="str">
        <f>IF(Sheet13!Z36&gt;$A$3,"NO PRESENSI",IF(Sheet13!Z36&gt;$A$2,Sheet13!Z36-$A$2,IF(Sheet13!Z36&lt;$A$2,"")))</f>
        <v>NO PRESENSI</v>
      </c>
      <c r="AB33" s="186" t="str">
        <f>IF(Sheet13!AA36&gt;$A$3,"NO PRESENSI",IF(Sheet13!AA36&gt;$A$2,Sheet13!AA36-$A$2,IF(Sheet13!AA36&lt;$A$2,"")))</f>
        <v>NO PRESENSI</v>
      </c>
      <c r="AC33" s="186" t="str">
        <f>IF(Sheet13!AB36&gt;$A$3,"NO PRESENSI",IF(Sheet13!AB36&gt;$A$2,Sheet13!AB36-$A$2,IF(Sheet13!AB36&lt;$A$2,"")))</f>
        <v>NO PRESENSI</v>
      </c>
      <c r="AD33" s="186" t="str">
        <f>IF(Sheet13!AC36&gt;$A$3,"NO PRESENSI",IF(Sheet13!AC36&gt;$A$2,Sheet13!AC36-$A$2,IF(Sheet13!AC36&lt;$A$2,"")))</f>
        <v>NO PRESENSI</v>
      </c>
      <c r="AE33" s="186" t="str">
        <f>IF(Sheet13!AD36&gt;$A$3,"NO PRESENSI",IF(Sheet13!AD36&gt;$A$2,Sheet13!AD36-$A$2,IF(Sheet13!AD36&lt;$A$2,"")))</f>
        <v>NO PRESENSI</v>
      </c>
      <c r="AF33" s="186" t="str">
        <f>IF(Sheet13!AE36&gt;$A$3,"NO PRESENSI",IF(Sheet13!AE36&gt;$A$2,Sheet13!AE36-$A$2,IF(Sheet13!AE36&lt;$A$2,"")))</f>
        <v>NO PRESENSI</v>
      </c>
      <c r="AG33" s="186" t="str">
        <f>IF(Sheet13!AF36&gt;$A$3,"NO PRESENSI",IF(Sheet13!AF36&gt;$A$2,Sheet13!AF36-$A$2,IF(Sheet13!AF36&lt;$A$2,"")))</f>
        <v>NO PRESENSI</v>
      </c>
      <c r="AH33" s="186">
        <f t="shared" si="1"/>
        <v>0</v>
      </c>
    </row>
    <row r="34">
      <c r="A34" s="156"/>
      <c r="B34" s="19" t="s">
        <v>113</v>
      </c>
      <c r="C34" s="186" t="str">
        <f>IF(Sheet13!B37&gt;$A$3,"NO PRESENSI",IF(Sheet13!B37&gt;$A$2,Sheet13!B37-$A$2,IF(Sheet13!B37&lt;$A$2,"")))</f>
        <v>NO PRESENSI</v>
      </c>
      <c r="D34" s="186" t="str">
        <f>IF(Sheet13!C37&gt;$A$3,"NO PRESENSI",IF(Sheet13!C37&gt;$A$2,Sheet13!C37-$A$2,IF(Sheet13!C37&lt;$A$2,"")))</f>
        <v>NO PRESENSI</v>
      </c>
      <c r="E34" s="186" t="str">
        <f>IF(Sheet13!D37&gt;$A$3,"NO PRESENSI",IF(Sheet13!D37&gt;$A$2,Sheet13!D37-$A$2,IF(Sheet13!D37&lt;$A$2,"")))</f>
        <v>NO PRESENSI</v>
      </c>
      <c r="F34" s="186" t="str">
        <f>IF(Sheet13!E37&gt;$A$3,"NO PRESENSI",IF(Sheet13!E37&gt;$A$2,Sheet13!E37-$A$2,IF(Sheet13!E37&lt;$A$2,"")))</f>
        <v>NO PRESENSI</v>
      </c>
      <c r="G34" s="186" t="str">
        <f>IF(Sheet13!F37&gt;$A$3,"NO PRESENSI",IF(Sheet13!F37&gt;$A$2,Sheet13!F37-$A$2,IF(Sheet13!F37&lt;$A$2,"")))</f>
        <v>NO PRESENSI</v>
      </c>
      <c r="H34" s="186" t="str">
        <f>IF(Sheet13!G37&gt;$A$3,"NO PRESENSI",IF(Sheet13!G37&gt;$A$2,Sheet13!G37-$A$2,IF(Sheet13!G37&lt;$A$2,"")))</f>
        <v>NO PRESENSI</v>
      </c>
      <c r="I34" s="186" t="str">
        <f>IF(Sheet13!H37&gt;$A$3,"NO PRESENSI",IF(Sheet13!H37&gt;$A$2,Sheet13!H37-$A$2,IF(Sheet13!H37&lt;$A$2,"")))</f>
        <v>NO PRESENSI</v>
      </c>
      <c r="J34" s="186" t="str">
        <f>IF(Sheet13!I37&gt;$A$3,"NO PRESENSI",IF(Sheet13!I37&gt;$A$2,Sheet13!I37-$A$2,IF(Sheet13!I37&lt;$A$2,"")))</f>
        <v>NO PRESENSI</v>
      </c>
      <c r="K34" s="186" t="str">
        <f>IF(Sheet13!J37&gt;$A$3,"NO PRESENSI",IF(Sheet13!J37&gt;$A$2,Sheet13!J37-$A$2,IF(Sheet13!J37&lt;$A$2,"")))</f>
        <v>NO PRESENSI</v>
      </c>
      <c r="L34" s="186" t="str">
        <f>IF(Sheet13!K37&gt;$A$3,"NO PRESENSI",IF(Sheet13!K37&gt;$A$2,Sheet13!K37-$A$2,IF(Sheet13!K37&lt;$A$2,"")))</f>
        <v>NO PRESENSI</v>
      </c>
      <c r="M34" s="186" t="str">
        <f>IF(Sheet13!L37&gt;$A$3,"NO PRESENSI",IF(Sheet13!L37&gt;$A$2,Sheet13!L37-$A$2,IF(Sheet13!L37&lt;$A$2,"")))</f>
        <v>NO PRESENSI</v>
      </c>
      <c r="N34" s="186" t="str">
        <f>IF(Sheet13!M37&gt;$A$3,"NO PRESENSI",IF(Sheet13!M37&gt;$A$2,Sheet13!M37-$A$2,IF(Sheet13!M37&lt;$A$2,"")))</f>
        <v>NO PRESENSI</v>
      </c>
      <c r="O34" s="186" t="str">
        <f>IF(Sheet13!N37&gt;$A$3,"NO PRESENSI",IF(Sheet13!N37&gt;$A$2,Sheet13!N37-$A$2,IF(Sheet13!N37&lt;$A$2,"")))</f>
        <v>NO PRESENSI</v>
      </c>
      <c r="P34" s="186" t="str">
        <f>IF(Sheet13!O37&gt;$A$3,"NO PRESENSI",IF(Sheet13!O37&gt;$A$2,Sheet13!O37-$A$2,IF(Sheet13!O37&lt;$A$2,"")))</f>
        <v>NO PRESENSI</v>
      </c>
      <c r="Q34" s="186" t="str">
        <f>IF(Sheet13!P37&gt;$A$3,"NO PRESENSI",IF(Sheet13!P37&gt;$A$2,Sheet13!P37-$A$2,IF(Sheet13!P37&lt;$A$2,"")))</f>
        <v>NO PRESENSI</v>
      </c>
      <c r="R34" s="186" t="str">
        <f>IF(Sheet13!Q37&gt;$A$3,"NO PRESENSI",IF(Sheet13!Q37&gt;$A$2,Sheet13!Q37-$A$2,IF(Sheet13!Q37&lt;$A$2,"")))</f>
        <v>NO PRESENSI</v>
      </c>
      <c r="S34" s="186" t="str">
        <f>IF(Sheet13!R37&gt;$A$3,"NO PRESENSI",IF(Sheet13!R37&gt;$A$2,Sheet13!R37-$A$2,IF(Sheet13!R37&lt;$A$2,"")))</f>
        <v>NO PRESENSI</v>
      </c>
      <c r="T34" s="186" t="str">
        <f>IF(Sheet13!S37&gt;$A$3,"NO PRESENSI",IF(Sheet13!S37&gt;$A$2,Sheet13!S37-$A$2,IF(Sheet13!S37&lt;$A$2,"")))</f>
        <v>NO PRESENSI</v>
      </c>
      <c r="U34" s="186" t="str">
        <f>IF(Sheet13!T37&gt;$A$3,"NO PRESENSI",IF(Sheet13!T37&gt;$A$2,Sheet13!T37-$A$2,IF(Sheet13!T37&lt;$A$2,"")))</f>
        <v>NO PRESENSI</v>
      </c>
      <c r="V34" s="186" t="str">
        <f>IF(Sheet13!U37&gt;$A$3,"NO PRESENSI",IF(Sheet13!U37&gt;$A$2,Sheet13!U37-$A$2,IF(Sheet13!U37&lt;$A$2,"")))</f>
        <v>NO PRESENSI</v>
      </c>
      <c r="W34" s="186" t="str">
        <f>IF(Sheet13!V37&gt;$A$3,"NO PRESENSI",IF(Sheet13!V37&gt;$A$2,Sheet13!V37-$A$2,IF(Sheet13!V37&lt;$A$2,"")))</f>
        <v>NO PRESENSI</v>
      </c>
      <c r="X34" s="186" t="str">
        <f>IF(Sheet13!W37&gt;$A$3,"NO PRESENSI",IF(Sheet13!W37&gt;$A$2,Sheet13!W37-$A$2,IF(Sheet13!W37&lt;$A$2,"")))</f>
        <v>NO PRESENSI</v>
      </c>
      <c r="Y34" s="186" t="str">
        <f>IF(Sheet13!X37&gt;$A$3,"NO PRESENSI",IF(Sheet13!X37&gt;$A$2,Sheet13!X37-$A$2,IF(Sheet13!X37&lt;$A$2,"")))</f>
        <v>NO PRESENSI</v>
      </c>
      <c r="Z34" s="186" t="str">
        <f>IF(Sheet13!Y37&gt;$A$3,"NO PRESENSI",IF(Sheet13!Y37&gt;$A$2,Sheet13!Y37-$A$2,IF(Sheet13!Y37&lt;$A$2,"")))</f>
        <v>NO PRESENSI</v>
      </c>
      <c r="AA34" s="186" t="str">
        <f>IF(Sheet13!Z37&gt;$A$3,"NO PRESENSI",IF(Sheet13!Z37&gt;$A$2,Sheet13!Z37-$A$2,IF(Sheet13!Z37&lt;$A$2,"")))</f>
        <v>NO PRESENSI</v>
      </c>
      <c r="AB34" s="186" t="str">
        <f>IF(Sheet13!AA37&gt;$A$3,"NO PRESENSI",IF(Sheet13!AA37&gt;$A$2,Sheet13!AA37-$A$2,IF(Sheet13!AA37&lt;$A$2,"")))</f>
        <v>NO PRESENSI</v>
      </c>
      <c r="AC34" s="186" t="str">
        <f>IF(Sheet13!AB37&gt;$A$3,"NO PRESENSI",IF(Sheet13!AB37&gt;$A$2,Sheet13!AB37-$A$2,IF(Sheet13!AB37&lt;$A$2,"")))</f>
        <v>NO PRESENSI</v>
      </c>
      <c r="AD34" s="186" t="str">
        <f>IF(Sheet13!AC37&gt;$A$3,"NO PRESENSI",IF(Sheet13!AC37&gt;$A$2,Sheet13!AC37-$A$2,IF(Sheet13!AC37&lt;$A$2,"")))</f>
        <v>NO PRESENSI</v>
      </c>
      <c r="AE34" s="186" t="str">
        <f>IF(Sheet13!AD37&gt;$A$3,"NO PRESENSI",IF(Sheet13!AD37&gt;$A$2,Sheet13!AD37-$A$2,IF(Sheet13!AD37&lt;$A$2,"")))</f>
        <v>NO PRESENSI</v>
      </c>
      <c r="AF34" s="186" t="str">
        <f>IF(Sheet13!AE37&gt;$A$3,"NO PRESENSI",IF(Sheet13!AE37&gt;$A$2,Sheet13!AE37-$A$2,IF(Sheet13!AE37&lt;$A$2,"")))</f>
        <v>NO PRESENSI</v>
      </c>
      <c r="AG34" s="186" t="str">
        <f>IF(Sheet13!AF37&gt;$A$3,"NO PRESENSI",IF(Sheet13!AF37&gt;$A$2,Sheet13!AF37-$A$2,IF(Sheet13!AF37&lt;$A$2,"")))</f>
        <v>NO PRESENSI</v>
      </c>
      <c r="AH34" s="186">
        <f t="shared" si="1"/>
        <v>0</v>
      </c>
    </row>
    <row r="35">
      <c r="A35" s="156"/>
      <c r="B35" s="19" t="s">
        <v>115</v>
      </c>
      <c r="C35" s="186" t="str">
        <f>IF(Sheet13!B38&gt;$A$3,"NO PRESENSI",IF(Sheet13!B38&gt;$A$2,Sheet13!B38-$A$2,IF(Sheet13!B38&lt;$A$2,"")))</f>
        <v>NO PRESENSI</v>
      </c>
      <c r="D35" s="186" t="str">
        <f>IF(Sheet13!C38&gt;$A$3,"NO PRESENSI",IF(Sheet13!C38&gt;$A$2,Sheet13!C38-$A$2,IF(Sheet13!C38&lt;$A$2,"")))</f>
        <v>NO PRESENSI</v>
      </c>
      <c r="E35" s="186" t="str">
        <f>IF(Sheet13!D38&gt;$A$3,"NO PRESENSI",IF(Sheet13!D38&gt;$A$2,Sheet13!D38-$A$2,IF(Sheet13!D38&lt;$A$2,"")))</f>
        <v>NO PRESENSI</v>
      </c>
      <c r="F35" s="186" t="str">
        <f>IF(Sheet13!E38&gt;$A$3,"NO PRESENSI",IF(Sheet13!E38&gt;$A$2,Sheet13!E38-$A$2,IF(Sheet13!E38&lt;$A$2,"")))</f>
        <v>NO PRESENSI</v>
      </c>
      <c r="G35" s="186" t="str">
        <f>IF(Sheet13!F38&gt;$A$3,"NO PRESENSI",IF(Sheet13!F38&gt;$A$2,Sheet13!F38-$A$2,IF(Sheet13!F38&lt;$A$2,"")))</f>
        <v>NO PRESENSI</v>
      </c>
      <c r="H35" s="186" t="str">
        <f>IF(Sheet13!G38&gt;$A$3,"NO PRESENSI",IF(Sheet13!G38&gt;$A$2,Sheet13!G38-$A$2,IF(Sheet13!G38&lt;$A$2,"")))</f>
        <v>NO PRESENSI</v>
      </c>
      <c r="I35" s="186" t="str">
        <f>IF(Sheet13!H38&gt;$A$3,"NO PRESENSI",IF(Sheet13!H38&gt;$A$2,Sheet13!H38-$A$2,IF(Sheet13!H38&lt;$A$2,"")))</f>
        <v>NO PRESENSI</v>
      </c>
      <c r="J35" s="186" t="str">
        <f>IF(Sheet13!I38&gt;$A$3,"NO PRESENSI",IF(Sheet13!I38&gt;$A$2,Sheet13!I38-$A$2,IF(Sheet13!I38&lt;$A$2,"")))</f>
        <v>NO PRESENSI</v>
      </c>
      <c r="K35" s="186" t="str">
        <f>IF(Sheet13!J38&gt;$A$3,"NO PRESENSI",IF(Sheet13!J38&gt;$A$2,Sheet13!J38-$A$2,IF(Sheet13!J38&lt;$A$2,"")))</f>
        <v>NO PRESENSI</v>
      </c>
      <c r="L35" s="186" t="str">
        <f>IF(Sheet13!K38&gt;$A$3,"NO PRESENSI",IF(Sheet13!K38&gt;$A$2,Sheet13!K38-$A$2,IF(Sheet13!K38&lt;$A$2,"")))</f>
        <v>NO PRESENSI</v>
      </c>
      <c r="M35" s="186" t="str">
        <f>IF(Sheet13!L38&gt;$A$3,"NO PRESENSI",IF(Sheet13!L38&gt;$A$2,Sheet13!L38-$A$2,IF(Sheet13!L38&lt;$A$2,"")))</f>
        <v>NO PRESENSI</v>
      </c>
      <c r="N35" s="186" t="str">
        <f>IF(Sheet13!M38&gt;$A$3,"NO PRESENSI",IF(Sheet13!M38&gt;$A$2,Sheet13!M38-$A$2,IF(Sheet13!M38&lt;$A$2,"")))</f>
        <v>NO PRESENSI</v>
      </c>
      <c r="O35" s="186" t="str">
        <f>IF(Sheet13!N38&gt;$A$3,"NO PRESENSI",IF(Sheet13!N38&gt;$A$2,Sheet13!N38-$A$2,IF(Sheet13!N38&lt;$A$2,"")))</f>
        <v>NO PRESENSI</v>
      </c>
      <c r="P35" s="186" t="str">
        <f>IF(Sheet13!O38&gt;$A$3,"NO PRESENSI",IF(Sheet13!O38&gt;$A$2,Sheet13!O38-$A$2,IF(Sheet13!O38&lt;$A$2,"")))</f>
        <v>NO PRESENSI</v>
      </c>
      <c r="Q35" s="186" t="str">
        <f>IF(Sheet13!P38&gt;$A$3,"NO PRESENSI",IF(Sheet13!P38&gt;$A$2,Sheet13!P38-$A$2,IF(Sheet13!P38&lt;$A$2,"")))</f>
        <v>NO PRESENSI</v>
      </c>
      <c r="R35" s="186" t="str">
        <f>IF(Sheet13!Q38&gt;$A$3,"NO PRESENSI",IF(Sheet13!Q38&gt;$A$2,Sheet13!Q38-$A$2,IF(Sheet13!Q38&lt;$A$2,"")))</f>
        <v>NO PRESENSI</v>
      </c>
      <c r="S35" s="186" t="str">
        <f>IF(Sheet13!R38&gt;$A$3,"NO PRESENSI",IF(Sheet13!R38&gt;$A$2,Sheet13!R38-$A$2,IF(Sheet13!R38&lt;$A$2,"")))</f>
        <v>NO PRESENSI</v>
      </c>
      <c r="T35" s="186" t="str">
        <f>IF(Sheet13!S38&gt;$A$3,"NO PRESENSI",IF(Sheet13!S38&gt;$A$2,Sheet13!S38-$A$2,IF(Sheet13!S38&lt;$A$2,"")))</f>
        <v>NO PRESENSI</v>
      </c>
      <c r="U35" s="186" t="str">
        <f>IF(Sheet13!T38&gt;$A$3,"NO PRESENSI",IF(Sheet13!T38&gt;$A$2,Sheet13!T38-$A$2,IF(Sheet13!T38&lt;$A$2,"")))</f>
        <v>NO PRESENSI</v>
      </c>
      <c r="V35" s="186" t="str">
        <f>IF(Sheet13!U38&gt;$A$3,"NO PRESENSI",IF(Sheet13!U38&gt;$A$2,Sheet13!U38-$A$2,IF(Sheet13!U38&lt;$A$2,"")))</f>
        <v>NO PRESENSI</v>
      </c>
      <c r="W35" s="186" t="str">
        <f>IF(Sheet13!V38&gt;$A$3,"NO PRESENSI",IF(Sheet13!V38&gt;$A$2,Sheet13!V38-$A$2,IF(Sheet13!V38&lt;$A$2,"")))</f>
        <v>NO PRESENSI</v>
      </c>
      <c r="X35" s="186" t="str">
        <f>IF(Sheet13!W38&gt;$A$3,"NO PRESENSI",IF(Sheet13!W38&gt;$A$2,Sheet13!W38-$A$2,IF(Sheet13!W38&lt;$A$2,"")))</f>
        <v>NO PRESENSI</v>
      </c>
      <c r="Y35" s="186" t="str">
        <f>IF(Sheet13!X38&gt;$A$3,"NO PRESENSI",IF(Sheet13!X38&gt;$A$2,Sheet13!X38-$A$2,IF(Sheet13!X38&lt;$A$2,"")))</f>
        <v>NO PRESENSI</v>
      </c>
      <c r="Z35" s="186" t="str">
        <f>IF(Sheet13!Y38&gt;$A$3,"NO PRESENSI",IF(Sheet13!Y38&gt;$A$2,Sheet13!Y38-$A$2,IF(Sheet13!Y38&lt;$A$2,"")))</f>
        <v>NO PRESENSI</v>
      </c>
      <c r="AA35" s="186" t="str">
        <f>IF(Sheet13!Z38&gt;$A$3,"NO PRESENSI",IF(Sheet13!Z38&gt;$A$2,Sheet13!Z38-$A$2,IF(Sheet13!Z38&lt;$A$2,"")))</f>
        <v>NO PRESENSI</v>
      </c>
      <c r="AB35" s="186" t="str">
        <f>IF(Sheet13!AA38&gt;$A$3,"NO PRESENSI",IF(Sheet13!AA38&gt;$A$2,Sheet13!AA38-$A$2,IF(Sheet13!AA38&lt;$A$2,"")))</f>
        <v>NO PRESENSI</v>
      </c>
      <c r="AC35" s="186" t="str">
        <f>IF(Sheet13!AB38&gt;$A$3,"NO PRESENSI",IF(Sheet13!AB38&gt;$A$2,Sheet13!AB38-$A$2,IF(Sheet13!AB38&lt;$A$2,"")))</f>
        <v>NO PRESENSI</v>
      </c>
      <c r="AD35" s="186" t="str">
        <f>IF(Sheet13!AC38&gt;$A$3,"NO PRESENSI",IF(Sheet13!AC38&gt;$A$2,Sheet13!AC38-$A$2,IF(Sheet13!AC38&lt;$A$2,"")))</f>
        <v>NO PRESENSI</v>
      </c>
      <c r="AE35" s="186" t="str">
        <f>IF(Sheet13!AD38&gt;$A$3,"NO PRESENSI",IF(Sheet13!AD38&gt;$A$2,Sheet13!AD38-$A$2,IF(Sheet13!AD38&lt;$A$2,"")))</f>
        <v>NO PRESENSI</v>
      </c>
      <c r="AF35" s="186" t="str">
        <f>IF(Sheet13!AE38&gt;$A$3,"NO PRESENSI",IF(Sheet13!AE38&gt;$A$2,Sheet13!AE38-$A$2,IF(Sheet13!AE38&lt;$A$2,"")))</f>
        <v>NO PRESENSI</v>
      </c>
      <c r="AG35" s="186" t="str">
        <f>IF(Sheet13!AF38&gt;$A$3,"NO PRESENSI",IF(Sheet13!AF38&gt;$A$2,Sheet13!AF38-$A$2,IF(Sheet13!AF38&lt;$A$2,"")))</f>
        <v>NO PRESENSI</v>
      </c>
      <c r="AH35" s="186">
        <f t="shared" si="1"/>
        <v>0</v>
      </c>
    </row>
    <row r="36">
      <c r="A36" s="156"/>
      <c r="B36" s="19" t="s">
        <v>117</v>
      </c>
      <c r="C36" s="186" t="str">
        <f>IF(Sheet13!B39&gt;$A$3,"NO PRESENSI",IF(Sheet13!B39&gt;$A$2,Sheet13!B39-$A$2,IF(Sheet13!B39&lt;$A$2,"")))</f>
        <v>NO PRESENSI</v>
      </c>
      <c r="D36" s="186" t="str">
        <f>IF(Sheet13!C39&gt;$A$3,"NO PRESENSI",IF(Sheet13!C39&gt;$A$2,Sheet13!C39-$A$2,IF(Sheet13!C39&lt;$A$2,"")))</f>
        <v>NO PRESENSI</v>
      </c>
      <c r="E36" s="186" t="str">
        <f>IF(Sheet13!D39&gt;$A$3,"NO PRESENSI",IF(Sheet13!D39&gt;$A$2,Sheet13!D39-$A$2,IF(Sheet13!D39&lt;$A$2,"")))</f>
        <v>NO PRESENSI</v>
      </c>
      <c r="F36" s="186" t="str">
        <f>IF(Sheet13!E39&gt;$A$3,"NO PRESENSI",IF(Sheet13!E39&gt;$A$2,Sheet13!E39-$A$2,IF(Sheet13!E39&lt;$A$2,"")))</f>
        <v>NO PRESENSI</v>
      </c>
      <c r="G36" s="186" t="str">
        <f>IF(Sheet13!F39&gt;$A$3,"NO PRESENSI",IF(Sheet13!F39&gt;$A$2,Sheet13!F39-$A$2,IF(Sheet13!F39&lt;$A$2,"")))</f>
        <v>NO PRESENSI</v>
      </c>
      <c r="H36" s="186" t="str">
        <f>IF(Sheet13!G39&gt;$A$3,"NO PRESENSI",IF(Sheet13!G39&gt;$A$2,Sheet13!G39-$A$2,IF(Sheet13!G39&lt;$A$2,"")))</f>
        <v>NO PRESENSI</v>
      </c>
      <c r="I36" s="186" t="str">
        <f>IF(Sheet13!H39&gt;$A$3,"NO PRESENSI",IF(Sheet13!H39&gt;$A$2,Sheet13!H39-$A$2,IF(Sheet13!H39&lt;$A$2,"")))</f>
        <v>NO PRESENSI</v>
      </c>
      <c r="J36" s="186" t="str">
        <f>IF(Sheet13!I39&gt;$A$3,"NO PRESENSI",IF(Sheet13!I39&gt;$A$2,Sheet13!I39-$A$2,IF(Sheet13!I39&lt;$A$2,"")))</f>
        <v>NO PRESENSI</v>
      </c>
      <c r="K36" s="186" t="str">
        <f>IF(Sheet13!J39&gt;$A$3,"NO PRESENSI",IF(Sheet13!J39&gt;$A$2,Sheet13!J39-$A$2,IF(Sheet13!J39&lt;$A$2,"")))</f>
        <v>NO PRESENSI</v>
      </c>
      <c r="L36" s="186" t="str">
        <f>IF(Sheet13!K39&gt;$A$3,"NO PRESENSI",IF(Sheet13!K39&gt;$A$2,Sheet13!K39-$A$2,IF(Sheet13!K39&lt;$A$2,"")))</f>
        <v>NO PRESENSI</v>
      </c>
      <c r="M36" s="186" t="str">
        <f>IF(Sheet13!L39&gt;$A$3,"NO PRESENSI",IF(Sheet13!L39&gt;$A$2,Sheet13!L39-$A$2,IF(Sheet13!L39&lt;$A$2,"")))</f>
        <v>NO PRESENSI</v>
      </c>
      <c r="N36" s="186" t="str">
        <f>IF(Sheet13!M39&gt;$A$3,"NO PRESENSI",IF(Sheet13!M39&gt;$A$2,Sheet13!M39-$A$2,IF(Sheet13!M39&lt;$A$2,"")))</f>
        <v>NO PRESENSI</v>
      </c>
      <c r="O36" s="186" t="str">
        <f>IF(Sheet13!N39&gt;$A$3,"NO PRESENSI",IF(Sheet13!N39&gt;$A$2,Sheet13!N39-$A$2,IF(Sheet13!N39&lt;$A$2,"")))</f>
        <v>NO PRESENSI</v>
      </c>
      <c r="P36" s="186" t="str">
        <f>IF(Sheet13!O39&gt;$A$3,"NO PRESENSI",IF(Sheet13!O39&gt;$A$2,Sheet13!O39-$A$2,IF(Sheet13!O39&lt;$A$2,"")))</f>
        <v>NO PRESENSI</v>
      </c>
      <c r="Q36" s="186" t="str">
        <f>IF(Sheet13!P39&gt;$A$3,"NO PRESENSI",IF(Sheet13!P39&gt;$A$2,Sheet13!P39-$A$2,IF(Sheet13!P39&lt;$A$2,"")))</f>
        <v>NO PRESENSI</v>
      </c>
      <c r="R36" s="186" t="str">
        <f>IF(Sheet13!Q39&gt;$A$3,"NO PRESENSI",IF(Sheet13!Q39&gt;$A$2,Sheet13!Q39-$A$2,IF(Sheet13!Q39&lt;$A$2,"")))</f>
        <v>NO PRESENSI</v>
      </c>
      <c r="S36" s="186" t="str">
        <f>IF(Sheet13!R39&gt;$A$3,"NO PRESENSI",IF(Sheet13!R39&gt;$A$2,Sheet13!R39-$A$2,IF(Sheet13!R39&lt;$A$2,"")))</f>
        <v>NO PRESENSI</v>
      </c>
      <c r="T36" s="186" t="str">
        <f>IF(Sheet13!S39&gt;$A$3,"NO PRESENSI",IF(Sheet13!S39&gt;$A$2,Sheet13!S39-$A$2,IF(Sheet13!S39&lt;$A$2,"")))</f>
        <v>NO PRESENSI</v>
      </c>
      <c r="U36" s="186" t="str">
        <f>IF(Sheet13!T39&gt;$A$3,"NO PRESENSI",IF(Sheet13!T39&gt;$A$2,Sheet13!T39-$A$2,IF(Sheet13!T39&lt;$A$2,"")))</f>
        <v>NO PRESENSI</v>
      </c>
      <c r="V36" s="186" t="str">
        <f>IF(Sheet13!U39&gt;$A$3,"NO PRESENSI",IF(Sheet13!U39&gt;$A$2,Sheet13!U39-$A$2,IF(Sheet13!U39&lt;$A$2,"")))</f>
        <v>NO PRESENSI</v>
      </c>
      <c r="W36" s="186" t="str">
        <f>IF(Sheet13!V39&gt;$A$3,"NO PRESENSI",IF(Sheet13!V39&gt;$A$2,Sheet13!V39-$A$2,IF(Sheet13!V39&lt;$A$2,"")))</f>
        <v>NO PRESENSI</v>
      </c>
      <c r="X36" s="186" t="str">
        <f>IF(Sheet13!W39&gt;$A$3,"NO PRESENSI",IF(Sheet13!W39&gt;$A$2,Sheet13!W39-$A$2,IF(Sheet13!W39&lt;$A$2,"")))</f>
        <v>NO PRESENSI</v>
      </c>
      <c r="Y36" s="186" t="str">
        <f>IF(Sheet13!X39&gt;$A$3,"NO PRESENSI",IF(Sheet13!X39&gt;$A$2,Sheet13!X39-$A$2,IF(Sheet13!X39&lt;$A$2,"")))</f>
        <v>NO PRESENSI</v>
      </c>
      <c r="Z36" s="186" t="str">
        <f>IF(Sheet13!Y39&gt;$A$3,"NO PRESENSI",IF(Sheet13!Y39&gt;$A$2,Sheet13!Y39-$A$2,IF(Sheet13!Y39&lt;$A$2,"")))</f>
        <v>NO PRESENSI</v>
      </c>
      <c r="AA36" s="186" t="str">
        <f>IF(Sheet13!Z39&gt;$A$3,"NO PRESENSI",IF(Sheet13!Z39&gt;$A$2,Sheet13!Z39-$A$2,IF(Sheet13!Z39&lt;$A$2,"")))</f>
        <v>NO PRESENSI</v>
      </c>
      <c r="AB36" s="186" t="str">
        <f>IF(Sheet13!AA39&gt;$A$3,"NO PRESENSI",IF(Sheet13!AA39&gt;$A$2,Sheet13!AA39-$A$2,IF(Sheet13!AA39&lt;$A$2,"")))</f>
        <v>NO PRESENSI</v>
      </c>
      <c r="AC36" s="186" t="str">
        <f>IF(Sheet13!AB39&gt;$A$3,"NO PRESENSI",IF(Sheet13!AB39&gt;$A$2,Sheet13!AB39-$A$2,IF(Sheet13!AB39&lt;$A$2,"")))</f>
        <v>NO PRESENSI</v>
      </c>
      <c r="AD36" s="186" t="str">
        <f>IF(Sheet13!AC39&gt;$A$3,"NO PRESENSI",IF(Sheet13!AC39&gt;$A$2,Sheet13!AC39-$A$2,IF(Sheet13!AC39&lt;$A$2,"")))</f>
        <v>NO PRESENSI</v>
      </c>
      <c r="AE36" s="186" t="str">
        <f>IF(Sheet13!AD39&gt;$A$3,"NO PRESENSI",IF(Sheet13!AD39&gt;$A$2,Sheet13!AD39-$A$2,IF(Sheet13!AD39&lt;$A$2,"")))</f>
        <v>NO PRESENSI</v>
      </c>
      <c r="AF36" s="186" t="str">
        <f>IF(Sheet13!AE39&gt;$A$3,"NO PRESENSI",IF(Sheet13!AE39&gt;$A$2,Sheet13!AE39-$A$2,IF(Sheet13!AE39&lt;$A$2,"")))</f>
        <v>NO PRESENSI</v>
      </c>
      <c r="AG36" s="186" t="str">
        <f>IF(Sheet13!AF39&gt;$A$3,"NO PRESENSI",IF(Sheet13!AF39&gt;$A$2,Sheet13!AF39-$A$2,IF(Sheet13!AF39&lt;$A$2,"")))</f>
        <v>NO PRESENSI</v>
      </c>
      <c r="AH36" s="186">
        <f t="shared" si="1"/>
        <v>0</v>
      </c>
    </row>
    <row r="37">
      <c r="A37" s="156"/>
      <c r="B37" s="19"/>
    </row>
    <row r="38">
      <c r="A38" s="156"/>
      <c r="B38" s="19"/>
    </row>
    <row r="39">
      <c r="A39" s="156"/>
      <c r="B39" s="19"/>
    </row>
    <row r="40">
      <c r="A40" s="156"/>
      <c r="B40" s="19"/>
    </row>
    <row r="41">
      <c r="A41" s="156"/>
      <c r="B41" s="19"/>
    </row>
    <row r="42">
      <c r="A42" s="156"/>
      <c r="B42" s="19"/>
    </row>
    <row r="43">
      <c r="A43" s="156"/>
      <c r="B43" s="19"/>
    </row>
    <row r="44">
      <c r="A44" s="156"/>
      <c r="B44" s="19"/>
    </row>
    <row r="45">
      <c r="A45" s="156"/>
      <c r="B45" s="19"/>
    </row>
    <row r="46">
      <c r="A46" s="156"/>
      <c r="B46" s="19"/>
    </row>
    <row r="47">
      <c r="A47" s="156"/>
      <c r="B47" s="19"/>
    </row>
    <row r="48">
      <c r="A48" s="156"/>
      <c r="B48" s="19"/>
    </row>
    <row r="49">
      <c r="A49" s="156"/>
      <c r="B49" s="19"/>
    </row>
    <row r="50">
      <c r="A50" s="156"/>
      <c r="B50" s="19"/>
    </row>
    <row r="51">
      <c r="A51" s="156"/>
      <c r="B51" s="19"/>
    </row>
    <row r="52">
      <c r="A52" s="156"/>
      <c r="B52" s="19"/>
    </row>
    <row r="53">
      <c r="A53" s="156"/>
      <c r="B53" s="19"/>
    </row>
    <row r="54">
      <c r="A54" s="156"/>
      <c r="B54" s="19"/>
    </row>
    <row r="55">
      <c r="A55" s="156"/>
      <c r="B55" s="19"/>
    </row>
    <row r="56">
      <c r="A56" s="156"/>
      <c r="B56" s="19"/>
    </row>
    <row r="57">
      <c r="A57" s="156"/>
      <c r="B57" s="19"/>
    </row>
    <row r="58">
      <c r="A58" s="156"/>
      <c r="B58" s="19"/>
    </row>
    <row r="59">
      <c r="A59" s="156"/>
      <c r="B59" s="19"/>
    </row>
    <row r="60">
      <c r="A60" s="156"/>
      <c r="B60" s="19"/>
    </row>
    <row r="61">
      <c r="A61" s="156"/>
      <c r="B61" s="19"/>
    </row>
    <row r="62">
      <c r="A62" s="156"/>
      <c r="B62" s="19"/>
    </row>
    <row r="63">
      <c r="A63" s="156"/>
      <c r="B63" s="19"/>
    </row>
    <row r="64">
      <c r="A64" s="156"/>
      <c r="B64" s="19"/>
    </row>
    <row r="65">
      <c r="A65" s="156"/>
      <c r="B65" s="19"/>
    </row>
    <row r="66">
      <c r="A66" s="156"/>
      <c r="B66" s="19"/>
    </row>
    <row r="67">
      <c r="A67" s="156"/>
      <c r="B67" s="19"/>
    </row>
    <row r="68">
      <c r="A68" s="156"/>
      <c r="B68" s="19"/>
    </row>
    <row r="69">
      <c r="A69" s="156"/>
      <c r="B69" s="19"/>
    </row>
    <row r="70">
      <c r="A70" s="156"/>
      <c r="B70" s="19"/>
    </row>
    <row r="71">
      <c r="A71" s="156"/>
      <c r="B71" s="19"/>
    </row>
    <row r="72">
      <c r="A72" s="156"/>
      <c r="B72" s="19"/>
    </row>
    <row r="73">
      <c r="A73" s="156"/>
      <c r="B73" s="19"/>
    </row>
    <row r="74">
      <c r="A74" s="156"/>
      <c r="B74" s="19"/>
    </row>
    <row r="75">
      <c r="A75" s="156"/>
      <c r="B75" s="19"/>
    </row>
    <row r="76">
      <c r="A76" s="156"/>
      <c r="B76" s="19"/>
    </row>
    <row r="77">
      <c r="A77" s="156"/>
      <c r="B77" s="19"/>
    </row>
    <row r="78">
      <c r="A78" s="156"/>
      <c r="B78" s="19"/>
    </row>
    <row r="79">
      <c r="A79" s="156"/>
      <c r="B79" s="19"/>
    </row>
    <row r="80">
      <c r="A80" s="156"/>
      <c r="B80" s="19"/>
    </row>
    <row r="81">
      <c r="A81" s="156"/>
      <c r="B81" s="19"/>
    </row>
    <row r="82">
      <c r="A82" s="156"/>
      <c r="B82" s="19"/>
    </row>
    <row r="83">
      <c r="A83" s="156"/>
      <c r="B83" s="19"/>
    </row>
    <row r="84">
      <c r="A84" s="156"/>
      <c r="B84" s="19"/>
    </row>
    <row r="85">
      <c r="A85" s="156"/>
      <c r="B85" s="19"/>
    </row>
    <row r="86">
      <c r="A86" s="156"/>
      <c r="B86" s="19"/>
    </row>
    <row r="87">
      <c r="A87" s="156"/>
      <c r="B87" s="19"/>
    </row>
    <row r="88">
      <c r="A88" s="156"/>
      <c r="B88" s="19"/>
    </row>
    <row r="89">
      <c r="A89" s="156"/>
      <c r="B89" s="19"/>
    </row>
    <row r="90">
      <c r="A90" s="156"/>
      <c r="B90" s="19"/>
    </row>
    <row r="91">
      <c r="A91" s="156"/>
      <c r="B91" s="19"/>
    </row>
    <row r="92">
      <c r="A92" s="156"/>
      <c r="B92" s="19"/>
    </row>
    <row r="93">
      <c r="A93" s="156"/>
      <c r="B93" s="19"/>
    </row>
    <row r="94">
      <c r="A94" s="156"/>
      <c r="B94" s="19"/>
    </row>
    <row r="95">
      <c r="A95" s="156"/>
      <c r="B95" s="19"/>
    </row>
    <row r="96">
      <c r="A96" s="156"/>
      <c r="B96" s="19"/>
    </row>
    <row r="97">
      <c r="A97" s="156"/>
      <c r="B97" s="19"/>
    </row>
    <row r="98">
      <c r="A98" s="156"/>
      <c r="B98" s="19"/>
    </row>
    <row r="99">
      <c r="A99" s="156"/>
      <c r="B99" s="19"/>
    </row>
    <row r="100">
      <c r="A100" s="156"/>
      <c r="B100" s="19"/>
    </row>
    <row r="101">
      <c r="A101" s="156"/>
      <c r="B101" s="19"/>
    </row>
    <row r="102">
      <c r="A102" s="156"/>
      <c r="B102" s="19"/>
    </row>
    <row r="103">
      <c r="A103" s="156"/>
      <c r="B103" s="19"/>
    </row>
    <row r="104">
      <c r="A104" s="156"/>
      <c r="B104" s="19"/>
    </row>
    <row r="105">
      <c r="A105" s="156"/>
      <c r="B105" s="19"/>
    </row>
    <row r="106">
      <c r="A106" s="156"/>
      <c r="B106" s="19"/>
    </row>
    <row r="107">
      <c r="A107" s="156"/>
      <c r="B107" s="19"/>
    </row>
    <row r="108">
      <c r="A108" s="156"/>
      <c r="B108" s="19"/>
    </row>
    <row r="109">
      <c r="A109" s="156"/>
      <c r="B109" s="19"/>
    </row>
    <row r="110">
      <c r="A110" s="156"/>
      <c r="B110" s="19"/>
    </row>
    <row r="111">
      <c r="A111" s="156"/>
      <c r="B111" s="19"/>
    </row>
    <row r="112">
      <c r="A112" s="156"/>
      <c r="B112" s="19"/>
    </row>
    <row r="113">
      <c r="A113" s="156"/>
      <c r="B113" s="19"/>
    </row>
    <row r="114">
      <c r="A114" s="156"/>
      <c r="B114" s="19"/>
    </row>
    <row r="115">
      <c r="A115" s="156"/>
      <c r="B115" s="19"/>
    </row>
    <row r="116">
      <c r="A116" s="156"/>
      <c r="B116" s="19"/>
    </row>
    <row r="117">
      <c r="A117" s="156"/>
      <c r="B117" s="19"/>
    </row>
    <row r="118">
      <c r="A118" s="156"/>
      <c r="B118" s="19"/>
    </row>
    <row r="119">
      <c r="A119" s="156"/>
      <c r="B119" s="19"/>
    </row>
    <row r="120">
      <c r="A120" s="156"/>
      <c r="B120" s="19"/>
    </row>
    <row r="121">
      <c r="A121" s="156"/>
      <c r="B121" s="19"/>
    </row>
    <row r="122">
      <c r="A122" s="156"/>
      <c r="B122" s="19"/>
    </row>
    <row r="123">
      <c r="A123" s="156"/>
      <c r="B123" s="19"/>
    </row>
    <row r="124">
      <c r="A124" s="156"/>
      <c r="B124" s="19"/>
    </row>
    <row r="125">
      <c r="A125" s="156"/>
      <c r="B125" s="19"/>
    </row>
    <row r="126">
      <c r="A126" s="156"/>
      <c r="B126" s="19"/>
    </row>
    <row r="127">
      <c r="A127" s="156"/>
      <c r="B127" s="19"/>
    </row>
    <row r="128">
      <c r="A128" s="156"/>
      <c r="B128" s="19"/>
    </row>
    <row r="129">
      <c r="A129" s="156"/>
      <c r="B129" s="19"/>
    </row>
    <row r="130">
      <c r="A130" s="156"/>
      <c r="B130" s="19"/>
    </row>
    <row r="131">
      <c r="A131" s="156"/>
      <c r="B131" s="19"/>
    </row>
    <row r="132">
      <c r="A132" s="156"/>
      <c r="B132" s="19"/>
    </row>
    <row r="133">
      <c r="A133" s="156"/>
      <c r="B133" s="19"/>
    </row>
    <row r="134">
      <c r="A134" s="156"/>
      <c r="B134" s="19"/>
    </row>
    <row r="135">
      <c r="A135" s="156"/>
      <c r="B135" s="19"/>
    </row>
    <row r="136">
      <c r="A136" s="156"/>
      <c r="B136" s="19"/>
    </row>
    <row r="137">
      <c r="A137" s="156"/>
      <c r="B137" s="19"/>
    </row>
    <row r="138">
      <c r="A138" s="156"/>
      <c r="B138" s="19"/>
    </row>
    <row r="139">
      <c r="A139" s="156"/>
      <c r="B139" s="19"/>
    </row>
    <row r="140">
      <c r="A140" s="156"/>
      <c r="B140" s="19"/>
    </row>
    <row r="141">
      <c r="A141" s="156"/>
      <c r="B141" s="19"/>
    </row>
    <row r="142">
      <c r="A142" s="156"/>
      <c r="B142" s="19"/>
    </row>
    <row r="143">
      <c r="A143" s="156"/>
      <c r="B143" s="19"/>
    </row>
    <row r="144">
      <c r="A144" s="156"/>
      <c r="B144" s="19"/>
    </row>
    <row r="145">
      <c r="A145" s="156"/>
      <c r="B145" s="19"/>
    </row>
    <row r="146">
      <c r="A146" s="156"/>
      <c r="B146" s="19"/>
    </row>
    <row r="147">
      <c r="A147" s="156"/>
      <c r="B147" s="19"/>
    </row>
    <row r="148">
      <c r="A148" s="156"/>
      <c r="B148" s="19"/>
    </row>
    <row r="149">
      <c r="A149" s="156"/>
      <c r="B149" s="19"/>
    </row>
    <row r="150">
      <c r="A150" s="156"/>
      <c r="B150" s="19"/>
    </row>
    <row r="151">
      <c r="A151" s="156"/>
      <c r="B151" s="19"/>
    </row>
    <row r="152">
      <c r="A152" s="156"/>
      <c r="B152" s="19"/>
    </row>
    <row r="153">
      <c r="A153" s="156"/>
      <c r="B153" s="19"/>
    </row>
    <row r="154">
      <c r="A154" s="156"/>
      <c r="B154" s="19"/>
    </row>
    <row r="155">
      <c r="A155" s="156"/>
      <c r="B155" s="19"/>
    </row>
    <row r="156">
      <c r="A156" s="156"/>
      <c r="B156" s="19"/>
    </row>
    <row r="157">
      <c r="A157" s="156"/>
      <c r="B157" s="19"/>
    </row>
    <row r="158">
      <c r="A158" s="156"/>
      <c r="B158" s="19"/>
    </row>
    <row r="159">
      <c r="A159" s="156"/>
      <c r="B159" s="19"/>
    </row>
    <row r="160">
      <c r="A160" s="156"/>
      <c r="B160" s="19"/>
    </row>
    <row r="161">
      <c r="A161" s="156"/>
      <c r="B161" s="19"/>
    </row>
    <row r="162">
      <c r="A162" s="156"/>
      <c r="B162" s="19"/>
    </row>
    <row r="163">
      <c r="A163" s="156"/>
      <c r="B163" s="19"/>
    </row>
    <row r="164">
      <c r="A164" s="156"/>
      <c r="B164" s="19"/>
    </row>
    <row r="165">
      <c r="A165" s="156"/>
      <c r="B165" s="19"/>
    </row>
    <row r="166">
      <c r="A166" s="156"/>
      <c r="B166" s="19"/>
    </row>
    <row r="167">
      <c r="A167" s="156"/>
      <c r="B167" s="19"/>
    </row>
    <row r="168">
      <c r="A168" s="156"/>
      <c r="B168" s="19"/>
    </row>
    <row r="169">
      <c r="A169" s="156"/>
      <c r="B169" s="19"/>
    </row>
    <row r="170">
      <c r="A170" s="156"/>
      <c r="B170" s="19"/>
    </row>
    <row r="171">
      <c r="A171" s="156"/>
      <c r="B171" s="19"/>
    </row>
    <row r="172">
      <c r="A172" s="156"/>
      <c r="B172" s="19"/>
    </row>
    <row r="173">
      <c r="A173" s="156"/>
      <c r="B173" s="19"/>
    </row>
    <row r="174">
      <c r="A174" s="156"/>
      <c r="B174" s="19"/>
    </row>
    <row r="175">
      <c r="A175" s="156"/>
      <c r="B175" s="19"/>
    </row>
    <row r="176">
      <c r="A176" s="156"/>
      <c r="B176" s="19"/>
    </row>
    <row r="177">
      <c r="A177" s="156"/>
      <c r="B177" s="19"/>
    </row>
    <row r="178">
      <c r="A178" s="156"/>
      <c r="B178" s="19"/>
    </row>
    <row r="179">
      <c r="A179" s="156"/>
      <c r="B179" s="19"/>
    </row>
    <row r="180">
      <c r="A180" s="156"/>
      <c r="B180" s="19"/>
    </row>
    <row r="181">
      <c r="A181" s="156"/>
      <c r="B181" s="19"/>
    </row>
    <row r="182">
      <c r="A182" s="156"/>
      <c r="B182" s="19"/>
    </row>
    <row r="183">
      <c r="A183" s="156"/>
      <c r="B183" s="19"/>
    </row>
    <row r="184">
      <c r="A184" s="156"/>
      <c r="B184" s="19"/>
    </row>
    <row r="185">
      <c r="A185" s="156"/>
      <c r="B185" s="19"/>
    </row>
    <row r="186">
      <c r="A186" s="156"/>
      <c r="B186" s="19"/>
    </row>
    <row r="187">
      <c r="A187" s="156"/>
      <c r="B187" s="19"/>
    </row>
    <row r="188">
      <c r="A188" s="156"/>
      <c r="B188" s="19"/>
    </row>
    <row r="189">
      <c r="A189" s="156"/>
      <c r="B189" s="19"/>
    </row>
    <row r="190">
      <c r="A190" s="156"/>
      <c r="B190" s="19"/>
    </row>
    <row r="191">
      <c r="A191" s="156"/>
      <c r="B191" s="19"/>
    </row>
    <row r="192">
      <c r="A192" s="156"/>
      <c r="B192" s="19"/>
    </row>
    <row r="193">
      <c r="A193" s="156"/>
      <c r="B193" s="19"/>
    </row>
    <row r="194">
      <c r="A194" s="156"/>
      <c r="B194" s="19"/>
    </row>
    <row r="195">
      <c r="A195" s="156"/>
      <c r="B195" s="19"/>
    </row>
    <row r="196">
      <c r="A196" s="156"/>
      <c r="B196" s="19"/>
    </row>
    <row r="197">
      <c r="A197" s="156"/>
      <c r="B197" s="19"/>
    </row>
    <row r="198">
      <c r="A198" s="156"/>
      <c r="B198" s="19"/>
    </row>
    <row r="199">
      <c r="A199" s="156"/>
      <c r="B199" s="19"/>
    </row>
    <row r="200">
      <c r="A200" s="156"/>
      <c r="B200" s="19"/>
    </row>
    <row r="201">
      <c r="A201" s="156"/>
      <c r="B201" s="19"/>
    </row>
    <row r="202">
      <c r="A202" s="156"/>
      <c r="B202" s="19"/>
    </row>
    <row r="203">
      <c r="A203" s="156"/>
      <c r="B203" s="19"/>
    </row>
    <row r="204">
      <c r="A204" s="156"/>
      <c r="B204" s="19"/>
    </row>
    <row r="205">
      <c r="A205" s="156"/>
      <c r="B205" s="19"/>
    </row>
    <row r="206">
      <c r="A206" s="156"/>
      <c r="B206" s="19"/>
    </row>
    <row r="207">
      <c r="A207" s="156"/>
      <c r="B207" s="19"/>
    </row>
    <row r="208">
      <c r="A208" s="156"/>
      <c r="B208" s="19"/>
    </row>
    <row r="209">
      <c r="A209" s="156"/>
      <c r="B209" s="19"/>
    </row>
    <row r="210">
      <c r="A210" s="156"/>
      <c r="B210" s="19"/>
    </row>
    <row r="211">
      <c r="A211" s="156"/>
      <c r="B211" s="19"/>
    </row>
    <row r="212">
      <c r="A212" s="156"/>
      <c r="B212" s="19"/>
    </row>
    <row r="213">
      <c r="A213" s="156"/>
      <c r="B213" s="19"/>
    </row>
    <row r="214">
      <c r="A214" s="156"/>
      <c r="B214" s="19"/>
    </row>
    <row r="215">
      <c r="A215" s="156"/>
      <c r="B215" s="19"/>
    </row>
    <row r="216">
      <c r="A216" s="156"/>
      <c r="B216" s="19"/>
    </row>
    <row r="217">
      <c r="A217" s="156"/>
      <c r="B217" s="19"/>
    </row>
    <row r="218">
      <c r="A218" s="156"/>
      <c r="B218" s="19"/>
    </row>
    <row r="219">
      <c r="A219" s="156"/>
      <c r="B219" s="19"/>
    </row>
    <row r="220">
      <c r="A220" s="156"/>
      <c r="B220" s="19"/>
    </row>
    <row r="221">
      <c r="A221" s="156"/>
      <c r="B221" s="19"/>
    </row>
    <row r="222">
      <c r="A222" s="156"/>
      <c r="B222" s="19"/>
    </row>
    <row r="223">
      <c r="A223" s="156"/>
      <c r="B223" s="19"/>
    </row>
    <row r="224">
      <c r="A224" s="156"/>
      <c r="B224" s="19"/>
    </row>
    <row r="225">
      <c r="A225" s="156"/>
      <c r="B225" s="19"/>
    </row>
    <row r="226">
      <c r="A226" s="156"/>
      <c r="B226" s="19"/>
    </row>
    <row r="227">
      <c r="A227" s="156"/>
      <c r="B227" s="19"/>
    </row>
    <row r="228">
      <c r="A228" s="156"/>
      <c r="B228" s="19"/>
    </row>
    <row r="229">
      <c r="A229" s="156"/>
      <c r="B229" s="19"/>
    </row>
    <row r="230">
      <c r="A230" s="156"/>
      <c r="B230" s="19"/>
    </row>
    <row r="231">
      <c r="A231" s="156"/>
      <c r="B231" s="19"/>
    </row>
    <row r="232">
      <c r="A232" s="156"/>
      <c r="B232" s="19"/>
    </row>
    <row r="233">
      <c r="A233" s="156"/>
      <c r="B233" s="19"/>
    </row>
    <row r="234">
      <c r="A234" s="156"/>
      <c r="B234" s="19"/>
    </row>
    <row r="235">
      <c r="A235" s="156"/>
      <c r="B235" s="19"/>
    </row>
    <row r="236">
      <c r="A236" s="156"/>
      <c r="B236" s="19"/>
    </row>
    <row r="237">
      <c r="A237" s="156"/>
      <c r="B237" s="19"/>
    </row>
    <row r="238">
      <c r="A238" s="156"/>
      <c r="B238" s="19"/>
    </row>
    <row r="239">
      <c r="A239" s="156"/>
      <c r="B239" s="19"/>
    </row>
    <row r="240">
      <c r="A240" s="156"/>
      <c r="B240" s="19"/>
    </row>
    <row r="241">
      <c r="A241" s="156"/>
      <c r="B241" s="19"/>
    </row>
    <row r="242">
      <c r="A242" s="156"/>
      <c r="B242" s="19"/>
    </row>
    <row r="243">
      <c r="A243" s="156"/>
      <c r="B243" s="19"/>
    </row>
    <row r="244">
      <c r="A244" s="156"/>
      <c r="B244" s="19"/>
    </row>
    <row r="245">
      <c r="A245" s="156"/>
      <c r="B245" s="19"/>
    </row>
    <row r="246">
      <c r="A246" s="156"/>
      <c r="B246" s="19"/>
    </row>
    <row r="247">
      <c r="A247" s="156"/>
      <c r="B247" s="19"/>
    </row>
    <row r="248">
      <c r="A248" s="156"/>
      <c r="B248" s="19"/>
    </row>
    <row r="249">
      <c r="A249" s="156"/>
      <c r="B249" s="19"/>
    </row>
    <row r="250">
      <c r="A250" s="156"/>
      <c r="B250" s="19"/>
    </row>
    <row r="251">
      <c r="A251" s="156"/>
      <c r="B251" s="19"/>
    </row>
    <row r="252">
      <c r="A252" s="156"/>
      <c r="B252" s="19"/>
    </row>
    <row r="253">
      <c r="A253" s="156"/>
      <c r="B253" s="19"/>
    </row>
    <row r="254">
      <c r="A254" s="156"/>
      <c r="B254" s="19"/>
    </row>
    <row r="255">
      <c r="A255" s="156"/>
      <c r="B255" s="19"/>
    </row>
    <row r="256">
      <c r="A256" s="156"/>
      <c r="B256" s="19"/>
    </row>
    <row r="257">
      <c r="A257" s="156"/>
      <c r="B257" s="19"/>
    </row>
    <row r="258">
      <c r="A258" s="156"/>
      <c r="B258" s="19"/>
    </row>
    <row r="259">
      <c r="A259" s="156"/>
      <c r="B259" s="19"/>
    </row>
    <row r="260">
      <c r="A260" s="156"/>
      <c r="B260" s="19"/>
    </row>
    <row r="261">
      <c r="A261" s="156"/>
      <c r="B261" s="19"/>
    </row>
    <row r="262">
      <c r="A262" s="156"/>
      <c r="B262" s="19"/>
    </row>
    <row r="263">
      <c r="A263" s="156"/>
      <c r="B263" s="19"/>
    </row>
    <row r="264">
      <c r="A264" s="156"/>
      <c r="B264" s="19"/>
    </row>
    <row r="265">
      <c r="A265" s="156"/>
      <c r="B265" s="19"/>
    </row>
    <row r="266">
      <c r="A266" s="156"/>
      <c r="B266" s="19"/>
    </row>
    <row r="267">
      <c r="A267" s="156"/>
      <c r="B267" s="19"/>
    </row>
    <row r="268">
      <c r="A268" s="156"/>
      <c r="B268" s="19"/>
    </row>
    <row r="269">
      <c r="A269" s="156"/>
      <c r="B269" s="19"/>
    </row>
    <row r="270">
      <c r="A270" s="156"/>
      <c r="B270" s="19"/>
    </row>
    <row r="271">
      <c r="A271" s="156"/>
      <c r="B271" s="19"/>
    </row>
    <row r="272">
      <c r="A272" s="156"/>
      <c r="B272" s="19"/>
    </row>
    <row r="273">
      <c r="A273" s="156"/>
      <c r="B273" s="19"/>
    </row>
    <row r="274">
      <c r="A274" s="156"/>
      <c r="B274" s="19"/>
    </row>
    <row r="275">
      <c r="A275" s="156"/>
      <c r="B275" s="19"/>
    </row>
    <row r="276">
      <c r="A276" s="156"/>
      <c r="B276" s="19"/>
    </row>
    <row r="277">
      <c r="A277" s="156"/>
      <c r="B277" s="19"/>
    </row>
    <row r="278">
      <c r="A278" s="156"/>
      <c r="B278" s="19"/>
    </row>
    <row r="279">
      <c r="A279" s="156"/>
      <c r="B279" s="19"/>
    </row>
    <row r="280">
      <c r="A280" s="156"/>
      <c r="B280" s="19"/>
    </row>
    <row r="281">
      <c r="A281" s="156"/>
      <c r="B281" s="19"/>
    </row>
    <row r="282">
      <c r="A282" s="156"/>
      <c r="B282" s="19"/>
    </row>
    <row r="283">
      <c r="A283" s="156"/>
      <c r="B283" s="19"/>
    </row>
    <row r="284">
      <c r="A284" s="156"/>
      <c r="B284" s="19"/>
    </row>
    <row r="285">
      <c r="A285" s="156"/>
      <c r="B285" s="19"/>
    </row>
    <row r="286">
      <c r="A286" s="156"/>
      <c r="B286" s="19"/>
    </row>
    <row r="287">
      <c r="A287" s="156"/>
      <c r="B287" s="19"/>
    </row>
    <row r="288">
      <c r="A288" s="156"/>
      <c r="B288" s="19"/>
    </row>
    <row r="289">
      <c r="A289" s="156"/>
      <c r="B289" s="19"/>
    </row>
    <row r="290">
      <c r="A290" s="156"/>
      <c r="B290" s="19"/>
    </row>
    <row r="291">
      <c r="A291" s="156"/>
      <c r="B291" s="19"/>
    </row>
    <row r="292">
      <c r="A292" s="156"/>
      <c r="B292" s="19"/>
    </row>
    <row r="293">
      <c r="A293" s="156"/>
      <c r="B293" s="19"/>
    </row>
    <row r="294">
      <c r="A294" s="156"/>
      <c r="B294" s="19"/>
    </row>
    <row r="295">
      <c r="A295" s="156"/>
      <c r="B295" s="19"/>
    </row>
    <row r="296">
      <c r="A296" s="156"/>
      <c r="B296" s="19"/>
    </row>
    <row r="297">
      <c r="A297" s="156"/>
      <c r="B297" s="19"/>
    </row>
    <row r="298">
      <c r="A298" s="156"/>
      <c r="B298" s="19"/>
    </row>
    <row r="299">
      <c r="A299" s="156"/>
      <c r="B299" s="19"/>
    </row>
    <row r="300">
      <c r="A300" s="156"/>
      <c r="B300" s="19"/>
    </row>
    <row r="301">
      <c r="A301" s="156"/>
      <c r="B301" s="19"/>
    </row>
    <row r="302">
      <c r="A302" s="156"/>
      <c r="B302" s="19"/>
    </row>
    <row r="303">
      <c r="A303" s="156"/>
      <c r="B303" s="19"/>
    </row>
    <row r="304">
      <c r="A304" s="156"/>
      <c r="B304" s="19"/>
    </row>
    <row r="305">
      <c r="A305" s="156"/>
      <c r="B305" s="19"/>
    </row>
    <row r="306">
      <c r="A306" s="156"/>
      <c r="B306" s="19"/>
    </row>
    <row r="307">
      <c r="A307" s="156"/>
      <c r="B307" s="19"/>
    </row>
    <row r="308">
      <c r="A308" s="156"/>
      <c r="B308" s="19"/>
    </row>
    <row r="309">
      <c r="A309" s="156"/>
      <c r="B309" s="19"/>
    </row>
    <row r="310">
      <c r="A310" s="156"/>
      <c r="B310" s="19"/>
    </row>
    <row r="311">
      <c r="A311" s="156"/>
      <c r="B311" s="19"/>
    </row>
    <row r="312">
      <c r="A312" s="156"/>
      <c r="B312" s="19"/>
    </row>
    <row r="313">
      <c r="A313" s="156"/>
      <c r="B313" s="19"/>
    </row>
    <row r="314">
      <c r="A314" s="156"/>
      <c r="B314" s="19"/>
    </row>
    <row r="315">
      <c r="A315" s="156"/>
      <c r="B315" s="19"/>
    </row>
    <row r="316">
      <c r="A316" s="156"/>
      <c r="B316" s="19"/>
    </row>
    <row r="317">
      <c r="A317" s="156"/>
      <c r="B317" s="19"/>
    </row>
    <row r="318">
      <c r="A318" s="156"/>
      <c r="B318" s="19"/>
    </row>
    <row r="319">
      <c r="A319" s="156"/>
      <c r="B319" s="19"/>
    </row>
    <row r="320">
      <c r="A320" s="156"/>
      <c r="B320" s="19"/>
    </row>
    <row r="321">
      <c r="A321" s="156"/>
      <c r="B321" s="19"/>
    </row>
    <row r="322">
      <c r="A322" s="156"/>
      <c r="B322" s="19"/>
    </row>
    <row r="323">
      <c r="A323" s="156"/>
      <c r="B323" s="19"/>
    </row>
    <row r="324">
      <c r="A324" s="156"/>
      <c r="B324" s="19"/>
    </row>
    <row r="325">
      <c r="A325" s="156"/>
      <c r="B325" s="19"/>
    </row>
    <row r="326">
      <c r="A326" s="156"/>
      <c r="B326" s="19"/>
    </row>
    <row r="327">
      <c r="A327" s="156"/>
      <c r="B327" s="19"/>
    </row>
    <row r="328">
      <c r="A328" s="156"/>
      <c r="B328" s="19"/>
    </row>
    <row r="329">
      <c r="A329" s="156"/>
      <c r="B329" s="19"/>
    </row>
    <row r="330">
      <c r="A330" s="156"/>
      <c r="B330" s="19"/>
    </row>
    <row r="331">
      <c r="A331" s="156"/>
      <c r="B331" s="19"/>
    </row>
    <row r="332">
      <c r="A332" s="156"/>
      <c r="B332" s="19"/>
    </row>
    <row r="333">
      <c r="A333" s="156"/>
      <c r="B333" s="19"/>
    </row>
    <row r="334">
      <c r="A334" s="156"/>
      <c r="B334" s="19"/>
    </row>
    <row r="335">
      <c r="A335" s="156"/>
      <c r="B335" s="19"/>
    </row>
    <row r="336">
      <c r="A336" s="156"/>
      <c r="B336" s="19"/>
    </row>
    <row r="337">
      <c r="A337" s="156"/>
      <c r="B337" s="19"/>
    </row>
    <row r="338">
      <c r="A338" s="156"/>
      <c r="B338" s="19"/>
    </row>
    <row r="339">
      <c r="A339" s="156"/>
      <c r="B339" s="19"/>
    </row>
    <row r="340">
      <c r="A340" s="156"/>
      <c r="B340" s="19"/>
    </row>
    <row r="341">
      <c r="A341" s="156"/>
      <c r="B341" s="19"/>
    </row>
    <row r="342">
      <c r="A342" s="156"/>
      <c r="B342" s="19"/>
    </row>
    <row r="343">
      <c r="A343" s="156"/>
      <c r="B343" s="19"/>
    </row>
    <row r="344">
      <c r="A344" s="156"/>
      <c r="B344" s="19"/>
    </row>
    <row r="345">
      <c r="A345" s="156"/>
      <c r="B345" s="19"/>
    </row>
    <row r="346">
      <c r="A346" s="156"/>
      <c r="B346" s="19"/>
    </row>
    <row r="347">
      <c r="A347" s="156"/>
      <c r="B347" s="19"/>
    </row>
    <row r="348">
      <c r="A348" s="156"/>
      <c r="B348" s="19"/>
    </row>
    <row r="349">
      <c r="A349" s="156"/>
      <c r="B349" s="19"/>
    </row>
    <row r="350">
      <c r="A350" s="156"/>
      <c r="B350" s="19"/>
    </row>
    <row r="351">
      <c r="A351" s="156"/>
      <c r="B351" s="19"/>
    </row>
    <row r="352">
      <c r="A352" s="156"/>
      <c r="B352" s="19"/>
    </row>
    <row r="353">
      <c r="A353" s="156"/>
      <c r="B353" s="19"/>
    </row>
    <row r="354">
      <c r="A354" s="156"/>
      <c r="B354" s="19"/>
    </row>
    <row r="355">
      <c r="A355" s="156"/>
      <c r="B355" s="19"/>
    </row>
    <row r="356">
      <c r="A356" s="156"/>
      <c r="B356" s="19"/>
    </row>
    <row r="357">
      <c r="A357" s="156"/>
      <c r="B357" s="19"/>
    </row>
    <row r="358">
      <c r="A358" s="156"/>
      <c r="B358" s="19"/>
    </row>
    <row r="359">
      <c r="A359" s="156"/>
      <c r="B359" s="19"/>
    </row>
    <row r="360">
      <c r="A360" s="156"/>
      <c r="B360" s="19"/>
    </row>
    <row r="361">
      <c r="A361" s="156"/>
      <c r="B361" s="19"/>
    </row>
    <row r="362">
      <c r="A362" s="156"/>
      <c r="B362" s="19"/>
    </row>
    <row r="363">
      <c r="A363" s="156"/>
      <c r="B363" s="19"/>
    </row>
    <row r="364">
      <c r="A364" s="156"/>
      <c r="B364" s="19"/>
    </row>
    <row r="365">
      <c r="A365" s="156"/>
      <c r="B365" s="19"/>
    </row>
    <row r="366">
      <c r="A366" s="156"/>
      <c r="B366" s="19"/>
    </row>
    <row r="367">
      <c r="A367" s="156"/>
      <c r="B367" s="19"/>
    </row>
    <row r="368">
      <c r="A368" s="156"/>
      <c r="B368" s="19"/>
    </row>
    <row r="369">
      <c r="A369" s="156"/>
      <c r="B369" s="19"/>
    </row>
    <row r="370">
      <c r="A370" s="156"/>
      <c r="B370" s="19"/>
    </row>
    <row r="371">
      <c r="A371" s="156"/>
      <c r="B371" s="19"/>
    </row>
    <row r="372">
      <c r="A372" s="156"/>
      <c r="B372" s="19"/>
    </row>
    <row r="373">
      <c r="A373" s="156"/>
      <c r="B373" s="19"/>
    </row>
    <row r="374">
      <c r="A374" s="156"/>
      <c r="B374" s="19"/>
    </row>
    <row r="375">
      <c r="A375" s="156"/>
      <c r="B375" s="19"/>
    </row>
    <row r="376">
      <c r="A376" s="156"/>
      <c r="B376" s="19"/>
    </row>
    <row r="377">
      <c r="A377" s="156"/>
      <c r="B377" s="19"/>
    </row>
    <row r="378">
      <c r="A378" s="156"/>
      <c r="B378" s="19"/>
    </row>
    <row r="379">
      <c r="A379" s="156"/>
      <c r="B379" s="19"/>
    </row>
    <row r="380">
      <c r="A380" s="156"/>
      <c r="B380" s="19"/>
    </row>
    <row r="381">
      <c r="A381" s="156"/>
      <c r="B381" s="19"/>
    </row>
    <row r="382">
      <c r="A382" s="156"/>
      <c r="B382" s="19"/>
    </row>
    <row r="383">
      <c r="A383" s="156"/>
      <c r="B383" s="19"/>
    </row>
    <row r="384">
      <c r="A384" s="156"/>
      <c r="B384" s="19"/>
    </row>
    <row r="385">
      <c r="A385" s="156"/>
      <c r="B385" s="19"/>
    </row>
    <row r="386">
      <c r="A386" s="156"/>
      <c r="B386" s="19"/>
    </row>
    <row r="387">
      <c r="A387" s="156"/>
      <c r="B387" s="19"/>
    </row>
    <row r="388">
      <c r="A388" s="156"/>
      <c r="B388" s="19"/>
    </row>
    <row r="389">
      <c r="A389" s="156"/>
      <c r="B389" s="19"/>
    </row>
    <row r="390">
      <c r="A390" s="156"/>
      <c r="B390" s="19"/>
    </row>
    <row r="391">
      <c r="A391" s="156"/>
      <c r="B391" s="19"/>
    </row>
    <row r="392">
      <c r="A392" s="156"/>
      <c r="B392" s="19"/>
    </row>
    <row r="393">
      <c r="A393" s="156"/>
      <c r="B393" s="19"/>
    </row>
    <row r="394">
      <c r="A394" s="156"/>
      <c r="B394" s="19"/>
    </row>
    <row r="395">
      <c r="A395" s="156"/>
      <c r="B395" s="19"/>
    </row>
    <row r="396">
      <c r="A396" s="156"/>
      <c r="B396" s="19"/>
    </row>
    <row r="397">
      <c r="A397" s="156"/>
      <c r="B397" s="19"/>
    </row>
    <row r="398">
      <c r="A398" s="156"/>
      <c r="B398" s="19"/>
    </row>
    <row r="399">
      <c r="A399" s="156"/>
      <c r="B399" s="19"/>
    </row>
    <row r="400">
      <c r="A400" s="156"/>
      <c r="B400" s="19"/>
    </row>
    <row r="401">
      <c r="A401" s="156"/>
      <c r="B401" s="19"/>
    </row>
    <row r="402">
      <c r="A402" s="156"/>
      <c r="B402" s="19"/>
    </row>
    <row r="403">
      <c r="A403" s="156"/>
      <c r="B403" s="19"/>
    </row>
    <row r="404">
      <c r="A404" s="156"/>
      <c r="B404" s="19"/>
    </row>
    <row r="405">
      <c r="A405" s="156"/>
      <c r="B405" s="19"/>
    </row>
    <row r="406">
      <c r="A406" s="156"/>
      <c r="B406" s="19"/>
    </row>
    <row r="407">
      <c r="A407" s="156"/>
      <c r="B407" s="19"/>
    </row>
    <row r="408">
      <c r="A408" s="156"/>
      <c r="B408" s="19"/>
    </row>
    <row r="409">
      <c r="A409" s="156"/>
      <c r="B409" s="19"/>
    </row>
    <row r="410">
      <c r="A410" s="156"/>
      <c r="B410" s="19"/>
    </row>
    <row r="411">
      <c r="A411" s="156"/>
      <c r="B411" s="19"/>
    </row>
    <row r="412">
      <c r="A412" s="156"/>
      <c r="B412" s="19"/>
    </row>
    <row r="413">
      <c r="A413" s="156"/>
      <c r="B413" s="19"/>
    </row>
    <row r="414">
      <c r="A414" s="156"/>
      <c r="B414" s="19"/>
    </row>
    <row r="415">
      <c r="A415" s="156"/>
      <c r="B415" s="19"/>
    </row>
    <row r="416">
      <c r="A416" s="156"/>
      <c r="B416" s="19"/>
    </row>
    <row r="417">
      <c r="A417" s="156"/>
      <c r="B417" s="19"/>
    </row>
    <row r="418">
      <c r="A418" s="156"/>
      <c r="B418" s="19"/>
    </row>
    <row r="419">
      <c r="A419" s="156"/>
      <c r="B419" s="19"/>
    </row>
    <row r="420">
      <c r="A420" s="156"/>
      <c r="B420" s="19"/>
    </row>
    <row r="421">
      <c r="A421" s="156"/>
      <c r="B421" s="19"/>
    </row>
    <row r="422">
      <c r="A422" s="156"/>
      <c r="B422" s="19"/>
    </row>
    <row r="423">
      <c r="A423" s="156"/>
      <c r="B423" s="19"/>
    </row>
    <row r="424">
      <c r="A424" s="156"/>
      <c r="B424" s="19"/>
    </row>
    <row r="425">
      <c r="A425" s="156"/>
      <c r="B425" s="19"/>
    </row>
    <row r="426">
      <c r="A426" s="156"/>
      <c r="B426" s="19"/>
    </row>
    <row r="427">
      <c r="A427" s="156"/>
      <c r="B427" s="19"/>
    </row>
    <row r="428">
      <c r="A428" s="156"/>
      <c r="B428" s="19"/>
    </row>
    <row r="429">
      <c r="A429" s="156"/>
      <c r="B429" s="19"/>
    </row>
    <row r="430">
      <c r="A430" s="156"/>
      <c r="B430" s="19"/>
    </row>
    <row r="431">
      <c r="A431" s="156"/>
      <c r="B431" s="19"/>
    </row>
    <row r="432">
      <c r="A432" s="156"/>
      <c r="B432" s="19"/>
    </row>
    <row r="433">
      <c r="A433" s="156"/>
      <c r="B433" s="19"/>
    </row>
    <row r="434">
      <c r="A434" s="156"/>
      <c r="B434" s="19"/>
    </row>
    <row r="435">
      <c r="A435" s="156"/>
      <c r="B435" s="19"/>
    </row>
    <row r="436">
      <c r="A436" s="156"/>
      <c r="B436" s="19"/>
    </row>
    <row r="437">
      <c r="A437" s="156"/>
      <c r="B437" s="19"/>
    </row>
    <row r="438">
      <c r="A438" s="156"/>
      <c r="B438" s="19"/>
    </row>
    <row r="439">
      <c r="A439" s="156"/>
      <c r="B439" s="19"/>
    </row>
    <row r="440">
      <c r="A440" s="156"/>
      <c r="B440" s="19"/>
    </row>
    <row r="441">
      <c r="A441" s="156"/>
      <c r="B441" s="19"/>
    </row>
    <row r="442">
      <c r="A442" s="156"/>
      <c r="B442" s="19"/>
    </row>
    <row r="443">
      <c r="A443" s="156"/>
      <c r="B443" s="19"/>
    </row>
    <row r="444">
      <c r="A444" s="156"/>
      <c r="B444" s="19"/>
    </row>
    <row r="445">
      <c r="A445" s="156"/>
      <c r="B445" s="19"/>
    </row>
    <row r="446">
      <c r="A446" s="156"/>
      <c r="B446" s="19"/>
    </row>
    <row r="447">
      <c r="A447" s="156"/>
      <c r="B447" s="19"/>
    </row>
    <row r="448">
      <c r="A448" s="156"/>
      <c r="B448" s="19"/>
    </row>
    <row r="449">
      <c r="A449" s="156"/>
      <c r="B449" s="19"/>
    </row>
    <row r="450">
      <c r="A450" s="156"/>
      <c r="B450" s="19"/>
    </row>
    <row r="451">
      <c r="A451" s="156"/>
      <c r="B451" s="19"/>
    </row>
    <row r="452">
      <c r="A452" s="156"/>
      <c r="B452" s="19"/>
    </row>
    <row r="453">
      <c r="A453" s="156"/>
      <c r="B453" s="19"/>
    </row>
    <row r="454">
      <c r="A454" s="156"/>
      <c r="B454" s="19"/>
    </row>
    <row r="455">
      <c r="A455" s="156"/>
      <c r="B455" s="19"/>
    </row>
    <row r="456">
      <c r="A456" s="156"/>
      <c r="B456" s="19"/>
    </row>
    <row r="457">
      <c r="A457" s="156"/>
      <c r="B457" s="19"/>
    </row>
    <row r="458">
      <c r="A458" s="156"/>
      <c r="B458" s="19"/>
    </row>
    <row r="459">
      <c r="A459" s="156"/>
      <c r="B459" s="19"/>
    </row>
    <row r="460">
      <c r="A460" s="156"/>
      <c r="B460" s="19"/>
    </row>
    <row r="461">
      <c r="A461" s="156"/>
      <c r="B461" s="19"/>
    </row>
    <row r="462">
      <c r="A462" s="156"/>
      <c r="B462" s="19"/>
    </row>
    <row r="463">
      <c r="A463" s="156"/>
      <c r="B463" s="19"/>
    </row>
    <row r="464">
      <c r="A464" s="156"/>
      <c r="B464" s="19"/>
    </row>
    <row r="465">
      <c r="A465" s="156"/>
      <c r="B465" s="19"/>
    </row>
    <row r="466">
      <c r="A466" s="156"/>
      <c r="B466" s="19"/>
    </row>
    <row r="467">
      <c r="A467" s="156"/>
      <c r="B467" s="19"/>
    </row>
    <row r="468">
      <c r="A468" s="156"/>
      <c r="B468" s="19"/>
    </row>
    <row r="469">
      <c r="A469" s="156"/>
      <c r="B469" s="19"/>
    </row>
    <row r="470">
      <c r="A470" s="156"/>
      <c r="B470" s="19"/>
    </row>
    <row r="471">
      <c r="A471" s="156"/>
      <c r="B471" s="19"/>
    </row>
    <row r="472">
      <c r="A472" s="156"/>
      <c r="B472" s="19"/>
    </row>
    <row r="473">
      <c r="A473" s="156"/>
      <c r="B473" s="19"/>
    </row>
    <row r="474">
      <c r="A474" s="156"/>
      <c r="B474" s="19"/>
    </row>
    <row r="475">
      <c r="A475" s="156"/>
      <c r="B475" s="19"/>
    </row>
    <row r="476">
      <c r="A476" s="156"/>
      <c r="B476" s="19"/>
    </row>
    <row r="477">
      <c r="A477" s="156"/>
      <c r="B477" s="19"/>
    </row>
    <row r="478">
      <c r="A478" s="156"/>
      <c r="B478" s="19"/>
    </row>
    <row r="479">
      <c r="A479" s="156"/>
      <c r="B479" s="19"/>
    </row>
    <row r="480">
      <c r="A480" s="156"/>
      <c r="B480" s="19"/>
    </row>
    <row r="481">
      <c r="A481" s="156"/>
      <c r="B481" s="19"/>
    </row>
    <row r="482">
      <c r="A482" s="156"/>
      <c r="B482" s="19"/>
    </row>
    <row r="483">
      <c r="A483" s="156"/>
      <c r="B483" s="19"/>
    </row>
    <row r="484">
      <c r="A484" s="156"/>
      <c r="B484" s="19"/>
    </row>
    <row r="485">
      <c r="A485" s="156"/>
      <c r="B485" s="19"/>
    </row>
    <row r="486">
      <c r="A486" s="156"/>
      <c r="B486" s="19"/>
    </row>
    <row r="487">
      <c r="A487" s="156"/>
      <c r="B487" s="19"/>
    </row>
    <row r="488">
      <c r="A488" s="156"/>
      <c r="B488" s="19"/>
    </row>
    <row r="489">
      <c r="A489" s="156"/>
      <c r="B489" s="19"/>
    </row>
    <row r="490">
      <c r="A490" s="156"/>
      <c r="B490" s="19"/>
    </row>
    <row r="491">
      <c r="A491" s="156"/>
      <c r="B491" s="19"/>
    </row>
    <row r="492">
      <c r="A492" s="156"/>
      <c r="B492" s="19"/>
    </row>
    <row r="493">
      <c r="A493" s="156"/>
      <c r="B493" s="19"/>
    </row>
    <row r="494">
      <c r="A494" s="156"/>
      <c r="B494" s="19"/>
    </row>
    <row r="495">
      <c r="A495" s="156"/>
      <c r="B495" s="19"/>
    </row>
    <row r="496">
      <c r="A496" s="156"/>
      <c r="B496" s="19"/>
    </row>
    <row r="497">
      <c r="A497" s="156"/>
      <c r="B497" s="19"/>
    </row>
    <row r="498">
      <c r="A498" s="156"/>
      <c r="B498" s="19"/>
    </row>
    <row r="499">
      <c r="A499" s="156"/>
      <c r="B499" s="19"/>
    </row>
    <row r="500">
      <c r="A500" s="156"/>
      <c r="B500" s="19"/>
    </row>
    <row r="501">
      <c r="A501" s="156"/>
      <c r="B501" s="19"/>
    </row>
    <row r="502">
      <c r="A502" s="156"/>
      <c r="B502" s="19"/>
    </row>
    <row r="503">
      <c r="A503" s="156"/>
      <c r="B503" s="19"/>
    </row>
    <row r="504">
      <c r="A504" s="156"/>
      <c r="B504" s="19"/>
    </row>
    <row r="505">
      <c r="A505" s="156"/>
      <c r="B505" s="19"/>
    </row>
    <row r="506">
      <c r="A506" s="156"/>
      <c r="B506" s="19"/>
    </row>
    <row r="507">
      <c r="A507" s="156"/>
      <c r="B507" s="19"/>
    </row>
    <row r="508">
      <c r="A508" s="156"/>
      <c r="B508" s="19"/>
    </row>
    <row r="509">
      <c r="A509" s="156"/>
      <c r="B509" s="19"/>
    </row>
    <row r="510">
      <c r="A510" s="156"/>
      <c r="B510" s="19"/>
    </row>
    <row r="511">
      <c r="A511" s="156"/>
      <c r="B511" s="19"/>
    </row>
    <row r="512">
      <c r="A512" s="156"/>
      <c r="B512" s="19"/>
    </row>
    <row r="513">
      <c r="A513" s="156"/>
      <c r="B513" s="19"/>
    </row>
    <row r="514">
      <c r="A514" s="156"/>
      <c r="B514" s="19"/>
    </row>
    <row r="515">
      <c r="A515" s="156"/>
      <c r="B515" s="19"/>
    </row>
    <row r="516">
      <c r="A516" s="156"/>
      <c r="B516" s="19"/>
    </row>
    <row r="517">
      <c r="A517" s="156"/>
      <c r="B517" s="19"/>
    </row>
    <row r="518">
      <c r="A518" s="156"/>
      <c r="B518" s="19"/>
    </row>
    <row r="519">
      <c r="A519" s="156"/>
      <c r="B519" s="19"/>
    </row>
    <row r="520">
      <c r="A520" s="156"/>
      <c r="B520" s="19"/>
    </row>
    <row r="521">
      <c r="A521" s="156"/>
      <c r="B521" s="19"/>
    </row>
    <row r="522">
      <c r="A522" s="156"/>
      <c r="B522" s="19"/>
    </row>
    <row r="523">
      <c r="A523" s="156"/>
      <c r="B523" s="19"/>
    </row>
    <row r="524">
      <c r="A524" s="156"/>
      <c r="B524" s="19"/>
    </row>
    <row r="525">
      <c r="A525" s="156"/>
      <c r="B525" s="19"/>
    </row>
    <row r="526">
      <c r="A526" s="156"/>
      <c r="B526" s="19"/>
    </row>
    <row r="527">
      <c r="A527" s="156"/>
      <c r="B527" s="19"/>
    </row>
    <row r="528">
      <c r="A528" s="156"/>
      <c r="B528" s="19"/>
    </row>
    <row r="529">
      <c r="A529" s="156"/>
      <c r="B529" s="19"/>
    </row>
    <row r="530">
      <c r="A530" s="156"/>
      <c r="B530" s="19"/>
    </row>
    <row r="531">
      <c r="A531" s="156"/>
      <c r="B531" s="19"/>
    </row>
    <row r="532">
      <c r="A532" s="156"/>
      <c r="B532" s="19"/>
    </row>
    <row r="533">
      <c r="A533" s="156"/>
      <c r="B533" s="19"/>
    </row>
    <row r="534">
      <c r="A534" s="156"/>
      <c r="B534" s="19"/>
    </row>
    <row r="535">
      <c r="A535" s="156"/>
      <c r="B535" s="19"/>
    </row>
    <row r="536">
      <c r="A536" s="156"/>
      <c r="B536" s="19"/>
    </row>
    <row r="537">
      <c r="A537" s="156"/>
      <c r="B537" s="19"/>
    </row>
    <row r="538">
      <c r="A538" s="156"/>
      <c r="B538" s="19"/>
    </row>
    <row r="539">
      <c r="A539" s="156"/>
      <c r="B539" s="19"/>
    </row>
    <row r="540">
      <c r="A540" s="156"/>
      <c r="B540" s="19"/>
    </row>
    <row r="541">
      <c r="A541" s="156"/>
      <c r="B541" s="19"/>
    </row>
    <row r="542">
      <c r="A542" s="156"/>
      <c r="B542" s="19"/>
    </row>
    <row r="543">
      <c r="A543" s="156"/>
      <c r="B543" s="19"/>
    </row>
    <row r="544">
      <c r="A544" s="156"/>
      <c r="B544" s="19"/>
    </row>
    <row r="545">
      <c r="A545" s="156"/>
      <c r="B545" s="19"/>
    </row>
    <row r="546">
      <c r="A546" s="156"/>
      <c r="B546" s="19"/>
    </row>
    <row r="547">
      <c r="A547" s="156"/>
      <c r="B547" s="19"/>
    </row>
    <row r="548">
      <c r="A548" s="156"/>
      <c r="B548" s="19"/>
    </row>
    <row r="549">
      <c r="A549" s="156"/>
      <c r="B549" s="19"/>
    </row>
    <row r="550">
      <c r="A550" s="156"/>
      <c r="B550" s="19"/>
    </row>
    <row r="551">
      <c r="A551" s="156"/>
      <c r="B551" s="19"/>
    </row>
    <row r="552">
      <c r="A552" s="156"/>
      <c r="B552" s="19"/>
    </row>
    <row r="553">
      <c r="A553" s="156"/>
      <c r="B553" s="19"/>
    </row>
    <row r="554">
      <c r="A554" s="156"/>
      <c r="B554" s="19"/>
    </row>
    <row r="555">
      <c r="A555" s="156"/>
      <c r="B555" s="19"/>
    </row>
    <row r="556">
      <c r="A556" s="156"/>
      <c r="B556" s="19"/>
    </row>
    <row r="557">
      <c r="A557" s="156"/>
      <c r="B557" s="19"/>
    </row>
    <row r="558">
      <c r="A558" s="156"/>
      <c r="B558" s="19"/>
    </row>
    <row r="559">
      <c r="A559" s="156"/>
      <c r="B559" s="19"/>
    </row>
    <row r="560">
      <c r="A560" s="156"/>
      <c r="B560" s="19"/>
    </row>
    <row r="561">
      <c r="A561" s="156"/>
      <c r="B561" s="19"/>
    </row>
    <row r="562">
      <c r="A562" s="156"/>
      <c r="B562" s="19"/>
    </row>
    <row r="563">
      <c r="A563" s="156"/>
      <c r="B563" s="19"/>
    </row>
    <row r="564">
      <c r="A564" s="156"/>
      <c r="B564" s="19"/>
    </row>
    <row r="565">
      <c r="A565" s="156"/>
      <c r="B565" s="19"/>
    </row>
    <row r="566">
      <c r="A566" s="156"/>
      <c r="B566" s="19"/>
    </row>
    <row r="567">
      <c r="A567" s="156"/>
      <c r="B567" s="19"/>
    </row>
    <row r="568">
      <c r="A568" s="156"/>
      <c r="B568" s="19"/>
    </row>
    <row r="569">
      <c r="A569" s="156"/>
      <c r="B569" s="19"/>
    </row>
    <row r="570">
      <c r="A570" s="156"/>
      <c r="B570" s="19"/>
    </row>
    <row r="571">
      <c r="A571" s="156"/>
      <c r="B571" s="19"/>
    </row>
    <row r="572">
      <c r="A572" s="156"/>
      <c r="B572" s="19"/>
    </row>
    <row r="573">
      <c r="A573" s="156"/>
      <c r="B573" s="19"/>
    </row>
    <row r="574">
      <c r="A574" s="156"/>
      <c r="B574" s="19"/>
    </row>
    <row r="575">
      <c r="A575" s="156"/>
      <c r="B575" s="19"/>
    </row>
    <row r="576">
      <c r="A576" s="156"/>
      <c r="B576" s="19"/>
    </row>
    <row r="577">
      <c r="A577" s="156"/>
      <c r="B577" s="19"/>
    </row>
    <row r="578">
      <c r="A578" s="156"/>
      <c r="B578" s="19"/>
    </row>
    <row r="579">
      <c r="A579" s="156"/>
      <c r="B579" s="19"/>
    </row>
    <row r="580">
      <c r="A580" s="156"/>
      <c r="B580" s="19"/>
    </row>
    <row r="581">
      <c r="A581" s="156"/>
      <c r="B581" s="19"/>
    </row>
    <row r="582">
      <c r="A582" s="156"/>
      <c r="B582" s="19"/>
    </row>
    <row r="583">
      <c r="A583" s="156"/>
      <c r="B583" s="19"/>
    </row>
    <row r="584">
      <c r="A584" s="156"/>
      <c r="B584" s="19"/>
    </row>
    <row r="585">
      <c r="A585" s="156"/>
      <c r="B585" s="19"/>
    </row>
    <row r="586">
      <c r="A586" s="156"/>
      <c r="B586" s="19"/>
    </row>
    <row r="587">
      <c r="A587" s="156"/>
      <c r="B587" s="19"/>
    </row>
    <row r="588">
      <c r="A588" s="156"/>
      <c r="B588" s="19"/>
    </row>
    <row r="589">
      <c r="A589" s="156"/>
      <c r="B589" s="19"/>
    </row>
    <row r="590">
      <c r="A590" s="156"/>
      <c r="B590" s="19"/>
    </row>
    <row r="591">
      <c r="A591" s="156"/>
      <c r="B591" s="19"/>
    </row>
    <row r="592">
      <c r="A592" s="156"/>
      <c r="B592" s="19"/>
    </row>
    <row r="593">
      <c r="A593" s="156"/>
      <c r="B593" s="19"/>
    </row>
    <row r="594">
      <c r="A594" s="156"/>
      <c r="B594" s="19"/>
    </row>
    <row r="595">
      <c r="A595" s="156"/>
      <c r="B595" s="19"/>
    </row>
    <row r="596">
      <c r="A596" s="156"/>
      <c r="B596" s="19"/>
    </row>
    <row r="597">
      <c r="A597" s="156"/>
      <c r="B597" s="19"/>
    </row>
    <row r="598">
      <c r="A598" s="156"/>
      <c r="B598" s="19"/>
    </row>
    <row r="599">
      <c r="A599" s="156"/>
      <c r="B599" s="19"/>
    </row>
    <row r="600">
      <c r="A600" s="156"/>
      <c r="B600" s="19"/>
    </row>
    <row r="601">
      <c r="A601" s="156"/>
      <c r="B601" s="19"/>
    </row>
    <row r="602">
      <c r="A602" s="156"/>
      <c r="B602" s="19"/>
    </row>
    <row r="603">
      <c r="A603" s="156"/>
      <c r="B603" s="19"/>
    </row>
    <row r="604">
      <c r="A604" s="156"/>
      <c r="B604" s="19"/>
    </row>
    <row r="605">
      <c r="A605" s="156"/>
      <c r="B605" s="19"/>
    </row>
    <row r="606">
      <c r="A606" s="156"/>
      <c r="B606" s="19"/>
    </row>
    <row r="607">
      <c r="A607" s="156"/>
      <c r="B607" s="19"/>
    </row>
    <row r="608">
      <c r="A608" s="156"/>
      <c r="B608" s="19"/>
    </row>
    <row r="609">
      <c r="A609" s="156"/>
      <c r="B609" s="19"/>
    </row>
    <row r="610">
      <c r="A610" s="156"/>
      <c r="B610" s="19"/>
    </row>
    <row r="611">
      <c r="A611" s="156"/>
      <c r="B611" s="19"/>
    </row>
    <row r="612">
      <c r="A612" s="156"/>
      <c r="B612" s="19"/>
    </row>
    <row r="613">
      <c r="A613" s="156"/>
      <c r="B613" s="19"/>
    </row>
    <row r="614">
      <c r="A614" s="156"/>
      <c r="B614" s="19"/>
    </row>
    <row r="615">
      <c r="A615" s="156"/>
      <c r="B615" s="19"/>
    </row>
    <row r="616">
      <c r="A616" s="156"/>
      <c r="B616" s="19"/>
    </row>
    <row r="617">
      <c r="A617" s="156"/>
      <c r="B617" s="19"/>
    </row>
    <row r="618">
      <c r="A618" s="156"/>
      <c r="B618" s="19"/>
    </row>
    <row r="619">
      <c r="A619" s="156"/>
      <c r="B619" s="19"/>
    </row>
    <row r="620">
      <c r="A620" s="156"/>
      <c r="B620" s="19"/>
    </row>
    <row r="621">
      <c r="A621" s="156"/>
      <c r="B621" s="19"/>
    </row>
    <row r="622">
      <c r="A622" s="156"/>
      <c r="B622" s="19"/>
    </row>
    <row r="623">
      <c r="A623" s="156"/>
      <c r="B623" s="19"/>
    </row>
    <row r="624">
      <c r="A624" s="156"/>
      <c r="B624" s="19"/>
    </row>
    <row r="625">
      <c r="A625" s="156"/>
      <c r="B625" s="19"/>
    </row>
    <row r="626">
      <c r="A626" s="156"/>
      <c r="B626" s="19"/>
    </row>
    <row r="627">
      <c r="A627" s="156"/>
      <c r="B627" s="19"/>
    </row>
    <row r="628">
      <c r="A628" s="156"/>
      <c r="B628" s="19"/>
    </row>
    <row r="629">
      <c r="A629" s="156"/>
      <c r="B629" s="19"/>
    </row>
    <row r="630">
      <c r="A630" s="156"/>
      <c r="B630" s="19"/>
    </row>
    <row r="631">
      <c r="A631" s="156"/>
      <c r="B631" s="19"/>
    </row>
    <row r="632">
      <c r="A632" s="156"/>
      <c r="B632" s="19"/>
    </row>
    <row r="633">
      <c r="A633" s="156"/>
      <c r="B633" s="19"/>
    </row>
    <row r="634">
      <c r="A634" s="156"/>
      <c r="B634" s="19"/>
    </row>
    <row r="635">
      <c r="A635" s="156"/>
      <c r="B635" s="19"/>
    </row>
    <row r="636">
      <c r="A636" s="156"/>
      <c r="B636" s="19"/>
    </row>
    <row r="637">
      <c r="A637" s="156"/>
      <c r="B637" s="19"/>
    </row>
    <row r="638">
      <c r="A638" s="156"/>
      <c r="B638" s="19"/>
    </row>
    <row r="639">
      <c r="A639" s="156"/>
      <c r="B639" s="19"/>
    </row>
    <row r="640">
      <c r="A640" s="156"/>
      <c r="B640" s="19"/>
    </row>
    <row r="641">
      <c r="A641" s="156"/>
      <c r="B641" s="19"/>
    </row>
    <row r="642">
      <c r="A642" s="156"/>
      <c r="B642" s="19"/>
    </row>
    <row r="643">
      <c r="A643" s="156"/>
      <c r="B643" s="19"/>
    </row>
    <row r="644">
      <c r="A644" s="156"/>
      <c r="B644" s="19"/>
    </row>
    <row r="645">
      <c r="A645" s="156"/>
      <c r="B645" s="19"/>
    </row>
    <row r="646">
      <c r="A646" s="156"/>
      <c r="B646" s="19"/>
    </row>
    <row r="647">
      <c r="A647" s="156"/>
      <c r="B647" s="19"/>
    </row>
    <row r="648">
      <c r="A648" s="156"/>
      <c r="B648" s="19"/>
    </row>
    <row r="649">
      <c r="A649" s="156"/>
      <c r="B649" s="19"/>
    </row>
    <row r="650">
      <c r="A650" s="156"/>
      <c r="B650" s="19"/>
    </row>
    <row r="651">
      <c r="A651" s="156"/>
      <c r="B651" s="19"/>
    </row>
    <row r="652">
      <c r="A652" s="156"/>
      <c r="B652" s="19"/>
    </row>
    <row r="653">
      <c r="A653" s="156"/>
      <c r="B653" s="19"/>
    </row>
    <row r="654">
      <c r="A654" s="156"/>
      <c r="B654" s="19"/>
    </row>
    <row r="655">
      <c r="A655" s="156"/>
      <c r="B655" s="19"/>
    </row>
    <row r="656">
      <c r="A656" s="156"/>
      <c r="B656" s="19"/>
    </row>
    <row r="657">
      <c r="A657" s="156"/>
      <c r="B657" s="19"/>
    </row>
    <row r="658">
      <c r="A658" s="156"/>
      <c r="B658" s="19"/>
    </row>
    <row r="659">
      <c r="A659" s="156"/>
      <c r="B659" s="19"/>
    </row>
    <row r="660">
      <c r="A660" s="156"/>
      <c r="B660" s="19"/>
    </row>
    <row r="661">
      <c r="A661" s="156"/>
      <c r="B661" s="19"/>
    </row>
    <row r="662">
      <c r="A662" s="156"/>
      <c r="B662" s="19"/>
    </row>
    <row r="663">
      <c r="A663" s="156"/>
      <c r="B663" s="19"/>
    </row>
    <row r="664">
      <c r="A664" s="156"/>
      <c r="B664" s="19"/>
    </row>
    <row r="665">
      <c r="A665" s="156"/>
      <c r="B665" s="19"/>
    </row>
    <row r="666">
      <c r="A666" s="156"/>
      <c r="B666" s="19"/>
    </row>
    <row r="667">
      <c r="A667" s="156"/>
      <c r="B667" s="19"/>
    </row>
    <row r="668">
      <c r="A668" s="156"/>
      <c r="B668" s="19"/>
    </row>
    <row r="669">
      <c r="A669" s="156"/>
      <c r="B669" s="19"/>
    </row>
    <row r="670">
      <c r="A670" s="156"/>
      <c r="B670" s="19"/>
    </row>
    <row r="671">
      <c r="A671" s="156"/>
      <c r="B671" s="19"/>
    </row>
    <row r="672">
      <c r="A672" s="156"/>
      <c r="B672" s="19"/>
    </row>
    <row r="673">
      <c r="A673" s="156"/>
      <c r="B673" s="19"/>
    </row>
    <row r="674">
      <c r="A674" s="156"/>
      <c r="B674" s="19"/>
    </row>
    <row r="675">
      <c r="A675" s="156"/>
      <c r="B675" s="19"/>
    </row>
    <row r="676">
      <c r="A676" s="156"/>
      <c r="B676" s="19"/>
    </row>
    <row r="677">
      <c r="A677" s="156"/>
      <c r="B677" s="19"/>
    </row>
    <row r="678">
      <c r="A678" s="156"/>
      <c r="B678" s="19"/>
    </row>
    <row r="679">
      <c r="A679" s="156"/>
      <c r="B679" s="19"/>
    </row>
    <row r="680">
      <c r="A680" s="156"/>
      <c r="B680" s="19"/>
    </row>
    <row r="681">
      <c r="A681" s="156"/>
      <c r="B681" s="19"/>
    </row>
    <row r="682">
      <c r="A682" s="156"/>
      <c r="B682" s="19"/>
    </row>
    <row r="683">
      <c r="A683" s="156"/>
      <c r="B683" s="19"/>
    </row>
    <row r="684">
      <c r="A684" s="156"/>
      <c r="B684" s="19"/>
    </row>
    <row r="685">
      <c r="A685" s="156"/>
      <c r="B685" s="19"/>
    </row>
    <row r="686">
      <c r="A686" s="156"/>
      <c r="B686" s="19"/>
    </row>
    <row r="687">
      <c r="A687" s="156"/>
      <c r="B687" s="19"/>
    </row>
    <row r="688">
      <c r="A688" s="156"/>
      <c r="B688" s="19"/>
    </row>
    <row r="689">
      <c r="A689" s="156"/>
      <c r="B689" s="19"/>
    </row>
    <row r="690">
      <c r="A690" s="156"/>
      <c r="B690" s="19"/>
    </row>
    <row r="691">
      <c r="A691" s="156"/>
      <c r="B691" s="19"/>
    </row>
    <row r="692">
      <c r="A692" s="156"/>
      <c r="B692" s="19"/>
    </row>
    <row r="693">
      <c r="A693" s="156"/>
      <c r="B693" s="19"/>
    </row>
    <row r="694">
      <c r="A694" s="156"/>
      <c r="B694" s="19"/>
    </row>
    <row r="695">
      <c r="A695" s="156"/>
      <c r="B695" s="19"/>
    </row>
    <row r="696">
      <c r="A696" s="156"/>
      <c r="B696" s="19"/>
    </row>
    <row r="697">
      <c r="A697" s="156"/>
      <c r="B697" s="19"/>
    </row>
    <row r="698">
      <c r="A698" s="156"/>
      <c r="B698" s="19"/>
    </row>
    <row r="699">
      <c r="A699" s="156"/>
      <c r="B699" s="19"/>
    </row>
    <row r="700">
      <c r="A700" s="156"/>
      <c r="B700" s="19"/>
    </row>
    <row r="701">
      <c r="A701" s="156"/>
      <c r="B701" s="19"/>
    </row>
    <row r="702">
      <c r="A702" s="156"/>
      <c r="B702" s="19"/>
    </row>
    <row r="703">
      <c r="A703" s="156"/>
      <c r="B703" s="19"/>
    </row>
    <row r="704">
      <c r="A704" s="156"/>
      <c r="B704" s="19"/>
    </row>
    <row r="705">
      <c r="A705" s="156"/>
      <c r="B705" s="19"/>
    </row>
    <row r="706">
      <c r="A706" s="156"/>
      <c r="B706" s="19"/>
    </row>
    <row r="707">
      <c r="A707" s="156"/>
      <c r="B707" s="19"/>
    </row>
    <row r="708">
      <c r="A708" s="156"/>
      <c r="B708" s="19"/>
    </row>
    <row r="709">
      <c r="A709" s="156"/>
      <c r="B709" s="19"/>
    </row>
    <row r="710">
      <c r="A710" s="156"/>
      <c r="B710" s="19"/>
    </row>
    <row r="711">
      <c r="A711" s="156"/>
      <c r="B711" s="19"/>
    </row>
    <row r="712">
      <c r="A712" s="156"/>
      <c r="B712" s="19"/>
    </row>
    <row r="713">
      <c r="A713" s="156"/>
      <c r="B713" s="19"/>
    </row>
    <row r="714">
      <c r="A714" s="156"/>
      <c r="B714" s="19"/>
    </row>
    <row r="715">
      <c r="A715" s="156"/>
      <c r="B715" s="19"/>
    </row>
    <row r="716">
      <c r="A716" s="156"/>
      <c r="B716" s="19"/>
    </row>
    <row r="717">
      <c r="A717" s="156"/>
      <c r="B717" s="19"/>
    </row>
    <row r="718">
      <c r="A718" s="156"/>
      <c r="B718" s="19"/>
    </row>
    <row r="719">
      <c r="A719" s="156"/>
      <c r="B719" s="19"/>
    </row>
    <row r="720">
      <c r="A720" s="156"/>
      <c r="B720" s="19"/>
    </row>
    <row r="721">
      <c r="A721" s="156"/>
      <c r="B721" s="19"/>
    </row>
    <row r="722">
      <c r="A722" s="156"/>
      <c r="B722" s="19"/>
    </row>
    <row r="723">
      <c r="A723" s="156"/>
      <c r="B723" s="19"/>
    </row>
    <row r="724">
      <c r="A724" s="156"/>
      <c r="B724" s="19"/>
    </row>
    <row r="725">
      <c r="A725" s="156"/>
      <c r="B725" s="19"/>
    </row>
    <row r="726">
      <c r="A726" s="156"/>
      <c r="B726" s="19"/>
    </row>
    <row r="727">
      <c r="A727" s="156"/>
      <c r="B727" s="19"/>
    </row>
    <row r="728">
      <c r="A728" s="156"/>
      <c r="B728" s="19"/>
    </row>
    <row r="729">
      <c r="A729" s="156"/>
      <c r="B729" s="19"/>
    </row>
    <row r="730">
      <c r="A730" s="156"/>
      <c r="B730" s="19"/>
    </row>
    <row r="731">
      <c r="A731" s="156"/>
      <c r="B731" s="19"/>
    </row>
    <row r="732">
      <c r="A732" s="156"/>
      <c r="B732" s="19"/>
    </row>
    <row r="733">
      <c r="A733" s="156"/>
      <c r="B733" s="19"/>
    </row>
    <row r="734">
      <c r="A734" s="156"/>
      <c r="B734" s="19"/>
    </row>
    <row r="735">
      <c r="A735" s="156"/>
      <c r="B735" s="19"/>
    </row>
    <row r="736">
      <c r="A736" s="156"/>
      <c r="B736" s="19"/>
    </row>
    <row r="737">
      <c r="A737" s="156"/>
      <c r="B737" s="19"/>
    </row>
    <row r="738">
      <c r="A738" s="156"/>
      <c r="B738" s="19"/>
    </row>
    <row r="739">
      <c r="A739" s="156"/>
      <c r="B739" s="19"/>
    </row>
    <row r="740">
      <c r="A740" s="156"/>
      <c r="B740" s="19"/>
    </row>
    <row r="741">
      <c r="A741" s="156"/>
      <c r="B741" s="19"/>
    </row>
    <row r="742">
      <c r="A742" s="156"/>
      <c r="B742" s="19"/>
    </row>
    <row r="743">
      <c r="A743" s="156"/>
      <c r="B743" s="19"/>
    </row>
    <row r="744">
      <c r="A744" s="156"/>
      <c r="B744" s="19"/>
    </row>
    <row r="745">
      <c r="A745" s="156"/>
      <c r="B745" s="19"/>
    </row>
    <row r="746">
      <c r="A746" s="156"/>
      <c r="B746" s="19"/>
    </row>
    <row r="747">
      <c r="A747" s="156"/>
      <c r="B747" s="19"/>
    </row>
    <row r="748">
      <c r="A748" s="156"/>
      <c r="B748" s="19"/>
    </row>
    <row r="749">
      <c r="A749" s="156"/>
      <c r="B749" s="19"/>
    </row>
    <row r="750">
      <c r="A750" s="156"/>
      <c r="B750" s="19"/>
    </row>
    <row r="751">
      <c r="A751" s="156"/>
      <c r="B751" s="19"/>
    </row>
    <row r="752">
      <c r="A752" s="156"/>
      <c r="B752" s="19"/>
    </row>
    <row r="753">
      <c r="A753" s="156"/>
      <c r="B753" s="19"/>
    </row>
    <row r="754">
      <c r="A754" s="156"/>
      <c r="B754" s="19"/>
    </row>
    <row r="755">
      <c r="A755" s="156"/>
      <c r="B755" s="19"/>
    </row>
    <row r="756">
      <c r="A756" s="156"/>
      <c r="B756" s="19"/>
    </row>
    <row r="757">
      <c r="A757" s="156"/>
      <c r="B757" s="19"/>
    </row>
    <row r="758">
      <c r="A758" s="156"/>
      <c r="B758" s="19"/>
    </row>
    <row r="759">
      <c r="A759" s="156"/>
      <c r="B759" s="19"/>
    </row>
    <row r="760">
      <c r="A760" s="156"/>
      <c r="B760" s="19"/>
    </row>
    <row r="761">
      <c r="A761" s="156"/>
      <c r="B761" s="19"/>
    </row>
    <row r="762">
      <c r="A762" s="156"/>
      <c r="B762" s="19"/>
    </row>
    <row r="763">
      <c r="A763" s="156"/>
      <c r="B763" s="19"/>
    </row>
    <row r="764">
      <c r="A764" s="156"/>
      <c r="B764" s="19"/>
    </row>
    <row r="765">
      <c r="A765" s="156"/>
      <c r="B765" s="19"/>
    </row>
    <row r="766">
      <c r="A766" s="156"/>
      <c r="B766" s="19"/>
    </row>
    <row r="767">
      <c r="A767" s="156"/>
      <c r="B767" s="19"/>
    </row>
    <row r="768">
      <c r="A768" s="156"/>
      <c r="B768" s="19"/>
    </row>
    <row r="769">
      <c r="A769" s="156"/>
      <c r="B769" s="19"/>
    </row>
    <row r="770">
      <c r="A770" s="156"/>
      <c r="B770" s="19"/>
    </row>
    <row r="771">
      <c r="A771" s="156"/>
      <c r="B771" s="19"/>
    </row>
    <row r="772">
      <c r="A772" s="156"/>
      <c r="B772" s="19"/>
    </row>
    <row r="773">
      <c r="A773" s="156"/>
      <c r="B773" s="19"/>
    </row>
    <row r="774">
      <c r="A774" s="156"/>
      <c r="B774" s="19"/>
    </row>
    <row r="775">
      <c r="A775" s="156"/>
      <c r="B775" s="19"/>
    </row>
    <row r="776">
      <c r="A776" s="156"/>
      <c r="B776" s="19"/>
    </row>
    <row r="777">
      <c r="A777" s="156"/>
      <c r="B777" s="19"/>
    </row>
    <row r="778">
      <c r="A778" s="156"/>
      <c r="B778" s="19"/>
    </row>
    <row r="779">
      <c r="A779" s="156"/>
      <c r="B779" s="19"/>
    </row>
    <row r="780">
      <c r="A780" s="156"/>
      <c r="B780" s="19"/>
    </row>
    <row r="781">
      <c r="A781" s="156"/>
      <c r="B781" s="19"/>
    </row>
    <row r="782">
      <c r="A782" s="156"/>
      <c r="B782" s="19"/>
    </row>
    <row r="783">
      <c r="A783" s="156"/>
      <c r="B783" s="19"/>
    </row>
    <row r="784">
      <c r="A784" s="156"/>
      <c r="B784" s="19"/>
    </row>
    <row r="785">
      <c r="A785" s="156"/>
      <c r="B785" s="19"/>
    </row>
    <row r="786">
      <c r="A786" s="156"/>
      <c r="B786" s="19"/>
    </row>
    <row r="787">
      <c r="A787" s="156"/>
      <c r="B787" s="19"/>
    </row>
    <row r="788">
      <c r="A788" s="156"/>
      <c r="B788" s="19"/>
    </row>
    <row r="789">
      <c r="A789" s="156"/>
      <c r="B789" s="19"/>
    </row>
    <row r="790">
      <c r="A790" s="156"/>
      <c r="B790" s="19"/>
    </row>
    <row r="791">
      <c r="A791" s="156"/>
      <c r="B791" s="19"/>
    </row>
    <row r="792">
      <c r="A792" s="156"/>
      <c r="B792" s="19"/>
    </row>
    <row r="793">
      <c r="A793" s="156"/>
      <c r="B793" s="19"/>
    </row>
    <row r="794">
      <c r="A794" s="156"/>
      <c r="B794" s="19"/>
    </row>
    <row r="795">
      <c r="A795" s="156"/>
      <c r="B795" s="19"/>
    </row>
    <row r="796">
      <c r="A796" s="156"/>
      <c r="B796" s="19"/>
    </row>
    <row r="797">
      <c r="A797" s="156"/>
      <c r="B797" s="19"/>
    </row>
    <row r="798">
      <c r="A798" s="156"/>
      <c r="B798" s="19"/>
    </row>
    <row r="799">
      <c r="A799" s="156"/>
      <c r="B799" s="19"/>
    </row>
    <row r="800">
      <c r="A800" s="156"/>
      <c r="B800" s="19"/>
    </row>
    <row r="801">
      <c r="A801" s="156"/>
      <c r="B801" s="19"/>
    </row>
    <row r="802">
      <c r="A802" s="156"/>
      <c r="B802" s="19"/>
    </row>
    <row r="803">
      <c r="A803" s="156"/>
      <c r="B803" s="19"/>
    </row>
    <row r="804">
      <c r="A804" s="156"/>
      <c r="B804" s="19"/>
    </row>
    <row r="805">
      <c r="A805" s="156"/>
      <c r="B805" s="19"/>
    </row>
    <row r="806">
      <c r="A806" s="156"/>
      <c r="B806" s="19"/>
    </row>
    <row r="807">
      <c r="A807" s="156"/>
      <c r="B807" s="19"/>
    </row>
    <row r="808">
      <c r="A808" s="156"/>
      <c r="B808" s="19"/>
    </row>
    <row r="809">
      <c r="A809" s="156"/>
      <c r="B809" s="19"/>
    </row>
    <row r="810">
      <c r="A810" s="156"/>
      <c r="B810" s="19"/>
    </row>
    <row r="811">
      <c r="A811" s="156"/>
      <c r="B811" s="19"/>
    </row>
    <row r="812">
      <c r="A812" s="156"/>
      <c r="B812" s="19"/>
    </row>
    <row r="813">
      <c r="A813" s="156"/>
      <c r="B813" s="19"/>
    </row>
    <row r="814">
      <c r="A814" s="156"/>
      <c r="B814" s="19"/>
    </row>
    <row r="815">
      <c r="A815" s="156"/>
      <c r="B815" s="19"/>
    </row>
    <row r="816">
      <c r="A816" s="156"/>
      <c r="B816" s="19"/>
    </row>
    <row r="817">
      <c r="A817" s="156"/>
      <c r="B817" s="19"/>
    </row>
    <row r="818">
      <c r="A818" s="156"/>
      <c r="B818" s="19"/>
    </row>
    <row r="819">
      <c r="A819" s="156"/>
      <c r="B819" s="19"/>
    </row>
    <row r="820">
      <c r="A820" s="156"/>
      <c r="B820" s="19"/>
    </row>
    <row r="821">
      <c r="A821" s="156"/>
      <c r="B821" s="19"/>
    </row>
    <row r="822">
      <c r="A822" s="156"/>
      <c r="B822" s="19"/>
    </row>
    <row r="823">
      <c r="A823" s="156"/>
      <c r="B823" s="19"/>
    </row>
    <row r="824">
      <c r="A824" s="156"/>
      <c r="B824" s="19"/>
    </row>
    <row r="825">
      <c r="A825" s="156"/>
      <c r="B825" s="19"/>
    </row>
    <row r="826">
      <c r="A826" s="156"/>
      <c r="B826" s="19"/>
    </row>
    <row r="827">
      <c r="A827" s="156"/>
      <c r="B827" s="19"/>
    </row>
    <row r="828">
      <c r="A828" s="156"/>
      <c r="B828" s="19"/>
    </row>
    <row r="829">
      <c r="A829" s="156"/>
      <c r="B829" s="19"/>
    </row>
    <row r="830">
      <c r="A830" s="156"/>
      <c r="B830" s="19"/>
    </row>
    <row r="831">
      <c r="A831" s="156"/>
      <c r="B831" s="19"/>
    </row>
    <row r="832">
      <c r="A832" s="156"/>
      <c r="B832" s="19"/>
    </row>
    <row r="833">
      <c r="A833" s="156"/>
      <c r="B833" s="19"/>
    </row>
    <row r="834">
      <c r="A834" s="156"/>
      <c r="B834" s="19"/>
    </row>
    <row r="835">
      <c r="A835" s="156"/>
      <c r="B835" s="19"/>
    </row>
    <row r="836">
      <c r="A836" s="156"/>
      <c r="B836" s="19"/>
    </row>
    <row r="837">
      <c r="A837" s="156"/>
      <c r="B837" s="19"/>
    </row>
    <row r="838">
      <c r="A838" s="156"/>
      <c r="B838" s="19"/>
    </row>
    <row r="839">
      <c r="A839" s="156"/>
      <c r="B839" s="19"/>
    </row>
    <row r="840">
      <c r="A840" s="156"/>
      <c r="B840" s="19"/>
    </row>
    <row r="841">
      <c r="A841" s="156"/>
      <c r="B841" s="19"/>
    </row>
    <row r="842">
      <c r="A842" s="156"/>
      <c r="B842" s="19"/>
    </row>
    <row r="843">
      <c r="A843" s="156"/>
      <c r="B843" s="19"/>
    </row>
    <row r="844">
      <c r="A844" s="156"/>
      <c r="B844" s="19"/>
    </row>
    <row r="845">
      <c r="A845" s="156"/>
      <c r="B845" s="19"/>
    </row>
    <row r="846">
      <c r="A846" s="156"/>
      <c r="B846" s="19"/>
    </row>
    <row r="847">
      <c r="A847" s="156"/>
      <c r="B847" s="19"/>
    </row>
    <row r="848">
      <c r="A848" s="156"/>
      <c r="B848" s="19"/>
    </row>
    <row r="849">
      <c r="A849" s="156"/>
      <c r="B849" s="19"/>
    </row>
    <row r="850">
      <c r="A850" s="156"/>
      <c r="B850" s="19"/>
    </row>
    <row r="851">
      <c r="A851" s="156"/>
      <c r="B851" s="19"/>
    </row>
    <row r="852">
      <c r="A852" s="156"/>
      <c r="B852" s="19"/>
    </row>
    <row r="853">
      <c r="A853" s="156"/>
      <c r="B853" s="19"/>
    </row>
    <row r="854">
      <c r="A854" s="156"/>
      <c r="B854" s="19"/>
    </row>
    <row r="855">
      <c r="A855" s="156"/>
      <c r="B855" s="19"/>
    </row>
    <row r="856">
      <c r="A856" s="156"/>
      <c r="B856" s="19"/>
    </row>
    <row r="857">
      <c r="A857" s="156"/>
      <c r="B857" s="19"/>
    </row>
    <row r="858">
      <c r="A858" s="156"/>
      <c r="B858" s="19"/>
    </row>
    <row r="859">
      <c r="A859" s="156"/>
      <c r="B859" s="19"/>
    </row>
    <row r="860">
      <c r="A860" s="156"/>
      <c r="B860" s="19"/>
    </row>
    <row r="861">
      <c r="A861" s="156"/>
      <c r="B861" s="19"/>
    </row>
    <row r="862">
      <c r="A862" s="156"/>
      <c r="B862" s="19"/>
    </row>
    <row r="863">
      <c r="A863" s="156"/>
      <c r="B863" s="19"/>
    </row>
    <row r="864">
      <c r="A864" s="156"/>
      <c r="B864" s="19"/>
    </row>
    <row r="865">
      <c r="A865" s="156"/>
      <c r="B865" s="19"/>
    </row>
    <row r="866">
      <c r="A866" s="156"/>
      <c r="B866" s="19"/>
    </row>
    <row r="867">
      <c r="A867" s="156"/>
      <c r="B867" s="19"/>
    </row>
    <row r="868">
      <c r="A868" s="156"/>
      <c r="B868" s="19"/>
    </row>
    <row r="869">
      <c r="A869" s="156"/>
      <c r="B869" s="19"/>
    </row>
    <row r="870">
      <c r="A870" s="156"/>
      <c r="B870" s="19"/>
    </row>
    <row r="871">
      <c r="A871" s="156"/>
      <c r="B871" s="19"/>
    </row>
    <row r="872">
      <c r="A872" s="156"/>
      <c r="B872" s="19"/>
    </row>
    <row r="873">
      <c r="A873" s="156"/>
      <c r="B873" s="19"/>
    </row>
    <row r="874">
      <c r="A874" s="156"/>
      <c r="B874" s="19"/>
    </row>
    <row r="875">
      <c r="A875" s="156"/>
      <c r="B875" s="19"/>
    </row>
    <row r="876">
      <c r="A876" s="156"/>
      <c r="B876" s="19"/>
    </row>
    <row r="877">
      <c r="A877" s="156"/>
      <c r="B877" s="19"/>
    </row>
    <row r="878">
      <c r="A878" s="156"/>
      <c r="B878" s="19"/>
    </row>
    <row r="879">
      <c r="A879" s="156"/>
      <c r="B879" s="19"/>
    </row>
    <row r="880">
      <c r="A880" s="156"/>
      <c r="B880" s="19"/>
    </row>
    <row r="881">
      <c r="A881" s="156"/>
      <c r="B881" s="19"/>
    </row>
    <row r="882">
      <c r="A882" s="156"/>
      <c r="B882" s="19"/>
    </row>
    <row r="883">
      <c r="A883" s="156"/>
      <c r="B883" s="19"/>
    </row>
    <row r="884">
      <c r="A884" s="156"/>
      <c r="B884" s="19"/>
    </row>
    <row r="885">
      <c r="A885" s="156"/>
      <c r="B885" s="19"/>
    </row>
    <row r="886">
      <c r="A886" s="156"/>
      <c r="B886" s="19"/>
    </row>
    <row r="887">
      <c r="A887" s="156"/>
      <c r="B887" s="19"/>
    </row>
    <row r="888">
      <c r="A888" s="156"/>
      <c r="B888" s="19"/>
    </row>
    <row r="889">
      <c r="A889" s="156"/>
      <c r="B889" s="19"/>
    </row>
    <row r="890">
      <c r="A890" s="156"/>
      <c r="B890" s="19"/>
    </row>
    <row r="891">
      <c r="A891" s="156"/>
      <c r="B891" s="19"/>
    </row>
    <row r="892">
      <c r="A892" s="156"/>
      <c r="B892" s="19"/>
    </row>
    <row r="893">
      <c r="A893" s="156"/>
      <c r="B893" s="19"/>
    </row>
    <row r="894">
      <c r="A894" s="156"/>
      <c r="B894" s="19"/>
    </row>
    <row r="895">
      <c r="A895" s="156"/>
      <c r="B895" s="19"/>
    </row>
    <row r="896">
      <c r="A896" s="156"/>
      <c r="B896" s="19"/>
    </row>
    <row r="897">
      <c r="A897" s="156"/>
      <c r="B897" s="19"/>
    </row>
    <row r="898">
      <c r="A898" s="156"/>
      <c r="B898" s="19"/>
    </row>
    <row r="899">
      <c r="A899" s="156"/>
      <c r="B899" s="19"/>
    </row>
    <row r="900">
      <c r="A900" s="156"/>
      <c r="B900" s="19"/>
    </row>
    <row r="901">
      <c r="A901" s="156"/>
      <c r="B901" s="19"/>
    </row>
    <row r="902">
      <c r="A902" s="156"/>
      <c r="B902" s="19"/>
    </row>
    <row r="903">
      <c r="A903" s="156"/>
      <c r="B903" s="19"/>
    </row>
    <row r="904">
      <c r="A904" s="156"/>
      <c r="B904" s="19"/>
    </row>
    <row r="905">
      <c r="A905" s="156"/>
      <c r="B905" s="19"/>
    </row>
    <row r="906">
      <c r="A906" s="156"/>
      <c r="B906" s="19"/>
    </row>
    <row r="907">
      <c r="A907" s="156"/>
      <c r="B907" s="19"/>
    </row>
    <row r="908">
      <c r="A908" s="156"/>
      <c r="B908" s="19"/>
    </row>
    <row r="909">
      <c r="A909" s="156"/>
      <c r="B909" s="19"/>
    </row>
    <row r="910">
      <c r="A910" s="156"/>
      <c r="B910" s="19"/>
    </row>
    <row r="911">
      <c r="A911" s="156"/>
      <c r="B911" s="19"/>
    </row>
    <row r="912">
      <c r="A912" s="156"/>
      <c r="B912" s="19"/>
    </row>
    <row r="913">
      <c r="A913" s="156"/>
      <c r="B913" s="19"/>
    </row>
    <row r="914">
      <c r="A914" s="156"/>
      <c r="B914" s="19"/>
    </row>
    <row r="915">
      <c r="A915" s="156"/>
      <c r="B915" s="19"/>
    </row>
    <row r="916">
      <c r="A916" s="156"/>
      <c r="B916" s="19"/>
    </row>
    <row r="917">
      <c r="A917" s="156"/>
      <c r="B917" s="19"/>
    </row>
    <row r="918">
      <c r="A918" s="156"/>
      <c r="B918" s="19"/>
    </row>
    <row r="919">
      <c r="A919" s="156"/>
      <c r="B919" s="19"/>
    </row>
    <row r="920">
      <c r="A920" s="156"/>
      <c r="B920" s="19"/>
    </row>
    <row r="921">
      <c r="A921" s="156"/>
      <c r="B921" s="19"/>
    </row>
    <row r="922">
      <c r="A922" s="156"/>
      <c r="B922" s="19"/>
    </row>
    <row r="923">
      <c r="A923" s="156"/>
      <c r="B923" s="19"/>
    </row>
    <row r="924">
      <c r="A924" s="156"/>
      <c r="B924" s="19"/>
    </row>
    <row r="925">
      <c r="A925" s="156"/>
      <c r="B925" s="19"/>
    </row>
    <row r="926">
      <c r="A926" s="156"/>
      <c r="B926" s="19"/>
    </row>
    <row r="927">
      <c r="A927" s="156"/>
      <c r="B927" s="19"/>
    </row>
    <row r="928">
      <c r="A928" s="156"/>
      <c r="B928" s="19"/>
    </row>
    <row r="929">
      <c r="A929" s="156"/>
      <c r="B929" s="19"/>
    </row>
    <row r="930">
      <c r="A930" s="156"/>
      <c r="B930" s="19"/>
    </row>
    <row r="931">
      <c r="A931" s="156"/>
      <c r="B931" s="19"/>
    </row>
    <row r="932">
      <c r="A932" s="156"/>
      <c r="B932" s="19"/>
    </row>
    <row r="933">
      <c r="A933" s="156"/>
      <c r="B933" s="19"/>
    </row>
    <row r="934">
      <c r="A934" s="156"/>
      <c r="B934" s="19"/>
    </row>
    <row r="935">
      <c r="A935" s="156"/>
      <c r="B935" s="19"/>
    </row>
    <row r="936">
      <c r="A936" s="156"/>
      <c r="B936" s="19"/>
    </row>
    <row r="937">
      <c r="A937" s="156"/>
      <c r="B937" s="19"/>
    </row>
    <row r="938">
      <c r="A938" s="156"/>
      <c r="B938" s="19"/>
    </row>
    <row r="939">
      <c r="A939" s="156"/>
      <c r="B939" s="19"/>
    </row>
    <row r="940">
      <c r="A940" s="156"/>
      <c r="B940" s="19"/>
    </row>
    <row r="941">
      <c r="A941" s="156"/>
      <c r="B941" s="19"/>
    </row>
    <row r="942">
      <c r="A942" s="156"/>
      <c r="B942" s="19"/>
    </row>
    <row r="943">
      <c r="A943" s="156"/>
      <c r="B943" s="19"/>
    </row>
    <row r="944">
      <c r="A944" s="156"/>
      <c r="B944" s="19"/>
    </row>
    <row r="945">
      <c r="A945" s="156"/>
      <c r="B945" s="19"/>
    </row>
    <row r="946">
      <c r="A946" s="156"/>
      <c r="B946" s="19"/>
    </row>
    <row r="947">
      <c r="A947" s="156"/>
      <c r="B947" s="19"/>
    </row>
    <row r="948">
      <c r="A948" s="156"/>
      <c r="B948" s="19"/>
    </row>
    <row r="949">
      <c r="A949" s="156"/>
      <c r="B949" s="19"/>
    </row>
    <row r="950">
      <c r="A950" s="156"/>
      <c r="B950" s="19"/>
    </row>
    <row r="951">
      <c r="A951" s="156"/>
      <c r="B951" s="19"/>
    </row>
    <row r="952">
      <c r="A952" s="156"/>
      <c r="B952" s="19"/>
    </row>
    <row r="953">
      <c r="A953" s="156"/>
      <c r="B953" s="19"/>
    </row>
    <row r="954">
      <c r="A954" s="156"/>
      <c r="B954" s="19"/>
    </row>
    <row r="955">
      <c r="A955" s="156"/>
      <c r="B955" s="19"/>
    </row>
    <row r="956">
      <c r="A956" s="156"/>
      <c r="B956" s="19"/>
    </row>
    <row r="957">
      <c r="A957" s="156"/>
      <c r="B957" s="19"/>
    </row>
    <row r="958">
      <c r="A958" s="156"/>
      <c r="B958" s="19"/>
    </row>
    <row r="959">
      <c r="A959" s="156"/>
      <c r="B959" s="19"/>
    </row>
    <row r="960">
      <c r="A960" s="156"/>
      <c r="B960" s="19"/>
    </row>
    <row r="961">
      <c r="A961" s="156"/>
      <c r="B961" s="19"/>
    </row>
    <row r="962">
      <c r="A962" s="156"/>
      <c r="B962" s="19"/>
    </row>
    <row r="963">
      <c r="A963" s="156"/>
      <c r="B963" s="19"/>
    </row>
    <row r="964">
      <c r="A964" s="156"/>
      <c r="B964" s="19"/>
    </row>
    <row r="965">
      <c r="A965" s="156"/>
      <c r="B965" s="19"/>
    </row>
    <row r="966">
      <c r="A966" s="156"/>
      <c r="B966" s="19"/>
    </row>
    <row r="967">
      <c r="A967" s="156"/>
      <c r="B967" s="19"/>
    </row>
    <row r="968">
      <c r="A968" s="156"/>
      <c r="B968" s="19"/>
    </row>
    <row r="969">
      <c r="A969" s="156"/>
      <c r="B969" s="19"/>
    </row>
    <row r="970">
      <c r="A970" s="156"/>
      <c r="B970" s="19"/>
    </row>
    <row r="971">
      <c r="A971" s="156"/>
      <c r="B971" s="19"/>
    </row>
    <row r="972">
      <c r="A972" s="156"/>
      <c r="B972" s="19"/>
    </row>
    <row r="973">
      <c r="A973" s="156"/>
      <c r="B973" s="19"/>
    </row>
    <row r="974">
      <c r="A974" s="156"/>
      <c r="B974" s="19"/>
    </row>
    <row r="975">
      <c r="A975" s="156"/>
      <c r="B975" s="19"/>
    </row>
    <row r="976">
      <c r="A976" s="156"/>
      <c r="B976" s="19"/>
    </row>
    <row r="977">
      <c r="A977" s="156"/>
      <c r="B977" s="19"/>
    </row>
    <row r="978">
      <c r="A978" s="156"/>
      <c r="B978" s="19"/>
    </row>
    <row r="979">
      <c r="A979" s="156"/>
      <c r="B979" s="19"/>
    </row>
    <row r="980">
      <c r="A980" s="156"/>
      <c r="B980" s="19"/>
    </row>
    <row r="981">
      <c r="A981" s="156"/>
      <c r="B981" s="19"/>
    </row>
    <row r="982">
      <c r="A982" s="156"/>
      <c r="B982" s="19"/>
    </row>
    <row r="983">
      <c r="A983" s="156"/>
      <c r="B983" s="19"/>
    </row>
    <row r="984">
      <c r="A984" s="156"/>
      <c r="B984" s="19"/>
    </row>
    <row r="985">
      <c r="A985" s="156"/>
      <c r="B985" s="19"/>
    </row>
    <row r="986">
      <c r="A986" s="156"/>
      <c r="B986" s="19"/>
    </row>
    <row r="987">
      <c r="A987" s="156"/>
      <c r="B987" s="19"/>
    </row>
    <row r="988">
      <c r="A988" s="156"/>
      <c r="B988" s="19"/>
    </row>
    <row r="989">
      <c r="A989" s="156"/>
      <c r="B989" s="19"/>
    </row>
    <row r="990">
      <c r="A990" s="156"/>
      <c r="B990" s="19"/>
    </row>
    <row r="991">
      <c r="A991" s="156"/>
      <c r="B991" s="19"/>
    </row>
    <row r="992">
      <c r="A992" s="156"/>
      <c r="B992" s="19"/>
    </row>
    <row r="993">
      <c r="A993" s="156"/>
      <c r="B993" s="19"/>
    </row>
    <row r="994">
      <c r="A994" s="156"/>
      <c r="B994" s="19"/>
    </row>
    <row r="995">
      <c r="A995" s="156"/>
      <c r="B995" s="19"/>
    </row>
    <row r="996">
      <c r="A996" s="156"/>
      <c r="B996" s="19"/>
    </row>
    <row r="997">
      <c r="A997" s="156"/>
      <c r="B997" s="19"/>
    </row>
    <row r="998">
      <c r="A998" s="156"/>
      <c r="B998" s="19"/>
    </row>
    <row r="999">
      <c r="A999" s="156"/>
      <c r="B999" s="19"/>
    </row>
    <row r="1000">
      <c r="A1000" s="156"/>
      <c r="B1000" s="19"/>
    </row>
  </sheetData>
  <drawing r:id="rId1"/>
</worksheet>
</file>