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h-my.sharepoint.com/personal/lrjacks5_cougarnet_uh_edu/Documents/manuscripts/Thesis manuscript/"/>
    </mc:Choice>
  </mc:AlternateContent>
  <xr:revisionPtr revIDLastSave="2" documentId="8_{066018D3-1A9E-B340-997B-6EE105585356}" xr6:coauthVersionLast="47" xr6:coauthVersionMax="47" xr10:uidLastSave="{D64495E1-F98E-4004-83EA-C049CEB9448E}"/>
  <bookViews>
    <workbookView xWindow="14920" yWindow="1000" windowWidth="13500" windowHeight="15160" firstSheet="1" xr2:uid="{70A8C4CD-7520-2145-8FAF-ECD9485EE46C}"/>
  </bookViews>
  <sheets>
    <sheet name="Negative Controls" sheetId="1" r:id="rId1"/>
    <sheet name="Mirror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8" i="2" l="1"/>
  <c r="AE18" i="2"/>
  <c r="R18" i="2"/>
  <c r="AF17" i="2"/>
  <c r="AE17" i="2"/>
  <c r="R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E3" i="2"/>
  <c r="AE2" i="2"/>
  <c r="AD14" i="1"/>
  <c r="AC14" i="1"/>
  <c r="R14" i="1"/>
  <c r="AD13" i="1"/>
  <c r="AC13" i="1"/>
  <c r="R13" i="1"/>
  <c r="AD12" i="1"/>
  <c r="AC12" i="1"/>
  <c r="R12" i="1"/>
  <c r="AD11" i="1"/>
  <c r="AC11" i="1"/>
  <c r="R11" i="1"/>
  <c r="AD10" i="1"/>
  <c r="AC10" i="1"/>
  <c r="AD9" i="1"/>
  <c r="AC9" i="1"/>
  <c r="R9" i="1"/>
  <c r="AD8" i="1"/>
  <c r="AC8" i="1"/>
  <c r="R7" i="1"/>
  <c r="AD6" i="1"/>
  <c r="AC6" i="1"/>
  <c r="AD5" i="1"/>
  <c r="AC5" i="1"/>
  <c r="AD4" i="1"/>
  <c r="AC4" i="1"/>
  <c r="R4" i="1"/>
  <c r="AD3" i="1"/>
  <c r="AC3" i="1"/>
  <c r="R3" i="1"/>
  <c r="AD2" i="1"/>
  <c r="AC2" i="1"/>
</calcChain>
</file>

<file path=xl/sharedStrings.xml><?xml version="1.0" encoding="utf-8"?>
<sst xmlns="http://schemas.openxmlformats.org/spreadsheetml/2006/main" count="120" uniqueCount="48">
  <si>
    <t>Sex</t>
  </si>
  <si>
    <t>GSI</t>
  </si>
  <si>
    <t>attack</t>
  </si>
  <si>
    <t>lateral_display_total</t>
  </si>
  <si>
    <t>flee</t>
  </si>
  <si>
    <t>grazing</t>
  </si>
  <si>
    <t>graze_duration_sec</t>
  </si>
  <si>
    <t>quiver</t>
  </si>
  <si>
    <t>tap</t>
  </si>
  <si>
    <t>jump</t>
  </si>
  <si>
    <t>rostral_display</t>
  </si>
  <si>
    <t>retreat</t>
  </si>
  <si>
    <t>no_behavior</t>
  </si>
  <si>
    <t>s_curve_display</t>
  </si>
  <si>
    <t>lateral_display_1</t>
  </si>
  <si>
    <t>lateral_display_2</t>
  </si>
  <si>
    <t>mouth_contact</t>
  </si>
  <si>
    <t>latency_behav</t>
  </si>
  <si>
    <t>latency_aggression</t>
  </si>
  <si>
    <t>Distance_moved</t>
  </si>
  <si>
    <t>Velocity</t>
  </si>
  <si>
    <t>Activity</t>
  </si>
  <si>
    <t>Zone_frequency</t>
  </si>
  <si>
    <t>Zone_duration</t>
  </si>
  <si>
    <t>Zone_latency</t>
  </si>
  <si>
    <t>Mean_distance_to_zone</t>
  </si>
  <si>
    <t>Total_distance_to_zone</t>
  </si>
  <si>
    <t>n_behaviors</t>
  </si>
  <si>
    <t>Aggression_total</t>
  </si>
  <si>
    <t>Vv</t>
  </si>
  <si>
    <t>Vs</t>
  </si>
  <si>
    <t>ATn</t>
  </si>
  <si>
    <t>PAG</t>
  </si>
  <si>
    <t>CG</t>
  </si>
  <si>
    <t>nPPa</t>
  </si>
  <si>
    <t>nMMp</t>
  </si>
  <si>
    <t>nPMp</t>
  </si>
  <si>
    <t>POA</t>
  </si>
  <si>
    <t>VL</t>
  </si>
  <si>
    <t>Xm</t>
  </si>
  <si>
    <t>Dm-3</t>
  </si>
  <si>
    <t>Dl-g</t>
  </si>
  <si>
    <t>11kt_ng/ml</t>
  </si>
  <si>
    <t>M</t>
  </si>
  <si>
    <t>F</t>
  </si>
  <si>
    <t>latency_aggressive</t>
  </si>
  <si>
    <t>kmer_median</t>
  </si>
  <si>
    <t>kmer_mean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</si>
</sst>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D7A5F-C207-B643-B6AA-B972DDF6AFFB}">
  <dimension ref="A1:AW14"/>
  <sheetViews>
    <sheetView tabSelected="1" workbookViewId="0">
      <selection activeCell="AY10" sqref="AY10"/>
    </sheetView>
  </sheetViews>
  <sheetFormatPr defaultColWidth="11" defaultRowHeight="15.95"/>
  <sheetData>
    <row r="1" spans="1:49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t="s">
        <v>40</v>
      </c>
      <c r="AQ1" t="s">
        <v>41</v>
      </c>
      <c r="AR1" s="1" t="s">
        <v>42</v>
      </c>
      <c r="AS1" s="1"/>
      <c r="AT1" s="1"/>
      <c r="AU1" s="1"/>
      <c r="AV1" s="1"/>
      <c r="AW1" s="1"/>
    </row>
    <row r="2" spans="1:49">
      <c r="A2" t="s">
        <v>43</v>
      </c>
      <c r="B2">
        <v>0</v>
      </c>
      <c r="C2">
        <v>0.92400000000000004</v>
      </c>
      <c r="D2">
        <v>0</v>
      </c>
      <c r="E2">
        <v>0</v>
      </c>
      <c r="F2">
        <v>0</v>
      </c>
      <c r="G2">
        <v>1</v>
      </c>
      <c r="H2">
        <v>2.75</v>
      </c>
      <c r="I2">
        <v>0</v>
      </c>
      <c r="J2">
        <v>13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13</v>
      </c>
      <c r="S2">
        <v>62.402999999999999</v>
      </c>
      <c r="U2">
        <v>1894.54</v>
      </c>
      <c r="V2">
        <v>0.88850399999999996</v>
      </c>
      <c r="W2">
        <v>2.5723699999999999E-2</v>
      </c>
      <c r="X2">
        <v>54</v>
      </c>
      <c r="Y2">
        <v>967.30899999999997</v>
      </c>
      <c r="Z2">
        <v>0</v>
      </c>
      <c r="AA2">
        <v>2.7877200000000002</v>
      </c>
      <c r="AB2">
        <v>178269</v>
      </c>
      <c r="AC2">
        <f>SUM(D2:G2,I2:M2,O2)</f>
        <v>14</v>
      </c>
      <c r="AD2">
        <f>SUM(D2,E2,I2,L2)</f>
        <v>0</v>
      </c>
      <c r="AE2">
        <v>1.1887999999999999E-2</v>
      </c>
      <c r="AF2">
        <v>1.5105E-2</v>
      </c>
      <c r="AG2">
        <v>8.7770000000000001E-3</v>
      </c>
      <c r="AH2">
        <v>2.2964999999999999E-2</v>
      </c>
      <c r="AI2">
        <v>1.9101E-2</v>
      </c>
      <c r="AJ2">
        <v>2.0472000000000001E-2</v>
      </c>
      <c r="AK2">
        <v>2.9953E-2</v>
      </c>
      <c r="AL2">
        <v>2.1961999999999999E-2</v>
      </c>
      <c r="AM2">
        <v>2.4129000000000001E-2</v>
      </c>
      <c r="AN2">
        <v>1.089E-2</v>
      </c>
      <c r="AO2">
        <v>1.0323000000000001E-2</v>
      </c>
      <c r="AP2">
        <v>6.9950000000000003E-3</v>
      </c>
      <c r="AQ2">
        <v>1.3270000000000001E-2</v>
      </c>
      <c r="AR2">
        <v>0.96249359000000001</v>
      </c>
      <c r="AS2" s="5"/>
      <c r="AT2" s="5"/>
      <c r="AU2" s="5"/>
      <c r="AV2" s="5"/>
      <c r="AW2" s="5"/>
    </row>
    <row r="3" spans="1:49">
      <c r="A3" t="s">
        <v>44</v>
      </c>
      <c r="B3">
        <v>1</v>
      </c>
      <c r="C3">
        <v>8.6739999999999995</v>
      </c>
      <c r="D3">
        <v>24</v>
      </c>
      <c r="E3">
        <v>0</v>
      </c>
      <c r="F3">
        <v>0</v>
      </c>
      <c r="G3">
        <v>0</v>
      </c>
      <c r="H3">
        <v>0</v>
      </c>
      <c r="I3">
        <v>0</v>
      </c>
      <c r="J3">
        <v>22</v>
      </c>
      <c r="K3">
        <v>0</v>
      </c>
      <c r="L3">
        <v>0</v>
      </c>
      <c r="M3">
        <v>0</v>
      </c>
      <c r="N3">
        <v>2</v>
      </c>
      <c r="O3">
        <v>0</v>
      </c>
      <c r="P3">
        <v>0</v>
      </c>
      <c r="Q3">
        <v>0</v>
      </c>
      <c r="R3">
        <f>SUM(D3,J3)</f>
        <v>46</v>
      </c>
      <c r="S3">
        <v>1.5549999999999999</v>
      </c>
      <c r="T3">
        <v>15.153</v>
      </c>
      <c r="U3">
        <v>1373.03</v>
      </c>
      <c r="V3">
        <v>0.74882499999999996</v>
      </c>
      <c r="W3">
        <v>1.72268E-2</v>
      </c>
      <c r="X3">
        <v>45</v>
      </c>
      <c r="Y3">
        <v>1255.47</v>
      </c>
      <c r="Z3">
        <v>0</v>
      </c>
      <c r="AA3">
        <v>1.6046899999999999</v>
      </c>
      <c r="AB3">
        <v>88255</v>
      </c>
      <c r="AC3">
        <f>SUM(D3:G3,I3:M3,O3)</f>
        <v>46</v>
      </c>
      <c r="AD3">
        <f>SUM(D3,E3,I3,L3)</f>
        <v>24</v>
      </c>
      <c r="AF3">
        <v>1.5507E-2</v>
      </c>
      <c r="AG3">
        <v>1.18E-2</v>
      </c>
      <c r="AH3">
        <v>9.0790000000000003E-3</v>
      </c>
      <c r="AI3">
        <v>1.9858000000000001E-2</v>
      </c>
      <c r="AJ3">
        <v>1.1896E-2</v>
      </c>
      <c r="AK3">
        <v>2.1191000000000002E-2</v>
      </c>
      <c r="AL3">
        <v>1.4205000000000001E-2</v>
      </c>
      <c r="AM3">
        <v>1.5764E-2</v>
      </c>
      <c r="AN3">
        <v>1.2069E-2</v>
      </c>
      <c r="AO3">
        <v>1.1488999999999999E-2</v>
      </c>
      <c r="AP3">
        <v>3.8300000000000001E-3</v>
      </c>
      <c r="AR3">
        <v>2.7937999100000002</v>
      </c>
      <c r="AS3" s="5"/>
      <c r="AT3" s="5"/>
      <c r="AU3" s="5"/>
      <c r="AV3" s="5"/>
      <c r="AW3" s="5"/>
    </row>
    <row r="4" spans="1:49">
      <c r="A4" t="s">
        <v>44</v>
      </c>
      <c r="B4">
        <v>1</v>
      </c>
      <c r="C4">
        <v>9.1219999999999999</v>
      </c>
      <c r="D4">
        <v>3</v>
      </c>
      <c r="E4">
        <v>0</v>
      </c>
      <c r="F4">
        <v>0</v>
      </c>
      <c r="G4">
        <v>2</v>
      </c>
      <c r="H4">
        <v>11.473000000000001</v>
      </c>
      <c r="I4">
        <v>0</v>
      </c>
      <c r="J4">
        <v>19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f>SUM(D4,J4)</f>
        <v>22</v>
      </c>
      <c r="S4">
        <v>26.63</v>
      </c>
      <c r="T4">
        <v>718.26300000000003</v>
      </c>
      <c r="U4">
        <v>1015.19</v>
      </c>
      <c r="V4">
        <v>0.53161400000000003</v>
      </c>
      <c r="W4">
        <v>6.4183900000000004E-3</v>
      </c>
      <c r="X4">
        <v>34</v>
      </c>
      <c r="Y4">
        <v>1632.52</v>
      </c>
      <c r="Z4">
        <v>0</v>
      </c>
      <c r="AA4">
        <v>0.60018400000000005</v>
      </c>
      <c r="AB4">
        <v>34381.5</v>
      </c>
      <c r="AC4">
        <f>SUM(D4:G4,I4:M4,O4)</f>
        <v>24</v>
      </c>
      <c r="AD4">
        <f>SUM(D4,E4,I4,L4)</f>
        <v>3</v>
      </c>
      <c r="AE4">
        <v>2.2873999999999999E-2</v>
      </c>
      <c r="AF4">
        <v>2.0896999999999999E-2</v>
      </c>
      <c r="AG4">
        <v>1.6725376E-2</v>
      </c>
      <c r="AH4">
        <v>1.174E-2</v>
      </c>
      <c r="AI4">
        <v>2.5152000000000001E-2</v>
      </c>
      <c r="AJ4">
        <v>2.6020000000000001E-2</v>
      </c>
      <c r="AK4">
        <v>1.6284E-2</v>
      </c>
      <c r="AL4">
        <v>1.9687E-2</v>
      </c>
      <c r="AM4">
        <v>2.0663000000000001E-2</v>
      </c>
      <c r="AN4">
        <v>1.3658999999999999E-2</v>
      </c>
      <c r="AO4">
        <v>1.307E-2</v>
      </c>
      <c r="AP4">
        <v>1.2892000000000001E-2</v>
      </c>
      <c r="AQ4">
        <v>1.1431E-2</v>
      </c>
      <c r="AR4">
        <v>0.60694535999999999</v>
      </c>
      <c r="AS4" s="5"/>
      <c r="AT4" s="5"/>
      <c r="AU4" s="5"/>
      <c r="AV4" s="5"/>
      <c r="AW4" s="5"/>
    </row>
    <row r="5" spans="1:49">
      <c r="A5" t="s">
        <v>43</v>
      </c>
      <c r="B5">
        <v>0</v>
      </c>
      <c r="C5">
        <v>0.50900000000000001</v>
      </c>
      <c r="D5">
        <v>0</v>
      </c>
      <c r="E5">
        <v>0</v>
      </c>
      <c r="F5">
        <v>0</v>
      </c>
      <c r="G5">
        <v>1</v>
      </c>
      <c r="H5">
        <v>2.9</v>
      </c>
      <c r="I5">
        <v>0</v>
      </c>
      <c r="J5">
        <v>3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3</v>
      </c>
      <c r="S5">
        <v>269.084</v>
      </c>
      <c r="U5">
        <v>1058.75</v>
      </c>
      <c r="V5">
        <v>0.57055199999999995</v>
      </c>
      <c r="W5">
        <v>1.1470899999999999E-2</v>
      </c>
      <c r="X5">
        <v>43</v>
      </c>
      <c r="Y5">
        <v>649.39800000000002</v>
      </c>
      <c r="Z5">
        <v>0</v>
      </c>
      <c r="AA5">
        <v>2.4218099999999998</v>
      </c>
      <c r="AB5">
        <v>134781</v>
      </c>
      <c r="AC5">
        <f>SUM(D5:G5,I5:M5,O5)</f>
        <v>4</v>
      </c>
      <c r="AD5">
        <f>SUM(D5,E5,I5,L5)</f>
        <v>0</v>
      </c>
      <c r="AE5">
        <v>1.1627E-2</v>
      </c>
      <c r="AF5">
        <v>1.1611E-2</v>
      </c>
      <c r="AG5">
        <v>6.9129999999999999E-3</v>
      </c>
      <c r="AI5">
        <v>7.7429999999999999E-3</v>
      </c>
      <c r="AJ5">
        <v>1.9956000000000002E-2</v>
      </c>
      <c r="AK5">
        <v>1.7014000000000001E-2</v>
      </c>
      <c r="AL5">
        <v>1.1880999999999999E-2</v>
      </c>
      <c r="AM5">
        <v>1.6284E-2</v>
      </c>
      <c r="AN5">
        <v>1.1917000000000001E-2</v>
      </c>
      <c r="AO5">
        <v>1.1168000000000001E-2</v>
      </c>
      <c r="AP5">
        <v>9.0670000000000004E-3</v>
      </c>
      <c r="AQ5">
        <v>1.3343000000000001E-2</v>
      </c>
      <c r="AR5">
        <v>1.14124279</v>
      </c>
      <c r="AS5" s="5"/>
      <c r="AT5" s="5"/>
      <c r="AU5" s="5"/>
      <c r="AV5" s="5"/>
      <c r="AW5" s="5"/>
    </row>
    <row r="6" spans="1:49">
      <c r="A6" t="s">
        <v>43</v>
      </c>
      <c r="B6">
        <v>0</v>
      </c>
      <c r="C6">
        <v>0.86299999999999999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14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14</v>
      </c>
      <c r="S6">
        <v>19.954999999999998</v>
      </c>
      <c r="U6">
        <v>1062.97</v>
      </c>
      <c r="V6">
        <v>0.57872999999999997</v>
      </c>
      <c r="W6">
        <v>1.0292600000000001E-2</v>
      </c>
      <c r="X6">
        <v>32</v>
      </c>
      <c r="Y6">
        <v>1509.47</v>
      </c>
      <c r="Z6">
        <v>0</v>
      </c>
      <c r="AA6">
        <v>0.48529899999999998</v>
      </c>
      <c r="AB6">
        <v>26732.2</v>
      </c>
      <c r="AC6">
        <f>SUM(D6:G6,I6:M6,O6)</f>
        <v>14</v>
      </c>
      <c r="AD6">
        <f>SUM(D6,E6,I6,L6)</f>
        <v>0</v>
      </c>
      <c r="AE6">
        <v>5.9959999999999996E-3</v>
      </c>
      <c r="AF6">
        <v>1.1362000000000001E-2</v>
      </c>
      <c r="AG6">
        <v>7.2360000000000002E-3</v>
      </c>
      <c r="AH6">
        <v>9.6170000000000005E-3</v>
      </c>
      <c r="AI6">
        <v>2.4750000000000001E-2</v>
      </c>
      <c r="AJ6">
        <v>2.3303000000000001E-2</v>
      </c>
      <c r="AK6">
        <v>2.3703999999999999E-2</v>
      </c>
      <c r="AM6">
        <v>2.3504000000000001E-2</v>
      </c>
      <c r="AN6">
        <v>1.5476E-2</v>
      </c>
      <c r="AO6">
        <v>1.3703999999999999E-2</v>
      </c>
      <c r="AP6">
        <v>4.986E-3</v>
      </c>
      <c r="AQ6">
        <v>8.3160000000000005E-3</v>
      </c>
      <c r="AR6">
        <v>4.0569515000000003</v>
      </c>
      <c r="AS6" s="5"/>
      <c r="AT6" s="5"/>
      <c r="AU6" s="5"/>
      <c r="AV6" s="5"/>
      <c r="AW6" s="5"/>
    </row>
    <row r="7" spans="1:49">
      <c r="A7" t="s">
        <v>44</v>
      </c>
      <c r="B7">
        <v>1</v>
      </c>
      <c r="C7">
        <v>2.1389999999999998</v>
      </c>
      <c r="D7">
        <v>0</v>
      </c>
      <c r="E7">
        <v>0</v>
      </c>
      <c r="F7">
        <v>0</v>
      </c>
      <c r="G7">
        <v>1</v>
      </c>
      <c r="H7">
        <v>3.9</v>
      </c>
      <c r="I7">
        <v>0</v>
      </c>
      <c r="J7">
        <v>18</v>
      </c>
      <c r="K7">
        <v>13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f>SUM(D7,J7,L7)</f>
        <v>18</v>
      </c>
      <c r="S7">
        <v>155.53</v>
      </c>
      <c r="U7">
        <v>4446.76</v>
      </c>
      <c r="V7">
        <v>1.56142</v>
      </c>
      <c r="W7">
        <v>0.28404200000000002</v>
      </c>
      <c r="X7">
        <v>64</v>
      </c>
      <c r="Y7">
        <v>543.32799999999997</v>
      </c>
      <c r="Z7">
        <v>0</v>
      </c>
      <c r="AA7">
        <v>9.4322499999999998</v>
      </c>
      <c r="AB7">
        <v>805609</v>
      </c>
      <c r="AC7">
        <v>32</v>
      </c>
      <c r="AD7">
        <v>0</v>
      </c>
      <c r="AE7">
        <v>9.3930000000000003E-3</v>
      </c>
      <c r="AF7">
        <v>1.3981E-2</v>
      </c>
      <c r="AG7">
        <v>1.2201999999999999E-2</v>
      </c>
      <c r="AH7">
        <v>1.7111000000000001E-2</v>
      </c>
      <c r="AI7">
        <v>1.8346999999999999E-2</v>
      </c>
      <c r="AJ7">
        <v>2.5246999999999999E-2</v>
      </c>
      <c r="AK7">
        <v>1.9175000000000001E-2</v>
      </c>
      <c r="AL7">
        <v>1.6132000000000001E-2</v>
      </c>
      <c r="AM7">
        <v>2.0185000000000002E-2</v>
      </c>
      <c r="AN7">
        <v>1.1269E-2</v>
      </c>
      <c r="AO7">
        <v>1.3603000000000001E-2</v>
      </c>
      <c r="AP7">
        <v>6.0150000000000004E-3</v>
      </c>
      <c r="AQ7">
        <v>1.4142999999999999E-2</v>
      </c>
      <c r="AR7">
        <v>2.75750283</v>
      </c>
      <c r="AS7" s="5"/>
      <c r="AT7" s="5"/>
      <c r="AU7" s="5"/>
      <c r="AV7" s="5"/>
      <c r="AW7" s="5"/>
    </row>
    <row r="8" spans="1:49">
      <c r="A8" t="s">
        <v>43</v>
      </c>
      <c r="B8">
        <v>0</v>
      </c>
      <c r="C8">
        <v>0.91900000000000004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5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5</v>
      </c>
      <c r="S8">
        <v>55.03</v>
      </c>
      <c r="T8">
        <v>205.70500000000001</v>
      </c>
      <c r="U8">
        <v>1339.29</v>
      </c>
      <c r="V8">
        <v>0.73156500000000002</v>
      </c>
      <c r="W8">
        <v>1.94316E-2</v>
      </c>
      <c r="X8">
        <v>19</v>
      </c>
      <c r="Y8">
        <v>171.94800000000001</v>
      </c>
      <c r="Z8">
        <v>53.969200000000001</v>
      </c>
      <c r="AA8">
        <v>6.32416</v>
      </c>
      <c r="AB8">
        <v>347222</v>
      </c>
      <c r="AC8">
        <f t="shared" ref="AC8:AC14" si="0">SUM(D8:G8,I8:M8,O8)</f>
        <v>6</v>
      </c>
      <c r="AD8">
        <f t="shared" ref="AD8:AD14" si="1">SUM(D8,E8,I8,L8)</f>
        <v>1</v>
      </c>
      <c r="AE8">
        <v>2.3238000000000002E-2</v>
      </c>
      <c r="AF8">
        <v>1.9789000000000001E-2</v>
      </c>
      <c r="AG8">
        <v>2.0279986999999999E-2</v>
      </c>
      <c r="AH8">
        <v>1.9400000000000001E-2</v>
      </c>
      <c r="AI8">
        <v>1.8770999999999999E-2</v>
      </c>
      <c r="AJ8">
        <v>2.7979E-2</v>
      </c>
      <c r="AK8">
        <v>2.5118999999999999E-2</v>
      </c>
      <c r="AL8">
        <v>1.9202E-2</v>
      </c>
      <c r="AM8">
        <v>2.41E-2</v>
      </c>
      <c r="AP8">
        <v>9.7879999999999998E-3</v>
      </c>
      <c r="AQ8">
        <v>1.7440000000000001E-2</v>
      </c>
      <c r="AR8">
        <v>2.4711931599999999</v>
      </c>
      <c r="AS8" s="5"/>
      <c r="AT8" s="5"/>
      <c r="AU8" s="5"/>
      <c r="AV8" s="5"/>
      <c r="AW8" s="5"/>
    </row>
    <row r="9" spans="1:49">
      <c r="A9" t="s">
        <v>44</v>
      </c>
      <c r="B9">
        <v>1</v>
      </c>
      <c r="C9">
        <v>7.3730000000000002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f>SUM(D9,J9)</f>
        <v>2</v>
      </c>
      <c r="S9">
        <v>838.14099999999996</v>
      </c>
      <c r="U9">
        <v>958.79100000000005</v>
      </c>
      <c r="V9">
        <v>0.51711099999999999</v>
      </c>
      <c r="W9">
        <v>9.5249199999999992E-3</v>
      </c>
      <c r="X9">
        <v>34</v>
      </c>
      <c r="Y9">
        <v>495.66300000000001</v>
      </c>
      <c r="Z9">
        <v>46.564300000000003</v>
      </c>
      <c r="AA9">
        <v>4.4816799999999999</v>
      </c>
      <c r="AB9">
        <v>249213</v>
      </c>
      <c r="AC9">
        <f t="shared" si="0"/>
        <v>2</v>
      </c>
      <c r="AD9">
        <f t="shared" si="1"/>
        <v>0</v>
      </c>
      <c r="AE9">
        <v>2.5118000000000001E-2</v>
      </c>
      <c r="AF9">
        <v>1.4962E-2</v>
      </c>
      <c r="AG9">
        <v>1.7696888000000001E-2</v>
      </c>
      <c r="AH9">
        <v>2.3262999999999999E-2</v>
      </c>
      <c r="AI9">
        <v>2.1454999999999998E-2</v>
      </c>
      <c r="AJ9">
        <v>2.0627E-2</v>
      </c>
      <c r="AK9">
        <v>2.273E-2</v>
      </c>
      <c r="AL9">
        <v>1.9720000000000001E-2</v>
      </c>
      <c r="AM9">
        <v>2.1026E-2</v>
      </c>
      <c r="AN9">
        <v>1.2141000000000001E-2</v>
      </c>
      <c r="AO9">
        <v>9.3130000000000001E-3</v>
      </c>
      <c r="AP9">
        <v>8.9630000000000005E-3</v>
      </c>
      <c r="AQ9">
        <v>1.7364999999999998E-2</v>
      </c>
      <c r="AR9">
        <v>2.9936717900000001</v>
      </c>
      <c r="AS9" s="5"/>
      <c r="AT9" s="5"/>
      <c r="AU9" s="5"/>
      <c r="AV9" s="5"/>
      <c r="AW9" s="5"/>
    </row>
    <row r="10" spans="1:49">
      <c r="A10" t="s">
        <v>43</v>
      </c>
      <c r="B10">
        <v>0</v>
      </c>
      <c r="C10">
        <v>0.32400000000000001</v>
      </c>
      <c r="D10">
        <v>5</v>
      </c>
      <c r="E10">
        <v>0</v>
      </c>
      <c r="F10">
        <v>0</v>
      </c>
      <c r="G10">
        <v>0</v>
      </c>
      <c r="H10">
        <v>0</v>
      </c>
      <c r="I10">
        <v>0</v>
      </c>
      <c r="J10">
        <v>17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22</v>
      </c>
      <c r="S10">
        <v>183.49799999999999</v>
      </c>
      <c r="T10">
        <v>184.029</v>
      </c>
      <c r="U10">
        <v>1458.97</v>
      </c>
      <c r="V10">
        <v>0.79781199999999997</v>
      </c>
      <c r="W10">
        <v>1.6845599999999999E-2</v>
      </c>
      <c r="X10">
        <v>71</v>
      </c>
      <c r="Y10">
        <v>403.435</v>
      </c>
      <c r="Z10">
        <v>0</v>
      </c>
      <c r="AA10">
        <v>3.4919099999999998</v>
      </c>
      <c r="AB10">
        <v>191510</v>
      </c>
      <c r="AC10">
        <f t="shared" si="0"/>
        <v>22</v>
      </c>
      <c r="AD10">
        <f t="shared" si="1"/>
        <v>5</v>
      </c>
      <c r="AE10">
        <v>7.6340000000000002E-3</v>
      </c>
      <c r="AF10">
        <v>9.2350000000000002E-3</v>
      </c>
      <c r="AG10">
        <v>5.9979330000000004E-3</v>
      </c>
      <c r="AH10">
        <v>4.5430000000000002E-3</v>
      </c>
      <c r="AI10">
        <v>1.1194000000000001E-2</v>
      </c>
      <c r="AJ10">
        <v>1.0470999999999999E-2</v>
      </c>
      <c r="AK10">
        <v>1.1067E-2</v>
      </c>
      <c r="AL10">
        <v>9.4629999999999992E-3</v>
      </c>
      <c r="AM10">
        <v>1.0333999999999999E-2</v>
      </c>
      <c r="AN10">
        <v>6.5209999999999999E-3</v>
      </c>
      <c r="AO10">
        <v>4.9519999999999998E-3</v>
      </c>
      <c r="AP10">
        <v>2.4269999999999999E-3</v>
      </c>
      <c r="AQ10">
        <v>5.8919999999999997E-3</v>
      </c>
      <c r="AR10">
        <v>3.98741419</v>
      </c>
      <c r="AS10" s="5"/>
      <c r="AT10" s="5"/>
      <c r="AU10" s="5"/>
      <c r="AV10" s="5"/>
      <c r="AW10" s="5"/>
    </row>
    <row r="11" spans="1:49">
      <c r="A11" t="s">
        <v>44</v>
      </c>
      <c r="B11">
        <v>1</v>
      </c>
      <c r="C11">
        <v>7.6870000000000003</v>
      </c>
      <c r="D11">
        <v>4</v>
      </c>
      <c r="E11">
        <v>0</v>
      </c>
      <c r="F11">
        <v>0</v>
      </c>
      <c r="G11">
        <v>0</v>
      </c>
      <c r="H11">
        <v>0</v>
      </c>
      <c r="I11">
        <v>0</v>
      </c>
      <c r="J11">
        <v>22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f>SUM(D11,J11)</f>
        <v>26</v>
      </c>
      <c r="S11">
        <v>185.35499999999999</v>
      </c>
      <c r="T11">
        <v>724.005</v>
      </c>
      <c r="U11">
        <v>1071.6199999999999</v>
      </c>
      <c r="V11">
        <v>0.58424600000000004</v>
      </c>
      <c r="W11">
        <v>9.6601900000000008E-3</v>
      </c>
      <c r="X11">
        <v>47</v>
      </c>
      <c r="Y11">
        <v>554.73500000000001</v>
      </c>
      <c r="Z11">
        <v>0</v>
      </c>
      <c r="AA11">
        <v>3.0937100000000002</v>
      </c>
      <c r="AB11">
        <v>170179</v>
      </c>
      <c r="AC11">
        <f t="shared" si="0"/>
        <v>26</v>
      </c>
      <c r="AD11">
        <f t="shared" si="1"/>
        <v>4</v>
      </c>
      <c r="AE11">
        <v>1.393E-2</v>
      </c>
      <c r="AF11">
        <v>1.0911000000000001E-2</v>
      </c>
      <c r="AG11">
        <v>1.1879666000000001E-2</v>
      </c>
      <c r="AH11">
        <v>1.0959E-2</v>
      </c>
      <c r="AI11">
        <v>1.1240999999999999E-2</v>
      </c>
      <c r="AJ11">
        <v>1.5990999999999998E-2</v>
      </c>
      <c r="AK11">
        <v>1.7396999999999999E-2</v>
      </c>
      <c r="AL11">
        <v>1.2803999999999999E-2</v>
      </c>
      <c r="AM11">
        <v>1.5398E-2</v>
      </c>
      <c r="AN11">
        <v>6.339E-3</v>
      </c>
      <c r="AO11">
        <v>6.0239999999999998E-3</v>
      </c>
      <c r="AP11">
        <v>4.4190000000000002E-3</v>
      </c>
      <c r="AQ11">
        <v>7.2950000000000003E-3</v>
      </c>
      <c r="AR11">
        <v>3.29639156</v>
      </c>
      <c r="AS11" s="5"/>
      <c r="AT11" s="5"/>
      <c r="AU11" s="5"/>
      <c r="AV11" s="5"/>
      <c r="AW11" s="5"/>
    </row>
    <row r="12" spans="1:49">
      <c r="A12" t="s">
        <v>44</v>
      </c>
      <c r="B12">
        <v>1</v>
      </c>
      <c r="C12">
        <v>9.0380000000000003</v>
      </c>
      <c r="D12">
        <v>0</v>
      </c>
      <c r="E12">
        <v>0</v>
      </c>
      <c r="F12">
        <v>0</v>
      </c>
      <c r="G12">
        <v>2</v>
      </c>
      <c r="H12">
        <v>4.5259999999999998</v>
      </c>
      <c r="I12">
        <v>0</v>
      </c>
      <c r="J12">
        <v>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f>SUM(D12,J12)</f>
        <v>2</v>
      </c>
      <c r="S12">
        <v>122.83199999999999</v>
      </c>
      <c r="U12">
        <v>748.40599999999995</v>
      </c>
      <c r="V12">
        <v>0.40493099999999999</v>
      </c>
      <c r="W12">
        <v>7.0694800000000004E-3</v>
      </c>
      <c r="X12">
        <v>39</v>
      </c>
      <c r="Y12">
        <v>655.702</v>
      </c>
      <c r="Z12">
        <v>0</v>
      </c>
      <c r="AA12">
        <v>0.77120100000000003</v>
      </c>
      <c r="AB12">
        <v>42746.9</v>
      </c>
      <c r="AC12">
        <f t="shared" si="0"/>
        <v>4</v>
      </c>
      <c r="AD12">
        <f t="shared" si="1"/>
        <v>0</v>
      </c>
      <c r="AE12">
        <v>1.819985250564712E-2</v>
      </c>
      <c r="AF12">
        <v>2.1628509315709709E-2</v>
      </c>
      <c r="AG12">
        <v>1.4471521404595013E-2</v>
      </c>
      <c r="AH12">
        <v>1.3815626989070469E-2</v>
      </c>
      <c r="AI12">
        <v>2.6023686388397825E-2</v>
      </c>
      <c r="AJ12">
        <v>2.1227676289272048E-2</v>
      </c>
      <c r="AK12">
        <v>1.6978871975626371E-2</v>
      </c>
      <c r="AL12">
        <v>1.8678231140551838E-2</v>
      </c>
      <c r="AM12">
        <v>1.8961593135150084E-2</v>
      </c>
      <c r="AN12">
        <v>1.5370891669563916E-2</v>
      </c>
      <c r="AO12">
        <v>1.5562497850588553E-2</v>
      </c>
      <c r="AP12">
        <v>1.3543607131786478E-2</v>
      </c>
      <c r="AQ12">
        <v>1.7731473928271343E-2</v>
      </c>
      <c r="AR12">
        <v>2.2538</v>
      </c>
      <c r="AS12" s="5"/>
      <c r="AT12" s="5"/>
      <c r="AU12" s="5"/>
      <c r="AV12" s="5"/>
      <c r="AW12" s="5"/>
    </row>
    <row r="13" spans="1:49">
      <c r="A13" t="s">
        <v>44</v>
      </c>
      <c r="B13">
        <v>1</v>
      </c>
      <c r="C13">
        <v>9.0990000000000002</v>
      </c>
      <c r="D13">
        <v>0</v>
      </c>
      <c r="E13">
        <v>0</v>
      </c>
      <c r="F13">
        <v>0</v>
      </c>
      <c r="G13">
        <v>3</v>
      </c>
      <c r="H13">
        <v>11.922000000000001</v>
      </c>
      <c r="I13">
        <v>0</v>
      </c>
      <c r="J13">
        <v>6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f>SUM(D13,J13)</f>
        <v>6</v>
      </c>
      <c r="S13">
        <v>143.35499999999999</v>
      </c>
      <c r="U13">
        <v>1425.96</v>
      </c>
      <c r="V13">
        <v>0.80181400000000003</v>
      </c>
      <c r="W13">
        <v>1.6496400000000001E-2</v>
      </c>
      <c r="X13">
        <v>113</v>
      </c>
      <c r="Y13">
        <v>873.04700000000003</v>
      </c>
      <c r="Z13">
        <v>0</v>
      </c>
      <c r="AA13">
        <v>1.2581800000000001</v>
      </c>
      <c r="AB13">
        <v>67111.3</v>
      </c>
      <c r="AC13">
        <f t="shared" si="0"/>
        <v>9</v>
      </c>
      <c r="AD13">
        <f t="shared" si="1"/>
        <v>0</v>
      </c>
      <c r="AE13">
        <v>2.4871099867601831E-2</v>
      </c>
      <c r="AF13">
        <v>2.1084922260937961E-2</v>
      </c>
      <c r="AG13">
        <v>1.9719419163771811E-2</v>
      </c>
      <c r="AH13">
        <v>1.0093090647868367E-2</v>
      </c>
      <c r="AI13">
        <v>1.5762816658856874E-2</v>
      </c>
      <c r="AJ13">
        <v>2.3265106695956217E-2</v>
      </c>
      <c r="AK13">
        <v>2.7128820468489471E-2</v>
      </c>
      <c r="AL13">
        <v>2.543782220790692E-2</v>
      </c>
      <c r="AM13">
        <v>2.52772497907842E-2</v>
      </c>
      <c r="AN13">
        <v>1.2811439212542982E-2</v>
      </c>
      <c r="AO13">
        <v>1.1463910229238108E-2</v>
      </c>
      <c r="AP13">
        <v>1.4853456819827814E-2</v>
      </c>
      <c r="AQ13">
        <v>1.0989961622250305E-2</v>
      </c>
      <c r="AR13">
        <v>1.9153</v>
      </c>
      <c r="AS13" s="5"/>
      <c r="AT13" s="5"/>
      <c r="AU13" s="5"/>
      <c r="AV13" s="5"/>
      <c r="AW13" s="5"/>
    </row>
    <row r="14" spans="1:49">
      <c r="A14" t="s">
        <v>44</v>
      </c>
      <c r="B14">
        <v>1</v>
      </c>
      <c r="C14">
        <v>8.8770000000000007</v>
      </c>
      <c r="D14">
        <v>0</v>
      </c>
      <c r="E14">
        <v>0</v>
      </c>
      <c r="F14">
        <v>0</v>
      </c>
      <c r="G14">
        <v>0</v>
      </c>
      <c r="H14" s="2">
        <v>0</v>
      </c>
      <c r="I14">
        <v>0</v>
      </c>
      <c r="J14">
        <v>10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f>SUM(D14,J14)</f>
        <v>10</v>
      </c>
      <c r="S14">
        <v>104.15300000000001</v>
      </c>
      <c r="U14">
        <v>651.28499999999997</v>
      </c>
      <c r="V14">
        <v>0.35839900000000002</v>
      </c>
      <c r="W14">
        <v>6.5953100000000001E-3</v>
      </c>
      <c r="X14">
        <v>60</v>
      </c>
      <c r="Y14">
        <v>782.12</v>
      </c>
      <c r="Z14">
        <v>0</v>
      </c>
      <c r="AA14">
        <v>0.44905200000000001</v>
      </c>
      <c r="AB14">
        <v>24472.9</v>
      </c>
      <c r="AC14">
        <f t="shared" si="0"/>
        <v>10</v>
      </c>
      <c r="AD14">
        <f t="shared" si="1"/>
        <v>0</v>
      </c>
      <c r="AE14">
        <v>2.7441056721028881E-2</v>
      </c>
      <c r="AF14">
        <v>2.5430451482118074E-2</v>
      </c>
      <c r="AG14">
        <v>1.7233414716539802E-2</v>
      </c>
      <c r="AH14">
        <v>1.2883000702712902E-2</v>
      </c>
      <c r="AI14">
        <v>1.809881437875073E-2</v>
      </c>
      <c r="AJ14">
        <v>2.7306785706457691E-2</v>
      </c>
      <c r="AK14">
        <v>2.7433101445159591E-2</v>
      </c>
      <c r="AL14">
        <v>2.5087421897418107E-2</v>
      </c>
      <c r="AM14">
        <v>2.6609103016345129E-2</v>
      </c>
      <c r="AN14">
        <v>1.4934144872975548E-2</v>
      </c>
      <c r="AO14">
        <v>1.4012601630707288E-2</v>
      </c>
      <c r="AP14">
        <v>1.7437977578857847E-2</v>
      </c>
      <c r="AQ14">
        <v>2.0272814170029251E-2</v>
      </c>
      <c r="AR14">
        <v>2.3734000000000002</v>
      </c>
      <c r="AS14" s="5"/>
      <c r="AT14" s="5"/>
      <c r="AU14" s="5"/>
      <c r="AV14" s="5"/>
      <c r="AW1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FDAAC-65F2-454C-91A0-92DE4D2CCE6A}">
  <dimension ref="A1:AY21"/>
  <sheetViews>
    <sheetView topLeftCell="AP1" workbookViewId="0">
      <selection activeCell="BB13" sqref="BB13"/>
    </sheetView>
  </sheetViews>
  <sheetFormatPr defaultColWidth="11" defaultRowHeight="15.95"/>
  <sheetData>
    <row r="1" spans="1:51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45</v>
      </c>
      <c r="U1" t="s">
        <v>46</v>
      </c>
      <c r="V1" t="s">
        <v>47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s="4" t="s">
        <v>38</v>
      </c>
      <c r="AQ1" s="4" t="s">
        <v>39</v>
      </c>
      <c r="AR1" s="4" t="s">
        <v>40</v>
      </c>
      <c r="AS1" s="4" t="s">
        <v>41</v>
      </c>
      <c r="AT1" s="1" t="s">
        <v>42</v>
      </c>
      <c r="AU1" s="1"/>
      <c r="AV1" s="1"/>
      <c r="AW1" s="1"/>
      <c r="AX1" s="1"/>
      <c r="AY1" s="1"/>
    </row>
    <row r="2" spans="1:51">
      <c r="A2" t="s">
        <v>43</v>
      </c>
      <c r="B2">
        <v>0</v>
      </c>
      <c r="C2">
        <v>1.1100000000000001</v>
      </c>
      <c r="D2">
        <v>24</v>
      </c>
      <c r="E2">
        <v>70</v>
      </c>
      <c r="F2">
        <v>0</v>
      </c>
      <c r="G2">
        <v>0</v>
      </c>
      <c r="H2">
        <v>0</v>
      </c>
      <c r="I2">
        <v>0</v>
      </c>
      <c r="J2">
        <v>12</v>
      </c>
      <c r="K2">
        <v>0</v>
      </c>
      <c r="L2">
        <v>5</v>
      </c>
      <c r="M2">
        <v>1</v>
      </c>
      <c r="N2">
        <v>0</v>
      </c>
      <c r="O2">
        <v>6</v>
      </c>
      <c r="P2">
        <v>18</v>
      </c>
      <c r="Q2">
        <v>52</v>
      </c>
      <c r="R2">
        <v>41</v>
      </c>
      <c r="S2">
        <v>1465.4190000000001</v>
      </c>
      <c r="T2" s="3">
        <v>1468.3389999999999</v>
      </c>
      <c r="U2">
        <v>1.276149</v>
      </c>
      <c r="V2">
        <v>2.6663480000000002</v>
      </c>
      <c r="W2">
        <v>811.30700000000002</v>
      </c>
      <c r="X2">
        <v>0.44606499999999999</v>
      </c>
      <c r="Y2">
        <v>3.4642399999999997E-2</v>
      </c>
      <c r="Z2">
        <v>39</v>
      </c>
      <c r="AA2">
        <v>344.56200000000001</v>
      </c>
      <c r="AB2">
        <v>1464.97</v>
      </c>
      <c r="AC2">
        <v>1.56169</v>
      </c>
      <c r="AD2">
        <v>85194.8</v>
      </c>
      <c r="AE2">
        <f t="shared" ref="AE2:AE16" si="0">SUM(D2:G2,I2:M2,O2)</f>
        <v>118</v>
      </c>
      <c r="AF2">
        <v>99</v>
      </c>
      <c r="AG2">
        <v>1.1407812999999999E-2</v>
      </c>
      <c r="AH2">
        <v>1.6157600000000001E-2</v>
      </c>
      <c r="AI2">
        <v>1.0140203E-2</v>
      </c>
      <c r="AJ2">
        <v>3.29737E-3</v>
      </c>
      <c r="AK2">
        <v>8.4836240000000004E-3</v>
      </c>
      <c r="AL2">
        <v>1.095116E-2</v>
      </c>
      <c r="AM2">
        <v>1.3880271E-2</v>
      </c>
      <c r="AO2">
        <v>1.2415715000000001E-2</v>
      </c>
      <c r="AP2" s="5">
        <v>7.7455500000000004E-3</v>
      </c>
      <c r="AQ2" s="5">
        <v>1.036203E-2</v>
      </c>
      <c r="AR2" s="5">
        <v>6.9309999999999997E-3</v>
      </c>
      <c r="AS2" s="5">
        <v>1.8301999999999999E-2</v>
      </c>
      <c r="AT2" s="5">
        <v>0.97292754999999997</v>
      </c>
      <c r="AU2" s="5"/>
      <c r="AV2" s="5"/>
      <c r="AW2" s="5"/>
      <c r="AX2" s="5"/>
      <c r="AY2" s="5"/>
    </row>
    <row r="3" spans="1:51">
      <c r="A3" t="s">
        <v>44</v>
      </c>
      <c r="B3">
        <v>1</v>
      </c>
      <c r="C3">
        <v>7.8979999999999997</v>
      </c>
      <c r="D3">
        <v>92</v>
      </c>
      <c r="E3">
        <v>20</v>
      </c>
      <c r="F3">
        <v>0</v>
      </c>
      <c r="G3">
        <v>5</v>
      </c>
      <c r="H3">
        <v>19.271000000000001</v>
      </c>
      <c r="I3">
        <v>13</v>
      </c>
      <c r="J3">
        <v>27</v>
      </c>
      <c r="K3">
        <v>0</v>
      </c>
      <c r="L3">
        <v>1</v>
      </c>
      <c r="M3">
        <v>1</v>
      </c>
      <c r="N3">
        <v>0</v>
      </c>
      <c r="O3">
        <v>0</v>
      </c>
      <c r="P3">
        <v>11</v>
      </c>
      <c r="Q3">
        <v>9</v>
      </c>
      <c r="R3">
        <v>120</v>
      </c>
      <c r="S3">
        <v>38.000999999999998</v>
      </c>
      <c r="T3" s="3">
        <v>56.401000000000003</v>
      </c>
      <c r="U3">
        <v>2.3734169999999999</v>
      </c>
      <c r="V3">
        <v>9.4060690000000005</v>
      </c>
      <c r="W3">
        <v>932.36099999999999</v>
      </c>
      <c r="X3">
        <v>0.51307400000000003</v>
      </c>
      <c r="Y3">
        <v>2.12397E-2</v>
      </c>
      <c r="Z3">
        <v>13</v>
      </c>
      <c r="AA3">
        <v>1772.34</v>
      </c>
      <c r="AB3">
        <v>0</v>
      </c>
      <c r="AC3">
        <v>0.92910000000000004</v>
      </c>
      <c r="AD3">
        <v>50635</v>
      </c>
      <c r="AE3">
        <f t="shared" si="0"/>
        <v>159</v>
      </c>
      <c r="AF3">
        <v>126</v>
      </c>
      <c r="AG3">
        <v>5.4052270000000003E-3</v>
      </c>
      <c r="AH3">
        <v>1.1634382E-2</v>
      </c>
      <c r="AI3">
        <v>4.5759140000000004E-3</v>
      </c>
      <c r="AJ3">
        <v>4.9207249999999999E-3</v>
      </c>
      <c r="AK3">
        <v>6.2823890000000002E-3</v>
      </c>
      <c r="AL3">
        <v>1.3227021E-2</v>
      </c>
      <c r="AM3">
        <v>1.4658862999999999E-2</v>
      </c>
      <c r="AN3">
        <v>9.8864369999999997E-3</v>
      </c>
      <c r="AO3">
        <v>1.2590774000000001E-2</v>
      </c>
      <c r="AP3" s="5">
        <v>4.4558599999999999E-3</v>
      </c>
      <c r="AQ3" s="5">
        <v>1.308172E-2</v>
      </c>
      <c r="AR3" s="5">
        <v>4.4359999999999998E-3</v>
      </c>
      <c r="AS3" s="5">
        <v>6.2269999999999999E-3</v>
      </c>
      <c r="AT3" s="5">
        <v>1.1165733200000001</v>
      </c>
      <c r="AU3" s="5"/>
      <c r="AV3" s="5"/>
      <c r="AW3" s="5"/>
      <c r="AX3" s="5"/>
      <c r="AY3" s="5"/>
    </row>
    <row r="4" spans="1:51">
      <c r="A4" t="s">
        <v>44</v>
      </c>
      <c r="B4">
        <v>1</v>
      </c>
      <c r="C4">
        <v>1.2010000000000001</v>
      </c>
      <c r="D4">
        <v>59</v>
      </c>
      <c r="E4">
        <v>4</v>
      </c>
      <c r="F4">
        <v>0</v>
      </c>
      <c r="G4">
        <v>5</v>
      </c>
      <c r="H4">
        <v>30.712</v>
      </c>
      <c r="I4">
        <v>3</v>
      </c>
      <c r="J4">
        <v>80</v>
      </c>
      <c r="K4">
        <v>0</v>
      </c>
      <c r="L4">
        <v>0</v>
      </c>
      <c r="M4">
        <v>1</v>
      </c>
      <c r="N4">
        <v>0</v>
      </c>
      <c r="O4">
        <v>0</v>
      </c>
      <c r="P4">
        <v>4</v>
      </c>
      <c r="Q4">
        <v>0</v>
      </c>
      <c r="R4">
        <v>139</v>
      </c>
      <c r="S4">
        <v>527.21199999999999</v>
      </c>
      <c r="T4">
        <v>528.51199999999994</v>
      </c>
      <c r="U4">
        <v>1.57395</v>
      </c>
      <c r="V4">
        <v>7.3924079999999996</v>
      </c>
      <c r="W4">
        <v>1116.24</v>
      </c>
      <c r="X4">
        <v>0.61324800000000002</v>
      </c>
      <c r="Y4">
        <v>3.0247199999999998E-2</v>
      </c>
      <c r="Z4">
        <v>26</v>
      </c>
      <c r="AA4">
        <v>1642.22</v>
      </c>
      <c r="AB4">
        <v>0</v>
      </c>
      <c r="AC4">
        <v>0.867282</v>
      </c>
      <c r="AD4">
        <v>47344</v>
      </c>
      <c r="AE4">
        <f t="shared" si="0"/>
        <v>152</v>
      </c>
      <c r="AF4">
        <v>66</v>
      </c>
      <c r="AG4">
        <v>1.8655578999999999E-2</v>
      </c>
      <c r="AH4">
        <v>4.0750339999999999E-3</v>
      </c>
      <c r="AJ4">
        <v>8.1210359999999999E-3</v>
      </c>
      <c r="AK4">
        <v>7.3210259999999996E-3</v>
      </c>
      <c r="AL4">
        <v>2.3338451999999999E-2</v>
      </c>
      <c r="AM4">
        <v>2.1231456999999999E-2</v>
      </c>
      <c r="AN4">
        <v>2.0105171000000002E-2</v>
      </c>
      <c r="AO4">
        <v>2.1558359999999999E-2</v>
      </c>
      <c r="AP4" s="5">
        <v>5.2954940000000004E-3</v>
      </c>
      <c r="AQ4" s="5">
        <v>2.0769754000000001E-2</v>
      </c>
      <c r="AR4" s="5">
        <v>4.989449E-3</v>
      </c>
      <c r="AS4" s="5">
        <v>9.4685640000000005E-3</v>
      </c>
      <c r="AT4" s="5">
        <v>1.736764</v>
      </c>
      <c r="AU4" s="5"/>
      <c r="AV4" s="5"/>
      <c r="AW4" s="5"/>
      <c r="AX4" s="5"/>
      <c r="AY4" s="5"/>
    </row>
    <row r="5" spans="1:51">
      <c r="A5" t="s">
        <v>43</v>
      </c>
      <c r="B5">
        <v>0</v>
      </c>
      <c r="C5">
        <v>0.88200000000000001</v>
      </c>
      <c r="D5">
        <v>156</v>
      </c>
      <c r="E5">
        <v>195</v>
      </c>
      <c r="F5">
        <v>0</v>
      </c>
      <c r="G5">
        <v>0</v>
      </c>
      <c r="H5">
        <v>0</v>
      </c>
      <c r="I5">
        <v>1</v>
      </c>
      <c r="J5">
        <v>31</v>
      </c>
      <c r="K5">
        <v>0</v>
      </c>
      <c r="L5">
        <v>4</v>
      </c>
      <c r="M5">
        <v>0</v>
      </c>
      <c r="N5">
        <v>0</v>
      </c>
      <c r="O5">
        <v>20</v>
      </c>
      <c r="P5">
        <v>72</v>
      </c>
      <c r="Q5">
        <v>123</v>
      </c>
      <c r="R5">
        <v>191</v>
      </c>
      <c r="S5">
        <v>167.08500000000001</v>
      </c>
      <c r="T5" s="3">
        <v>167.08500000000001</v>
      </c>
      <c r="U5">
        <v>1.57395</v>
      </c>
      <c r="V5">
        <v>4.0261779999999998</v>
      </c>
      <c r="W5">
        <v>1988.36</v>
      </c>
      <c r="X5">
        <v>1.0920799999999999</v>
      </c>
      <c r="Y5">
        <v>6.9576200000000005E-2</v>
      </c>
      <c r="Z5">
        <v>42</v>
      </c>
      <c r="AA5">
        <v>1586.85</v>
      </c>
      <c r="AB5">
        <v>163.90899999999999</v>
      </c>
      <c r="AC5">
        <v>2.1741700000000002</v>
      </c>
      <c r="AD5">
        <v>118718</v>
      </c>
      <c r="AE5">
        <f t="shared" si="0"/>
        <v>407</v>
      </c>
      <c r="AF5">
        <v>356</v>
      </c>
      <c r="AG5">
        <v>1.1122309E-2</v>
      </c>
      <c r="AH5">
        <v>1.1632903999999999E-2</v>
      </c>
      <c r="AI5">
        <v>9.8558340000000008E-3</v>
      </c>
      <c r="AJ5">
        <v>5.7899149999999996E-3</v>
      </c>
      <c r="AK5">
        <v>1.3622845999999999E-2</v>
      </c>
      <c r="AL5">
        <v>2.2768923E-2</v>
      </c>
      <c r="AM5">
        <v>1.7539269E-2</v>
      </c>
      <c r="AN5">
        <v>2.2318965999999999E-2</v>
      </c>
      <c r="AO5">
        <v>2.0875719000000001E-2</v>
      </c>
      <c r="AP5" s="5">
        <v>5.51265E-3</v>
      </c>
      <c r="AQ5" s="5">
        <v>1.205257E-2</v>
      </c>
      <c r="AR5" s="5">
        <v>5.4039999999999999E-3</v>
      </c>
      <c r="AS5" s="5">
        <v>9.6539999999999994E-3</v>
      </c>
      <c r="AT5" s="5">
        <v>0.27468703999999999</v>
      </c>
      <c r="AU5" s="5"/>
      <c r="AV5" s="5"/>
      <c r="AW5" s="5"/>
      <c r="AX5" s="5"/>
      <c r="AY5" s="5"/>
    </row>
    <row r="6" spans="1:51">
      <c r="A6" t="s">
        <v>43</v>
      </c>
      <c r="B6">
        <v>0</v>
      </c>
      <c r="C6">
        <v>0.67200000000000004</v>
      </c>
      <c r="D6">
        <v>79</v>
      </c>
      <c r="E6">
        <v>37</v>
      </c>
      <c r="F6">
        <v>0</v>
      </c>
      <c r="G6">
        <v>0</v>
      </c>
      <c r="H6">
        <v>0</v>
      </c>
      <c r="I6">
        <v>0</v>
      </c>
      <c r="J6">
        <v>4</v>
      </c>
      <c r="K6">
        <v>0</v>
      </c>
      <c r="L6">
        <v>1</v>
      </c>
      <c r="M6">
        <v>0</v>
      </c>
      <c r="N6">
        <v>0</v>
      </c>
      <c r="O6">
        <v>1</v>
      </c>
      <c r="P6">
        <v>18</v>
      </c>
      <c r="Q6">
        <v>19</v>
      </c>
      <c r="R6">
        <v>84</v>
      </c>
      <c r="S6">
        <v>743.52800000000002</v>
      </c>
      <c r="T6" s="3">
        <v>743.52800000000002</v>
      </c>
      <c r="U6">
        <v>2.073617</v>
      </c>
      <c r="V6">
        <v>8.4941929999999992</v>
      </c>
      <c r="W6">
        <v>813.32799999999997</v>
      </c>
      <c r="X6">
        <v>0.44831900000000002</v>
      </c>
      <c r="Y6">
        <v>1.9555099999999999E-2</v>
      </c>
      <c r="Z6">
        <v>4</v>
      </c>
      <c r="AA6">
        <v>1815.21</v>
      </c>
      <c r="AB6">
        <v>0</v>
      </c>
      <c r="AC6">
        <v>0.88313799999999998</v>
      </c>
      <c r="AD6">
        <v>48049.8</v>
      </c>
      <c r="AE6">
        <f t="shared" si="0"/>
        <v>122</v>
      </c>
      <c r="AF6">
        <v>117</v>
      </c>
      <c r="AG6">
        <v>1.6366004999999999E-2</v>
      </c>
      <c r="AH6">
        <v>5.5987279999999999E-3</v>
      </c>
      <c r="AI6">
        <v>1.9844794999999998E-2</v>
      </c>
      <c r="AJ6">
        <v>1.1227412000000001E-2</v>
      </c>
      <c r="AK6">
        <v>9.1779930000000006E-3</v>
      </c>
      <c r="AL6">
        <v>1.4329595000000001E-2</v>
      </c>
      <c r="AM6">
        <v>2.0604432999999998E-2</v>
      </c>
      <c r="AN6">
        <v>2.4580687E-2</v>
      </c>
      <c r="AO6">
        <v>1.9838238000000001E-2</v>
      </c>
      <c r="AP6" s="5">
        <v>7.0579800000000002E-3</v>
      </c>
      <c r="AQ6" s="5">
        <v>2.52357E-2</v>
      </c>
      <c r="AR6" s="5">
        <v>7.6039999999999996E-3</v>
      </c>
      <c r="AS6" s="5">
        <v>9.1120000000000003E-3</v>
      </c>
      <c r="AT6" s="5">
        <v>1.9846363499999999</v>
      </c>
      <c r="AU6" s="5"/>
      <c r="AV6" s="5"/>
      <c r="AW6" s="5"/>
      <c r="AX6" s="5"/>
      <c r="AY6" s="5"/>
    </row>
    <row r="7" spans="1:51">
      <c r="A7" t="s">
        <v>44</v>
      </c>
      <c r="B7">
        <v>1</v>
      </c>
      <c r="C7">
        <v>1.345</v>
      </c>
      <c r="D7">
        <v>81</v>
      </c>
      <c r="E7">
        <v>47</v>
      </c>
      <c r="F7">
        <v>0</v>
      </c>
      <c r="G7">
        <v>0</v>
      </c>
      <c r="H7">
        <v>0</v>
      </c>
      <c r="I7">
        <v>19</v>
      </c>
      <c r="J7">
        <v>8</v>
      </c>
      <c r="K7">
        <v>0</v>
      </c>
      <c r="L7">
        <v>0</v>
      </c>
      <c r="M7">
        <v>2</v>
      </c>
      <c r="N7">
        <v>0</v>
      </c>
      <c r="O7">
        <v>0</v>
      </c>
      <c r="P7">
        <v>33</v>
      </c>
      <c r="Q7">
        <v>14</v>
      </c>
      <c r="R7">
        <v>89</v>
      </c>
      <c r="S7">
        <v>334.029</v>
      </c>
      <c r="T7">
        <v>334.029</v>
      </c>
      <c r="U7">
        <v>1.9367080000000001</v>
      </c>
      <c r="V7">
        <v>9.224615</v>
      </c>
      <c r="W7">
        <v>577.49599999999998</v>
      </c>
      <c r="X7">
        <v>0.31753100000000001</v>
      </c>
      <c r="Y7">
        <v>1.56367E-2</v>
      </c>
      <c r="Z7">
        <v>5</v>
      </c>
      <c r="AA7">
        <v>1806.5</v>
      </c>
      <c r="AB7">
        <v>0</v>
      </c>
      <c r="AC7">
        <v>0.99602299999999999</v>
      </c>
      <c r="AD7">
        <v>54327.1</v>
      </c>
      <c r="AE7">
        <f t="shared" si="0"/>
        <v>157</v>
      </c>
      <c r="AF7">
        <v>147</v>
      </c>
      <c r="AG7">
        <v>1.2663107999999999E-2</v>
      </c>
      <c r="AH7">
        <v>9.3072129999999999E-3</v>
      </c>
      <c r="AI7">
        <v>1.8346810000000002E-2</v>
      </c>
      <c r="AK7">
        <v>1.3483916E-2</v>
      </c>
      <c r="AL7">
        <v>1.8025625E-2</v>
      </c>
      <c r="AM7">
        <v>1.3383061999999999E-2</v>
      </c>
      <c r="AO7">
        <v>1.5704343999999999E-2</v>
      </c>
      <c r="AP7" s="5">
        <v>7.5186910000000001E-3</v>
      </c>
      <c r="AQ7" s="5">
        <v>1.6075155000000001E-2</v>
      </c>
      <c r="AR7" s="5">
        <v>1.1394504999999999E-2</v>
      </c>
      <c r="AS7" s="5">
        <v>1.2417071E-2</v>
      </c>
      <c r="AT7" s="5">
        <v>0.34837899999999999</v>
      </c>
      <c r="AU7" s="5"/>
      <c r="AV7" s="5"/>
      <c r="AW7" s="5"/>
      <c r="AX7" s="5"/>
      <c r="AY7" s="5"/>
    </row>
    <row r="8" spans="1:51">
      <c r="A8" t="s">
        <v>43</v>
      </c>
      <c r="B8">
        <v>0</v>
      </c>
      <c r="C8">
        <v>0.81599999999999995</v>
      </c>
      <c r="D8">
        <v>59</v>
      </c>
      <c r="E8">
        <v>88</v>
      </c>
      <c r="F8">
        <v>0</v>
      </c>
      <c r="G8">
        <v>0</v>
      </c>
      <c r="H8">
        <v>0</v>
      </c>
      <c r="I8">
        <v>0</v>
      </c>
      <c r="J8">
        <v>40</v>
      </c>
      <c r="K8">
        <v>0</v>
      </c>
      <c r="L8">
        <v>7</v>
      </c>
      <c r="M8">
        <v>0</v>
      </c>
      <c r="N8">
        <v>0</v>
      </c>
      <c r="O8">
        <v>8</v>
      </c>
      <c r="P8">
        <v>25</v>
      </c>
      <c r="Q8">
        <v>63</v>
      </c>
      <c r="R8">
        <v>106</v>
      </c>
      <c r="S8">
        <v>323.988</v>
      </c>
      <c r="T8" s="3">
        <v>323.988</v>
      </c>
      <c r="U8">
        <v>1.0243169999999999</v>
      </c>
      <c r="V8">
        <v>7.2011609999999999</v>
      </c>
      <c r="W8">
        <v>1169.8699999999999</v>
      </c>
      <c r="X8">
        <v>0.64573199999999997</v>
      </c>
      <c r="Y8">
        <v>3.9058099999999998E-2</v>
      </c>
      <c r="Z8">
        <v>174</v>
      </c>
      <c r="AA8">
        <v>1580.75</v>
      </c>
      <c r="AB8">
        <v>0</v>
      </c>
      <c r="AC8">
        <v>0.95519600000000005</v>
      </c>
      <c r="AD8">
        <v>51899.6</v>
      </c>
      <c r="AE8">
        <f t="shared" si="0"/>
        <v>202</v>
      </c>
      <c r="AF8">
        <v>154</v>
      </c>
      <c r="AG8">
        <v>6.9760860000000003E-3</v>
      </c>
      <c r="AH8">
        <v>3.0678229999999999E-3</v>
      </c>
      <c r="AI8">
        <v>8.0821929999999997E-3</v>
      </c>
      <c r="AK8">
        <v>8.4654919999999998E-3</v>
      </c>
      <c r="AL8">
        <v>8.9778359999999995E-3</v>
      </c>
      <c r="AM8">
        <v>4.2897600000000001E-3</v>
      </c>
      <c r="AN8">
        <v>5.4647819999999996E-3</v>
      </c>
      <c r="AO8">
        <v>6.244126E-3</v>
      </c>
      <c r="AP8" s="5">
        <v>7.5487799999999997E-3</v>
      </c>
      <c r="AQ8" s="5">
        <v>7.2826100000000001E-3</v>
      </c>
      <c r="AR8" s="5">
        <v>2.1382999999999999E-2</v>
      </c>
      <c r="AS8" s="5">
        <v>9.5499999999999995E-3</v>
      </c>
      <c r="AT8" s="5">
        <v>1.7567994499999999</v>
      </c>
      <c r="AU8" s="5"/>
      <c r="AV8" s="5"/>
      <c r="AW8" s="5"/>
      <c r="AX8" s="5"/>
      <c r="AY8" s="5"/>
    </row>
    <row r="9" spans="1:51">
      <c r="A9" t="s">
        <v>44</v>
      </c>
      <c r="B9">
        <v>1</v>
      </c>
      <c r="C9">
        <v>3.9409999999999998</v>
      </c>
      <c r="D9">
        <v>70</v>
      </c>
      <c r="E9">
        <v>7</v>
      </c>
      <c r="F9">
        <v>0</v>
      </c>
      <c r="G9">
        <v>26</v>
      </c>
      <c r="H9">
        <v>137.137</v>
      </c>
      <c r="I9">
        <v>5</v>
      </c>
      <c r="J9">
        <v>174</v>
      </c>
      <c r="K9">
        <v>0</v>
      </c>
      <c r="L9">
        <v>0</v>
      </c>
      <c r="M9">
        <v>0</v>
      </c>
      <c r="N9">
        <v>0</v>
      </c>
      <c r="O9">
        <v>4</v>
      </c>
      <c r="P9">
        <v>3</v>
      </c>
      <c r="Q9">
        <v>4</v>
      </c>
      <c r="R9">
        <v>244</v>
      </c>
      <c r="S9">
        <v>124.514</v>
      </c>
      <c r="T9" s="3">
        <v>124.514</v>
      </c>
      <c r="U9">
        <v>2.9220510000000002</v>
      </c>
      <c r="V9">
        <v>5.33127</v>
      </c>
      <c r="W9">
        <v>4235.95</v>
      </c>
      <c r="X9">
        <v>2.3081</v>
      </c>
      <c r="Y9">
        <v>9.5959600000000006E-2</v>
      </c>
      <c r="Z9">
        <v>41</v>
      </c>
      <c r="AA9">
        <v>1636.15</v>
      </c>
      <c r="AB9">
        <v>6.6711000000000006E-2</v>
      </c>
      <c r="AC9">
        <v>0.87433300000000003</v>
      </c>
      <c r="AD9">
        <v>48123.3</v>
      </c>
      <c r="AE9">
        <f t="shared" si="0"/>
        <v>286</v>
      </c>
      <c r="AF9">
        <v>82</v>
      </c>
      <c r="AG9">
        <v>1.003008E-2</v>
      </c>
      <c r="AH9">
        <v>5.461708E-3</v>
      </c>
      <c r="AI9">
        <v>1.3893153E-2</v>
      </c>
      <c r="AJ9">
        <v>4.649233E-3</v>
      </c>
      <c r="AK9">
        <v>6.9378549999999997E-3</v>
      </c>
      <c r="AL9">
        <v>1.2189545E-2</v>
      </c>
      <c r="AM9">
        <v>1.2618694E-2</v>
      </c>
      <c r="AN9">
        <v>1.5585729E-2</v>
      </c>
      <c r="AO9">
        <v>1.3464656E-2</v>
      </c>
      <c r="AP9" s="5">
        <v>6.9437500000000003E-3</v>
      </c>
      <c r="AQ9" s="5">
        <v>1.429245E-2</v>
      </c>
      <c r="AR9" s="5">
        <v>9.8080000000000007E-3</v>
      </c>
      <c r="AS9" s="5">
        <v>8.1169999999999992E-3</v>
      </c>
      <c r="AT9" s="5">
        <v>2.2366313899999999</v>
      </c>
      <c r="AU9" s="5"/>
      <c r="AV9" s="5"/>
      <c r="AW9" s="5"/>
      <c r="AX9" s="5"/>
      <c r="AY9" s="5"/>
    </row>
    <row r="10" spans="1:51">
      <c r="A10" t="s">
        <v>44</v>
      </c>
      <c r="B10">
        <v>1</v>
      </c>
      <c r="C10">
        <v>1.0740000000000001</v>
      </c>
      <c r="D10">
        <v>257</v>
      </c>
      <c r="E10">
        <v>2</v>
      </c>
      <c r="F10">
        <v>0</v>
      </c>
      <c r="G10">
        <v>14</v>
      </c>
      <c r="H10">
        <v>60.250999999999998</v>
      </c>
      <c r="I10">
        <v>0</v>
      </c>
      <c r="J10">
        <v>152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</v>
      </c>
      <c r="R10">
        <v>409</v>
      </c>
      <c r="S10">
        <v>3.3780000000000001</v>
      </c>
      <c r="T10">
        <v>3.3780000000000001</v>
      </c>
      <c r="U10">
        <v>2.0936029999999999</v>
      </c>
      <c r="V10">
        <v>4.0929520000000004</v>
      </c>
      <c r="W10">
        <v>2763.23</v>
      </c>
      <c r="X10">
        <v>1.50078</v>
      </c>
      <c r="Y10">
        <v>5.0491899999999999E-2</v>
      </c>
      <c r="Z10">
        <v>6</v>
      </c>
      <c r="AA10">
        <v>1829.22</v>
      </c>
      <c r="AB10">
        <v>1.70113</v>
      </c>
      <c r="AC10">
        <v>0.74681500000000001</v>
      </c>
      <c r="AD10">
        <v>41237.599999999999</v>
      </c>
      <c r="AE10">
        <f t="shared" si="0"/>
        <v>425</v>
      </c>
      <c r="AF10">
        <v>259</v>
      </c>
      <c r="AG10">
        <v>1.9630449000000001E-2</v>
      </c>
      <c r="AH10">
        <v>3.4376480000000002E-3</v>
      </c>
      <c r="AI10">
        <v>6.0675720000000002E-3</v>
      </c>
      <c r="AJ10">
        <v>1.1729654000000001E-2</v>
      </c>
      <c r="AK10">
        <v>5.8002519999999997E-3</v>
      </c>
      <c r="AL10">
        <v>1.3959179E-2</v>
      </c>
      <c r="AM10">
        <v>9.5013419999999994E-3</v>
      </c>
      <c r="AN10">
        <v>5.2031869999999997E-3</v>
      </c>
      <c r="AO10">
        <v>9.5545690000000006E-3</v>
      </c>
      <c r="AP10" s="5">
        <v>1.2970667E-2</v>
      </c>
      <c r="AQ10" s="5">
        <v>1.5421219E-2</v>
      </c>
      <c r="AR10" s="5">
        <v>1.4212684999999999E-2</v>
      </c>
      <c r="AS10" s="5">
        <v>1.4945135E-2</v>
      </c>
      <c r="AT10" s="5">
        <v>1.9238299999999999</v>
      </c>
      <c r="AU10" s="5"/>
      <c r="AV10" s="5"/>
      <c r="AW10" s="5"/>
      <c r="AX10" s="5"/>
      <c r="AY10" s="5"/>
    </row>
    <row r="11" spans="1:51">
      <c r="A11" t="s">
        <v>43</v>
      </c>
      <c r="B11">
        <v>0</v>
      </c>
      <c r="C11">
        <v>1.1950000000000001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83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83</v>
      </c>
      <c r="S11">
        <v>1360.9690000000001</v>
      </c>
      <c r="T11" s="3"/>
      <c r="U11">
        <v>1.022818</v>
      </c>
      <c r="V11">
        <v>1.429705</v>
      </c>
      <c r="W11">
        <v>819.16300000000001</v>
      </c>
      <c r="X11">
        <v>0.43109399999999998</v>
      </c>
      <c r="Y11">
        <v>2.3245600000000002E-2</v>
      </c>
      <c r="Z11">
        <v>25</v>
      </c>
      <c r="AA11">
        <v>167.61099999999999</v>
      </c>
      <c r="AB11">
        <v>1329.52</v>
      </c>
      <c r="AC11">
        <v>0.33052599999999999</v>
      </c>
      <c r="AD11">
        <v>18836</v>
      </c>
      <c r="AE11">
        <f t="shared" si="0"/>
        <v>83</v>
      </c>
      <c r="AF11">
        <v>0</v>
      </c>
      <c r="AG11">
        <v>1.4268872E-2</v>
      </c>
      <c r="AH11">
        <v>6.4967150000000001E-3</v>
      </c>
      <c r="AI11">
        <v>1.7968133000000001E-2</v>
      </c>
      <c r="AJ11">
        <v>6.7758779999999999E-3</v>
      </c>
      <c r="AK11">
        <v>9.8982600000000007E-3</v>
      </c>
      <c r="AL11">
        <v>1.3764672E-2</v>
      </c>
      <c r="AM11">
        <v>1.1812794E-2</v>
      </c>
      <c r="AO11">
        <v>1.2788733E-2</v>
      </c>
      <c r="AP11" s="5">
        <v>9.50375E-3</v>
      </c>
      <c r="AQ11" s="5">
        <v>1.161997E-2</v>
      </c>
      <c r="AR11" s="5">
        <v>9.9500000000000005E-3</v>
      </c>
      <c r="AS11" s="5">
        <v>1.3502999999999999E-2</v>
      </c>
      <c r="AT11" s="5">
        <v>1.97134144</v>
      </c>
      <c r="AU11" s="5"/>
      <c r="AV11" s="5"/>
      <c r="AW11" s="5"/>
      <c r="AX11" s="5"/>
      <c r="AY11" s="5"/>
    </row>
    <row r="12" spans="1:51">
      <c r="A12" t="s">
        <v>43</v>
      </c>
      <c r="B12">
        <v>0</v>
      </c>
      <c r="C12">
        <v>0.73899999999999999</v>
      </c>
      <c r="D12">
        <v>14</v>
      </c>
      <c r="E12">
        <v>7</v>
      </c>
      <c r="F12">
        <v>0</v>
      </c>
      <c r="G12">
        <v>1</v>
      </c>
      <c r="H12">
        <v>4.9009999999999998</v>
      </c>
      <c r="I12">
        <v>1</v>
      </c>
      <c r="J12">
        <v>20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7</v>
      </c>
      <c r="R12">
        <v>34</v>
      </c>
      <c r="S12">
        <v>714.654</v>
      </c>
      <c r="T12" s="3">
        <v>1182.579</v>
      </c>
      <c r="U12">
        <v>2.073617</v>
      </c>
      <c r="V12">
        <v>23.57461</v>
      </c>
      <c r="W12">
        <v>372.73</v>
      </c>
      <c r="X12">
        <v>0.20471700000000001</v>
      </c>
      <c r="Y12">
        <v>3.9053199999999999E-3</v>
      </c>
      <c r="Z12">
        <v>100</v>
      </c>
      <c r="AA12">
        <v>1327.12</v>
      </c>
      <c r="AB12">
        <v>0</v>
      </c>
      <c r="AC12">
        <v>0.52966199999999997</v>
      </c>
      <c r="AD12">
        <v>28921.7</v>
      </c>
      <c r="AE12">
        <f t="shared" si="0"/>
        <v>44</v>
      </c>
      <c r="AF12">
        <v>22</v>
      </c>
      <c r="AG12">
        <v>9.7422919999999996E-3</v>
      </c>
      <c r="AH12">
        <v>5.419414E-3</v>
      </c>
      <c r="AI12">
        <v>1.4840393E-2</v>
      </c>
      <c r="AJ12">
        <v>1.5964889999999999E-2</v>
      </c>
      <c r="AK12">
        <v>1.4315474E-2</v>
      </c>
      <c r="AL12">
        <v>1.3050727999999999E-2</v>
      </c>
      <c r="AM12">
        <v>1.25868E-2</v>
      </c>
      <c r="AN12">
        <v>8.7362619999999998E-3</v>
      </c>
      <c r="AO12">
        <v>1.145793E-2</v>
      </c>
      <c r="AP12" s="5">
        <v>5.8791099999999999E-3</v>
      </c>
      <c r="AQ12" s="5">
        <v>9.3136E-3</v>
      </c>
      <c r="AR12" s="5">
        <v>9.1219999999999999E-3</v>
      </c>
      <c r="AS12" s="5">
        <v>1.0595E-2</v>
      </c>
      <c r="AT12" s="5">
        <v>1.28954266</v>
      </c>
      <c r="AU12" s="5"/>
      <c r="AV12" s="5"/>
      <c r="AW12" s="5"/>
      <c r="AX12" s="5"/>
      <c r="AY12" s="5"/>
    </row>
    <row r="13" spans="1:51">
      <c r="A13" t="s">
        <v>43</v>
      </c>
      <c r="B13">
        <v>0</v>
      </c>
      <c r="C13">
        <v>1.8129999999999999</v>
      </c>
      <c r="D13">
        <v>263</v>
      </c>
      <c r="E13">
        <v>91</v>
      </c>
      <c r="F13">
        <v>0</v>
      </c>
      <c r="G13">
        <v>0</v>
      </c>
      <c r="H13">
        <v>0</v>
      </c>
      <c r="I13">
        <v>0</v>
      </c>
      <c r="J13">
        <v>15</v>
      </c>
      <c r="K13">
        <v>0</v>
      </c>
      <c r="L13">
        <v>8</v>
      </c>
      <c r="M13">
        <v>0</v>
      </c>
      <c r="N13">
        <v>0</v>
      </c>
      <c r="O13">
        <v>6</v>
      </c>
      <c r="P13">
        <v>63</v>
      </c>
      <c r="Q13">
        <v>28</v>
      </c>
      <c r="R13">
        <v>286</v>
      </c>
      <c r="S13">
        <v>2.351</v>
      </c>
      <c r="T13" s="3">
        <v>35.750999999999998</v>
      </c>
      <c r="U13">
        <v>1.8232839999999999</v>
      </c>
      <c r="V13">
        <v>4.6911189999999996</v>
      </c>
      <c r="W13">
        <v>2849.42</v>
      </c>
      <c r="X13">
        <v>1.5467599999999999</v>
      </c>
      <c r="Y13">
        <v>0.13397500000000001</v>
      </c>
      <c r="Z13">
        <v>230</v>
      </c>
      <c r="AA13">
        <v>144.93</v>
      </c>
      <c r="AB13">
        <v>1.3008599999999999</v>
      </c>
      <c r="AC13">
        <v>0.78647999999999996</v>
      </c>
      <c r="AD13">
        <v>43451.4</v>
      </c>
      <c r="AE13">
        <f t="shared" si="0"/>
        <v>383</v>
      </c>
      <c r="AF13">
        <v>362</v>
      </c>
      <c r="AG13">
        <v>1.0125535999999999E-2</v>
      </c>
      <c r="AH13">
        <v>8.4184159999999997E-3</v>
      </c>
      <c r="AI13">
        <v>7.5704433000000002E-2</v>
      </c>
      <c r="AJ13">
        <v>6.9463270000000004E-3</v>
      </c>
      <c r="AK13">
        <v>7.1259019999999999E-3</v>
      </c>
      <c r="AL13">
        <v>1.9187864999999998E-2</v>
      </c>
      <c r="AM13">
        <v>2.8190337999999999E-2</v>
      </c>
      <c r="AO13">
        <v>2.3689101000000001E-2</v>
      </c>
      <c r="AP13" s="5"/>
      <c r="AQ13" s="5"/>
      <c r="AR13" s="5">
        <v>8.5240000000000003E-3</v>
      </c>
      <c r="AS13" s="5">
        <v>1.0225E-2</v>
      </c>
      <c r="AT13" s="5">
        <v>3.4447491399999999</v>
      </c>
      <c r="AU13" s="5"/>
      <c r="AV13" s="5"/>
      <c r="AW13" s="5"/>
      <c r="AX13" s="5"/>
      <c r="AY13" s="5"/>
    </row>
    <row r="14" spans="1:51">
      <c r="A14" t="s">
        <v>44</v>
      </c>
      <c r="B14">
        <v>1</v>
      </c>
      <c r="C14">
        <v>2.6309999999999998</v>
      </c>
      <c r="D14">
        <v>46</v>
      </c>
      <c r="E14">
        <v>10</v>
      </c>
      <c r="F14">
        <v>0</v>
      </c>
      <c r="G14">
        <v>2</v>
      </c>
      <c r="H14">
        <v>4.4269999999999996</v>
      </c>
      <c r="I14">
        <v>3</v>
      </c>
      <c r="J14">
        <v>75</v>
      </c>
      <c r="K14">
        <v>0</v>
      </c>
      <c r="L14">
        <v>0</v>
      </c>
      <c r="M14">
        <v>0</v>
      </c>
      <c r="N14">
        <v>0</v>
      </c>
      <c r="O14">
        <v>5</v>
      </c>
      <c r="P14">
        <v>4</v>
      </c>
      <c r="Q14">
        <v>6</v>
      </c>
      <c r="R14">
        <v>121</v>
      </c>
      <c r="S14">
        <v>244.20599999999999</v>
      </c>
      <c r="T14">
        <v>276.35199999999998</v>
      </c>
      <c r="U14">
        <v>1.5629569999999999</v>
      </c>
      <c r="V14">
        <v>10.929600000000001</v>
      </c>
      <c r="W14">
        <v>1117.3800000000001</v>
      </c>
      <c r="X14">
        <v>0.61177599999999999</v>
      </c>
      <c r="Y14">
        <v>2.8483700000000001E-2</v>
      </c>
      <c r="Z14">
        <v>108</v>
      </c>
      <c r="AA14">
        <v>569.94500000000005</v>
      </c>
      <c r="AB14">
        <v>0</v>
      </c>
      <c r="AC14">
        <v>0.89284399999999997</v>
      </c>
      <c r="AD14">
        <v>48906.400000000001</v>
      </c>
      <c r="AE14">
        <f t="shared" si="0"/>
        <v>141</v>
      </c>
      <c r="AF14">
        <v>59</v>
      </c>
      <c r="AG14">
        <v>1.6586126E-2</v>
      </c>
      <c r="AH14">
        <v>5.3825000000000001E-3</v>
      </c>
      <c r="AI14">
        <v>7.4865119999999999E-3</v>
      </c>
      <c r="AJ14">
        <v>7.2009379999999996E-3</v>
      </c>
      <c r="AK14">
        <v>9.6768310000000003E-3</v>
      </c>
      <c r="AL14">
        <v>2.4450456999999998E-2</v>
      </c>
      <c r="AO14">
        <v>2.4450456999999998E-2</v>
      </c>
      <c r="AP14" s="5">
        <v>6.0429500000000001E-3</v>
      </c>
      <c r="AQ14" s="5">
        <v>1.2000178E-2</v>
      </c>
      <c r="AR14" s="5">
        <v>6.5690540000000004E-3</v>
      </c>
      <c r="AS14" s="5">
        <v>1.7522886000000001E-2</v>
      </c>
      <c r="AT14" s="5">
        <v>1.6718280000000001</v>
      </c>
      <c r="AU14" s="5"/>
      <c r="AV14" s="5"/>
      <c r="AW14" s="5"/>
      <c r="AX14" s="5"/>
      <c r="AY14" s="5"/>
    </row>
    <row r="15" spans="1:51">
      <c r="A15" t="s">
        <v>44</v>
      </c>
      <c r="B15">
        <v>1</v>
      </c>
      <c r="C15">
        <v>5.04</v>
      </c>
      <c r="D15">
        <v>207</v>
      </c>
      <c r="E15">
        <v>29</v>
      </c>
      <c r="F15">
        <v>0</v>
      </c>
      <c r="G15">
        <v>0</v>
      </c>
      <c r="H15">
        <v>0</v>
      </c>
      <c r="I15">
        <v>1</v>
      </c>
      <c r="J15">
        <v>9</v>
      </c>
      <c r="K15">
        <v>0</v>
      </c>
      <c r="L15">
        <v>0</v>
      </c>
      <c r="M15">
        <v>0</v>
      </c>
      <c r="N15">
        <v>0</v>
      </c>
      <c r="O15">
        <v>2</v>
      </c>
      <c r="P15">
        <v>26</v>
      </c>
      <c r="Q15">
        <v>3</v>
      </c>
      <c r="R15">
        <v>216</v>
      </c>
      <c r="S15">
        <v>358.06200000000001</v>
      </c>
      <c r="T15" s="3">
        <v>362.46100000000001</v>
      </c>
      <c r="U15">
        <v>1.8207850000000001</v>
      </c>
      <c r="V15">
        <v>5.778327</v>
      </c>
      <c r="W15">
        <v>1128.6500000000001</v>
      </c>
      <c r="X15">
        <v>0.62178699999999998</v>
      </c>
      <c r="Y15">
        <v>4.81479E-2</v>
      </c>
      <c r="Z15">
        <v>399</v>
      </c>
      <c r="AA15">
        <v>1063.1099999999999</v>
      </c>
      <c r="AB15">
        <v>0</v>
      </c>
      <c r="AC15">
        <v>0.39645900000000001</v>
      </c>
      <c r="AD15">
        <v>21582.400000000001</v>
      </c>
      <c r="AE15">
        <f t="shared" si="0"/>
        <v>248</v>
      </c>
      <c r="AF15">
        <v>237</v>
      </c>
      <c r="AH15">
        <v>7.4805519999999997E-3</v>
      </c>
      <c r="AI15">
        <v>1.4544733000000001E-2</v>
      </c>
      <c r="AJ15">
        <v>5.5071879999999997E-3</v>
      </c>
      <c r="AK15">
        <v>1.1637883E-2</v>
      </c>
      <c r="AL15">
        <v>8.8282729999999993E-3</v>
      </c>
      <c r="AM15">
        <v>9.7628049999999994E-3</v>
      </c>
      <c r="AN15">
        <v>5.6355579999999997E-3</v>
      </c>
      <c r="AO15">
        <v>8.0755449999999999E-3</v>
      </c>
      <c r="AP15" s="5">
        <v>1.268301E-2</v>
      </c>
      <c r="AQ15" s="5">
        <v>1.7074410000000002E-2</v>
      </c>
      <c r="AR15" s="5">
        <v>7.3790000000000001E-3</v>
      </c>
      <c r="AS15" s="5">
        <v>1.4567E-2</v>
      </c>
      <c r="AT15" s="5">
        <v>2.1202580200000001</v>
      </c>
      <c r="AU15" s="5"/>
      <c r="AV15" s="5"/>
      <c r="AW15" s="5"/>
      <c r="AX15" s="5"/>
      <c r="AY15" s="5"/>
    </row>
    <row r="16" spans="1:51">
      <c r="A16" t="s">
        <v>43</v>
      </c>
      <c r="B16">
        <v>0</v>
      </c>
      <c r="C16">
        <v>0.86599999999999999</v>
      </c>
      <c r="D16">
        <v>108</v>
      </c>
      <c r="E16">
        <v>25</v>
      </c>
      <c r="F16">
        <v>0</v>
      </c>
      <c r="G16">
        <v>0</v>
      </c>
      <c r="H16">
        <v>0</v>
      </c>
      <c r="I16">
        <v>0</v>
      </c>
      <c r="J16">
        <v>297</v>
      </c>
      <c r="K16">
        <v>0</v>
      </c>
      <c r="L16">
        <v>1</v>
      </c>
      <c r="M16">
        <v>0</v>
      </c>
      <c r="N16">
        <v>0</v>
      </c>
      <c r="O16">
        <v>9</v>
      </c>
      <c r="P16">
        <v>15</v>
      </c>
      <c r="Q16">
        <v>10</v>
      </c>
      <c r="R16">
        <v>406</v>
      </c>
      <c r="S16">
        <v>221.60900000000001</v>
      </c>
      <c r="T16" s="3">
        <v>221.60900000000001</v>
      </c>
      <c r="U16">
        <v>1.095269</v>
      </c>
      <c r="V16">
        <v>3.257082</v>
      </c>
      <c r="W16">
        <v>2899.03</v>
      </c>
      <c r="X16">
        <v>1.57969</v>
      </c>
      <c r="Y16">
        <v>0.15201999999999999</v>
      </c>
      <c r="Z16">
        <v>401</v>
      </c>
      <c r="AA16">
        <v>524.24800000000005</v>
      </c>
      <c r="AB16">
        <v>44.929900000000004</v>
      </c>
      <c r="AC16">
        <v>0.58115099999999997</v>
      </c>
      <c r="AD16">
        <v>31985.4</v>
      </c>
      <c r="AE16">
        <f t="shared" si="0"/>
        <v>440</v>
      </c>
      <c r="AF16">
        <v>134</v>
      </c>
      <c r="AG16">
        <v>8.643955E-3</v>
      </c>
      <c r="AH16">
        <v>1.1980395E-2</v>
      </c>
      <c r="AI16">
        <v>9.8973040000000009E-3</v>
      </c>
      <c r="AJ16">
        <v>6.7840929999999997E-3</v>
      </c>
      <c r="AK16">
        <v>9.4647900000000007E-3</v>
      </c>
      <c r="AL16">
        <v>1.4513717000000001E-2</v>
      </c>
      <c r="AM16">
        <v>1.0318511000000001E-2</v>
      </c>
      <c r="AN16">
        <v>1.0252069000000001E-2</v>
      </c>
      <c r="AO16">
        <v>1.1694766000000001E-2</v>
      </c>
      <c r="AP16" s="5"/>
      <c r="AQ16" s="5"/>
      <c r="AR16" s="5">
        <v>1.0311000000000001E-2</v>
      </c>
      <c r="AS16" s="5">
        <v>1.136E-2</v>
      </c>
      <c r="AT16" s="5">
        <v>4.5003708700000002</v>
      </c>
      <c r="AU16" s="5"/>
      <c r="AV16" s="5"/>
      <c r="AW16" s="5"/>
      <c r="AX16" s="5"/>
      <c r="AY16" s="5"/>
    </row>
    <row r="17" spans="1:51">
      <c r="A17" t="s">
        <v>44</v>
      </c>
      <c r="B17">
        <v>1</v>
      </c>
      <c r="C17" s="6">
        <v>6.82</v>
      </c>
      <c r="D17">
        <v>156</v>
      </c>
      <c r="E17">
        <v>8</v>
      </c>
      <c r="F17">
        <v>0</v>
      </c>
      <c r="G17">
        <v>1</v>
      </c>
      <c r="H17">
        <v>3.2</v>
      </c>
      <c r="I17">
        <v>3</v>
      </c>
      <c r="J17">
        <v>24</v>
      </c>
      <c r="K17">
        <v>0</v>
      </c>
      <c r="L17">
        <v>0</v>
      </c>
      <c r="M17">
        <v>0</v>
      </c>
      <c r="N17">
        <v>0</v>
      </c>
      <c r="O17">
        <v>0</v>
      </c>
      <c r="P17">
        <v>7</v>
      </c>
      <c r="Q17">
        <v>1</v>
      </c>
      <c r="R17">
        <f>SUM(D17,J17,L17)</f>
        <v>180</v>
      </c>
      <c r="S17">
        <v>301.04899999999998</v>
      </c>
      <c r="T17">
        <v>304</v>
      </c>
      <c r="U17">
        <v>1.072784</v>
      </c>
      <c r="V17">
        <v>7.5967190000000002</v>
      </c>
      <c r="W17">
        <v>767.79600000000005</v>
      </c>
      <c r="X17">
        <v>0.413082</v>
      </c>
      <c r="Y17">
        <v>2.3680900000000001E-2</v>
      </c>
      <c r="Z17">
        <v>74</v>
      </c>
      <c r="AA17">
        <v>1534.19</v>
      </c>
      <c r="AB17">
        <v>0</v>
      </c>
      <c r="AC17">
        <v>0.122168</v>
      </c>
      <c r="AD17">
        <v>6810.12</v>
      </c>
      <c r="AE17">
        <f>SUM(D17,E17:G17,I17:O17)</f>
        <v>192</v>
      </c>
      <c r="AF17">
        <f>SUM(D17,E17,I17,L17)</f>
        <v>167</v>
      </c>
      <c r="AG17">
        <v>1.4967477272458922E-2</v>
      </c>
      <c r="AH17">
        <v>1.8238890941266898E-2</v>
      </c>
      <c r="AI17">
        <v>1.1210083181321821E-2</v>
      </c>
      <c r="AJ17">
        <v>1.0694506023570432E-2</v>
      </c>
      <c r="AK17">
        <v>2.138450941600778E-2</v>
      </c>
      <c r="AL17">
        <v>2.2396309539798369E-2</v>
      </c>
      <c r="AM17">
        <v>2.3232718246013737E-2</v>
      </c>
      <c r="AN17">
        <v>2.2835115529243798E-2</v>
      </c>
      <c r="AO17">
        <v>2.2821381105018634E-2</v>
      </c>
      <c r="AP17">
        <v>1.059673855870987E-2</v>
      </c>
      <c r="AQ17">
        <v>1.0214455433854224E-2</v>
      </c>
      <c r="AR17">
        <v>8.8390140722591441E-3</v>
      </c>
      <c r="AS17">
        <v>1.5217861489152494E-2</v>
      </c>
      <c r="AT17">
        <v>2.7021000000000002</v>
      </c>
      <c r="AU17" s="5"/>
      <c r="AV17" s="5"/>
      <c r="AW17" s="5"/>
      <c r="AX17" s="5"/>
      <c r="AY17" s="5"/>
    </row>
    <row r="18" spans="1:51">
      <c r="A18" t="s">
        <v>44</v>
      </c>
      <c r="B18">
        <v>1</v>
      </c>
      <c r="C18" s="6">
        <v>8.3859999999999992</v>
      </c>
      <c r="D18">
        <v>122</v>
      </c>
      <c r="E18">
        <v>11</v>
      </c>
      <c r="F18">
        <v>0</v>
      </c>
      <c r="G18">
        <v>0</v>
      </c>
      <c r="H18">
        <v>0</v>
      </c>
      <c r="I18">
        <v>1</v>
      </c>
      <c r="J18">
        <v>32</v>
      </c>
      <c r="K18">
        <v>0</v>
      </c>
      <c r="L18">
        <v>0</v>
      </c>
      <c r="M18">
        <v>0</v>
      </c>
      <c r="N18">
        <v>0</v>
      </c>
      <c r="O18">
        <v>1</v>
      </c>
      <c r="P18">
        <v>9</v>
      </c>
      <c r="Q18">
        <v>2</v>
      </c>
      <c r="R18">
        <f>SUM(D18,J18,L18)</f>
        <v>154</v>
      </c>
      <c r="S18">
        <v>122.036</v>
      </c>
      <c r="T18">
        <v>123.38</v>
      </c>
      <c r="U18">
        <v>1.324117</v>
      </c>
      <c r="V18">
        <v>10.103859999999999</v>
      </c>
      <c r="W18">
        <v>768.91600000000005</v>
      </c>
      <c r="X18">
        <v>0.40200399999999997</v>
      </c>
      <c r="Y18">
        <v>2.33685E-2</v>
      </c>
      <c r="Z18">
        <v>121</v>
      </c>
      <c r="AA18">
        <v>1822.78</v>
      </c>
      <c r="AB18">
        <v>0</v>
      </c>
      <c r="AC18">
        <v>5.2463999999999997E-2</v>
      </c>
      <c r="AD18">
        <v>3009.49</v>
      </c>
      <c r="AE18">
        <f>SUM(D18,E18:G18,I18:O18)</f>
        <v>167</v>
      </c>
      <c r="AF18">
        <f>SUM(D18,E18,I18,L18)</f>
        <v>134</v>
      </c>
      <c r="AG18">
        <v>1.8488100391550223E-2</v>
      </c>
      <c r="AH18">
        <v>1.8668927784471392E-2</v>
      </c>
      <c r="AI18">
        <v>8.0936127378737309E-3</v>
      </c>
      <c r="AJ18">
        <v>1.0401708549501135E-2</v>
      </c>
      <c r="AK18">
        <v>1.4751855451729492E-2</v>
      </c>
      <c r="AL18">
        <v>2.7252782358700982E-2</v>
      </c>
      <c r="AM18">
        <v>2.2716210503237307E-2</v>
      </c>
      <c r="AN18">
        <v>2.5772692055951577E-2</v>
      </c>
      <c r="AO18">
        <v>2.5247228305963289E-2</v>
      </c>
      <c r="AP18">
        <v>9.1210352462746599E-3</v>
      </c>
      <c r="AQ18">
        <v>1.2809478367027591E-2</v>
      </c>
      <c r="AR18">
        <v>8.2603849704927929E-3</v>
      </c>
      <c r="AS18">
        <v>1.2228654323260927E-2</v>
      </c>
      <c r="AT18">
        <v>2.1358000000000001</v>
      </c>
      <c r="AU18" s="5"/>
      <c r="AV18" s="5"/>
      <c r="AW18" s="5"/>
      <c r="AX18" s="5"/>
      <c r="AY18" s="5"/>
    </row>
    <row r="20" spans="1:51">
      <c r="U20" s="3"/>
      <c r="V20" s="3"/>
    </row>
    <row r="21" spans="1:51">
      <c r="U21" s="3"/>
      <c r="V21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A3C566468B5840A6815D14015F2916" ma:contentTypeVersion="16" ma:contentTypeDescription="Create a new document." ma:contentTypeScope="" ma:versionID="4bddb3a3ed9c72b02e8f69ec8f478a4c">
  <xsd:schema xmlns:xsd="http://www.w3.org/2001/XMLSchema" xmlns:xs="http://www.w3.org/2001/XMLSchema" xmlns:p="http://schemas.microsoft.com/office/2006/metadata/properties" xmlns:ns2="a1b706cd-d9f2-4adb-9ccb-0ae1410c9466" xmlns:ns3="b39684b4-a276-4c05-99b2-71aaa5ca6dc7" targetNamespace="http://schemas.microsoft.com/office/2006/metadata/properties" ma:root="true" ma:fieldsID="219b50dbcc09cc1336b6d8d3dffaa432" ns2:_="" ns3:_="">
    <xsd:import namespace="a1b706cd-d9f2-4adb-9ccb-0ae1410c9466"/>
    <xsd:import namespace="b39684b4-a276-4c05-99b2-71aaa5ca6d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b706cd-d9f2-4adb-9ccb-0ae1410c94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d3ec5fc-e53c-44b8-a5cd-ce895a24db6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9684b4-a276-4c05-99b2-71aaa5ca6dc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a82887d0-3ac5-4b77-8304-9ff4cc1d6c58}" ma:internalName="TaxCatchAll" ma:showField="CatchAllData" ma:web="b39684b4-a276-4c05-99b2-71aaa5ca6dc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b706cd-d9f2-4adb-9ccb-0ae1410c9466">
      <Terms xmlns="http://schemas.microsoft.com/office/infopath/2007/PartnerControls"/>
    </lcf76f155ced4ddcb4097134ff3c332f>
    <TaxCatchAll xmlns="b39684b4-a276-4c05-99b2-71aaa5ca6dc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0C105E-B439-420F-BFDA-7FA3D8A44C07}"/>
</file>

<file path=customXml/itemProps2.xml><?xml version="1.0" encoding="utf-8"?>
<ds:datastoreItem xmlns:ds="http://schemas.openxmlformats.org/officeDocument/2006/customXml" ds:itemID="{91060BD6-9C06-4668-BAEA-E5737EFC4E7B}"/>
</file>

<file path=customXml/itemProps3.xml><?xml version="1.0" encoding="utf-8"?>
<ds:datastoreItem xmlns:ds="http://schemas.openxmlformats.org/officeDocument/2006/customXml" ds:itemID="{03FA6E9D-D37B-4C73-8151-5D8CF0D473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Lillian Jackson</dc:creator>
  <cp:keywords/>
  <dc:description/>
  <cp:lastModifiedBy>Jackson, Lillian R</cp:lastModifiedBy>
  <cp:revision/>
  <dcterms:created xsi:type="dcterms:W3CDTF">2024-01-05T22:38:24Z</dcterms:created>
  <dcterms:modified xsi:type="dcterms:W3CDTF">2024-01-09T16:17:13Z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0x010100F1A3C566468B5840A6815D14015F2916</vt:lpwstr>
  </property>
  <property fmtid="{D5CDD505-2E9C-101B-9397-08002B2CF9AE}" pid="3" name="MediaServiceImageTags">
    <vt:lpwstr/>
  </property>
</Properties>
</file>