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mc:AlternateContent xmlns:mc="http://schemas.openxmlformats.org/markup-compatibility/2006">
    <mc:Choice Requires="x15">
      <x15ac:absPath xmlns:x15ac="http://schemas.microsoft.com/office/spreadsheetml/2010/11/ac" url="D:\AVN\PROJECTS\Sales Excel Dashboard\"/>
    </mc:Choice>
  </mc:AlternateContent>
  <xr:revisionPtr revIDLastSave="0" documentId="13_ncr:1_{DA65B34F-B0C3-40AF-AA47-141934113C05}" xr6:coauthVersionLast="47" xr6:coauthVersionMax="47" xr10:uidLastSave="{00000000-0000-0000-0000-000000000000}"/>
  <bookViews>
    <workbookView xWindow="-108" yWindow="-108" windowWidth="23256" windowHeight="12456" activeTab="2" xr2:uid="{06090FF4-4D21-462E-87D7-72A6FB7AEB9D}"/>
  </bookViews>
  <sheets>
    <sheet name="Sales" sheetId="1" r:id="rId1"/>
    <sheet name="Pivort Table" sheetId="3" r:id="rId2"/>
    <sheet name="Dashboard" sheetId="5" r:id="rId3"/>
  </sheets>
  <definedNames>
    <definedName name="Slicer_Month">#N/A</definedName>
    <definedName name="Slicer_Quarter">#N/A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3" i="3" l="1"/>
  <c r="D24" i="3" s="1"/>
  <c r="D19" i="3"/>
  <c r="D20" i="3" s="1"/>
  <c r="D14" i="3"/>
  <c r="D15" i="3" s="1"/>
  <c r="A8" i="3" a="1"/>
  <c r="A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<sst xmlns="http://schemas.openxmlformats.org/spreadsheetml/2006/main" count="185" uniqueCount="47">
  <si>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</si>
  <si>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</si>
  <si>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</si>
  <si>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</si>
  <si>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</si>
  <si>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</si>
  <si>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</si>
  <si>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</si>
  <si>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</si>
  <si>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</si>
  <si>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</si>
  <si>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</si>
  <si>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</si>
  <si>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</si>
  <si>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</si>
  <si>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</si>
  <si>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</si>
  <si>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</si>
  <si>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</si>
  <si>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</si>
  <si>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Row Labels</t>
  </si>
  <si>
    <t>Grand Total</t>
  </si>
  <si>
    <t>Sum of Sales</t>
  </si>
  <si>
    <t>Sum of Profit</t>
  </si>
  <si>
    <t>Sum of Customers</t>
  </si>
  <si>
    <t>Values</t>
  </si>
  <si>
    <t>Header</t>
  </si>
  <si>
    <t>Average of Sales Completion Rate</t>
  </si>
  <si>
    <t>Average of Profit Completion Rate</t>
  </si>
  <si>
    <t>Average of Customer Completion Rate</t>
  </si>
  <si>
    <t>Sales Completion</t>
  </si>
  <si>
    <t>Sales Incompletion</t>
  </si>
  <si>
    <t>Profit Completion</t>
  </si>
  <si>
    <t>Profit Incompletion</t>
  </si>
  <si>
    <t>Customer Completion</t>
  </si>
  <si>
    <t>Customer Incompletion</t>
  </si>
  <si>
    <t>Jan</t>
  </si>
  <si>
    <t>Feb</t>
  </si>
  <si>
    <t>Mar</t>
  </si>
  <si>
    <t>Apr</t>
  </si>
  <si>
    <t>May</t>
  </si>
  <si>
    <t>Jun</t>
  </si>
  <si>
    <t>Jul</t>
  </si>
  <si>
    <t>Aug</t>
  </si>
  <si>
    <t>Sep</t>
  </si>
  <si>
    <t>Sum of Target Sales</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</si>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</sst>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_-;\-* #,##0_-;_-* &quot;-&quot;??_-;_-@"/>
    <numFmt numFmtId="165" formatCode="0.00;[Red]0.00"/>
    <numFmt numFmtId="166" formatCode="[$$-409]#,##0;[Red][$$-409]#,##0"/>
  </numFmts>
  <fonts count="7" x14ac:knownFonts="1">
    <font>
      <sz val="11"/>
      <color theme="1"/>
      <name val="Calibri"/>
      <family val="2"/>
      <scheme val="minor"/>
    </font>
    <font>
      <b/>
      <sz val="11"/>
      <color theme="0"/>
      <name val="Calibri"/>
      <family val="2"/>
      <scheme val="minor"/>
    </font>
    <font>
      <sz val="12"/>
      <color theme="1"/>
      <name val="Calibri"/>
      <scheme val="minor"/>
    </font>
    <font>
      <sz val="12"/>
      <color theme="1"/>
      <name val="Calibri"/>
    </font>
    <font>
      <sz val="28"/>
      <color theme="0"/>
      <name val="Calibri"/>
      <family val="2"/>
      <scheme val="minor"/>
    </font>
    <font>
      <sz val="11"/>
      <color rgb="FF000000"/>
      <name val="Calibri"/>
      <family val="2"/>
      <scheme val="minor"/>
    </font>
    <font>
      <sz val="20"/>
      <color rgb="FFFFFFFF"/>
      <name val="Calibri"/>
      <family val="2"/>
      <scheme val="minor"/>
    </font>
  </fonts>
  <fills count="6">
    <fill>
      <patternFill patternType="none"/>
    </fill>
    <fill>
      <patternFill patternType="gray125"/>
    </fill>
    <fill>
      <patternFill patternType="solid">
        <fgColor theme="5" tint="-0.499984740745262"/>
        <bgColor theme="5" tint="-0.499984740745262"/>
      </patternFill>
    </fill>
    <fill>
      <patternFill patternType="solid">
        <fgColor theme="5" tint="0.59999389629810485"/>
        <bgColor theme="5" tint="0.59999389629810485"/>
      </patternFill>
    </fill>
    <fill>
      <patternFill patternType="solid">
        <fgColor theme="4" tint="-0.499984740745262"/>
        <bgColor theme="4" tint="-0.499984740745262"/>
      </patternFill>
    </fill>
    <fill>
      <patternFill patternType="solid">
        <fgColor theme="4" tint="0.59999389629810485"/>
        <bgColor theme="4" tint="0.5999938962981048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0" borderId="0" xfId="0" applyFont="1"/>
    <xf numFmtId="17" fontId="3" fillId="0" borderId="0" xfId="0" applyNumberFormat="1" applyFont="1"/>
    <xf numFmtId="164" fontId="3" fillId="0" borderId="0" xfId="0" applyNumberFormat="1" applyFont="1"/>
    <xf numFmtId="9" fontId="3" fillId="0" borderId="0" xfId="0" applyNumberFormat="1" applyFont="1"/>
    <xf numFmtId="0" fontId="0" fillId="0" borderId="0" xfId="0" pivotButton="1"/>
    <xf numFmtId="0" fontId="0" fillId="0" borderId="0" xfId="0" applyAlignment="1">
      <alignment horizontal="left"/>
    </xf>
    <xf numFmtId="9" fontId="0" fillId="0" borderId="0" xfId="0" applyNumberFormat="1"/>
    <xf numFmtId="0" fontId="1" fillId="4" borderId="1" xfId="0" applyFont="1" applyFill="1" applyBorder="1"/>
    <xf numFmtId="0" fontId="0" fillId="5" borderId="1" xfId="0" applyFill="1" applyBorder="1"/>
    <xf numFmtId="0" fontId="1" fillId="2" borderId="1" xfId="0" applyFont="1" applyFill="1" applyBorder="1"/>
    <xf numFmtId="9" fontId="0" fillId="3" borderId="1" xfId="0" applyNumberFormat="1" applyFill="1" applyBorder="1"/>
    <xf numFmtId="9" fontId="1" fillId="2" borderId="1" xfId="0" applyNumberFormat="1" applyFont="1" applyFill="1" applyBorder="1"/>
    <xf numFmtId="165" fontId="0" fillId="5" borderId="1" xfId="0" applyNumberFormat="1" applyFill="1" applyBorder="1"/>
    <xf numFmtId="0" fontId="5" fillId="0" borderId="0" xfId="0" applyFont="1"/>
    <xf numFmtId="0" fontId="6" fillId="0" borderId="0" xfId="0" applyFont="1" applyAlignment="1">
      <alignment horizontal="left" vertical="center"/>
    </xf>
    <xf numFmtId="166" fontId="4" fillId="0" borderId="0" xfId="0" applyNumberFormat="1" applyFont="1"/>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defaultTableStyle="TableStyleMedium2" defaultPivotStyle="PivotStyleLight16">
    <tableStyle name="Data-style" pivot="0" count="3" xr9:uid="{5D53293D-2663-4525-B5B0-E94682F6E679}">
      <tableStyleElement type="headerRow" dxfId="2"/>
      <tableStyleElement type="firstRowStripe" dxfId="1"/>
      <tableStyleElement type="secondRowStripe" dxfId="0"/>
    </tableStyle>
    <tableStyle name="Slicer Style 1" pivot="0" table="0" count="0" xr9:uid="{49AC1C8A-72E8-48A6-9374-F9851A3BEBAF}"/>
  </tableStyles>
  <colors>
    <mruColors>
      <color rgb="FFBEBA06"/>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1"/>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n>
            <a:noFill/>
          </a:ln>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ofPieChart>
        <c:ofPieType val="pie"/>
        <c:varyColors val="1"/>
        <c:ser>
          <c:idx val="0"/>
          <c:order val="0"/>
          <c:spPr>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c:spPr>
          <c:dPt>
            <c:idx val="0"/>
            <c:bubble3D val="0"/>
            <c:spPr>
              <a:solidFill>
                <a:schemeClr val="accent1"/>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a:effectLst/>
            </c:spPr>
            <c:extLst>
              <c:ext xmlns:c16="http://schemas.microsoft.com/office/drawing/2014/chart" uri="{C3380CC4-5D6E-409C-BE32-E72D297353CC}">
                <c16:uniqueId val="{00000001-6A61-4DD5-B847-10363EA4624C}"/>
              </c:ext>
            </c:extLst>
          </c:dPt>
          <c:dPt>
            <c:idx val="1"/>
            <c:bubble3D val="0"/>
            <c:spPr>
              <a:solidFill>
                <a:schemeClr val="accent2"/>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a:effectLst/>
            </c:spPr>
            <c:extLst>
              <c:ext xmlns:c16="http://schemas.microsoft.com/office/drawing/2014/chart" uri="{C3380CC4-5D6E-409C-BE32-E72D297353CC}">
                <c16:uniqueId val="{00000003-6A61-4DD5-B847-10363EA4624C}"/>
              </c:ext>
            </c:extLst>
          </c:dPt>
          <c:dPt>
            <c:idx val="2"/>
            <c:bubble3D val="0"/>
            <c:spPr>
              <a:solidFill>
                <a:schemeClr val="accent3"/>
              </a:solidFill>
              <a:ln w="19050">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path path="shape">
                    <a:fillToRect l="50000" t="50000" r="50000" b="50000"/>
                  </a:path>
                  <a:tileRect/>
                </a:gradFill>
              </a:ln>
              <a:effectLst/>
            </c:spPr>
            <c:extLst>
              <c:ext xmlns:c16="http://schemas.microsoft.com/office/drawing/2014/chart" uri="{C3380CC4-5D6E-409C-BE32-E72D297353CC}">
                <c16:uniqueId val="{00000005-6A61-4DD5-B847-10363EA4624C}"/>
              </c:ext>
            </c:extLst>
          </c:dPt>
          <c:dLbls>
            <c:dLbl>
              <c:idx val="0"/>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A61-4DD5-B847-10363EA4624C}"/>
                </c:ext>
              </c:extLst>
            </c:dLbl>
            <c:dLbl>
              <c:idx val="1"/>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A61-4DD5-B847-10363EA462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'Pivort Table'!$C$14:$C$15</c:f>
              <c:strCache>
                <c:ptCount val="2"/>
                <c:pt idx="0">
                  <c:v>Sales Completion</c:v>
                </c:pt>
                <c:pt idx="1">
                  <c:v>Sales Incompletion</c:v>
                </c:pt>
              </c:strCache>
            </c:strRef>
          </c:cat>
          <c:val>
            <c:numRef>
              <c:f>'Pivort Table'!$D$14:$D$15</c:f>
              <c:numCache>
                <c:formatCode>0%</c:formatCode>
                <c:ptCount val="2"/>
                <c:pt idx="0">
                  <c:v>0.85555555555555574</c:v>
                </c:pt>
                <c:pt idx="1">
                  <c:v>0.14444444444444426</c:v>
                </c:pt>
              </c:numCache>
            </c:numRef>
          </c:val>
          <c:extLst>
            <c:ext xmlns:c16="http://schemas.microsoft.com/office/drawing/2014/chart" uri="{C3380CC4-5D6E-409C-BE32-E72D297353CC}">
              <c16:uniqueId val="{00000006-6A61-4DD5-B847-10363EA4624C}"/>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gradFill flip="none" rotWithShape="1">
              <a:gsLst>
                <a:gs pos="7000">
                  <a:schemeClr val="accent1">
                    <a:lumMod val="40000"/>
                    <a:lumOff val="60000"/>
                    <a:alpha val="87000"/>
                  </a:schemeClr>
                </a:gs>
                <a:gs pos="46000">
                  <a:schemeClr val="accent1">
                    <a:lumMod val="95000"/>
                    <a:lumOff val="5000"/>
                  </a:schemeClr>
                </a:gs>
                <a:gs pos="100000">
                  <a:schemeClr val="accent1">
                    <a:lumMod val="60000"/>
                  </a:schemeClr>
                </a:gs>
              </a:gsLst>
              <a:path path="circle">
                <a:fillToRect r="100000" b="100000"/>
              </a:path>
              <a:tileRect l="-100000" t="-100000"/>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c:spPr>
          <c:dPt>
            <c:idx val="0"/>
            <c:bubble3D val="0"/>
            <c:spPr>
              <a:gradFill flip="none" rotWithShape="1">
                <a:gsLst>
                  <a:gs pos="7000">
                    <a:schemeClr val="accent1">
                      <a:lumMod val="40000"/>
                      <a:lumOff val="60000"/>
                      <a:alpha val="87000"/>
                    </a:schemeClr>
                  </a:gs>
                  <a:gs pos="46000">
                    <a:schemeClr val="accent1">
                      <a:lumMod val="95000"/>
                      <a:lumOff val="5000"/>
                    </a:schemeClr>
                  </a:gs>
                  <a:gs pos="100000">
                    <a:schemeClr val="accent1">
                      <a:lumMod val="60000"/>
                    </a:schemeClr>
                  </a:gs>
                </a:gsLst>
                <a:path path="circle">
                  <a:fillToRect r="100000" b="100000"/>
                </a:path>
                <a:tileRect l="-100000" t="-10000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1-6070-440B-9488-28F7070235F1}"/>
              </c:ext>
            </c:extLst>
          </c:dPt>
          <c:dPt>
            <c:idx val="1"/>
            <c:bubble3D val="0"/>
            <c:explosion val="19"/>
            <c:spPr>
              <a:gradFill flip="none" rotWithShape="1">
                <a:gsLst>
                  <a:gs pos="7000">
                    <a:schemeClr val="accent1">
                      <a:lumMod val="40000"/>
                      <a:lumOff val="60000"/>
                      <a:alpha val="87000"/>
                    </a:schemeClr>
                  </a:gs>
                  <a:gs pos="46000">
                    <a:schemeClr val="accent1">
                      <a:lumMod val="95000"/>
                      <a:lumOff val="5000"/>
                    </a:schemeClr>
                  </a:gs>
                  <a:gs pos="100000">
                    <a:schemeClr val="accent1">
                      <a:lumMod val="60000"/>
                    </a:schemeClr>
                  </a:gs>
                </a:gsLst>
                <a:path path="circle">
                  <a:fillToRect r="100000" b="100000"/>
                </a:path>
                <a:tileRect l="-100000" t="-100000"/>
              </a:gradFill>
              <a:ln w="1905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3-6070-440B-9488-28F7070235F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'Pivort Table'!$C$19:$C$20</c:f>
              <c:strCache>
                <c:ptCount val="2"/>
                <c:pt idx="0">
                  <c:v>Profit Completion</c:v>
                </c:pt>
                <c:pt idx="1">
                  <c:v>Profit Incompletion</c:v>
                </c:pt>
              </c:strCache>
            </c:strRef>
          </c:cat>
          <c:val>
            <c:numRef>
              <c:f>'Pivort Table'!$D$19:$D$20</c:f>
              <c:numCache>
                <c:formatCode>0%</c:formatCode>
                <c:ptCount val="2"/>
                <c:pt idx="0">
                  <c:v>0.85492063492063519</c:v>
                </c:pt>
                <c:pt idx="1">
                  <c:v>0.14507936507936481</c:v>
                </c:pt>
              </c:numCache>
            </c:numRef>
          </c:val>
          <c:extLst>
            <c:ext xmlns:c16="http://schemas.microsoft.com/office/drawing/2014/chart" uri="{C3380CC4-5D6E-409C-BE32-E72D297353CC}">
              <c16:uniqueId val="{00000004-6070-440B-9488-28F7070235F1}"/>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cap="sq">
              <a:round/>
            </a:ln>
          </c:spPr>
          <c:dPt>
            <c:idx val="0"/>
            <c:bubble3D val="0"/>
            <c:spPr>
              <a:solidFill>
                <a:schemeClr val="accent1"/>
              </a:solidFill>
              <a:ln w="19050" cap="sq">
                <a:solidFill>
                  <a:schemeClr val="lt1"/>
                </a:solidFill>
                <a:round/>
              </a:ln>
              <a:effectLst/>
            </c:spPr>
            <c:extLst>
              <c:ext xmlns:c16="http://schemas.microsoft.com/office/drawing/2014/chart" uri="{C3380CC4-5D6E-409C-BE32-E72D297353CC}">
                <c16:uniqueId val="{00000001-79F4-45D2-8FD2-DEF5EEBC7FCA}"/>
              </c:ext>
            </c:extLst>
          </c:dPt>
          <c:dPt>
            <c:idx val="1"/>
            <c:bubble3D val="0"/>
            <c:spPr>
              <a:solidFill>
                <a:schemeClr val="accent2"/>
              </a:solidFill>
              <a:ln w="19050" cap="sq">
                <a:solidFill>
                  <a:schemeClr val="lt1"/>
                </a:solidFill>
                <a:round/>
              </a:ln>
              <a:effectLst/>
            </c:spPr>
            <c:extLst>
              <c:ext xmlns:c16="http://schemas.microsoft.com/office/drawing/2014/chart" uri="{C3380CC4-5D6E-409C-BE32-E72D297353CC}">
                <c16:uniqueId val="{00000003-79F4-45D2-8FD2-DEF5EEBC7FCA}"/>
              </c:ext>
            </c:extLst>
          </c:dPt>
          <c:dLbls>
            <c:dLbl>
              <c:idx val="0"/>
              <c:layout>
                <c:manualLayout>
                  <c:x val="0.12007407719644354"/>
                  <c:y val="-7.5595238095238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F4-45D2-8FD2-DEF5EEBC7FCA}"/>
                </c:ext>
              </c:extLst>
            </c:dLbl>
            <c:dLbl>
              <c:idx val="1"/>
              <c:layout>
                <c:manualLayout>
                  <c:x val="-4.5027778948666407E-2"/>
                  <c:y val="-6.71957671957671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9F4-45D2-8FD2-DEF5EEBC7FC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'Pivort Table'!$C$23:$C$24</c:f>
              <c:strCache>
                <c:ptCount val="2"/>
                <c:pt idx="0">
                  <c:v>Customer Completion</c:v>
                </c:pt>
                <c:pt idx="1">
                  <c:v>Customer Incompletion</c:v>
                </c:pt>
              </c:strCache>
            </c:strRef>
          </c:cat>
          <c:val>
            <c:numRef>
              <c:f>'Pivort Table'!$D$23:$D$24</c:f>
              <c:numCache>
                <c:formatCode>0%</c:formatCode>
                <c:ptCount val="2"/>
                <c:pt idx="0">
                  <c:v>0.8447619047619046</c:v>
                </c:pt>
                <c:pt idx="1">
                  <c:v>0.1552380952380954</c:v>
                </c:pt>
              </c:numCache>
            </c:numRef>
          </c:val>
          <c:extLst>
            <c:ext xmlns:c16="http://schemas.microsoft.com/office/drawing/2014/chart" uri="{C3380CC4-5D6E-409C-BE32-E72D297353CC}">
              <c16:uniqueId val="{00000004-79F4-45D2-8FD2-DEF5EEBC7FC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[Sales-Dashboard.xlsx]Pivort Table!PivotTable11</c:name>
    <c:fmtId val="11"/>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alpha val="65000"/>
              </a:srgbClr>
            </a:solidFill>
            <a:round/>
          </a:ln>
          <a:effectLst/>
        </c:spPr>
        <c:marker>
          <c:symbol val="circle"/>
          <c:size val="5"/>
          <c:spPr>
            <a:solidFill>
              <a:schemeClr val="accent4">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alpha val="65000"/>
              </a:srgbClr>
            </a:solidFill>
            <a:round/>
          </a:ln>
          <a:effectLst/>
        </c:spPr>
        <c:marker>
          <c:symbol val="circle"/>
          <c:size val="5"/>
          <c:spPr>
            <a:solidFill>
              <a:schemeClr val="accent3">
                <a:lumMod val="40000"/>
                <a:lumOff val="60000"/>
              </a:schemeClr>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alpha val="65000"/>
              </a:srgbClr>
            </a:solidFill>
            <a:round/>
          </a:ln>
          <a:effectLst/>
        </c:spPr>
        <c:marker>
          <c:symbol val="circle"/>
          <c:size val="5"/>
          <c:spPr>
            <a:solidFill>
              <a:schemeClr val="accent4">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00000">
                <a:alpha val="65000"/>
              </a:srgbClr>
            </a:solidFill>
            <a:round/>
          </a:ln>
          <a:effectLst/>
        </c:spPr>
        <c:marker>
          <c:symbol val="circle"/>
          <c:size val="5"/>
          <c:spPr>
            <a:solidFill>
              <a:schemeClr val="accent3">
                <a:lumMod val="40000"/>
                <a:lumOff val="6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FF00">
                <a:alpha val="65000"/>
              </a:srgbClr>
            </a:solidFill>
            <a:round/>
          </a:ln>
          <a:effectLst/>
        </c:spPr>
        <c:marker>
          <c:symbol val="circle"/>
          <c:size val="5"/>
          <c:spPr>
            <a:solidFill>
              <a:schemeClr val="accent4">
                <a:lumMod val="20000"/>
                <a:lumOff val="80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alpha val="65000"/>
              </a:srgbClr>
            </a:solidFill>
            <a:round/>
          </a:ln>
          <a:effectLst/>
        </c:spPr>
        <c:marker>
          <c:symbol val="circle"/>
          <c:size val="5"/>
          <c:spPr>
            <a:solidFill>
              <a:schemeClr val="accent3">
                <a:lumMod val="40000"/>
                <a:lumOff val="60000"/>
              </a:schemeClr>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Table'!$G$2</c:f>
              <c:strCache>
                <c:ptCount val="1"/>
                <c:pt idx="0">
                  <c:v>Sum of Sales</c:v>
                </c:pt>
              </c:strCache>
            </c:strRef>
          </c:tx>
          <c:spPr>
            <a:ln w="28575" cap="rnd">
              <a:solidFill>
                <a:srgbClr val="FFFF00">
                  <a:alpha val="65000"/>
                </a:srgbClr>
              </a:solidFill>
              <a:round/>
            </a:ln>
            <a:effectLst/>
          </c:spPr>
          <c:marker>
            <c:symbol val="circle"/>
            <c:size val="5"/>
            <c:spPr>
              <a:solidFill>
                <a:schemeClr val="accent4">
                  <a:lumMod val="20000"/>
                  <a:lumOff val="80000"/>
                </a:schemeClr>
              </a:solidFill>
              <a:ln w="9525">
                <a:solidFill>
                  <a:schemeClr val="accent1"/>
                </a:solidFill>
              </a:ln>
              <a:effectLst/>
            </c:spPr>
          </c:marker>
          <c:cat>
            <c:strRef>
              <c:f>'Pivort Table'!$F$3:$F$12</c:f>
              <c:strCache>
                <c:ptCount val="9"/>
                <c:pt idx="0">
                  <c:v>Jan</c:v>
                </c:pt>
                <c:pt idx="1">
                  <c:v>Feb</c:v>
                </c:pt>
                <c:pt idx="2">
                  <c:v>Mar</c:v>
                </c:pt>
                <c:pt idx="3">
                  <c:v>Apr</c:v>
                </c:pt>
                <c:pt idx="4">
                  <c:v>May</c:v>
                </c:pt>
                <c:pt idx="5">
                  <c:v>Jun</c:v>
                </c:pt>
                <c:pt idx="6">
                  <c:v>Jul</c:v>
                </c:pt>
                <c:pt idx="7">
                  <c:v>Aug</c:v>
                </c:pt>
                <c:pt idx="8">
                  <c:v>Sep</c:v>
                </c:pt>
              </c:strCache>
            </c:strRef>
          </c:cat>
          <c:val>
            <c:numRef>
              <c:f>'Pivort Table'!$G$3:$G$12</c:f>
              <c:numCache>
                <c:formatCode>General</c:formatCode>
                <c:ptCount val="9"/>
                <c:pt idx="0">
                  <c:v>30000</c:v>
                </c:pt>
                <c:pt idx="1">
                  <c:v>45000</c:v>
                </c:pt>
                <c:pt idx="2">
                  <c:v>60000</c:v>
                </c:pt>
                <c:pt idx="3">
                  <c:v>54999.999999999993</c:v>
                </c:pt>
                <c:pt idx="4">
                  <c:v>80000.000000000015</c:v>
                </c:pt>
                <c:pt idx="5">
                  <c:v>100000.00000000001</c:v>
                </c:pt>
                <c:pt idx="6">
                  <c:v>129940.69999999998</c:v>
                </c:pt>
                <c:pt idx="7">
                  <c:v>130000.00000000003</c:v>
                </c:pt>
                <c:pt idx="8">
                  <c:v>125000</c:v>
                </c:pt>
              </c:numCache>
            </c:numRef>
          </c:val>
          <c:smooth val="0"/>
          <c:extLst>
            <c:ext xmlns:c16="http://schemas.microsoft.com/office/drawing/2014/chart" uri="{C3380CC4-5D6E-409C-BE32-E72D297353CC}">
              <c16:uniqueId val="{00000000-C9AB-4C67-BB22-B5D5F36B8335}"/>
            </c:ext>
          </c:extLst>
        </c:ser>
        <c:ser>
          <c:idx val="1"/>
          <c:order val="1"/>
          <c:tx>
            <c:strRef>
              <c:f>'Pivort Table'!$H$2</c:f>
              <c:strCache>
                <c:ptCount val="1"/>
                <c:pt idx="0">
                  <c:v>Sum of Target Sales</c:v>
                </c:pt>
              </c:strCache>
            </c:strRef>
          </c:tx>
          <c:spPr>
            <a:ln w="28575" cap="rnd">
              <a:solidFill>
                <a:srgbClr val="C00000">
                  <a:alpha val="65000"/>
                </a:srgbClr>
              </a:solidFill>
              <a:round/>
            </a:ln>
            <a:effectLst/>
          </c:spPr>
          <c:marker>
            <c:symbol val="circle"/>
            <c:size val="5"/>
            <c:spPr>
              <a:solidFill>
                <a:schemeClr val="accent3">
                  <a:lumMod val="40000"/>
                  <a:lumOff val="60000"/>
                </a:schemeClr>
              </a:solidFill>
              <a:ln w="9525">
                <a:solidFill>
                  <a:schemeClr val="accent2"/>
                </a:solidFill>
              </a:ln>
              <a:effectLst/>
            </c:spPr>
          </c:marker>
          <c:cat>
            <c:strRef>
              <c:f>'Pivort Table'!$F$3:$F$12</c:f>
              <c:strCache>
                <c:ptCount val="9"/>
                <c:pt idx="0">
                  <c:v>Jan</c:v>
                </c:pt>
                <c:pt idx="1">
                  <c:v>Feb</c:v>
                </c:pt>
                <c:pt idx="2">
                  <c:v>Mar</c:v>
                </c:pt>
                <c:pt idx="3">
                  <c:v>Apr</c:v>
                </c:pt>
                <c:pt idx="4">
                  <c:v>May</c:v>
                </c:pt>
                <c:pt idx="5">
                  <c:v>Jun</c:v>
                </c:pt>
                <c:pt idx="6">
                  <c:v>Jul</c:v>
                </c:pt>
                <c:pt idx="7">
                  <c:v>Aug</c:v>
                </c:pt>
                <c:pt idx="8">
                  <c:v>Sep</c:v>
                </c:pt>
              </c:strCache>
            </c:strRef>
          </c:cat>
          <c:val>
            <c:numRef>
              <c:f>'Pivort Table'!$H$3:$H$12</c:f>
              <c:numCache>
                <c:formatCode>General</c:formatCode>
                <c:ptCount val="9"/>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numCache>
            </c:numRef>
          </c:val>
          <c:smooth val="0"/>
          <c:extLst>
            <c:ext xmlns:c16="http://schemas.microsoft.com/office/drawing/2014/chart" uri="{C3380CC4-5D6E-409C-BE32-E72D297353CC}">
              <c16:uniqueId val="{00000001-C9AB-4C67-BB22-B5D5F36B8335}"/>
            </c:ext>
          </c:extLst>
        </c:ser>
        <c:dLbls>
          <c:showLegendKey val="0"/>
          <c:showVal val="0"/>
          <c:showCatName val="0"/>
          <c:showSerName val="0"/>
          <c:showPercent val="0"/>
          <c:showBubbleSize val="0"/>
        </c:dLbls>
        <c:marker val="1"/>
        <c:smooth val="0"/>
        <c:axId val="1795847983"/>
        <c:axId val="1659907471"/>
      </c:lineChart>
      <c:catAx>
        <c:axId val="1795847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59907471"/>
        <c:crosses val="autoZero"/>
        <c:auto val="1"/>
        <c:lblAlgn val="ctr"/>
        <c:lblOffset val="100"/>
        <c:noMultiLvlLbl val="0"/>
      </c:catAx>
      <c:valAx>
        <c:axId val="1659907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95847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[Sales-Dashboard.xlsx]Pivort Table!PivotTable12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alpha val="60000"/>
              </a:srgbClr>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alpha val="60000"/>
              </a:srgbClr>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FF00">
                <a:alpha val="60000"/>
              </a:srgbClr>
            </a:solidFill>
            <a:round/>
          </a:ln>
          <a:effectLst/>
        </c:spPr>
        <c:marker>
          <c:symbol val="circle"/>
          <c:size val="5"/>
          <c:spPr>
            <a:solidFill>
              <a:srgbClr val="FF00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'Pivort Table'!$G$15</c:f>
              <c:strCache>
                <c:ptCount val="1"/>
                <c:pt idx="0">
                  <c:v>Total</c:v>
                </c:pt>
              </c:strCache>
            </c:strRef>
          </c:tx>
          <c:spPr>
            <a:ln w="28575" cap="rnd">
              <a:solidFill>
                <a:srgbClr val="FFFF00">
                  <a:alpha val="60000"/>
                </a:srgbClr>
              </a:solidFill>
              <a:round/>
            </a:ln>
            <a:effectLst/>
          </c:spPr>
          <c:marker>
            <c:symbol val="circle"/>
            <c:size val="5"/>
            <c:spPr>
              <a:solidFill>
                <a:srgbClr val="FF0000"/>
              </a:solidFill>
              <a:ln w="9525">
                <a:solidFill>
                  <a:schemeClr val="accent1"/>
                </a:solidFill>
              </a:ln>
              <a:effectLst/>
            </c:spPr>
          </c:marker>
          <c:cat>
            <c:strRef>
              <c:f>'Pivort Table'!$F$16:$F$25</c:f>
              <c:strCache>
                <c:ptCount val="9"/>
                <c:pt idx="0">
                  <c:v>Jan</c:v>
                </c:pt>
                <c:pt idx="1">
                  <c:v>Feb</c:v>
                </c:pt>
                <c:pt idx="2">
                  <c:v>Mar</c:v>
                </c:pt>
                <c:pt idx="3">
                  <c:v>Apr</c:v>
                </c:pt>
                <c:pt idx="4">
                  <c:v>May</c:v>
                </c:pt>
                <c:pt idx="5">
                  <c:v>Jun</c:v>
                </c:pt>
                <c:pt idx="6">
                  <c:v>Jul</c:v>
                </c:pt>
                <c:pt idx="7">
                  <c:v>Aug</c:v>
                </c:pt>
                <c:pt idx="8">
                  <c:v>Sep</c:v>
                </c:pt>
              </c:strCache>
            </c:strRef>
          </c:cat>
          <c:val>
            <c:numRef>
              <c:f>'Pivort Table'!$G$16:$G$25</c:f>
              <c:numCache>
                <c:formatCode>General</c:formatCode>
                <c:ptCount val="9"/>
                <c:pt idx="0">
                  <c:v>300</c:v>
                </c:pt>
                <c:pt idx="1">
                  <c:v>310</c:v>
                </c:pt>
                <c:pt idx="2">
                  <c:v>300</c:v>
                </c:pt>
                <c:pt idx="3">
                  <c:v>700</c:v>
                </c:pt>
                <c:pt idx="4">
                  <c:v>650</c:v>
                </c:pt>
                <c:pt idx="5">
                  <c:v>1600</c:v>
                </c:pt>
                <c:pt idx="6">
                  <c:v>1800</c:v>
                </c:pt>
                <c:pt idx="7">
                  <c:v>1700</c:v>
                </c:pt>
                <c:pt idx="8">
                  <c:v>2000</c:v>
                </c:pt>
              </c:numCache>
            </c:numRef>
          </c:val>
          <c:extLst>
            <c:ext xmlns:c16="http://schemas.microsoft.com/office/drawing/2014/chart" uri="{C3380CC4-5D6E-409C-BE32-E72D297353CC}">
              <c16:uniqueId val="{00000000-2220-465C-997D-7F59C0778F77}"/>
            </c:ext>
          </c:extLst>
        </c:ser>
        <c:dLbls>
          <c:showLegendKey val="0"/>
          <c:showVal val="0"/>
          <c:showCatName val="0"/>
          <c:showSerName val="0"/>
          <c:showPercent val="0"/>
          <c:showBubbleSize val="0"/>
        </c:dLbls>
        <c:axId val="1795837903"/>
        <c:axId val="1793658639"/>
      </c:radarChart>
      <c:catAx>
        <c:axId val="179583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93658639"/>
        <c:crosses val="autoZero"/>
        <c:auto val="1"/>
        <c:lblAlgn val="ctr"/>
        <c:lblOffset val="100"/>
        <c:noMultiLvlLbl val="0"/>
      </c:catAx>
      <c:valAx>
        <c:axId val="179365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95837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[Sales-Dashboard.xlsx]Pivort Table!PivotTable13</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alpha val="60000"/>
            </a:srgbClr>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alpha val="60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alpha val="60000"/>
            </a:srgb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tx1">
              <a:lumMod val="15000"/>
              <a:lumOff val="85000"/>
            </a:schemeClr>
          </a:solidFill>
          <a:round/>
        </a:ln>
        <a:effectLst/>
        <a:sp3d contourW="9525">
          <a:contourClr>
            <a:schemeClr val="tx1">
              <a:lumMod val="15000"/>
              <a:lumOff val="85000"/>
            </a:schemeClr>
          </a:contourClr>
        </a:sp3d>
      </c:spPr>
    </c:floor>
    <c:sideWall>
      <c:thickness val="0"/>
      <c:spPr>
        <a:noFill/>
        <a:ln>
          <a:noFill/>
        </a:ln>
        <a:effectLst/>
        <a:sp3d/>
      </c:spPr>
    </c:sideWall>
    <c:backWall>
      <c:thickness val="0"/>
      <c:spPr>
        <a:noFill/>
        <a:ln>
          <a:noFill/>
        </a:ln>
        <a:effectLst/>
        <a:sp3d/>
      </c:spPr>
    </c:backWall>
    <c:plotArea>
      <c:layout/>
      <c:area3DChart>
        <c:grouping val="standard"/>
        <c:varyColors val="0"/>
        <c:ser>
          <c:idx val="0"/>
          <c:order val="0"/>
          <c:tx>
            <c:strRef>
              <c:f>'Pivort Table'!$J$15</c:f>
              <c:strCache>
                <c:ptCount val="1"/>
                <c:pt idx="0">
                  <c:v>Total</c:v>
                </c:pt>
              </c:strCache>
            </c:strRef>
          </c:tx>
          <c:spPr>
            <a:solidFill>
              <a:srgbClr val="92D050">
                <a:alpha val="60000"/>
              </a:srgbClr>
            </a:solidFill>
            <a:ln>
              <a:noFill/>
            </a:ln>
            <a:effectLst/>
            <a:sp3d/>
          </c:spPr>
          <c:cat>
            <c:strRef>
              <c:f>'Pivort Table'!$I$16:$I$23</c:f>
              <c:strCache>
                <c:ptCount val="7"/>
                <c:pt idx="0">
                  <c:v>Argentina</c:v>
                </c:pt>
                <c:pt idx="1">
                  <c:v>Brazil</c:v>
                </c:pt>
                <c:pt idx="2">
                  <c:v>Chicaco</c:v>
                </c:pt>
                <c:pt idx="3">
                  <c:v>Chile</c:v>
                </c:pt>
                <c:pt idx="4">
                  <c:v>Columbia</c:v>
                </c:pt>
                <c:pt idx="5">
                  <c:v>Los Angeles</c:v>
                </c:pt>
                <c:pt idx="6">
                  <c:v>Peru</c:v>
                </c:pt>
              </c:strCache>
            </c:strRef>
          </c:cat>
          <c:val>
            <c:numRef>
              <c:f>'Pivort Table'!$J$16:$J$23</c:f>
              <c:numCache>
                <c:formatCode>General</c:formatCode>
                <c:ptCount val="7"/>
                <c:pt idx="0">
                  <c:v>126081</c:v>
                </c:pt>
                <c:pt idx="1">
                  <c:v>129875</c:v>
                </c:pt>
                <c:pt idx="2">
                  <c:v>126793</c:v>
                </c:pt>
                <c:pt idx="3">
                  <c:v>128833</c:v>
                </c:pt>
                <c:pt idx="4">
                  <c:v>125980</c:v>
                </c:pt>
                <c:pt idx="5">
                  <c:v>126209</c:v>
                </c:pt>
                <c:pt idx="6">
                  <c:v>127340</c:v>
                </c:pt>
              </c:numCache>
            </c:numRef>
          </c:val>
          <c:extLst>
            <c:ext xmlns:c16="http://schemas.microsoft.com/office/drawing/2014/chart" uri="{C3380CC4-5D6E-409C-BE32-E72D297353CC}">
              <c16:uniqueId val="{00000000-EF65-482D-90ED-41A909515C5A}"/>
            </c:ext>
          </c:extLst>
        </c:ser>
        <c:dLbls>
          <c:showLegendKey val="0"/>
          <c:showVal val="0"/>
          <c:showCatName val="0"/>
          <c:showSerName val="0"/>
          <c:showPercent val="0"/>
          <c:showBubbleSize val="0"/>
        </c:dLbls>
        <c:axId val="1743040751"/>
        <c:axId val="1659906975"/>
        <c:axId val="1799413711"/>
      </c:area3DChart>
      <c:catAx>
        <c:axId val="17430407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59906975"/>
        <c:crosses val="autoZero"/>
        <c:auto val="1"/>
        <c:lblAlgn val="ctr"/>
        <c:lblOffset val="100"/>
        <c:noMultiLvlLbl val="0"/>
      </c:catAx>
      <c:valAx>
        <c:axId val="1659906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743040751"/>
        <c:crosses val="autoZero"/>
        <c:crossBetween val="midCat"/>
      </c:valAx>
      <c:serAx>
        <c:axId val="1799413711"/>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5990697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396240</xdr:colOff>
      <xdr:row>1</xdr:row>
      <xdr:rowOff>144780</xdr:rowOff>
    </xdr:from>
    <xdr:to>
      <xdr:col>19</xdr:col>
      <xdr:colOff>541020</xdr:colOff>
      <xdr:row>5</xdr:row>
      <xdr:rowOff>7620</xdr:rowOff>
    </xdr:to>
    <xdr:sp macro="" textlink="">
      <xdr:nvSpPr>
        <xdr:cNvPr id="2" name="Rectangle: Rounded Corners 1">
          <a:extLst>
            <a:ext uri="{FF2B5EF4-FFF2-40B4-BE49-F238E27FC236}">
              <a16:creationId xmlns:a16="http://schemas.microsoft.com/office/drawing/2014/main" id="{3F2E83C1-557D-48CC-8563-4BFF6B2EC8B8}"/>
            </a:ext>
          </a:extLst>
        </xdr:cNvPr>
        <xdr:cNvSpPr/>
      </xdr:nvSpPr>
      <xdr:spPr>
        <a:xfrm>
          <a:off x="2225040" y="327660"/>
          <a:ext cx="13335000" cy="594360"/>
        </a:xfrm>
        <a:prstGeom prst="round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5</xdr:col>
      <xdr:colOff>434340</xdr:colOff>
      <xdr:row>0</xdr:row>
      <xdr:rowOff>175260</xdr:rowOff>
    </xdr:from>
    <xdr:ext cx="9037320" cy="781111"/>
    <xdr:sp macro="" textlink="">
      <xdr:nvSpPr>
        <xdr:cNvPr id="3" name="TextBox 2">
          <a:extLst>
            <a:ext uri="{FF2B5EF4-FFF2-40B4-BE49-F238E27FC236}">
              <a16:creationId xmlns:a16="http://schemas.microsoft.com/office/drawing/2014/main" id="{B59F8173-0AF0-480E-9EAC-ADE43F9370FC}"/>
            </a:ext>
          </a:extLst>
        </xdr:cNvPr>
        <xdr:cNvSpPr txBox="1"/>
      </xdr:nvSpPr>
      <xdr:spPr>
        <a:xfrm>
          <a:off x="3482340" y="175260"/>
          <a:ext cx="9037320" cy="7811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4400">
              <a:solidFill>
                <a:schemeClr val="bg1"/>
              </a:solidFill>
            </a:rPr>
            <a:t>Sales</a:t>
          </a:r>
          <a:r>
            <a:rPr lang="en-IN" sz="4400" baseline="0">
              <a:solidFill>
                <a:schemeClr val="bg1"/>
              </a:solidFill>
            </a:rPr>
            <a:t> </a:t>
          </a:r>
          <a:r>
            <a:rPr lang="en-IN" sz="4400">
              <a:solidFill>
                <a:schemeClr val="bg1"/>
              </a:solidFill>
            </a:rPr>
            <a:t>Dashboard</a:t>
          </a:r>
        </a:p>
      </xdr:txBody>
    </xdr:sp>
    <xdr:clientData/>
  </xdr:oneCellAnchor>
  <xdr:twoCellAnchor>
    <xdr:from>
      <xdr:col>3</xdr:col>
      <xdr:colOff>388620</xdr:colOff>
      <xdr:row>5</xdr:row>
      <xdr:rowOff>121920</xdr:rowOff>
    </xdr:from>
    <xdr:to>
      <xdr:col>7</xdr:col>
      <xdr:colOff>0</xdr:colOff>
      <xdr:row>11</xdr:row>
      <xdr:rowOff>83820</xdr:rowOff>
    </xdr:to>
    <xdr:grpSp>
      <xdr:nvGrpSpPr>
        <xdr:cNvPr id="4" name="Group 3">
          <a:extLst>
            <a:ext uri="{FF2B5EF4-FFF2-40B4-BE49-F238E27FC236}">
              <a16:creationId xmlns:a16="http://schemas.microsoft.com/office/drawing/2014/main" id="{4DB69A89-1B6C-418D-BACA-5FB7E1A2BB95}"/>
            </a:ext>
          </a:extLst>
        </xdr:cNvPr>
        <xdr:cNvGrpSpPr/>
      </xdr:nvGrpSpPr>
      <xdr:grpSpPr>
        <a:xfrm>
          <a:off x="2217420" y="1036320"/>
          <a:ext cx="4495800" cy="1485900"/>
          <a:chOff x="2316480" y="1036320"/>
          <a:chExt cx="3506946" cy="1485900"/>
        </a:xfrm>
      </xdr:grpSpPr>
      <xdr:sp macro="" textlink="">
        <xdr:nvSpPr>
          <xdr:cNvPr id="5" name="TextBox 4">
            <a:extLst>
              <a:ext uri="{FF2B5EF4-FFF2-40B4-BE49-F238E27FC236}">
                <a16:creationId xmlns:a16="http://schemas.microsoft.com/office/drawing/2014/main" id="{DD1344F8-CE7B-4F4F-A5D4-347EE9220A8E}"/>
              </a:ext>
            </a:extLst>
          </xdr:cNvPr>
          <xdr:cNvSpPr txBox="1"/>
        </xdr:nvSpPr>
        <xdr:spPr>
          <a:xfrm>
            <a:off x="2453640" y="1036320"/>
            <a:ext cx="71211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a:solidFill>
                  <a:schemeClr val="bg1"/>
                </a:solidFill>
                <a:latin typeface="+mn-lt"/>
              </a:rPr>
              <a:t>Sales</a:t>
            </a:r>
            <a:endParaRPr lang="en-IN" sz="2400">
              <a:solidFill>
                <a:schemeClr val="bg1"/>
              </a:solidFill>
              <a:latin typeface="+mn-lt"/>
            </a:endParaRPr>
          </a:p>
        </xdr:txBody>
      </xdr:sp>
      <xdr:grpSp>
        <xdr:nvGrpSpPr>
          <xdr:cNvPr id="6" name="Group 5">
            <a:extLst>
              <a:ext uri="{FF2B5EF4-FFF2-40B4-BE49-F238E27FC236}">
                <a16:creationId xmlns:a16="http://schemas.microsoft.com/office/drawing/2014/main" id="{34B518BF-F252-0BE3-3E1E-789E60B9620D}"/>
              </a:ext>
            </a:extLst>
          </xdr:cNvPr>
          <xdr:cNvGrpSpPr/>
        </xdr:nvGrpSpPr>
        <xdr:grpSpPr>
          <a:xfrm>
            <a:off x="2316480" y="1036320"/>
            <a:ext cx="3506946" cy="1485900"/>
            <a:chOff x="2697480" y="982980"/>
            <a:chExt cx="4549140" cy="1600200"/>
          </a:xfrm>
        </xdr:grpSpPr>
        <xdr:graphicFrame macro="">
          <xdr:nvGraphicFramePr>
            <xdr:cNvPr id="9" name="Chart 8">
              <a:extLst>
                <a:ext uri="{FF2B5EF4-FFF2-40B4-BE49-F238E27FC236}">
                  <a16:creationId xmlns:a16="http://schemas.microsoft.com/office/drawing/2014/main" id="{69599945-915F-4F70-AFB5-FBAC362BAF07}"/>
                </a:ext>
              </a:extLst>
            </xdr:cNvPr>
            <xdr:cNvGraphicFramePr>
              <a:graphicFrameLocks/>
            </xdr:cNvGraphicFramePr>
          </xdr:nvGraphicFramePr>
          <xdr:xfrm>
            <a:off x="4809047" y="982980"/>
            <a:ext cx="2415540" cy="160020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0" name="Rectangle 9">
              <a:extLst>
                <a:ext uri="{FF2B5EF4-FFF2-40B4-BE49-F238E27FC236}">
                  <a16:creationId xmlns:a16="http://schemas.microsoft.com/office/drawing/2014/main" id="{C70491E4-6BA1-11FF-6399-1961BA732F5F}"/>
                </a:ext>
              </a:extLst>
            </xdr:cNvPr>
            <xdr:cNvSpPr/>
          </xdr:nvSpPr>
          <xdr:spPr>
            <a:xfrm>
              <a:off x="2697480" y="1013460"/>
              <a:ext cx="4549140" cy="1562100"/>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aphicFrame macro="">
        <xdr:nvGraphicFramePr>
          <xdr:cNvPr id="7" name="Chart 6">
            <a:extLst>
              <a:ext uri="{FF2B5EF4-FFF2-40B4-BE49-F238E27FC236}">
                <a16:creationId xmlns:a16="http://schemas.microsoft.com/office/drawing/2014/main" id="{E034EC95-BE78-DB7C-E234-BBEC51F2046B}"/>
              </a:ext>
            </a:extLst>
          </xdr:cNvPr>
          <xdr:cNvGraphicFramePr>
            <a:graphicFrameLocks/>
          </xdr:cNvGraphicFramePr>
        </xdr:nvGraphicFramePr>
        <xdr:xfrm>
          <a:off x="3733800" y="1097280"/>
          <a:ext cx="2072640" cy="137922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8" name="TextBox 7">
            <a:extLst>
              <a:ext uri="{FF2B5EF4-FFF2-40B4-BE49-F238E27FC236}">
                <a16:creationId xmlns:a16="http://schemas.microsoft.com/office/drawing/2014/main" id="{CC4C7E64-C214-4A71-6107-F5CDA997F76A}"/>
              </a:ext>
            </a:extLst>
          </xdr:cNvPr>
          <xdr:cNvSpPr txBox="1"/>
        </xdr:nvSpPr>
        <xdr:spPr>
          <a:xfrm>
            <a:off x="2407920" y="1575484"/>
            <a:ext cx="147828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2000" b="0" i="0" u="none" strike="noStrike">
                <a:solidFill>
                  <a:schemeClr val="bg1"/>
                </a:solidFill>
                <a:effectLst/>
                <a:latin typeface="+mn-lt"/>
                <a:ea typeface="+mn-ea"/>
                <a:cs typeface="+mn-cs"/>
              </a:rPr>
              <a:t>$ 754940</a:t>
            </a:r>
            <a:endParaRPr lang="en-IN" sz="2000">
              <a:solidFill>
                <a:schemeClr val="bg1"/>
              </a:solidFill>
            </a:endParaRPr>
          </a:p>
        </xdr:txBody>
      </xdr:sp>
    </xdr:grpSp>
    <xdr:clientData/>
  </xdr:twoCellAnchor>
  <xdr:twoCellAnchor>
    <xdr:from>
      <xdr:col>7</xdr:col>
      <xdr:colOff>114300</xdr:colOff>
      <xdr:row>5</xdr:row>
      <xdr:rowOff>144780</xdr:rowOff>
    </xdr:from>
    <xdr:to>
      <xdr:col>12</xdr:col>
      <xdr:colOff>350520</xdr:colOff>
      <xdr:row>11</xdr:row>
      <xdr:rowOff>78921</xdr:rowOff>
    </xdr:to>
    <xdr:grpSp>
      <xdr:nvGrpSpPr>
        <xdr:cNvPr id="11" name="Group 10">
          <a:extLst>
            <a:ext uri="{FF2B5EF4-FFF2-40B4-BE49-F238E27FC236}">
              <a16:creationId xmlns:a16="http://schemas.microsoft.com/office/drawing/2014/main" id="{BEB0CF55-C7A4-4EB6-9B5C-BC9EE2809240}"/>
            </a:ext>
          </a:extLst>
        </xdr:cNvPr>
        <xdr:cNvGrpSpPr/>
      </xdr:nvGrpSpPr>
      <xdr:grpSpPr>
        <a:xfrm>
          <a:off x="6827520" y="1059180"/>
          <a:ext cx="4274820" cy="1458141"/>
          <a:chOff x="6035040" y="1036320"/>
          <a:chExt cx="3506946" cy="1458141"/>
        </a:xfrm>
      </xdr:grpSpPr>
      <xdr:sp macro="" textlink="">
        <xdr:nvSpPr>
          <xdr:cNvPr id="12" name="Rectangle 11">
            <a:extLst>
              <a:ext uri="{FF2B5EF4-FFF2-40B4-BE49-F238E27FC236}">
                <a16:creationId xmlns:a16="http://schemas.microsoft.com/office/drawing/2014/main" id="{A063F701-242B-4A0D-8865-950D42477A27}"/>
              </a:ext>
            </a:extLst>
          </xdr:cNvPr>
          <xdr:cNvSpPr/>
        </xdr:nvSpPr>
        <xdr:spPr>
          <a:xfrm>
            <a:off x="6035040" y="1043940"/>
            <a:ext cx="3506946" cy="1450521"/>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3CBDD910-AAF2-0981-CF4A-6264FB143F74}"/>
              </a:ext>
            </a:extLst>
          </xdr:cNvPr>
          <xdr:cNvSpPr txBox="1"/>
        </xdr:nvSpPr>
        <xdr:spPr>
          <a:xfrm>
            <a:off x="6126480" y="1066800"/>
            <a:ext cx="76488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IN" sz="2000">
                <a:solidFill>
                  <a:schemeClr val="bg1"/>
                </a:solidFill>
                <a:latin typeface="+mn-lt"/>
              </a:rPr>
              <a:t>Profit</a:t>
            </a:r>
            <a:endParaRPr lang="en-IN" sz="2400">
              <a:solidFill>
                <a:schemeClr val="bg1"/>
              </a:solidFill>
              <a:latin typeface="+mn-lt"/>
            </a:endParaRPr>
          </a:p>
        </xdr:txBody>
      </xdr:sp>
      <xdr:graphicFrame macro="">
        <xdr:nvGraphicFramePr>
          <xdr:cNvPr id="14" name="Chart 13">
            <a:extLst>
              <a:ext uri="{FF2B5EF4-FFF2-40B4-BE49-F238E27FC236}">
                <a16:creationId xmlns:a16="http://schemas.microsoft.com/office/drawing/2014/main" id="{08F39CDB-F351-1184-7225-48A536268A19}"/>
              </a:ext>
            </a:extLst>
          </xdr:cNvPr>
          <xdr:cNvGraphicFramePr>
            <a:graphicFrameLocks/>
          </xdr:cNvGraphicFramePr>
        </xdr:nvGraphicFramePr>
        <xdr:xfrm>
          <a:off x="7324645" y="1036320"/>
          <a:ext cx="2141220" cy="141732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5" name="TextBox 14">
            <a:extLst>
              <a:ext uri="{FF2B5EF4-FFF2-40B4-BE49-F238E27FC236}">
                <a16:creationId xmlns:a16="http://schemas.microsoft.com/office/drawing/2014/main" id="{E89D5B27-00A9-5988-4ECD-A1DAFEC43001}"/>
              </a:ext>
            </a:extLst>
          </xdr:cNvPr>
          <xdr:cNvSpPr txBox="1"/>
        </xdr:nvSpPr>
        <xdr:spPr>
          <a:xfrm>
            <a:off x="6118860" y="1600200"/>
            <a:ext cx="147828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000" b="0" i="0" u="none" strike="noStrike">
                <a:solidFill>
                  <a:schemeClr val="bg1"/>
                </a:solidFill>
                <a:effectLst/>
                <a:latin typeface="+mn-lt"/>
                <a:ea typeface="+mn-ea"/>
                <a:cs typeface="+mn-cs"/>
              </a:rPr>
              <a:t>$ 891111</a:t>
            </a:r>
            <a:r>
              <a:rPr lang="en-IN" sz="2000"/>
              <a:t> </a:t>
            </a:r>
            <a:endParaRPr lang="en-IN" sz="2000">
              <a:solidFill>
                <a:schemeClr val="bg1"/>
              </a:solidFill>
            </a:endParaRPr>
          </a:p>
        </xdr:txBody>
      </xdr:sp>
    </xdr:grpSp>
    <xdr:clientData/>
  </xdr:twoCellAnchor>
  <xdr:twoCellAnchor>
    <xdr:from>
      <xdr:col>12</xdr:col>
      <xdr:colOff>434340</xdr:colOff>
      <xdr:row>5</xdr:row>
      <xdr:rowOff>144780</xdr:rowOff>
    </xdr:from>
    <xdr:to>
      <xdr:col>19</xdr:col>
      <xdr:colOff>480307</xdr:colOff>
      <xdr:row>11</xdr:row>
      <xdr:rowOff>137160</xdr:rowOff>
    </xdr:to>
    <xdr:grpSp>
      <xdr:nvGrpSpPr>
        <xdr:cNvPr id="16" name="Group 15">
          <a:extLst>
            <a:ext uri="{FF2B5EF4-FFF2-40B4-BE49-F238E27FC236}">
              <a16:creationId xmlns:a16="http://schemas.microsoft.com/office/drawing/2014/main" id="{E0560CA7-EC72-4C75-A1AB-6EFFDB17568E}"/>
            </a:ext>
          </a:extLst>
        </xdr:cNvPr>
        <xdr:cNvGrpSpPr/>
      </xdr:nvGrpSpPr>
      <xdr:grpSpPr>
        <a:xfrm>
          <a:off x="11186160" y="1059180"/>
          <a:ext cx="4313167" cy="1516380"/>
          <a:chOff x="9768839" y="1028700"/>
          <a:chExt cx="3993911" cy="1508379"/>
        </a:xfrm>
      </xdr:grpSpPr>
      <xdr:sp macro="" textlink="">
        <xdr:nvSpPr>
          <xdr:cNvPr id="17" name="Rectangle 16">
            <a:extLst>
              <a:ext uri="{FF2B5EF4-FFF2-40B4-BE49-F238E27FC236}">
                <a16:creationId xmlns:a16="http://schemas.microsoft.com/office/drawing/2014/main" id="{5A5C1312-2420-BF14-355A-13B967601894}"/>
              </a:ext>
            </a:extLst>
          </xdr:cNvPr>
          <xdr:cNvSpPr/>
        </xdr:nvSpPr>
        <xdr:spPr>
          <a:xfrm>
            <a:off x="9768839" y="1036320"/>
            <a:ext cx="3993911" cy="1450521"/>
          </a:xfrm>
          <a:prstGeom prst="rect">
            <a:avLst/>
          </a:prstGeom>
          <a:no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 name="TextBox 17">
            <a:extLst>
              <a:ext uri="{FF2B5EF4-FFF2-40B4-BE49-F238E27FC236}">
                <a16:creationId xmlns:a16="http://schemas.microsoft.com/office/drawing/2014/main" id="{81E7F0EA-11A1-438D-1D4C-14774F6B65B1}"/>
              </a:ext>
            </a:extLst>
          </xdr:cNvPr>
          <xdr:cNvSpPr txBox="1"/>
        </xdr:nvSpPr>
        <xdr:spPr>
          <a:xfrm>
            <a:off x="9883140" y="1028700"/>
            <a:ext cx="71211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000">
                <a:solidFill>
                  <a:schemeClr val="bg1"/>
                </a:solidFill>
                <a:latin typeface="+mn-lt"/>
              </a:rPr>
              <a:t>Sales</a:t>
            </a:r>
            <a:endParaRPr lang="en-IN" sz="2400">
              <a:solidFill>
                <a:schemeClr val="bg1"/>
              </a:solidFill>
              <a:latin typeface="+mn-lt"/>
            </a:endParaRPr>
          </a:p>
        </xdr:txBody>
      </xdr:sp>
      <xdr:graphicFrame macro="">
        <xdr:nvGraphicFramePr>
          <xdr:cNvPr id="19" name="Chart 18">
            <a:extLst>
              <a:ext uri="{FF2B5EF4-FFF2-40B4-BE49-F238E27FC236}">
                <a16:creationId xmlns:a16="http://schemas.microsoft.com/office/drawing/2014/main" id="{FADDCFA3-34C9-937B-4617-A736FDC0A928}"/>
              </a:ext>
            </a:extLst>
          </xdr:cNvPr>
          <xdr:cNvGraphicFramePr>
            <a:graphicFrameLocks/>
          </xdr:cNvGraphicFramePr>
        </xdr:nvGraphicFramePr>
        <xdr:xfrm>
          <a:off x="11102340" y="1028700"/>
          <a:ext cx="2350541" cy="1508379"/>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0" name="TextBox 19">
            <a:extLst>
              <a:ext uri="{FF2B5EF4-FFF2-40B4-BE49-F238E27FC236}">
                <a16:creationId xmlns:a16="http://schemas.microsoft.com/office/drawing/2014/main" id="{B2E6AD42-2800-209E-D341-2B430D3662A9}"/>
              </a:ext>
            </a:extLst>
          </xdr:cNvPr>
          <xdr:cNvSpPr txBox="1"/>
        </xdr:nvSpPr>
        <xdr:spPr>
          <a:xfrm>
            <a:off x="9768840" y="1493520"/>
            <a:ext cx="1805940" cy="571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2000" b="0" i="0" u="none" strike="noStrike">
                <a:solidFill>
                  <a:schemeClr val="bg1"/>
                </a:solidFill>
                <a:effectLst/>
                <a:latin typeface="+mn-lt"/>
                <a:ea typeface="+mn-ea"/>
                <a:cs typeface="+mn-cs"/>
              </a:rPr>
              <a:t>$ 9360</a:t>
            </a:r>
            <a:r>
              <a:rPr lang="en-IN" sz="2000"/>
              <a:t> </a:t>
            </a:r>
            <a:endParaRPr lang="en-IN" sz="2000">
              <a:solidFill>
                <a:schemeClr val="bg1"/>
              </a:solidFill>
            </a:endParaRPr>
          </a:p>
        </xdr:txBody>
      </xdr:sp>
    </xdr:grpSp>
    <xdr:clientData/>
  </xdr:twoCellAnchor>
  <xdr:twoCellAnchor>
    <xdr:from>
      <xdr:col>3</xdr:col>
      <xdr:colOff>342900</xdr:colOff>
      <xdr:row>12</xdr:row>
      <xdr:rowOff>15240</xdr:rowOff>
    </xdr:from>
    <xdr:to>
      <xdr:col>7</xdr:col>
      <xdr:colOff>30480</xdr:colOff>
      <xdr:row>29</xdr:row>
      <xdr:rowOff>99060</xdr:rowOff>
    </xdr:to>
    <xdr:graphicFrame macro="">
      <xdr:nvGraphicFramePr>
        <xdr:cNvPr id="21" name="Chart 20">
          <a:extLst>
            <a:ext uri="{FF2B5EF4-FFF2-40B4-BE49-F238E27FC236}">
              <a16:creationId xmlns:a16="http://schemas.microsoft.com/office/drawing/2014/main" id="{9B82299E-798A-49ED-A34E-13C999ADA4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152400</xdr:colOff>
      <xdr:row>12</xdr:row>
      <xdr:rowOff>7620</xdr:rowOff>
    </xdr:from>
    <xdr:to>
      <xdr:col>13</xdr:col>
      <xdr:colOff>76200</xdr:colOff>
      <xdr:row>29</xdr:row>
      <xdr:rowOff>99060</xdr:rowOff>
    </xdr:to>
    <xdr:graphicFrame macro="">
      <xdr:nvGraphicFramePr>
        <xdr:cNvPr id="22" name="Chart 21">
          <a:extLst>
            <a:ext uri="{FF2B5EF4-FFF2-40B4-BE49-F238E27FC236}">
              <a16:creationId xmlns:a16="http://schemas.microsoft.com/office/drawing/2014/main" id="{39A785B1-5916-4921-B2ED-E457CD431C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152400</xdr:colOff>
      <xdr:row>11</xdr:row>
      <xdr:rowOff>167640</xdr:rowOff>
    </xdr:from>
    <xdr:to>
      <xdr:col>19</xdr:col>
      <xdr:colOff>525780</xdr:colOff>
      <xdr:row>29</xdr:row>
      <xdr:rowOff>121920</xdr:rowOff>
    </xdr:to>
    <xdr:graphicFrame macro="">
      <xdr:nvGraphicFramePr>
        <xdr:cNvPr id="23" name="Chart 22">
          <a:extLst>
            <a:ext uri="{FF2B5EF4-FFF2-40B4-BE49-F238E27FC236}">
              <a16:creationId xmlns:a16="http://schemas.microsoft.com/office/drawing/2014/main" id="{527790FE-1C10-4D38-B9C7-A4FACDFA87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60960</xdr:colOff>
      <xdr:row>8</xdr:row>
      <xdr:rowOff>434341</xdr:rowOff>
    </xdr:from>
    <xdr:to>
      <xdr:col>3</xdr:col>
      <xdr:colOff>198120</xdr:colOff>
      <xdr:row>20</xdr:row>
      <xdr:rowOff>121921</xdr:rowOff>
    </xdr:to>
    <mc:AlternateContent xmlns:mc="http://schemas.openxmlformats.org/markup-compatibility/2006" xmlns:a14="http://schemas.microsoft.com/office/drawing/2010/main">
      <mc:Choice Requires="a14">
        <xdr:graphicFrame macro="">
          <xdr:nvGraphicFramePr>
            <xdr:cNvPr id="31" name="Region 1">
              <a:extLst>
                <a:ext uri="{FF2B5EF4-FFF2-40B4-BE49-F238E27FC236}">
                  <a16:creationId xmlns:a16="http://schemas.microsoft.com/office/drawing/2014/main" id="{0FF6F5D7-F046-4C2A-847D-995938590425}"/>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60960" y="2042161"/>
              <a:ext cx="1965960" cy="2164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0</xdr:row>
      <xdr:rowOff>45721</xdr:rowOff>
    </xdr:from>
    <xdr:to>
      <xdr:col>3</xdr:col>
      <xdr:colOff>190500</xdr:colOff>
      <xdr:row>8</xdr:row>
      <xdr:rowOff>342901</xdr:rowOff>
    </xdr:to>
    <mc:AlternateContent xmlns:mc="http://schemas.openxmlformats.org/markup-compatibility/2006" xmlns:a14="http://schemas.microsoft.com/office/drawing/2010/main">
      <mc:Choice Requires="a14">
        <xdr:graphicFrame macro="">
          <xdr:nvGraphicFramePr>
            <xdr:cNvPr id="33" name="Month">
              <a:extLst>
                <a:ext uri="{FF2B5EF4-FFF2-40B4-BE49-F238E27FC236}">
                  <a16:creationId xmlns:a16="http://schemas.microsoft.com/office/drawing/2014/main" id="{6EF424C9-D3E5-4B8F-B2E9-129503A3B9E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8580" y="45721"/>
              <a:ext cx="1950720" cy="1905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68580</xdr:colOff>
      <xdr:row>21</xdr:row>
      <xdr:rowOff>15240</xdr:rowOff>
    </xdr:from>
    <xdr:to>
      <xdr:col>3</xdr:col>
      <xdr:colOff>213360</xdr:colOff>
      <xdr:row>29</xdr:row>
      <xdr:rowOff>91439</xdr:rowOff>
    </xdr:to>
    <mc:AlternateContent xmlns:mc="http://schemas.openxmlformats.org/markup-compatibility/2006" xmlns:a14="http://schemas.microsoft.com/office/drawing/2010/main">
      <mc:Choice Requires="a14">
        <xdr:graphicFrame macro="">
          <xdr:nvGraphicFramePr>
            <xdr:cNvPr id="34" name="Quarter">
              <a:extLst>
                <a:ext uri="{FF2B5EF4-FFF2-40B4-BE49-F238E27FC236}">
                  <a16:creationId xmlns:a16="http://schemas.microsoft.com/office/drawing/2014/main" id="{7C3902D9-9E2F-44BC-8816-9D99BDDAE063}"/>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68580" y="4282441"/>
              <a:ext cx="1973580" cy="1394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ESH N" refreshedDate="45331.662173263889" createdVersion="8" refreshedVersion="8" minRefreshableVersion="3" recordCount="63" xr:uid="{5337A6C7-BB0D-4EB4-B60C-9209ADA83442}">
  <cacheSource type="worksheet">
    <worksheetSource name="Table_1"/>
  </cacheSource>
  <cacheFields count="12">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1"/>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acheField>
    <cacheField name="Profit" numFmtId="0">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ount="29">
        <n v="0.89"/>
        <n v="0.94"/>
        <n v="0.82"/>
        <n v="0.79"/>
        <n v="0.96"/>
        <n v="0.75"/>
        <n v="0.92"/>
        <n v="0.7"/>
        <n v="0.91"/>
        <n v="0.74"/>
        <n v="0.9"/>
        <n v="0.95"/>
        <n v="0.99"/>
        <n v="0.86"/>
        <n v="0.83"/>
        <n v="0.8"/>
        <n v="0.71"/>
        <n v="0.98"/>
        <n v="0.81"/>
        <n v="0.97"/>
        <n v="0.88"/>
        <n v="0.73"/>
        <n v="0.93"/>
        <n v="0.85"/>
        <n v="0.77"/>
        <n v="0.72"/>
        <n v="0.76"/>
        <n v="0.84"/>
        <n v="0.78"/>
      </sharedItems>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Days (Month)" numFmtId="0" databaseField="0">
      <fieldGroup base="0">
        <rangePr groupBy="days" startDate="2023-01-01T00:00:00" endDate="2023-09-02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9-2023"/>
        </groupItems>
      </fieldGroup>
    </cacheField>
    <cacheField name="Months (Month)" numFmtId="0" databaseField="0">
      <fieldGroup base="0">
        <rangePr groupBy="months" startDate="2023-01-01T00:00:00" endDate="2023-09-02T00:00:00"/>
        <groupItems count="14">
          <s v="&lt;01-01-2023"/>
          <s v="Jan"/>
          <s v="Feb"/>
          <s v="Mar"/>
          <s v="Apr"/>
          <s v="May"/>
          <s v="Jun"/>
          <s v="Jul"/>
          <s v="Aug"/>
          <s v="Sep"/>
          <s v="Oct"/>
          <s v="Nov"/>
          <s v="Dec"/>
          <s v="&gt;02-09-2023"/>
        </groupItems>
      </fieldGroup>
    </cacheField>
  </cacheFields>
  <extLst>
    <ext xmlns:x14="http://schemas.microsoft.com/office/spreadsheetml/2009/9/main" uri="{725AE2AE-9491-48be-B2B4-4EB974FC3084}">
      <x14:pivotCacheDefinition pivotCacheId="11591183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5000"/>
    <n v="2581"/>
    <n v="2857.1428571428573"/>
    <n v="80"/>
    <x v="0"/>
    <x v="0"/>
    <n v="0.85"/>
    <n v="0.72"/>
  </r>
  <r>
    <x v="0"/>
    <x v="1"/>
    <n v="3500"/>
    <n v="3944"/>
    <n v="2857.1428571428573"/>
    <n v="30"/>
    <x v="0"/>
    <x v="1"/>
    <n v="0.95"/>
    <n v="0.86"/>
  </r>
  <r>
    <x v="0"/>
    <x v="2"/>
    <n v="1500"/>
    <n v="3293"/>
    <n v="2857.1428571428573"/>
    <n v="15"/>
    <x v="0"/>
    <x v="2"/>
    <n v="0.8"/>
    <n v="0.76"/>
  </r>
  <r>
    <x v="0"/>
    <x v="3"/>
    <n v="1500"/>
    <n v="2019"/>
    <n v="2857.1428571428573"/>
    <n v="40"/>
    <x v="0"/>
    <x v="3"/>
    <n v="0.79"/>
    <n v="0.79"/>
  </r>
  <r>
    <x v="0"/>
    <x v="4"/>
    <n v="6000"/>
    <n v="2980"/>
    <n v="2857.1428571428573"/>
    <n v="100"/>
    <x v="0"/>
    <x v="4"/>
    <n v="0.79"/>
    <n v="0.7"/>
  </r>
  <r>
    <x v="0"/>
    <x v="5"/>
    <n v="2500"/>
    <n v="2209"/>
    <n v="2857.1428571428573"/>
    <n v="15"/>
    <x v="0"/>
    <x v="3"/>
    <n v="0.79"/>
    <n v="0.77"/>
  </r>
  <r>
    <x v="0"/>
    <x v="6"/>
    <n v="10000"/>
    <n v="2440"/>
    <n v="2857.1428571428573"/>
    <n v="20"/>
    <x v="0"/>
    <x v="5"/>
    <n v="0.72"/>
    <n v="0.93"/>
  </r>
  <r>
    <x v="1"/>
    <x v="0"/>
    <n v="5000"/>
    <n v="2000"/>
    <n v="1428.5714285714287"/>
    <n v="90"/>
    <x v="0"/>
    <x v="6"/>
    <n v="0.99"/>
    <n v="0.74"/>
  </r>
  <r>
    <x v="1"/>
    <x v="1"/>
    <n v="15000"/>
    <n v="14431"/>
    <n v="1428.5714285714287"/>
    <n v="30"/>
    <x v="0"/>
    <x v="7"/>
    <n v="0.99"/>
    <n v="0.95"/>
  </r>
  <r>
    <x v="1"/>
    <x v="2"/>
    <n v="1500"/>
    <n v="3000"/>
    <n v="1428.5714285714287"/>
    <n v="15"/>
    <x v="0"/>
    <x v="8"/>
    <n v="0.98"/>
    <n v="0.89"/>
  </r>
  <r>
    <x v="1"/>
    <x v="3"/>
    <n v="3500"/>
    <n v="4000"/>
    <n v="1428.5714285714287"/>
    <n v="40"/>
    <x v="0"/>
    <x v="9"/>
    <n v="0.85"/>
    <n v="0.7"/>
  </r>
  <r>
    <x v="1"/>
    <x v="4"/>
    <n v="6000"/>
    <n v="2000"/>
    <n v="1428.5714285714287"/>
    <n v="100"/>
    <x v="0"/>
    <x v="10"/>
    <n v="0.9"/>
    <n v="0.72"/>
  </r>
  <r>
    <x v="1"/>
    <x v="5"/>
    <n v="4000"/>
    <n v="2000"/>
    <n v="1428.5714285714287"/>
    <n v="15"/>
    <x v="0"/>
    <x v="11"/>
    <n v="0.97"/>
    <n v="0.81"/>
  </r>
  <r>
    <x v="1"/>
    <x v="6"/>
    <n v="10000"/>
    <n v="2000"/>
    <n v="1428.5714285714287"/>
    <n v="20"/>
    <x v="0"/>
    <x v="12"/>
    <n v="0.79"/>
    <n v="0.75"/>
  </r>
  <r>
    <x v="2"/>
    <x v="0"/>
    <n v="8571.4285714285706"/>
    <n v="4000"/>
    <n v="1428.5714285714287"/>
    <n v="45"/>
    <x v="0"/>
    <x v="13"/>
    <n v="0.97"/>
    <n v="0.89"/>
  </r>
  <r>
    <x v="2"/>
    <x v="1"/>
    <n v="8571.4285714285706"/>
    <n v="6000"/>
    <n v="1428.5714285714287"/>
    <n v="43"/>
    <x v="0"/>
    <x v="14"/>
    <n v="0.72"/>
    <n v="0.74"/>
  </r>
  <r>
    <x v="2"/>
    <x v="2"/>
    <n v="8571.4285714285706"/>
    <n v="6500"/>
    <n v="1428.5714285714287"/>
    <n v="43"/>
    <x v="0"/>
    <x v="9"/>
    <n v="0.78"/>
    <n v="0.94"/>
  </r>
  <r>
    <x v="2"/>
    <x v="3"/>
    <n v="8571.4285714285706"/>
    <n v="12000"/>
    <n v="1428.5714285714287"/>
    <n v="43"/>
    <x v="0"/>
    <x v="15"/>
    <n v="0.84"/>
    <n v="0.81"/>
  </r>
  <r>
    <x v="2"/>
    <x v="4"/>
    <n v="8571.4285714285706"/>
    <n v="3000"/>
    <n v="1428.5714285714287"/>
    <n v="43"/>
    <x v="0"/>
    <x v="0"/>
    <n v="0.99"/>
    <n v="0.97"/>
  </r>
  <r>
    <x v="2"/>
    <x v="5"/>
    <n v="8571.4285714285706"/>
    <n v="2000"/>
    <n v="1428.5714285714287"/>
    <n v="40"/>
    <x v="0"/>
    <x v="16"/>
    <n v="0.87"/>
    <n v="0.94"/>
  </r>
  <r>
    <x v="2"/>
    <x v="6"/>
    <n v="8571.4285714285706"/>
    <n v="2000"/>
    <n v="1428.5714285714287"/>
    <n v="43"/>
    <x v="0"/>
    <x v="10"/>
    <n v="0.72"/>
    <n v="0.94"/>
  </r>
  <r>
    <x v="3"/>
    <x v="0"/>
    <n v="7857.1428571428569"/>
    <n v="3000"/>
    <n v="5714.2857142857147"/>
    <n v="100"/>
    <x v="1"/>
    <x v="0"/>
    <n v="0.85"/>
    <n v="0.87"/>
  </r>
  <r>
    <x v="3"/>
    <x v="1"/>
    <n v="7857.1428571428569"/>
    <n v="4500"/>
    <n v="5714.2857142857147"/>
    <n v="100"/>
    <x v="1"/>
    <x v="0"/>
    <n v="0.8"/>
    <n v="0.88"/>
  </r>
  <r>
    <x v="3"/>
    <x v="2"/>
    <n v="7857.1428571428569"/>
    <n v="5500"/>
    <n v="5714.2857142857147"/>
    <n v="100"/>
    <x v="1"/>
    <x v="17"/>
    <n v="0.99"/>
    <n v="0.81"/>
  </r>
  <r>
    <x v="3"/>
    <x v="3"/>
    <n v="7857.1428571428569"/>
    <n v="10000"/>
    <n v="5714.2857142857147"/>
    <n v="100"/>
    <x v="1"/>
    <x v="18"/>
    <n v="0.91"/>
    <n v="0.95"/>
  </r>
  <r>
    <x v="3"/>
    <x v="4"/>
    <n v="7857.1428571428569"/>
    <n v="2000"/>
    <n v="5714.2857142857147"/>
    <n v="100"/>
    <x v="1"/>
    <x v="19"/>
    <n v="0.85"/>
    <n v="0.85"/>
  </r>
  <r>
    <x v="3"/>
    <x v="5"/>
    <n v="7857.1428571428569"/>
    <n v="2000"/>
    <n v="5714.2857142857147"/>
    <n v="100"/>
    <x v="1"/>
    <x v="0"/>
    <n v="0.94"/>
    <n v="0.8"/>
  </r>
  <r>
    <x v="3"/>
    <x v="6"/>
    <n v="7857.1428571428569"/>
    <n v="2000"/>
    <n v="5714.2857142857147"/>
    <n v="100"/>
    <x v="1"/>
    <x v="20"/>
    <n v="0.94"/>
    <n v="0.7"/>
  </r>
  <r>
    <x v="4"/>
    <x v="0"/>
    <n v="11428.571428571429"/>
    <n v="20000"/>
    <n v="2857.1428571428573"/>
    <n v="90"/>
    <x v="1"/>
    <x v="5"/>
    <n v="0.77"/>
    <n v="0.84"/>
  </r>
  <r>
    <x v="4"/>
    <x v="1"/>
    <n v="11428.571428571429"/>
    <n v="17000"/>
    <n v="2857.1428571428573"/>
    <n v="80"/>
    <x v="1"/>
    <x v="21"/>
    <n v="0.96"/>
    <n v="0.93"/>
  </r>
  <r>
    <x v="4"/>
    <x v="2"/>
    <n v="11428.571428571429"/>
    <n v="16000"/>
    <n v="2857.1428571428573"/>
    <n v="90"/>
    <x v="1"/>
    <x v="22"/>
    <n v="0.74"/>
    <n v="0.93"/>
  </r>
  <r>
    <x v="4"/>
    <x v="3"/>
    <n v="11428.571428571429"/>
    <n v="12000"/>
    <n v="2857.1428571428573"/>
    <n v="110"/>
    <x v="1"/>
    <x v="23"/>
    <n v="0.7"/>
    <n v="0.99"/>
  </r>
  <r>
    <x v="4"/>
    <x v="4"/>
    <n v="11428.571428571429"/>
    <n v="20500"/>
    <n v="2857.1428571428573"/>
    <n v="90"/>
    <x v="1"/>
    <x v="6"/>
    <n v="0.99"/>
    <n v="0.88"/>
  </r>
  <r>
    <x v="4"/>
    <x v="5"/>
    <n v="11428.571428571429"/>
    <n v="21000"/>
    <n v="2857.1428571428573"/>
    <n v="100"/>
    <x v="1"/>
    <x v="5"/>
    <n v="0.97"/>
    <n v="0.83"/>
  </r>
  <r>
    <x v="4"/>
    <x v="6"/>
    <n v="11428.571428571429"/>
    <n v="21500"/>
    <n v="2857.1428571428573"/>
    <n v="90"/>
    <x v="1"/>
    <x v="24"/>
    <n v="0.97"/>
    <n v="0.78"/>
  </r>
  <r>
    <x v="5"/>
    <x v="0"/>
    <n v="14285.714285714286"/>
    <n v="22000"/>
    <n v="857.14285714285711"/>
    <n v="228"/>
    <x v="1"/>
    <x v="3"/>
    <n v="0.75"/>
    <n v="0.93"/>
  </r>
  <r>
    <x v="5"/>
    <x v="1"/>
    <n v="14285.714285714286"/>
    <n v="18000"/>
    <n v="857.14285714285711"/>
    <n v="220"/>
    <x v="1"/>
    <x v="18"/>
    <n v="0.98"/>
    <n v="0.86"/>
  </r>
  <r>
    <x v="5"/>
    <x v="2"/>
    <n v="14285.714285714286"/>
    <n v="18500"/>
    <n v="857.14285714285711"/>
    <n v="228"/>
    <x v="1"/>
    <x v="13"/>
    <n v="0.82"/>
    <n v="0.86"/>
  </r>
  <r>
    <x v="5"/>
    <x v="3"/>
    <n v="14285.714285714286"/>
    <n v="14314"/>
    <n v="857.14285714285711"/>
    <n v="238"/>
    <x v="1"/>
    <x v="25"/>
    <n v="0.95"/>
    <n v="0.9"/>
  </r>
  <r>
    <x v="5"/>
    <x v="4"/>
    <n v="14285.714285714286"/>
    <n v="21000"/>
    <n v="857.14285714285711"/>
    <n v="228"/>
    <x v="1"/>
    <x v="16"/>
    <n v="0.8"/>
    <n v="0.76"/>
  </r>
  <r>
    <x v="5"/>
    <x v="5"/>
    <n v="14285.714285714286"/>
    <n v="22500"/>
    <n v="857.14285714285711"/>
    <n v="230"/>
    <x v="1"/>
    <x v="19"/>
    <n v="0.95"/>
    <n v="0.85"/>
  </r>
  <r>
    <x v="5"/>
    <x v="6"/>
    <n v="14285.714285714286"/>
    <n v="22900"/>
    <n v="857.14285714285711"/>
    <n v="228"/>
    <x v="1"/>
    <x v="11"/>
    <n v="0.85"/>
    <n v="0.91"/>
  </r>
  <r>
    <x v="6"/>
    <x v="0"/>
    <n v="18562.957142857143"/>
    <n v="25000"/>
    <n v="714.28571428571433"/>
    <n v="250"/>
    <x v="2"/>
    <x v="19"/>
    <n v="0.7"/>
    <n v="0.93"/>
  </r>
  <r>
    <x v="6"/>
    <x v="1"/>
    <n v="18562.957142857143"/>
    <n v="22000"/>
    <n v="714.28571428571433"/>
    <n v="240"/>
    <x v="2"/>
    <x v="10"/>
    <n v="0.98"/>
    <n v="0.96"/>
  </r>
  <r>
    <x v="6"/>
    <x v="2"/>
    <n v="18562.957142857143"/>
    <n v="25000"/>
    <n v="714.28571428571433"/>
    <n v="270"/>
    <x v="2"/>
    <x v="10"/>
    <n v="0.95"/>
    <n v="0.98"/>
  </r>
  <r>
    <x v="6"/>
    <x v="3"/>
    <n v="18562.957142857143"/>
    <n v="25000"/>
    <n v="714.28571428571433"/>
    <n v="259"/>
    <x v="2"/>
    <x v="4"/>
    <n v="0.81"/>
    <n v="0.85"/>
  </r>
  <r>
    <x v="6"/>
    <x v="4"/>
    <n v="18562.957142857143"/>
    <n v="25000"/>
    <n v="714.28571428571433"/>
    <n v="260"/>
    <x v="2"/>
    <x v="17"/>
    <n v="0.84"/>
    <n v="0.89"/>
  </r>
  <r>
    <x v="6"/>
    <x v="5"/>
    <n v="18562.957142857143"/>
    <n v="25000"/>
    <n v="714.28571428571433"/>
    <n v="260"/>
    <x v="2"/>
    <x v="26"/>
    <n v="0.7"/>
    <n v="0.86"/>
  </r>
  <r>
    <x v="6"/>
    <x v="6"/>
    <n v="18562.957142857143"/>
    <n v="25000"/>
    <n v="714.28571428571433"/>
    <n v="261"/>
    <x v="2"/>
    <x v="8"/>
    <n v="0.77"/>
    <n v="0.75"/>
  </r>
  <r>
    <x v="7"/>
    <x v="0"/>
    <n v="18571.428571428572"/>
    <n v="25000"/>
    <n v="714.28571428571433"/>
    <n v="242"/>
    <x v="2"/>
    <x v="3"/>
    <n v="0.81"/>
    <n v="0.74"/>
  </r>
  <r>
    <x v="7"/>
    <x v="1"/>
    <n v="18571.428571428572"/>
    <n v="22500"/>
    <n v="714.28571428571433"/>
    <n v="250"/>
    <x v="2"/>
    <x v="23"/>
    <n v="0.82"/>
    <n v="0.73"/>
  </r>
  <r>
    <x v="7"/>
    <x v="2"/>
    <n v="18571.428571428572"/>
    <n v="25000"/>
    <n v="714.28571428571433"/>
    <n v="242"/>
    <x v="2"/>
    <x v="20"/>
    <n v="0.84"/>
    <n v="0.75"/>
  </r>
  <r>
    <x v="7"/>
    <x v="3"/>
    <n v="18571.428571428572"/>
    <n v="25000"/>
    <n v="714.28571428571433"/>
    <n v="242"/>
    <x v="2"/>
    <x v="18"/>
    <n v="0.92"/>
    <n v="0.91"/>
  </r>
  <r>
    <x v="7"/>
    <x v="4"/>
    <n v="18571.428571428572"/>
    <n v="25000"/>
    <n v="714.28571428571433"/>
    <n v="242"/>
    <x v="2"/>
    <x v="27"/>
    <n v="0.73"/>
    <n v="0.99"/>
  </r>
  <r>
    <x v="7"/>
    <x v="5"/>
    <n v="18571.428571428572"/>
    <n v="25000"/>
    <n v="714.28571428571433"/>
    <n v="240"/>
    <x v="2"/>
    <x v="22"/>
    <n v="0.79"/>
    <n v="0.72"/>
  </r>
  <r>
    <x v="7"/>
    <x v="6"/>
    <n v="18571.428571428572"/>
    <n v="25000"/>
    <n v="714.28571428571433"/>
    <n v="242"/>
    <x v="2"/>
    <x v="27"/>
    <n v="0.79"/>
    <n v="0.8"/>
  </r>
  <r>
    <x v="8"/>
    <x v="0"/>
    <n v="17857.142857142859"/>
    <n v="22500"/>
    <n v="285.71428571428572"/>
    <n v="285"/>
    <x v="2"/>
    <x v="23"/>
    <n v="0.91"/>
    <n v="0.84"/>
  </r>
  <r>
    <x v="8"/>
    <x v="1"/>
    <n v="17857.142857142859"/>
    <n v="21500"/>
    <n v="285.71428571428572"/>
    <n v="275"/>
    <x v="2"/>
    <x v="13"/>
    <n v="0.75"/>
    <n v="0.96"/>
  </r>
  <r>
    <x v="8"/>
    <x v="2"/>
    <n v="17857.142857142859"/>
    <n v="24000"/>
    <n v="285.71428571428572"/>
    <n v="285"/>
    <x v="2"/>
    <x v="4"/>
    <n v="0.77"/>
    <n v="0.92"/>
  </r>
  <r>
    <x v="8"/>
    <x v="3"/>
    <n v="17857.142857142859"/>
    <n v="24500"/>
    <n v="285.71428571428572"/>
    <n v="290"/>
    <x v="2"/>
    <x v="12"/>
    <n v="0.97"/>
    <n v="0.73"/>
  </r>
  <r>
    <x v="8"/>
    <x v="4"/>
    <n v="17857.142857142859"/>
    <n v="24500"/>
    <n v="285.71428571428572"/>
    <n v="310"/>
    <x v="2"/>
    <x v="24"/>
    <n v="0.72"/>
    <n v="0.85"/>
  </r>
  <r>
    <x v="8"/>
    <x v="5"/>
    <n v="17857.142857142859"/>
    <n v="24500"/>
    <n v="285.71428571428572"/>
    <n v="270"/>
    <x v="2"/>
    <x v="24"/>
    <n v="0.96"/>
    <n v="0.78"/>
  </r>
  <r>
    <x v="8"/>
    <x v="6"/>
    <n v="17857.142857142859"/>
    <n v="24500"/>
    <n v="285.71428571428572"/>
    <n v="285"/>
    <x v="2"/>
    <x v="28"/>
    <n v="0.8"/>
    <n v="0.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BCB266-AAB3-4E58-A1E6-04B554B25BA4}"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15:J23" firstHeaderRow="1" firstDataRow="1" firstDataCol="1"/>
  <pivotFields count="12">
    <pivotField numFmtId="17" showAll="0">
      <items count="10">
        <item x="0"/>
        <item x="1"/>
        <item x="2"/>
        <item x="3"/>
        <item x="4"/>
        <item x="5"/>
        <item x="6"/>
        <item x="7"/>
        <item x="8"/>
        <item t="default"/>
      </items>
    </pivotField>
    <pivotField axis="axisRow" showAll="0">
      <items count="8">
        <item x="0"/>
        <item x="1"/>
        <item x="2"/>
        <item x="3"/>
        <item x="4"/>
        <item x="5"/>
        <item x="6"/>
        <item t="default"/>
      </items>
    </pivotField>
    <pivotField numFmtId="164" showAll="0"/>
    <pivotField dataField="1" showAll="0"/>
    <pivotField numFmtId="164" showAll="0"/>
    <pivotField showAll="0"/>
    <pivotField showAll="0">
      <items count="4">
        <item x="0"/>
        <item x="1"/>
        <item x="2"/>
        <item t="default"/>
      </items>
    </pivotField>
    <pivotField numFmtId="9" showAll="0"/>
    <pivotField numFmtId="9" showAll="0"/>
    <pivotField numFmtId="9" showAll="0"/>
    <pivotField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1"/>
  </rowFields>
  <rowItems count="8">
    <i>
      <x/>
    </i>
    <i>
      <x v="1"/>
    </i>
    <i>
      <x v="2"/>
    </i>
    <i>
      <x v="3"/>
    </i>
    <i>
      <x v="4"/>
    </i>
    <i>
      <x v="5"/>
    </i>
    <i>
      <x v="6"/>
    </i>
    <i t="grand">
      <x/>
    </i>
  </rowItems>
  <colItems count="1">
    <i/>
  </colItems>
  <dataFields count="1">
    <dataField name="Sum of Profit" fld="3"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Dark14"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8BB57B-68E8-4333-9225-678F69E95C29}"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o">
  <location ref="F15:G25" firstHeaderRow="1" firstDataRow="1" firstDataCol="1"/>
  <pivotFields count="12">
    <pivotField axis="axisRow"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dataField="1" showAll="0"/>
    <pivotField showAll="0">
      <items count="4">
        <item x="0"/>
        <item x="1"/>
        <item x="2"/>
        <item t="default"/>
      </items>
    </pivotField>
    <pivotField numFmtId="9" showAll="0"/>
    <pivotField numFmtId="9" showAll="0"/>
    <pivotField numFmtId="9"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1"/>
    <field x="10"/>
    <field x="0"/>
  </rowFields>
  <rowItems count="10">
    <i>
      <x v="1"/>
    </i>
    <i>
      <x v="2"/>
    </i>
    <i>
      <x v="3"/>
    </i>
    <i>
      <x v="4"/>
    </i>
    <i>
      <x v="5"/>
    </i>
    <i>
      <x v="6"/>
    </i>
    <i>
      <x v="7"/>
    </i>
    <i>
      <x v="8"/>
    </i>
    <i>
      <x v="9"/>
    </i>
    <i t="grand">
      <x/>
    </i>
  </rowItems>
  <colItems count="1">
    <i/>
  </colItems>
  <dataFields count="1">
    <dataField name="Sum of Customers" fld="5" baseField="0" baseItem="0"/>
  </dataFields>
  <chartFormats count="1">
    <chartFormat chart="6" format="4" series="1">
      <pivotArea type="data" outline="0" fieldPosition="0">
        <references count="1">
          <reference field="4294967294" count="1" selected="0">
            <x v="0"/>
          </reference>
        </references>
      </pivotArea>
    </chartFormat>
  </chartFormats>
  <pivotTableStyleInfo name="PivotStyleMedium9"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93D1CD-8C35-4B7F-8B58-14F7DED834DA}" name="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C3" firstHeaderRow="0" firstDataRow="1" firstDataCol="0"/>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dataField="1" numFmtId="164" showAll="0"/>
    <pivotField dataField="1" showAll="0"/>
    <pivotField numFmtId="164" showAll="0"/>
    <pivotField dataField="1" showAll="0"/>
    <pivotField showAll="0">
      <items count="4">
        <item x="0"/>
        <item x="1"/>
        <item x="2"/>
        <item t="default"/>
      </items>
    </pivotField>
    <pivotField numFmtId="9" showAll="0"/>
    <pivotField numFmtId="9"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3">
    <i>
      <x/>
    </i>
    <i i="1">
      <x v="1"/>
    </i>
    <i i="2">
      <x v="2"/>
    </i>
  </colItems>
  <dataFields count="3">
    <dataField name="Sum of Customers" fld="5" baseField="0" baseItem="0"/>
    <dataField name="Sum of Sales" fld="2" baseField="0" baseItem="0"/>
    <dataField name="Sum of Profit" fld="3" baseField="0" baseItem="0"/>
  </dataField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6954F9-C80B-41CE-882F-DB4025859371}" name="Avg of Customercomple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A24" firstHeaderRow="1" firstDataRow="1" firstDataCol="0"/>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numFmtId="9" showAll="0"/>
    <pivotField numFmtId="9" showAll="0"/>
    <pivotField dataField="1"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Customer Completion Rate" fld="9" subtotal="average" baseField="0" baseItem="284" numFmtId="9"/>
  </dataField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FB36E3-B37C-4657-B006-FE988CFFDAD5}" name="Avgofprofitcomple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A20" firstHeaderRow="1" firstDataRow="1" firstDataCol="0"/>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numFmtId="9" showAll="0"/>
    <pivotField dataField="1" numFmtId="9"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Profit Completion Rate" fld="8" subtotal="average" baseField="0" baseItem="284" numFmtId="9"/>
  </dataField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1C41399-D685-493D-B511-97ACEED44A3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F2:H12" firstHeaderRow="0" firstDataRow="1" firstDataCol="1"/>
  <pivotFields count="12">
    <pivotField axis="axisRow" numFmtId="17" showAll="0">
      <items count="10">
        <item x="0"/>
        <item x="1"/>
        <item x="2"/>
        <item x="3"/>
        <item x="4"/>
        <item x="5"/>
        <item x="6"/>
        <item x="7"/>
        <item x="8"/>
        <item t="default"/>
      </items>
    </pivotField>
    <pivotField showAll="0">
      <items count="8">
        <item x="0"/>
        <item x="1"/>
        <item x="2"/>
        <item x="3"/>
        <item x="4"/>
        <item x="5"/>
        <item x="6"/>
        <item t="default"/>
      </items>
    </pivotField>
    <pivotField dataField="1" numFmtId="164" showAll="0"/>
    <pivotField showAll="0"/>
    <pivotField dataField="1" numFmtId="164" showAll="0"/>
    <pivotField showAll="0"/>
    <pivotField showAll="0">
      <items count="4">
        <item x="0"/>
        <item x="1"/>
        <item x="2"/>
        <item t="default"/>
      </items>
    </pivotField>
    <pivotField numFmtId="9" showAll="0"/>
    <pivotField numFmtId="9" showAll="0"/>
    <pivotField numFmtId="9"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11"/>
    <field x="10"/>
    <field x="0"/>
  </rowFields>
  <rowItems count="10">
    <i>
      <x v="1"/>
    </i>
    <i>
      <x v="2"/>
    </i>
    <i>
      <x v="3"/>
    </i>
    <i>
      <x v="4"/>
    </i>
    <i>
      <x v="5"/>
    </i>
    <i>
      <x v="6"/>
    </i>
    <i>
      <x v="7"/>
    </i>
    <i>
      <x v="8"/>
    </i>
    <i>
      <x v="9"/>
    </i>
    <i t="grand">
      <x/>
    </i>
  </rowItems>
  <colFields count="1">
    <field x="-2"/>
  </colFields>
  <colItems count="2">
    <i>
      <x/>
    </i>
    <i i="1">
      <x v="1"/>
    </i>
  </colItems>
  <dataFields count="2">
    <dataField name="Sum of Sales" fld="2" baseField="11" baseItem="1"/>
    <dataField name="Sum of Target Sales" fld="4" baseField="11" baseItem="1"/>
  </dataFields>
  <chartFormats count="2">
    <chartFormat chart="11" format="8"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1"/>
          </reference>
        </references>
      </pivotArea>
    </chartFormat>
  </chartFormats>
  <pivotTableStyleInfo name="PivotStyleMedium12" showRowHeaders="1" showColHeaders="1" showRowStripes="1"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E3FD4B-7F19-442D-8A44-E27EF7F28204}" name="Avgofsalescomple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12">
    <pivotField numFmtId="17" showAll="0">
      <items count="10">
        <item x="0"/>
        <item x="1"/>
        <item x="2"/>
        <item x="3"/>
        <item x="4"/>
        <item x="5"/>
        <item x="6"/>
        <item x="7"/>
        <item x="8"/>
        <item t="default"/>
      </items>
    </pivotField>
    <pivotField showAll="0">
      <items count="8">
        <item x="0"/>
        <item x="1"/>
        <item x="2"/>
        <item x="3"/>
        <item x="4"/>
        <item x="5"/>
        <item x="6"/>
        <item t="default"/>
      </items>
    </pivotField>
    <pivotField numFmtId="164" showAll="0"/>
    <pivotField showAll="0"/>
    <pivotField numFmtId="164" showAll="0"/>
    <pivotField showAll="0"/>
    <pivotField showAll="0">
      <items count="4">
        <item x="0"/>
        <item x="1"/>
        <item x="2"/>
        <item t="default"/>
      </items>
    </pivotField>
    <pivotField dataField="1" numFmtId="9" showAll="0"/>
    <pivotField numFmtId="9"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Average of Sales Completion Rate" fld="7" subtotal="average" baseField="0" baseItem="284" numFmtId="9"/>
  </dataField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B38C77A-D1E8-4B74-BBBC-C11544C5562A}" sourceName="Region">
  <pivotTables>
    <pivotTable tabId="3" name="PivotTable13"/>
    <pivotTable tabId="3" name="Avg of Customercomplete"/>
    <pivotTable tabId="3" name="Avgofprofitcomplete"/>
    <pivotTable tabId="3" name="Avgofsalescomplete"/>
    <pivotTable tabId="3" name="PivotTable11"/>
    <pivotTable tabId="3" name="PivotTable12"/>
    <pivotTable tabId="3" name="Total"/>
  </pivotTables>
  <data>
    <tabular pivotCacheId="1159118319">
      <items count="7">
        <i x="0" s="1"/>
        <i x="1" s="1"/>
        <i x="2" s="1"/>
        <i x="3" s="1"/>
        <i x="4"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DA8537B-6655-4D51-B2D4-176C7769BE8D}" sourceName="Month">
  <pivotTables>
    <pivotTable tabId="3" name="PivotTable11"/>
    <pivotTable tabId="3" name="Avg of Customercomplete"/>
    <pivotTable tabId="3" name="Avgofprofitcomplete"/>
    <pivotTable tabId="3" name="Avgofsalescomplete"/>
    <pivotTable tabId="3" name="PivotTable12"/>
    <pivotTable tabId="3" name="PivotTable13"/>
    <pivotTable tabId="3" name="Total"/>
  </pivotTables>
  <data>
    <tabular pivotCacheId="1159118319">
      <items count="9">
        <i x="0" s="1"/>
        <i x="1" s="1"/>
        <i x="2" s="1"/>
        <i x="3" s="1"/>
        <i x="4" s="1"/>
        <i x="5" s="1"/>
        <i x="6" s="1"/>
        <i x="7"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D2506724-3C93-49A0-8E24-2B7766D53162}" sourceName="Quarter">
  <pivotTables>
    <pivotTable tabId="3" name="PivotTable12"/>
    <pivotTable tabId="3" name="Avg of Customercomplete"/>
    <pivotTable tabId="3" name="Avgofprofitcomplete"/>
    <pivotTable tabId="3" name="Avgofsalescomplete"/>
    <pivotTable tabId="3" name="PivotTable11"/>
    <pivotTable tabId="3" name="PivotTable13"/>
    <pivotTable tabId="3" name="Total"/>
  </pivotTables>
  <data>
    <tabular pivotCacheId="115911831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8482316-7A8D-4E29-AE28-9C8BB681820C}" cache="Slicer_Region" caption="Region" style="SlicerStyleDark6" rowHeight="234950"/>
  <slicer name="Month" xr10:uid="{DB7D2708-7134-4A2E-926A-B18AF25E701C}" cache="Slicer_Month" caption="Month" style="SlicerStyleDark1" rowHeight="234950"/>
  <slicer name="Quarter" xr10:uid="{2057C59F-7315-4EDF-82A1-EAD482EE6BA2}" cache="Slicer_Quarter" caption="Quarter"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811D81-2586-42A4-8FB0-39A7C138D6A4}" name="Table_1" displayName="Table_1" ref="A1:J64">
  <autoFilter ref="A1:J64" xr:uid="{09811D81-2586-42A4-8FB0-39A7C138D6A4}">
    <filterColumn colId="0">
      <filters>
        <dateGroupItem year="2023" month="2" day="1" dateTimeGrouping="day"/>
      </filters>
    </filterColumn>
    <filterColumn colId="1">
      <filters>
        <filter val="Columbia"/>
      </filters>
    </filterColumn>
    <filterColumn colId="6">
      <filters>
        <filter val="Quarter 2"/>
      </filters>
    </filterColumn>
  </autoFilter>
  <tableColumns count="10">
    <tableColumn id="1" xr3:uid="{936E3A53-4AE2-48B9-93D0-29198111004B}" name="Month"/>
    <tableColumn id="2" xr3:uid="{F8DD7FB7-3566-406E-A500-9CEEA6286CC4}" name="Region"/>
    <tableColumn id="3" xr3:uid="{3123167C-9144-42C5-819D-6CD483C6A6B8}" name="Sales"/>
    <tableColumn id="4" xr3:uid="{FE516726-4F0A-4B38-A435-6254B0F0E858}" name="Profit"/>
    <tableColumn id="5" xr3:uid="{D8DC8F0D-4B15-45DF-832F-26311F0DF724}" name="Target Sales"/>
    <tableColumn id="6" xr3:uid="{DC58CE9A-C53D-4005-8CE1-36CCB24248D1}" name="Customers"/>
    <tableColumn id="7" xr3:uid="{EDA05B53-48C7-4E5B-9D14-76B680D41EFD}" name="Quarter"/>
    <tableColumn id="8" xr3:uid="{A5EC6D23-4A9D-4EF4-811B-561C432C55D9}" name="Sales Completion Rate"/>
    <tableColumn id="9" xr3:uid="{D298D960-5C98-4D29-82D4-5F95C6EC88B1}" name="Profit Completion Rate"/>
    <tableColumn id="10" xr3:uid="{9A663473-56D0-432D-8E51-FFA866AE7389}" name="Customer Completion Rate"/>
  </tableColumns>
  <tableStyleInfo name="TableStyleLight14" showFirstColumn="1" showLastColumn="1"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jpeg"/><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222A1-E3C1-49CD-A015-F0D99AB7226C}">
  <dimension ref="A1:J64"/>
  <sheetViews>
    <sheetView topLeftCell="A65" workbookViewId="0">
      <selection activeCell="I8" sqref="I8"/>
    </sheetView>
  </sheetViews>
  <sheetFormatPr defaultRowHeight="14.4" x14ac:dyDescent="0.3"/>
  <cols>
    <col min="1" max="1" width="7.88671875" bestFit="1" customWidth="1"/>
    <col min="2" max="2" width="11.77734375" bestFit="1" customWidth="1"/>
    <col min="3" max="4" width="8.44140625" bestFit="1" customWidth="1"/>
    <col min="5" max="5" width="12.109375" bestFit="1" customWidth="1"/>
    <col min="6" max="6" width="10.88671875" bestFit="1" customWidth="1"/>
    <col min="7" max="7" width="10.5546875" bestFit="1" customWidth="1"/>
    <col min="8" max="8" width="22.21875" bestFit="1" customWidth="1"/>
    <col min="9" max="9" width="22.6640625" bestFit="1" customWidth="1"/>
    <col min="10" max="10" width="26.6640625" bestFit="1" customWidth="1"/>
  </cols>
  <sheetData>
    <row r="1" spans="1:10" ht="15.6" x14ac:dyDescent="0.3">
      <c r="A1" s="1" t="s">
        <v>0</v>
      </c>
      <c r="B1" s="1" t="s">
        <v>1</v>
      </c>
      <c r="C1" s="1" t="s">
        <v>2</v>
      </c>
      <c r="D1" s="1" t="s">
        <v>3</v>
      </c>
      <c r="E1" s="1" t="s">
        <v>4</v>
      </c>
      <c r="F1" s="1" t="s">
        <v>5</v>
      </c>
      <c r="G1" s="1" t="s">
        <v>6</v>
      </c>
      <c r="H1" s="1" t="s">
        <v>7</v>
      </c>
      <c r="I1" s="1" t="s">
        <v>8</v>
      </c>
      <c r="J1" s="1" t="s">
        <v>9</v>
      </c>
    </row>
    <row r="2" spans="1:10" ht="15.6" hidden="1" x14ac:dyDescent="0.3">
      <c r="A2" s="2">
        <v>44927</v>
      </c>
      <c r="B2" s="1" t="s">
        <v>10</v>
      </c>
      <c r="C2" s="3">
        <v>5000</v>
      </c>
      <c r="D2" s="3">
        <v>2581</v>
      </c>
      <c r="E2" s="3">
        <v>2857.1428571428573</v>
      </c>
      <c r="F2" s="1">
        <v>80</v>
      </c>
      <c r="G2" s="3" t="s">
        <v>11</v>
      </c>
      <c r="H2" s="4">
        <v>0.89</v>
      </c>
      <c r="I2" s="4">
        <v>0.85</v>
      </c>
      <c r="J2" s="4">
        <v>0.72</v>
      </c>
    </row>
    <row r="3" spans="1:10" ht="15.6" hidden="1" x14ac:dyDescent="0.3">
      <c r="A3" s="2">
        <v>44927</v>
      </c>
      <c r="B3" s="1" t="s">
        <v>12</v>
      </c>
      <c r="C3" s="3">
        <v>3500</v>
      </c>
      <c r="D3" s="3">
        <v>3944</v>
      </c>
      <c r="E3" s="3">
        <v>2857.1428571428573</v>
      </c>
      <c r="F3" s="1">
        <v>30</v>
      </c>
      <c r="G3" s="3" t="s">
        <v>11</v>
      </c>
      <c r="H3" s="4">
        <v>0.94</v>
      </c>
      <c r="I3" s="4">
        <v>0.95</v>
      </c>
      <c r="J3" s="4">
        <v>0.86</v>
      </c>
    </row>
    <row r="4" spans="1:10" ht="15.6" hidden="1" x14ac:dyDescent="0.3">
      <c r="A4" s="2">
        <v>44927</v>
      </c>
      <c r="B4" s="1" t="s">
        <v>13</v>
      </c>
      <c r="C4" s="3">
        <v>1500</v>
      </c>
      <c r="D4" s="1">
        <v>3293</v>
      </c>
      <c r="E4" s="3">
        <v>2857.1428571428573</v>
      </c>
      <c r="F4" s="1">
        <v>15</v>
      </c>
      <c r="G4" s="3" t="s">
        <v>11</v>
      </c>
      <c r="H4" s="4">
        <v>0.82</v>
      </c>
      <c r="I4" s="4">
        <v>0.8</v>
      </c>
      <c r="J4" s="4">
        <v>0.76</v>
      </c>
    </row>
    <row r="5" spans="1:10" ht="15.6" hidden="1" x14ac:dyDescent="0.3">
      <c r="A5" s="2">
        <v>44927</v>
      </c>
      <c r="B5" s="1" t="s">
        <v>14</v>
      </c>
      <c r="C5" s="3">
        <v>1500</v>
      </c>
      <c r="D5" s="1">
        <v>2019</v>
      </c>
      <c r="E5" s="3">
        <v>2857.1428571428573</v>
      </c>
      <c r="F5" s="1">
        <v>40</v>
      </c>
      <c r="G5" s="3" t="s">
        <v>11</v>
      </c>
      <c r="H5" s="4">
        <v>0.79</v>
      </c>
      <c r="I5" s="4">
        <v>0.79</v>
      </c>
      <c r="J5" s="4">
        <v>0.79</v>
      </c>
    </row>
    <row r="6" spans="1:10" ht="15.6" hidden="1" x14ac:dyDescent="0.3">
      <c r="A6" s="2">
        <v>44927</v>
      </c>
      <c r="B6" s="1" t="s">
        <v>15</v>
      </c>
      <c r="C6" s="3">
        <v>6000</v>
      </c>
      <c r="D6" s="1">
        <v>2980</v>
      </c>
      <c r="E6" s="3">
        <v>2857.1428571428573</v>
      </c>
      <c r="F6" s="1">
        <v>100</v>
      </c>
      <c r="G6" s="3" t="s">
        <v>11</v>
      </c>
      <c r="H6" s="4">
        <v>0.96</v>
      </c>
      <c r="I6" s="4">
        <v>0.79</v>
      </c>
      <c r="J6" s="4">
        <v>0.7</v>
      </c>
    </row>
    <row r="7" spans="1:10" ht="15.6" hidden="1" x14ac:dyDescent="0.3">
      <c r="A7" s="2">
        <v>44927</v>
      </c>
      <c r="B7" s="1" t="s">
        <v>16</v>
      </c>
      <c r="C7" s="3">
        <v>2500</v>
      </c>
      <c r="D7" s="1">
        <v>2209</v>
      </c>
      <c r="E7" s="3">
        <v>2857.1428571428573</v>
      </c>
      <c r="F7" s="1">
        <v>15</v>
      </c>
      <c r="G7" s="3" t="s">
        <v>11</v>
      </c>
      <c r="H7" s="4">
        <v>0.79</v>
      </c>
      <c r="I7" s="4">
        <v>0.79</v>
      </c>
      <c r="J7" s="4">
        <v>0.77</v>
      </c>
    </row>
    <row r="8" spans="1:10" ht="15.6" hidden="1" x14ac:dyDescent="0.3">
      <c r="A8" s="2">
        <v>44927</v>
      </c>
      <c r="B8" s="1" t="s">
        <v>17</v>
      </c>
      <c r="C8" s="3">
        <v>10000</v>
      </c>
      <c r="D8" s="1">
        <v>2440</v>
      </c>
      <c r="E8" s="3">
        <v>2857.1428571428573</v>
      </c>
      <c r="F8" s="1">
        <v>20</v>
      </c>
      <c r="G8" s="3" t="s">
        <v>11</v>
      </c>
      <c r="H8" s="4">
        <v>0.75</v>
      </c>
      <c r="I8" s="4">
        <v>0.72</v>
      </c>
      <c r="J8" s="4">
        <v>0.93</v>
      </c>
    </row>
    <row r="9" spans="1:10" ht="15.6" hidden="1" x14ac:dyDescent="0.3">
      <c r="A9" s="2">
        <v>44958</v>
      </c>
      <c r="B9" s="1" t="s">
        <v>10</v>
      </c>
      <c r="C9" s="3">
        <v>5000</v>
      </c>
      <c r="D9" s="3">
        <v>2000</v>
      </c>
      <c r="E9" s="3">
        <v>1428.5714285714287</v>
      </c>
      <c r="F9" s="1">
        <v>90</v>
      </c>
      <c r="G9" s="3" t="s">
        <v>11</v>
      </c>
      <c r="H9" s="4">
        <v>0.92</v>
      </c>
      <c r="I9" s="4">
        <v>0.99</v>
      </c>
      <c r="J9" s="4">
        <v>0.74</v>
      </c>
    </row>
    <row r="10" spans="1:10" ht="15.6" hidden="1" x14ac:dyDescent="0.3">
      <c r="A10" s="2">
        <v>44958</v>
      </c>
      <c r="B10" s="1" t="s">
        <v>12</v>
      </c>
      <c r="C10" s="3">
        <v>15000</v>
      </c>
      <c r="D10" s="3">
        <v>14431</v>
      </c>
      <c r="E10" s="3">
        <v>1428.5714285714287</v>
      </c>
      <c r="F10" s="1">
        <v>30</v>
      </c>
      <c r="G10" s="3" t="s">
        <v>11</v>
      </c>
      <c r="H10" s="4">
        <v>0.7</v>
      </c>
      <c r="I10" s="4">
        <v>0.99</v>
      </c>
      <c r="J10" s="4">
        <v>0.95</v>
      </c>
    </row>
    <row r="11" spans="1:10" ht="15.6" hidden="1" x14ac:dyDescent="0.3">
      <c r="A11" s="2">
        <v>44958</v>
      </c>
      <c r="B11" s="1" t="s">
        <v>13</v>
      </c>
      <c r="C11" s="3">
        <v>1500</v>
      </c>
      <c r="D11" s="1">
        <v>3000</v>
      </c>
      <c r="E11" s="3">
        <v>1428.5714285714287</v>
      </c>
      <c r="F11" s="1">
        <v>15</v>
      </c>
      <c r="G11" s="3" t="s">
        <v>11</v>
      </c>
      <c r="H11" s="4">
        <v>0.91</v>
      </c>
      <c r="I11" s="4">
        <v>0.98</v>
      </c>
      <c r="J11" s="4">
        <v>0.89</v>
      </c>
    </row>
    <row r="12" spans="1:10" ht="15.6" hidden="1" x14ac:dyDescent="0.3">
      <c r="A12" s="2">
        <v>44958</v>
      </c>
      <c r="B12" s="1" t="s">
        <v>14</v>
      </c>
      <c r="C12" s="3">
        <v>3500</v>
      </c>
      <c r="D12" s="1">
        <v>4000</v>
      </c>
      <c r="E12" s="3">
        <v>1428.5714285714287</v>
      </c>
      <c r="F12" s="1">
        <v>40</v>
      </c>
      <c r="G12" s="3" t="s">
        <v>11</v>
      </c>
      <c r="H12" s="4">
        <v>0.74</v>
      </c>
      <c r="I12" s="4">
        <v>0.85</v>
      </c>
      <c r="J12" s="4">
        <v>0.7</v>
      </c>
    </row>
    <row r="13" spans="1:10" ht="15.6" hidden="1" x14ac:dyDescent="0.3">
      <c r="A13" s="2">
        <v>44958</v>
      </c>
      <c r="B13" s="1" t="s">
        <v>15</v>
      </c>
      <c r="C13" s="3">
        <v>6000</v>
      </c>
      <c r="D13" s="1">
        <v>2000</v>
      </c>
      <c r="E13" s="3">
        <v>1428.5714285714287</v>
      </c>
      <c r="F13" s="1">
        <v>100</v>
      </c>
      <c r="G13" s="3" t="s">
        <v>11</v>
      </c>
      <c r="H13" s="4">
        <v>0.9</v>
      </c>
      <c r="I13" s="4">
        <v>0.9</v>
      </c>
      <c r="J13" s="4">
        <v>0.72</v>
      </c>
    </row>
    <row r="14" spans="1:10" ht="15.6" hidden="1" x14ac:dyDescent="0.3">
      <c r="A14" s="2">
        <v>44958</v>
      </c>
      <c r="B14" s="1" t="s">
        <v>16</v>
      </c>
      <c r="C14" s="3">
        <v>4000</v>
      </c>
      <c r="D14" s="1">
        <v>2000</v>
      </c>
      <c r="E14" s="3">
        <v>1428.5714285714287</v>
      </c>
      <c r="F14" s="1">
        <v>15</v>
      </c>
      <c r="G14" s="3" t="s">
        <v>11</v>
      </c>
      <c r="H14" s="4">
        <v>0.95</v>
      </c>
      <c r="I14" s="4">
        <v>0.97</v>
      </c>
      <c r="J14" s="4">
        <v>0.81</v>
      </c>
    </row>
    <row r="15" spans="1:10" ht="15.6" hidden="1" x14ac:dyDescent="0.3">
      <c r="A15" s="2">
        <v>44958</v>
      </c>
      <c r="B15" s="1" t="s">
        <v>17</v>
      </c>
      <c r="C15" s="3">
        <v>10000</v>
      </c>
      <c r="D15" s="1">
        <v>2000</v>
      </c>
      <c r="E15" s="3">
        <v>1428.5714285714287</v>
      </c>
      <c r="F15" s="1">
        <v>20</v>
      </c>
      <c r="G15" s="3" t="s">
        <v>11</v>
      </c>
      <c r="H15" s="4">
        <v>0.99</v>
      </c>
      <c r="I15" s="4">
        <v>0.79</v>
      </c>
      <c r="J15" s="4">
        <v>0.75</v>
      </c>
    </row>
    <row r="16" spans="1:10" ht="15.6" hidden="1" x14ac:dyDescent="0.3">
      <c r="A16" s="2">
        <v>44986</v>
      </c>
      <c r="B16" s="1" t="s">
        <v>10</v>
      </c>
      <c r="C16" s="3">
        <v>8571.4285714285706</v>
      </c>
      <c r="D16" s="3">
        <v>4000</v>
      </c>
      <c r="E16" s="3">
        <v>1428.5714285714287</v>
      </c>
      <c r="F16" s="1">
        <v>45</v>
      </c>
      <c r="G16" s="3" t="s">
        <v>11</v>
      </c>
      <c r="H16" s="4">
        <v>0.86</v>
      </c>
      <c r="I16" s="4">
        <v>0.97</v>
      </c>
      <c r="J16" s="4">
        <v>0.89</v>
      </c>
    </row>
    <row r="17" spans="1:10" ht="15.6" hidden="1" x14ac:dyDescent="0.3">
      <c r="A17" s="2">
        <v>44986</v>
      </c>
      <c r="B17" s="1" t="s">
        <v>12</v>
      </c>
      <c r="C17" s="3">
        <v>8571.4285714285706</v>
      </c>
      <c r="D17" s="3">
        <v>6000</v>
      </c>
      <c r="E17" s="3">
        <v>1428.5714285714287</v>
      </c>
      <c r="F17" s="1">
        <v>43</v>
      </c>
      <c r="G17" s="3" t="s">
        <v>11</v>
      </c>
      <c r="H17" s="4">
        <v>0.83</v>
      </c>
      <c r="I17" s="4">
        <v>0.72</v>
      </c>
      <c r="J17" s="4">
        <v>0.74</v>
      </c>
    </row>
    <row r="18" spans="1:10" ht="15.6" hidden="1" x14ac:dyDescent="0.3">
      <c r="A18" s="2">
        <v>44986</v>
      </c>
      <c r="B18" s="1" t="s">
        <v>13</v>
      </c>
      <c r="C18" s="3">
        <v>8571.4285714285706</v>
      </c>
      <c r="D18" s="1">
        <v>6500</v>
      </c>
      <c r="E18" s="3">
        <v>1428.5714285714287</v>
      </c>
      <c r="F18" s="1">
        <v>43</v>
      </c>
      <c r="G18" s="3" t="s">
        <v>11</v>
      </c>
      <c r="H18" s="4">
        <v>0.74</v>
      </c>
      <c r="I18" s="4">
        <v>0.78</v>
      </c>
      <c r="J18" s="4">
        <v>0.94</v>
      </c>
    </row>
    <row r="19" spans="1:10" ht="15.6" hidden="1" x14ac:dyDescent="0.3">
      <c r="A19" s="2">
        <v>44986</v>
      </c>
      <c r="B19" s="1" t="s">
        <v>14</v>
      </c>
      <c r="C19" s="3">
        <v>8571.4285714285706</v>
      </c>
      <c r="D19" s="1">
        <v>12000</v>
      </c>
      <c r="E19" s="3">
        <v>1428.5714285714287</v>
      </c>
      <c r="F19" s="1">
        <v>43</v>
      </c>
      <c r="G19" s="3" t="s">
        <v>11</v>
      </c>
      <c r="H19" s="4">
        <v>0.8</v>
      </c>
      <c r="I19" s="4">
        <v>0.84</v>
      </c>
      <c r="J19" s="4">
        <v>0.81</v>
      </c>
    </row>
    <row r="20" spans="1:10" ht="15.6" hidden="1" x14ac:dyDescent="0.3">
      <c r="A20" s="2">
        <v>44986</v>
      </c>
      <c r="B20" s="1" t="s">
        <v>15</v>
      </c>
      <c r="C20" s="3">
        <v>8571.4285714285706</v>
      </c>
      <c r="D20" s="1">
        <v>3000</v>
      </c>
      <c r="E20" s="3">
        <v>1428.5714285714287</v>
      </c>
      <c r="F20" s="1">
        <v>43</v>
      </c>
      <c r="G20" s="3" t="s">
        <v>11</v>
      </c>
      <c r="H20" s="4">
        <v>0.89</v>
      </c>
      <c r="I20" s="4">
        <v>0.99</v>
      </c>
      <c r="J20" s="4">
        <v>0.97</v>
      </c>
    </row>
    <row r="21" spans="1:10" ht="15.6" hidden="1" x14ac:dyDescent="0.3">
      <c r="A21" s="2">
        <v>44986</v>
      </c>
      <c r="B21" s="1" t="s">
        <v>16</v>
      </c>
      <c r="C21" s="3">
        <v>8571.4285714285706</v>
      </c>
      <c r="D21" s="1">
        <v>2000</v>
      </c>
      <c r="E21" s="3">
        <v>1428.5714285714287</v>
      </c>
      <c r="F21" s="1">
        <v>40</v>
      </c>
      <c r="G21" s="3" t="s">
        <v>11</v>
      </c>
      <c r="H21" s="4">
        <v>0.71</v>
      </c>
      <c r="I21" s="4">
        <v>0.87</v>
      </c>
      <c r="J21" s="4">
        <v>0.94</v>
      </c>
    </row>
    <row r="22" spans="1:10" ht="15.6" hidden="1" x14ac:dyDescent="0.3">
      <c r="A22" s="2">
        <v>44986</v>
      </c>
      <c r="B22" s="1" t="s">
        <v>17</v>
      </c>
      <c r="C22" s="3">
        <v>8571.4285714285706</v>
      </c>
      <c r="D22" s="1">
        <v>2000</v>
      </c>
      <c r="E22" s="3">
        <v>1428.5714285714287</v>
      </c>
      <c r="F22" s="1">
        <v>43</v>
      </c>
      <c r="G22" s="3" t="s">
        <v>11</v>
      </c>
      <c r="H22" s="4">
        <v>0.9</v>
      </c>
      <c r="I22" s="4">
        <v>0.72</v>
      </c>
      <c r="J22" s="4">
        <v>0.94</v>
      </c>
    </row>
    <row r="23" spans="1:10" ht="15.6" hidden="1" x14ac:dyDescent="0.3">
      <c r="A23" s="2">
        <v>45017</v>
      </c>
      <c r="B23" s="1" t="s">
        <v>10</v>
      </c>
      <c r="C23" s="3">
        <v>7857.1428571428569</v>
      </c>
      <c r="D23" s="3">
        <v>3000</v>
      </c>
      <c r="E23" s="3">
        <v>5714.2857142857147</v>
      </c>
      <c r="F23" s="1">
        <v>100</v>
      </c>
      <c r="G23" s="1" t="s">
        <v>18</v>
      </c>
      <c r="H23" s="4">
        <v>0.89</v>
      </c>
      <c r="I23" s="4">
        <v>0.85</v>
      </c>
      <c r="J23" s="4">
        <v>0.87</v>
      </c>
    </row>
    <row r="24" spans="1:10" ht="15.6" hidden="1" x14ac:dyDescent="0.3">
      <c r="A24" s="2">
        <v>45017</v>
      </c>
      <c r="B24" s="1" t="s">
        <v>12</v>
      </c>
      <c r="C24" s="3">
        <v>7857.1428571428569</v>
      </c>
      <c r="D24" s="3">
        <v>4500</v>
      </c>
      <c r="E24" s="3">
        <v>5714.2857142857147</v>
      </c>
      <c r="F24" s="1">
        <v>100</v>
      </c>
      <c r="G24" s="1" t="s">
        <v>18</v>
      </c>
      <c r="H24" s="4">
        <v>0.89</v>
      </c>
      <c r="I24" s="4">
        <v>0.8</v>
      </c>
      <c r="J24" s="4">
        <v>0.88</v>
      </c>
    </row>
    <row r="25" spans="1:10" ht="15.6" hidden="1" x14ac:dyDescent="0.3">
      <c r="A25" s="2">
        <v>45017</v>
      </c>
      <c r="B25" s="1" t="s">
        <v>13</v>
      </c>
      <c r="C25" s="3">
        <v>7857.1428571428569</v>
      </c>
      <c r="D25" s="1">
        <v>5500</v>
      </c>
      <c r="E25" s="3">
        <v>5714.2857142857147</v>
      </c>
      <c r="F25" s="1">
        <v>100</v>
      </c>
      <c r="G25" s="1" t="s">
        <v>18</v>
      </c>
      <c r="H25" s="4">
        <v>0.98</v>
      </c>
      <c r="I25" s="4">
        <v>0.99</v>
      </c>
      <c r="J25" s="4">
        <v>0.81</v>
      </c>
    </row>
    <row r="26" spans="1:10" ht="15.6" hidden="1" x14ac:dyDescent="0.3">
      <c r="A26" s="2">
        <v>45017</v>
      </c>
      <c r="B26" s="1" t="s">
        <v>14</v>
      </c>
      <c r="C26" s="3">
        <v>7857.1428571428569</v>
      </c>
      <c r="D26" s="1">
        <v>10000</v>
      </c>
      <c r="E26" s="3">
        <v>5714.2857142857147</v>
      </c>
      <c r="F26" s="1">
        <v>100</v>
      </c>
      <c r="G26" s="1" t="s">
        <v>18</v>
      </c>
      <c r="H26" s="4">
        <v>0.81</v>
      </c>
      <c r="I26" s="4">
        <v>0.91</v>
      </c>
      <c r="J26" s="4">
        <v>0.95</v>
      </c>
    </row>
    <row r="27" spans="1:10" ht="15.6" hidden="1" x14ac:dyDescent="0.3">
      <c r="A27" s="2">
        <v>45017</v>
      </c>
      <c r="B27" s="1" t="s">
        <v>15</v>
      </c>
      <c r="C27" s="3">
        <v>7857.1428571428569</v>
      </c>
      <c r="D27" s="1">
        <v>2000</v>
      </c>
      <c r="E27" s="3">
        <v>5714.2857142857147</v>
      </c>
      <c r="F27" s="1">
        <v>100</v>
      </c>
      <c r="G27" s="1" t="s">
        <v>18</v>
      </c>
      <c r="H27" s="4">
        <v>0.97</v>
      </c>
      <c r="I27" s="4">
        <v>0.85</v>
      </c>
      <c r="J27" s="4">
        <v>0.85</v>
      </c>
    </row>
    <row r="28" spans="1:10" ht="15.6" hidden="1" x14ac:dyDescent="0.3">
      <c r="A28" s="2">
        <v>45017</v>
      </c>
      <c r="B28" s="1" t="s">
        <v>16</v>
      </c>
      <c r="C28" s="3">
        <v>7857.1428571428569</v>
      </c>
      <c r="D28" s="1">
        <v>2000</v>
      </c>
      <c r="E28" s="3">
        <v>5714.2857142857147</v>
      </c>
      <c r="F28" s="1">
        <v>100</v>
      </c>
      <c r="G28" s="1" t="s">
        <v>18</v>
      </c>
      <c r="H28" s="4">
        <v>0.89</v>
      </c>
      <c r="I28" s="4">
        <v>0.94</v>
      </c>
      <c r="J28" s="4">
        <v>0.8</v>
      </c>
    </row>
    <row r="29" spans="1:10" ht="15.6" hidden="1" x14ac:dyDescent="0.3">
      <c r="A29" s="2">
        <v>45017</v>
      </c>
      <c r="B29" s="1" t="s">
        <v>17</v>
      </c>
      <c r="C29" s="3">
        <v>7857.1428571428569</v>
      </c>
      <c r="D29" s="1">
        <v>2000</v>
      </c>
      <c r="E29" s="3">
        <v>5714.2857142857147</v>
      </c>
      <c r="F29" s="1">
        <v>100</v>
      </c>
      <c r="G29" s="1" t="s">
        <v>18</v>
      </c>
      <c r="H29" s="4">
        <v>0.88</v>
      </c>
      <c r="I29" s="4">
        <v>0.94</v>
      </c>
      <c r="J29" s="4">
        <v>0.7</v>
      </c>
    </row>
    <row r="30" spans="1:10" ht="15.6" hidden="1" x14ac:dyDescent="0.3">
      <c r="A30" s="2">
        <v>45047</v>
      </c>
      <c r="B30" s="1" t="s">
        <v>10</v>
      </c>
      <c r="C30" s="3">
        <v>11428.571428571429</v>
      </c>
      <c r="D30" s="3">
        <v>20000</v>
      </c>
      <c r="E30" s="3">
        <v>2857.1428571428573</v>
      </c>
      <c r="F30" s="1">
        <v>90</v>
      </c>
      <c r="G30" s="1" t="s">
        <v>18</v>
      </c>
      <c r="H30" s="4">
        <v>0.75</v>
      </c>
      <c r="I30" s="4">
        <v>0.77</v>
      </c>
      <c r="J30" s="4">
        <v>0.84</v>
      </c>
    </row>
    <row r="31" spans="1:10" ht="15.6" hidden="1" x14ac:dyDescent="0.3">
      <c r="A31" s="2">
        <v>45047</v>
      </c>
      <c r="B31" s="1" t="s">
        <v>12</v>
      </c>
      <c r="C31" s="3">
        <v>11428.571428571429</v>
      </c>
      <c r="D31" s="3">
        <v>17000</v>
      </c>
      <c r="E31" s="3">
        <v>2857.1428571428573</v>
      </c>
      <c r="F31" s="1">
        <v>80</v>
      </c>
      <c r="G31" s="1" t="s">
        <v>18</v>
      </c>
      <c r="H31" s="4">
        <v>0.73</v>
      </c>
      <c r="I31" s="4">
        <v>0.96</v>
      </c>
      <c r="J31" s="4">
        <v>0.93</v>
      </c>
    </row>
    <row r="32" spans="1:10" ht="15.6" hidden="1" x14ac:dyDescent="0.3">
      <c r="A32" s="2">
        <v>45047</v>
      </c>
      <c r="B32" s="1" t="s">
        <v>13</v>
      </c>
      <c r="C32" s="3">
        <v>11428.571428571429</v>
      </c>
      <c r="D32" s="1">
        <v>16000</v>
      </c>
      <c r="E32" s="3">
        <v>2857.1428571428573</v>
      </c>
      <c r="F32" s="1">
        <v>90</v>
      </c>
      <c r="G32" s="1" t="s">
        <v>18</v>
      </c>
      <c r="H32" s="4">
        <v>0.93</v>
      </c>
      <c r="I32" s="4">
        <v>0.74</v>
      </c>
      <c r="J32" s="4">
        <v>0.93</v>
      </c>
    </row>
    <row r="33" spans="1:10" ht="15.6" hidden="1" x14ac:dyDescent="0.3">
      <c r="A33" s="2">
        <v>45047</v>
      </c>
      <c r="B33" s="1" t="s">
        <v>14</v>
      </c>
      <c r="C33" s="3">
        <v>11428.571428571429</v>
      </c>
      <c r="D33" s="1">
        <v>12000</v>
      </c>
      <c r="E33" s="3">
        <v>2857.1428571428573</v>
      </c>
      <c r="F33" s="1">
        <v>110</v>
      </c>
      <c r="G33" s="1" t="s">
        <v>18</v>
      </c>
      <c r="H33" s="4">
        <v>0.85</v>
      </c>
      <c r="I33" s="4">
        <v>0.7</v>
      </c>
      <c r="J33" s="4">
        <v>0.99</v>
      </c>
    </row>
    <row r="34" spans="1:10" ht="15.6" hidden="1" x14ac:dyDescent="0.3">
      <c r="A34" s="2">
        <v>45047</v>
      </c>
      <c r="B34" s="1" t="s">
        <v>15</v>
      </c>
      <c r="C34" s="3">
        <v>11428.571428571429</v>
      </c>
      <c r="D34" s="1">
        <v>20500</v>
      </c>
      <c r="E34" s="3">
        <v>2857.1428571428573</v>
      </c>
      <c r="F34" s="1">
        <v>90</v>
      </c>
      <c r="G34" s="1" t="s">
        <v>18</v>
      </c>
      <c r="H34" s="4">
        <v>0.92</v>
      </c>
      <c r="I34" s="4">
        <v>0.99</v>
      </c>
      <c r="J34" s="4">
        <v>0.88</v>
      </c>
    </row>
    <row r="35" spans="1:10" ht="15.6" hidden="1" x14ac:dyDescent="0.3">
      <c r="A35" s="2">
        <v>45047</v>
      </c>
      <c r="B35" s="1" t="s">
        <v>16</v>
      </c>
      <c r="C35" s="3">
        <v>11428.571428571429</v>
      </c>
      <c r="D35" s="1">
        <v>21000</v>
      </c>
      <c r="E35" s="3">
        <v>2857.1428571428573</v>
      </c>
      <c r="F35" s="1">
        <v>100</v>
      </c>
      <c r="G35" s="1" t="s">
        <v>18</v>
      </c>
      <c r="H35" s="4">
        <v>0.75</v>
      </c>
      <c r="I35" s="4">
        <v>0.97</v>
      </c>
      <c r="J35" s="4">
        <v>0.83</v>
      </c>
    </row>
    <row r="36" spans="1:10" ht="15.6" hidden="1" x14ac:dyDescent="0.3">
      <c r="A36" s="2">
        <v>45047</v>
      </c>
      <c r="B36" s="1" t="s">
        <v>17</v>
      </c>
      <c r="C36" s="3">
        <v>11428.571428571429</v>
      </c>
      <c r="D36" s="1">
        <v>21500</v>
      </c>
      <c r="E36" s="3">
        <v>2857.1428571428573</v>
      </c>
      <c r="F36" s="1">
        <v>90</v>
      </c>
      <c r="G36" s="1" t="s">
        <v>18</v>
      </c>
      <c r="H36" s="4">
        <v>0.77</v>
      </c>
      <c r="I36" s="4">
        <v>0.97</v>
      </c>
      <c r="J36" s="4">
        <v>0.78</v>
      </c>
    </row>
    <row r="37" spans="1:10" ht="15.6" hidden="1" x14ac:dyDescent="0.3">
      <c r="A37" s="2">
        <v>45078</v>
      </c>
      <c r="B37" s="1" t="s">
        <v>10</v>
      </c>
      <c r="C37" s="3">
        <v>14285.714285714286</v>
      </c>
      <c r="D37" s="3">
        <v>22000</v>
      </c>
      <c r="E37" s="3">
        <v>857.14285714285711</v>
      </c>
      <c r="F37" s="1">
        <v>228</v>
      </c>
      <c r="G37" s="1" t="s">
        <v>18</v>
      </c>
      <c r="H37" s="4">
        <v>0.79</v>
      </c>
      <c r="I37" s="4">
        <v>0.75</v>
      </c>
      <c r="J37" s="4">
        <v>0.93</v>
      </c>
    </row>
    <row r="38" spans="1:10" ht="15.6" hidden="1" x14ac:dyDescent="0.3">
      <c r="A38" s="2">
        <v>45078</v>
      </c>
      <c r="B38" s="1" t="s">
        <v>12</v>
      </c>
      <c r="C38" s="3">
        <v>14285.714285714286</v>
      </c>
      <c r="D38" s="3">
        <v>18000</v>
      </c>
      <c r="E38" s="3">
        <v>857.14285714285711</v>
      </c>
      <c r="F38" s="1">
        <v>220</v>
      </c>
      <c r="G38" s="1" t="s">
        <v>18</v>
      </c>
      <c r="H38" s="4">
        <v>0.81</v>
      </c>
      <c r="I38" s="4">
        <v>0.98</v>
      </c>
      <c r="J38" s="4">
        <v>0.86</v>
      </c>
    </row>
    <row r="39" spans="1:10" ht="15.6" hidden="1" x14ac:dyDescent="0.3">
      <c r="A39" s="2">
        <v>45078</v>
      </c>
      <c r="B39" s="1" t="s">
        <v>13</v>
      </c>
      <c r="C39" s="3">
        <v>14285.714285714286</v>
      </c>
      <c r="D39" s="1">
        <v>18500</v>
      </c>
      <c r="E39" s="3">
        <v>857.14285714285711</v>
      </c>
      <c r="F39" s="1">
        <v>228</v>
      </c>
      <c r="G39" s="1" t="s">
        <v>18</v>
      </c>
      <c r="H39" s="4">
        <v>0.86</v>
      </c>
      <c r="I39" s="4">
        <v>0.82</v>
      </c>
      <c r="J39" s="4">
        <v>0.86</v>
      </c>
    </row>
    <row r="40" spans="1:10" ht="15.6" hidden="1" x14ac:dyDescent="0.3">
      <c r="A40" s="2">
        <v>45078</v>
      </c>
      <c r="B40" s="1" t="s">
        <v>14</v>
      </c>
      <c r="C40" s="3">
        <v>14285.714285714286</v>
      </c>
      <c r="D40" s="1">
        <v>14314</v>
      </c>
      <c r="E40" s="3">
        <v>857.14285714285711</v>
      </c>
      <c r="F40" s="1">
        <v>238</v>
      </c>
      <c r="G40" s="1" t="s">
        <v>18</v>
      </c>
      <c r="H40" s="4">
        <v>0.72</v>
      </c>
      <c r="I40" s="4">
        <v>0.95</v>
      </c>
      <c r="J40" s="4">
        <v>0.9</v>
      </c>
    </row>
    <row r="41" spans="1:10" ht="15.6" hidden="1" x14ac:dyDescent="0.3">
      <c r="A41" s="2">
        <v>45078</v>
      </c>
      <c r="B41" s="1" t="s">
        <v>15</v>
      </c>
      <c r="C41" s="3">
        <v>14285.714285714286</v>
      </c>
      <c r="D41" s="1">
        <v>21000</v>
      </c>
      <c r="E41" s="3">
        <v>857.14285714285711</v>
      </c>
      <c r="F41" s="1">
        <v>228</v>
      </c>
      <c r="G41" s="1" t="s">
        <v>18</v>
      </c>
      <c r="H41" s="4">
        <v>0.71</v>
      </c>
      <c r="I41" s="4">
        <v>0.8</v>
      </c>
      <c r="J41" s="4">
        <v>0.76</v>
      </c>
    </row>
    <row r="42" spans="1:10" ht="15.6" hidden="1" x14ac:dyDescent="0.3">
      <c r="A42" s="2">
        <v>45078</v>
      </c>
      <c r="B42" s="1" t="s">
        <v>16</v>
      </c>
      <c r="C42" s="3">
        <v>14285.714285714286</v>
      </c>
      <c r="D42" s="1">
        <v>22500</v>
      </c>
      <c r="E42" s="3">
        <v>857.14285714285711</v>
      </c>
      <c r="F42" s="1">
        <v>230</v>
      </c>
      <c r="G42" s="1" t="s">
        <v>18</v>
      </c>
      <c r="H42" s="4">
        <v>0.97</v>
      </c>
      <c r="I42" s="4">
        <v>0.95</v>
      </c>
      <c r="J42" s="4">
        <v>0.85</v>
      </c>
    </row>
    <row r="43" spans="1:10" ht="15.6" hidden="1" x14ac:dyDescent="0.3">
      <c r="A43" s="2">
        <v>45078</v>
      </c>
      <c r="B43" s="1" t="s">
        <v>17</v>
      </c>
      <c r="C43" s="3">
        <v>14285.714285714286</v>
      </c>
      <c r="D43" s="1">
        <v>22900</v>
      </c>
      <c r="E43" s="3">
        <v>857.14285714285711</v>
      </c>
      <c r="F43" s="1">
        <v>228</v>
      </c>
      <c r="G43" s="1" t="s">
        <v>18</v>
      </c>
      <c r="H43" s="4">
        <v>0.95</v>
      </c>
      <c r="I43" s="4">
        <v>0.85</v>
      </c>
      <c r="J43" s="4">
        <v>0.91</v>
      </c>
    </row>
    <row r="44" spans="1:10" ht="15.6" hidden="1" x14ac:dyDescent="0.3">
      <c r="A44" s="2">
        <v>45108</v>
      </c>
      <c r="B44" s="1" t="s">
        <v>10</v>
      </c>
      <c r="C44" s="3">
        <v>18562.957142857143</v>
      </c>
      <c r="D44" s="3">
        <v>25000</v>
      </c>
      <c r="E44" s="3">
        <v>714.28571428571433</v>
      </c>
      <c r="F44" s="1">
        <v>250</v>
      </c>
      <c r="G44" s="1" t="s">
        <v>19</v>
      </c>
      <c r="H44" s="4">
        <v>0.97</v>
      </c>
      <c r="I44" s="4">
        <v>0.7</v>
      </c>
      <c r="J44" s="4">
        <v>0.93</v>
      </c>
    </row>
    <row r="45" spans="1:10" ht="15.6" hidden="1" x14ac:dyDescent="0.3">
      <c r="A45" s="2">
        <v>45108</v>
      </c>
      <c r="B45" s="1" t="s">
        <v>12</v>
      </c>
      <c r="C45" s="3">
        <v>18562.957142857143</v>
      </c>
      <c r="D45" s="3">
        <v>22000</v>
      </c>
      <c r="E45" s="3">
        <v>714.28571428571433</v>
      </c>
      <c r="F45" s="1">
        <v>240</v>
      </c>
      <c r="G45" s="1" t="s">
        <v>19</v>
      </c>
      <c r="H45" s="4">
        <v>0.9</v>
      </c>
      <c r="I45" s="4">
        <v>0.98</v>
      </c>
      <c r="J45" s="4">
        <v>0.96</v>
      </c>
    </row>
    <row r="46" spans="1:10" ht="15.6" hidden="1" x14ac:dyDescent="0.3">
      <c r="A46" s="2">
        <v>45108</v>
      </c>
      <c r="B46" s="1" t="s">
        <v>13</v>
      </c>
      <c r="C46" s="3">
        <v>18562.957142857143</v>
      </c>
      <c r="D46" s="1">
        <v>25000</v>
      </c>
      <c r="E46" s="3">
        <v>714.28571428571433</v>
      </c>
      <c r="F46" s="1">
        <v>270</v>
      </c>
      <c r="G46" s="1" t="s">
        <v>19</v>
      </c>
      <c r="H46" s="4">
        <v>0.9</v>
      </c>
      <c r="I46" s="4">
        <v>0.95</v>
      </c>
      <c r="J46" s="4">
        <v>0.98</v>
      </c>
    </row>
    <row r="47" spans="1:10" ht="15.6" hidden="1" x14ac:dyDescent="0.3">
      <c r="A47" s="2">
        <v>45108</v>
      </c>
      <c r="B47" s="1" t="s">
        <v>14</v>
      </c>
      <c r="C47" s="3">
        <v>18562.957142857143</v>
      </c>
      <c r="D47" s="1">
        <v>25000</v>
      </c>
      <c r="E47" s="3">
        <v>714.28571428571433</v>
      </c>
      <c r="F47" s="1">
        <v>259</v>
      </c>
      <c r="G47" s="1" t="s">
        <v>19</v>
      </c>
      <c r="H47" s="4">
        <v>0.96</v>
      </c>
      <c r="I47" s="4">
        <v>0.81</v>
      </c>
      <c r="J47" s="4">
        <v>0.85</v>
      </c>
    </row>
    <row r="48" spans="1:10" ht="15.6" hidden="1" x14ac:dyDescent="0.3">
      <c r="A48" s="2">
        <v>45108</v>
      </c>
      <c r="B48" s="1" t="s">
        <v>15</v>
      </c>
      <c r="C48" s="3">
        <v>18562.957142857143</v>
      </c>
      <c r="D48" s="1">
        <v>25000</v>
      </c>
      <c r="E48" s="3">
        <v>714.28571428571433</v>
      </c>
      <c r="F48" s="1">
        <v>260</v>
      </c>
      <c r="G48" s="1" t="s">
        <v>19</v>
      </c>
      <c r="H48" s="4">
        <v>0.98</v>
      </c>
      <c r="I48" s="4">
        <v>0.84</v>
      </c>
      <c r="J48" s="4">
        <v>0.89</v>
      </c>
    </row>
    <row r="49" spans="1:10" ht="15.6" hidden="1" x14ac:dyDescent="0.3">
      <c r="A49" s="2">
        <v>45108</v>
      </c>
      <c r="B49" s="1" t="s">
        <v>16</v>
      </c>
      <c r="C49" s="3">
        <v>18562.957142857143</v>
      </c>
      <c r="D49" s="1">
        <v>25000</v>
      </c>
      <c r="E49" s="3">
        <v>714.28571428571433</v>
      </c>
      <c r="F49" s="1">
        <v>260</v>
      </c>
      <c r="G49" s="1" t="s">
        <v>19</v>
      </c>
      <c r="H49" s="4">
        <v>0.76</v>
      </c>
      <c r="I49" s="4">
        <v>0.7</v>
      </c>
      <c r="J49" s="4">
        <v>0.86</v>
      </c>
    </row>
    <row r="50" spans="1:10" ht="15.6" hidden="1" x14ac:dyDescent="0.3">
      <c r="A50" s="2">
        <v>45108</v>
      </c>
      <c r="B50" s="1" t="s">
        <v>17</v>
      </c>
      <c r="C50" s="3">
        <v>18562.957142857143</v>
      </c>
      <c r="D50" s="1">
        <v>25000</v>
      </c>
      <c r="E50" s="3">
        <v>714.28571428571433</v>
      </c>
      <c r="F50" s="1">
        <v>261</v>
      </c>
      <c r="G50" s="1" t="s">
        <v>19</v>
      </c>
      <c r="H50" s="4">
        <v>0.91</v>
      </c>
      <c r="I50" s="4">
        <v>0.77</v>
      </c>
      <c r="J50" s="4">
        <v>0.75</v>
      </c>
    </row>
    <row r="51" spans="1:10" ht="15.6" hidden="1" x14ac:dyDescent="0.3">
      <c r="A51" s="2">
        <v>45139</v>
      </c>
      <c r="B51" s="1" t="s">
        <v>10</v>
      </c>
      <c r="C51" s="3">
        <v>18571.428571428572</v>
      </c>
      <c r="D51" s="3">
        <v>25000</v>
      </c>
      <c r="E51" s="3">
        <v>714.28571428571433</v>
      </c>
      <c r="F51" s="1">
        <v>242</v>
      </c>
      <c r="G51" s="1" t="s">
        <v>19</v>
      </c>
      <c r="H51" s="4">
        <v>0.79</v>
      </c>
      <c r="I51" s="4">
        <v>0.81</v>
      </c>
      <c r="J51" s="4">
        <v>0.74</v>
      </c>
    </row>
    <row r="52" spans="1:10" ht="15.6" hidden="1" x14ac:dyDescent="0.3">
      <c r="A52" s="2">
        <v>45139</v>
      </c>
      <c r="B52" s="1" t="s">
        <v>12</v>
      </c>
      <c r="C52" s="3">
        <v>18571.428571428572</v>
      </c>
      <c r="D52" s="3">
        <v>22500</v>
      </c>
      <c r="E52" s="3">
        <v>714.28571428571433</v>
      </c>
      <c r="F52" s="1">
        <v>250</v>
      </c>
      <c r="G52" s="1" t="s">
        <v>19</v>
      </c>
      <c r="H52" s="4">
        <v>0.85</v>
      </c>
      <c r="I52" s="4">
        <v>0.82</v>
      </c>
      <c r="J52" s="4">
        <v>0.73</v>
      </c>
    </row>
    <row r="53" spans="1:10" ht="15.6" hidden="1" x14ac:dyDescent="0.3">
      <c r="A53" s="2">
        <v>45139</v>
      </c>
      <c r="B53" s="1" t="s">
        <v>13</v>
      </c>
      <c r="C53" s="3">
        <v>18571.428571428572</v>
      </c>
      <c r="D53" s="1">
        <v>25000</v>
      </c>
      <c r="E53" s="3">
        <v>714.28571428571433</v>
      </c>
      <c r="F53" s="1">
        <v>242</v>
      </c>
      <c r="G53" s="1" t="s">
        <v>19</v>
      </c>
      <c r="H53" s="4">
        <v>0.88</v>
      </c>
      <c r="I53" s="4">
        <v>0.84</v>
      </c>
      <c r="J53" s="4">
        <v>0.75</v>
      </c>
    </row>
    <row r="54" spans="1:10" ht="15.6" hidden="1" x14ac:dyDescent="0.3">
      <c r="A54" s="2">
        <v>45139</v>
      </c>
      <c r="B54" s="1" t="s">
        <v>14</v>
      </c>
      <c r="C54" s="3">
        <v>18571.428571428572</v>
      </c>
      <c r="D54" s="1">
        <v>25000</v>
      </c>
      <c r="E54" s="3">
        <v>714.28571428571433</v>
      </c>
      <c r="F54" s="1">
        <v>242</v>
      </c>
      <c r="G54" s="1" t="s">
        <v>19</v>
      </c>
      <c r="H54" s="4">
        <v>0.81</v>
      </c>
      <c r="I54" s="4">
        <v>0.92</v>
      </c>
      <c r="J54" s="4">
        <v>0.91</v>
      </c>
    </row>
    <row r="55" spans="1:10" ht="15.6" hidden="1" x14ac:dyDescent="0.3">
      <c r="A55" s="2">
        <v>45139</v>
      </c>
      <c r="B55" s="1" t="s">
        <v>15</v>
      </c>
      <c r="C55" s="3">
        <v>18571.428571428572</v>
      </c>
      <c r="D55" s="1">
        <v>25000</v>
      </c>
      <c r="E55" s="3">
        <v>714.28571428571433</v>
      </c>
      <c r="F55" s="1">
        <v>242</v>
      </c>
      <c r="G55" s="1" t="s">
        <v>19</v>
      </c>
      <c r="H55" s="4">
        <v>0.84</v>
      </c>
      <c r="I55" s="4">
        <v>0.73</v>
      </c>
      <c r="J55" s="4">
        <v>0.99</v>
      </c>
    </row>
    <row r="56" spans="1:10" ht="15.6" hidden="1" x14ac:dyDescent="0.3">
      <c r="A56" s="2">
        <v>45139</v>
      </c>
      <c r="B56" s="1" t="s">
        <v>16</v>
      </c>
      <c r="C56" s="3">
        <v>18571.428571428572</v>
      </c>
      <c r="D56" s="1">
        <v>25000</v>
      </c>
      <c r="E56" s="3">
        <v>714.28571428571433</v>
      </c>
      <c r="F56" s="1">
        <v>240</v>
      </c>
      <c r="G56" s="1" t="s">
        <v>19</v>
      </c>
      <c r="H56" s="4">
        <v>0.93</v>
      </c>
      <c r="I56" s="4">
        <v>0.79</v>
      </c>
      <c r="J56" s="4">
        <v>0.72</v>
      </c>
    </row>
    <row r="57" spans="1:10" ht="15.6" hidden="1" x14ac:dyDescent="0.3">
      <c r="A57" s="2">
        <v>45139</v>
      </c>
      <c r="B57" s="1" t="s">
        <v>17</v>
      </c>
      <c r="C57" s="3">
        <v>18571.428571428572</v>
      </c>
      <c r="D57" s="1">
        <v>25000</v>
      </c>
      <c r="E57" s="3">
        <v>714.28571428571433</v>
      </c>
      <c r="F57" s="1">
        <v>242</v>
      </c>
      <c r="G57" s="1" t="s">
        <v>19</v>
      </c>
      <c r="H57" s="4">
        <v>0.84</v>
      </c>
      <c r="I57" s="4">
        <v>0.79</v>
      </c>
      <c r="J57" s="4">
        <v>0.8</v>
      </c>
    </row>
    <row r="58" spans="1:10" ht="15.6" hidden="1" x14ac:dyDescent="0.3">
      <c r="A58" s="2">
        <v>45170</v>
      </c>
      <c r="B58" s="1" t="s">
        <v>10</v>
      </c>
      <c r="C58" s="3">
        <v>17857.142857142859</v>
      </c>
      <c r="D58" s="3">
        <v>22500</v>
      </c>
      <c r="E58" s="3">
        <v>285.71428571428572</v>
      </c>
      <c r="F58" s="1">
        <v>285</v>
      </c>
      <c r="G58" s="1" t="s">
        <v>19</v>
      </c>
      <c r="H58" s="4">
        <v>0.85</v>
      </c>
      <c r="I58" s="4">
        <v>0.91</v>
      </c>
      <c r="J58" s="4">
        <v>0.84</v>
      </c>
    </row>
    <row r="59" spans="1:10" ht="15.6" hidden="1" x14ac:dyDescent="0.3">
      <c r="A59" s="2">
        <v>45170</v>
      </c>
      <c r="B59" s="1" t="s">
        <v>12</v>
      </c>
      <c r="C59" s="3">
        <v>17857.142857142859</v>
      </c>
      <c r="D59" s="3">
        <v>21500</v>
      </c>
      <c r="E59" s="3">
        <v>285.71428571428572</v>
      </c>
      <c r="F59" s="1">
        <v>275</v>
      </c>
      <c r="G59" s="1" t="s">
        <v>19</v>
      </c>
      <c r="H59" s="4">
        <v>0.86</v>
      </c>
      <c r="I59" s="4">
        <v>0.75</v>
      </c>
      <c r="J59" s="4">
        <v>0.96</v>
      </c>
    </row>
    <row r="60" spans="1:10" ht="15.6" hidden="1" x14ac:dyDescent="0.3">
      <c r="A60" s="2">
        <v>45170</v>
      </c>
      <c r="B60" s="1" t="s">
        <v>13</v>
      </c>
      <c r="C60" s="3">
        <v>17857.142857142859</v>
      </c>
      <c r="D60" s="1">
        <v>24000</v>
      </c>
      <c r="E60" s="3">
        <v>285.71428571428572</v>
      </c>
      <c r="F60" s="1">
        <v>285</v>
      </c>
      <c r="G60" s="1" t="s">
        <v>19</v>
      </c>
      <c r="H60" s="4">
        <v>0.96</v>
      </c>
      <c r="I60" s="4">
        <v>0.77</v>
      </c>
      <c r="J60" s="4">
        <v>0.92</v>
      </c>
    </row>
    <row r="61" spans="1:10" ht="15.6" hidden="1" x14ac:dyDescent="0.3">
      <c r="A61" s="2">
        <v>45170</v>
      </c>
      <c r="B61" s="1" t="s">
        <v>14</v>
      </c>
      <c r="C61" s="3">
        <v>17857.142857142859</v>
      </c>
      <c r="D61" s="1">
        <v>24500</v>
      </c>
      <c r="E61" s="3">
        <v>285.71428571428572</v>
      </c>
      <c r="F61" s="1">
        <v>290</v>
      </c>
      <c r="G61" s="1" t="s">
        <v>19</v>
      </c>
      <c r="H61" s="4">
        <v>0.99</v>
      </c>
      <c r="I61" s="4">
        <v>0.97</v>
      </c>
      <c r="J61" s="4">
        <v>0.73</v>
      </c>
    </row>
    <row r="62" spans="1:10" ht="15.6" hidden="1" x14ac:dyDescent="0.3">
      <c r="A62" s="2">
        <v>45170</v>
      </c>
      <c r="B62" s="1" t="s">
        <v>15</v>
      </c>
      <c r="C62" s="3">
        <v>17857.142857142859</v>
      </c>
      <c r="D62" s="1">
        <v>24500</v>
      </c>
      <c r="E62" s="3">
        <v>285.71428571428572</v>
      </c>
      <c r="F62" s="1">
        <v>310</v>
      </c>
      <c r="G62" s="1" t="s">
        <v>19</v>
      </c>
      <c r="H62" s="4">
        <v>0.77</v>
      </c>
      <c r="I62" s="4">
        <v>0.72</v>
      </c>
      <c r="J62" s="4">
        <v>0.85</v>
      </c>
    </row>
    <row r="63" spans="1:10" ht="15.6" hidden="1" x14ac:dyDescent="0.3">
      <c r="A63" s="2">
        <v>45170</v>
      </c>
      <c r="B63" s="1" t="s">
        <v>16</v>
      </c>
      <c r="C63" s="3">
        <v>17857.142857142859</v>
      </c>
      <c r="D63" s="1">
        <v>24500</v>
      </c>
      <c r="E63" s="3">
        <v>285.71428571428572</v>
      </c>
      <c r="F63" s="1">
        <v>270</v>
      </c>
      <c r="G63" s="1" t="s">
        <v>19</v>
      </c>
      <c r="H63" s="4">
        <v>0.77</v>
      </c>
      <c r="I63" s="4">
        <v>0.96</v>
      </c>
      <c r="J63" s="4">
        <v>0.78</v>
      </c>
    </row>
    <row r="64" spans="1:10" ht="15.6" hidden="1" x14ac:dyDescent="0.3">
      <c r="A64" s="2">
        <v>45170</v>
      </c>
      <c r="B64" s="1" t="s">
        <v>17</v>
      </c>
      <c r="C64" s="3">
        <v>17857.142857142859</v>
      </c>
      <c r="D64" s="1">
        <v>24500</v>
      </c>
      <c r="E64" s="3">
        <v>285.71428571428572</v>
      </c>
      <c r="F64" s="1">
        <v>285</v>
      </c>
      <c r="G64" s="1" t="s">
        <v>19</v>
      </c>
      <c r="H64" s="4">
        <v>0.78</v>
      </c>
      <c r="I64" s="4">
        <v>0.8</v>
      </c>
      <c r="J64" s="4">
        <v>0.85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F835D-6566-4633-A298-D34C69E8182D}">
  <dimension ref="A2:J25"/>
  <sheetViews>
    <sheetView workbookViewId="0">
      <selection activeCell="D8" sqref="D8"/>
    </sheetView>
  </sheetViews>
  <sheetFormatPr defaultRowHeight="14.4" x14ac:dyDescent="0.3"/>
  <cols>
    <col min="1" max="1" width="16.44140625" bestFit="1" customWidth="1"/>
    <col min="2" max="2" width="11.6640625" bestFit="1" customWidth="1"/>
    <col min="3" max="3" width="12.109375" bestFit="1" customWidth="1"/>
    <col min="4" max="4" width="15.88671875" bestFit="1" customWidth="1"/>
    <col min="5" max="5" width="9" bestFit="1" customWidth="1"/>
    <col min="6" max="6" width="12.5546875" bestFit="1" customWidth="1"/>
    <col min="7" max="7" width="11.6640625" bestFit="1" customWidth="1"/>
    <col min="8" max="8" width="17.6640625" bestFit="1" customWidth="1"/>
    <col min="9" max="9" width="12.5546875" bestFit="1" customWidth="1"/>
    <col min="10" max="10" width="12.109375" bestFit="1" customWidth="1"/>
  </cols>
  <sheetData>
    <row r="2" spans="1:10" x14ac:dyDescent="0.3">
      <c r="A2" t="s">
        <v>24</v>
      </c>
      <c r="B2" t="s">
        <v>22</v>
      </c>
      <c r="C2" t="s">
        <v>23</v>
      </c>
      <c r="F2" s="5" t="s">
        <v>20</v>
      </c>
      <c r="G2" t="s">
        <v>22</v>
      </c>
      <c r="H2" t="s">
        <v>45</v>
      </c>
    </row>
    <row r="3" spans="1:10" x14ac:dyDescent="0.3">
      <c r="A3">
        <v>9360</v>
      </c>
      <c r="B3">
        <v>754940.69999999937</v>
      </c>
      <c r="C3">
        <v>891111</v>
      </c>
      <c r="F3" s="6" t="s">
        <v>36</v>
      </c>
      <c r="G3">
        <v>30000</v>
      </c>
      <c r="H3">
        <v>20000.000000000004</v>
      </c>
    </row>
    <row r="4" spans="1:10" x14ac:dyDescent="0.3">
      <c r="F4" s="6" t="s">
        <v>37</v>
      </c>
      <c r="G4">
        <v>45000</v>
      </c>
      <c r="H4">
        <v>10000.000000000002</v>
      </c>
    </row>
    <row r="5" spans="1:10" x14ac:dyDescent="0.3">
      <c r="F5" s="6" t="s">
        <v>38</v>
      </c>
      <c r="G5">
        <v>60000</v>
      </c>
      <c r="H5">
        <v>10000.000000000002</v>
      </c>
    </row>
    <row r="6" spans="1:10" x14ac:dyDescent="0.3">
      <c r="F6" s="6" t="s">
        <v>39</v>
      </c>
      <c r="G6">
        <v>54999.999999999993</v>
      </c>
      <c r="H6">
        <v>40000.000000000007</v>
      </c>
    </row>
    <row r="7" spans="1:10" x14ac:dyDescent="0.3">
      <c r="A7" s="8" t="s">
        <v>25</v>
      </c>
      <c r="B7" s="8" t="s">
        <v>26</v>
      </c>
      <c r="F7" s="6" t="s">
        <v>40</v>
      </c>
      <c r="G7">
        <v>80000.000000000015</v>
      </c>
      <c r="H7">
        <v>20000.000000000004</v>
      </c>
    </row>
    <row r="8" spans="1:10" x14ac:dyDescent="0.3">
      <c r="A8" s="9" t="str" cm="1">
        <f t="array" ref="A8:B10">TRANSPOSE(A2:C3)</f>
        <v>Sum of Customers</v>
      </c>
      <c r="B8" s="13">
        <v>9360</v>
      </c>
      <c r="F8" s="6" t="s">
        <v>41</v>
      </c>
      <c r="G8">
        <v>100000.00000000001</v>
      </c>
      <c r="H8">
        <v>5999.9999999999991</v>
      </c>
    </row>
    <row r="9" spans="1:10" x14ac:dyDescent="0.3">
      <c r="A9" s="9" t="str">
        <v>Sum of Sales</v>
      </c>
      <c r="B9" s="13">
        <v>754940.69999999937</v>
      </c>
      <c r="F9" s="6" t="s">
        <v>42</v>
      </c>
      <c r="G9">
        <v>129940.69999999998</v>
      </c>
      <c r="H9">
        <v>5000.0000000000009</v>
      </c>
    </row>
    <row r="10" spans="1:10" x14ac:dyDescent="0.3">
      <c r="A10" s="9" t="str">
        <v>Sum of Profit</v>
      </c>
      <c r="B10" s="13">
        <v>891111</v>
      </c>
      <c r="F10" s="6" t="s">
        <v>43</v>
      </c>
      <c r="G10">
        <v>130000.00000000003</v>
      </c>
      <c r="H10">
        <v>5000.0000000000009</v>
      </c>
    </row>
    <row r="11" spans="1:10" x14ac:dyDescent="0.3">
      <c r="F11" s="6" t="s">
        <v>44</v>
      </c>
      <c r="G11">
        <v>125000</v>
      </c>
      <c r="H11">
        <v>2000.0000000000002</v>
      </c>
    </row>
    <row r="12" spans="1:10" x14ac:dyDescent="0.3">
      <c r="F12" s="6" t="s">
        <v>21</v>
      </c>
      <c r="G12">
        <v>754940.7</v>
      </c>
      <c r="H12">
        <v>118000.00000000001</v>
      </c>
    </row>
    <row r="14" spans="1:10" x14ac:dyDescent="0.3">
      <c r="A14" t="s">
        <v>27</v>
      </c>
      <c r="C14" s="10" t="s">
        <v>30</v>
      </c>
      <c r="D14" s="12">
        <f>A15</f>
        <v>0.85555555555555574</v>
      </c>
    </row>
    <row r="15" spans="1:10" x14ac:dyDescent="0.3">
      <c r="A15" s="7">
        <v>0.85555555555555574</v>
      </c>
      <c r="C15" s="11" t="s">
        <v>31</v>
      </c>
      <c r="D15" s="11">
        <f>ABS(100%-D14)</f>
        <v>0.14444444444444426</v>
      </c>
      <c r="F15" s="5" t="s">
        <v>46</v>
      </c>
      <c r="G15" t="s">
        <v>24</v>
      </c>
      <c r="I15" s="5" t="s">
        <v>20</v>
      </c>
      <c r="J15" t="s">
        <v>23</v>
      </c>
    </row>
    <row r="16" spans="1:10" x14ac:dyDescent="0.3">
      <c r="F16" s="6" t="s">
        <v>36</v>
      </c>
      <c r="G16">
        <v>300</v>
      </c>
      <c r="I16" s="6" t="s">
        <v>10</v>
      </c>
      <c r="J16">
        <v>126081</v>
      </c>
    </row>
    <row r="17" spans="1:10" x14ac:dyDescent="0.3">
      <c r="F17" s="6" t="s">
        <v>37</v>
      </c>
      <c r="G17">
        <v>310</v>
      </c>
      <c r="I17" s="6" t="s">
        <v>12</v>
      </c>
      <c r="J17">
        <v>129875</v>
      </c>
    </row>
    <row r="18" spans="1:10" x14ac:dyDescent="0.3">
      <c r="F18" s="6" t="s">
        <v>38</v>
      </c>
      <c r="G18">
        <v>300</v>
      </c>
      <c r="I18" s="6" t="s">
        <v>13</v>
      </c>
      <c r="J18">
        <v>126793</v>
      </c>
    </row>
    <row r="19" spans="1:10" x14ac:dyDescent="0.3">
      <c r="A19" t="s">
        <v>28</v>
      </c>
      <c r="C19" s="10" t="s">
        <v>32</v>
      </c>
      <c r="D19" s="12">
        <f>A20</f>
        <v>0.85492063492063519</v>
      </c>
      <c r="F19" s="6" t="s">
        <v>39</v>
      </c>
      <c r="G19">
        <v>700</v>
      </c>
      <c r="I19" s="6" t="s">
        <v>14</v>
      </c>
      <c r="J19">
        <v>128833</v>
      </c>
    </row>
    <row r="20" spans="1:10" x14ac:dyDescent="0.3">
      <c r="A20" s="7">
        <v>0.85492063492063519</v>
      </c>
      <c r="C20" s="11" t="s">
        <v>33</v>
      </c>
      <c r="D20" s="11">
        <f>ABS(100%-D19)</f>
        <v>0.14507936507936481</v>
      </c>
      <c r="F20" s="6" t="s">
        <v>40</v>
      </c>
      <c r="G20">
        <v>650</v>
      </c>
      <c r="I20" s="6" t="s">
        <v>15</v>
      </c>
      <c r="J20">
        <v>125980</v>
      </c>
    </row>
    <row r="21" spans="1:10" x14ac:dyDescent="0.3">
      <c r="F21" s="6" t="s">
        <v>41</v>
      </c>
      <c r="G21">
        <v>1600</v>
      </c>
      <c r="I21" s="6" t="s">
        <v>16</v>
      </c>
      <c r="J21">
        <v>126209</v>
      </c>
    </row>
    <row r="22" spans="1:10" x14ac:dyDescent="0.3">
      <c r="F22" s="6" t="s">
        <v>42</v>
      </c>
      <c r="G22">
        <v>1800</v>
      </c>
      <c r="I22" s="6" t="s">
        <v>17</v>
      </c>
      <c r="J22">
        <v>127340</v>
      </c>
    </row>
    <row r="23" spans="1:10" x14ac:dyDescent="0.3">
      <c r="A23" t="s">
        <v>29</v>
      </c>
      <c r="C23" s="10" t="s">
        <v>34</v>
      </c>
      <c r="D23" s="12">
        <f>A24</f>
        <v>0.8447619047619046</v>
      </c>
      <c r="F23" s="6" t="s">
        <v>43</v>
      </c>
      <c r="G23">
        <v>1700</v>
      </c>
      <c r="I23" s="6" t="s">
        <v>21</v>
      </c>
      <c r="J23">
        <v>891111</v>
      </c>
    </row>
    <row r="24" spans="1:10" x14ac:dyDescent="0.3">
      <c r="A24" s="7">
        <v>0.8447619047619046</v>
      </c>
      <c r="C24" s="11" t="s">
        <v>35</v>
      </c>
      <c r="D24" s="11">
        <f>ABS(100%-D23)</f>
        <v>0.1552380952380954</v>
      </c>
      <c r="F24" s="6" t="s">
        <v>44</v>
      </c>
      <c r="G24">
        <v>2000</v>
      </c>
    </row>
    <row r="25" spans="1:10" x14ac:dyDescent="0.3">
      <c r="F25" s="6" t="s">
        <v>21</v>
      </c>
      <c r="G25">
        <v>9360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67B9-4C0F-4BD7-98AD-581BE7DD7BE5}">
  <dimension ref="F7:J9"/>
  <sheetViews>
    <sheetView showGridLines="0" tabSelected="1" topLeftCell="A2" workbookViewId="0">
      <selection activeCell="D32" sqref="D32"/>
    </sheetView>
  </sheetViews>
  <sheetFormatPr defaultRowHeight="14.4" x14ac:dyDescent="0.3"/>
  <cols>
    <col min="6" max="6" width="24.5546875" bestFit="1" customWidth="1"/>
    <col min="7" max="7" width="28.88671875" bestFit="1" customWidth="1"/>
    <col min="10" max="10" width="23.33203125" bestFit="1" customWidth="1"/>
  </cols>
  <sheetData>
    <row r="7" spans="6:10" ht="25.8" x14ac:dyDescent="0.3">
      <c r="J7" s="15"/>
    </row>
    <row r="8" spans="6:10" x14ac:dyDescent="0.3">
      <c r="J8" s="14"/>
    </row>
    <row r="9" spans="6:10" ht="36.6" x14ac:dyDescent="0.7">
      <c r="F9" s="16"/>
      <c r="I9" s="16"/>
    </row>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Pivort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N</dc:creator>
  <cp:lastModifiedBy>SURESH N</cp:lastModifiedBy>
  <dcterms:created xsi:type="dcterms:W3CDTF">2024-02-09T09:45:40Z</dcterms:created>
  <dcterms:modified xsi:type="dcterms:W3CDTF">2024-02-10T11:32:40Z</dcterms:modified>
</cp:coreProperties>
</file>