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arth\Documents\studie\master thesis\"/>
    </mc:Choice>
  </mc:AlternateContent>
  <xr:revisionPtr revIDLastSave="0" documentId="13_ncr:1_{18122169-6BF3-46CF-B1C7-6CF44867EF07}" xr6:coauthVersionLast="47" xr6:coauthVersionMax="47" xr10:uidLastSave="{00000000-0000-0000-0000-000000000000}"/>
  <bookViews>
    <workbookView xWindow="2340" yWindow="2340" windowWidth="21600" windowHeight="1129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60" i="1" l="1"/>
  <c r="N760" i="1"/>
  <c r="M760" i="1"/>
  <c r="L760" i="1"/>
  <c r="P759" i="1"/>
  <c r="N759" i="1"/>
  <c r="M759" i="1"/>
  <c r="L759" i="1"/>
  <c r="P758" i="1"/>
  <c r="N758" i="1"/>
  <c r="M758" i="1"/>
  <c r="L758" i="1"/>
  <c r="P757" i="1"/>
  <c r="N757" i="1"/>
  <c r="M757" i="1"/>
  <c r="L757" i="1"/>
  <c r="P756" i="1"/>
  <c r="N756" i="1"/>
  <c r="M756" i="1"/>
  <c r="L756" i="1"/>
  <c r="P755" i="1"/>
  <c r="N755" i="1"/>
  <c r="M755" i="1"/>
  <c r="L755" i="1"/>
  <c r="P754" i="1"/>
  <c r="N754" i="1"/>
  <c r="M754" i="1"/>
  <c r="L754" i="1"/>
  <c r="P739" i="1"/>
  <c r="N739" i="1"/>
  <c r="M739" i="1"/>
  <c r="L739" i="1"/>
  <c r="P738" i="1"/>
  <c r="N738" i="1"/>
  <c r="M738" i="1"/>
  <c r="L738" i="1"/>
  <c r="P737" i="1"/>
  <c r="N737" i="1"/>
  <c r="M737" i="1"/>
  <c r="L737" i="1"/>
  <c r="P736" i="1"/>
  <c r="N736" i="1"/>
  <c r="M736" i="1"/>
  <c r="L736" i="1"/>
  <c r="P735" i="1"/>
  <c r="N735" i="1"/>
  <c r="M735" i="1"/>
  <c r="L735" i="1"/>
  <c r="P734" i="1"/>
  <c r="N734" i="1"/>
  <c r="M734" i="1"/>
  <c r="L734" i="1"/>
  <c r="P733" i="1"/>
  <c r="N733" i="1"/>
  <c r="M733" i="1"/>
  <c r="L733" i="1"/>
  <c r="P719" i="1"/>
  <c r="N719" i="1"/>
  <c r="M719" i="1"/>
  <c r="L719" i="1"/>
  <c r="P718" i="1"/>
  <c r="O718" i="1" s="1"/>
  <c r="N718" i="1"/>
  <c r="M718" i="1"/>
  <c r="L718" i="1"/>
  <c r="P717" i="1"/>
  <c r="N717" i="1"/>
  <c r="M717" i="1"/>
  <c r="L717" i="1"/>
  <c r="P716" i="1"/>
  <c r="N716" i="1"/>
  <c r="M716" i="1"/>
  <c r="L716" i="1"/>
  <c r="P715" i="1"/>
  <c r="N715" i="1"/>
  <c r="M715" i="1"/>
  <c r="L715" i="1"/>
  <c r="P714" i="1"/>
  <c r="N714" i="1"/>
  <c r="M714" i="1"/>
  <c r="L714" i="1"/>
  <c r="P713" i="1"/>
  <c r="N713" i="1"/>
  <c r="M713" i="1"/>
  <c r="L713" i="1"/>
  <c r="P700" i="1"/>
  <c r="N700" i="1"/>
  <c r="M700" i="1"/>
  <c r="L700" i="1"/>
  <c r="P699" i="1"/>
  <c r="O699" i="1" s="1"/>
  <c r="N699" i="1"/>
  <c r="M699" i="1"/>
  <c r="L699" i="1"/>
  <c r="P698" i="1"/>
  <c r="N698" i="1"/>
  <c r="M698" i="1"/>
  <c r="L698" i="1"/>
  <c r="P697" i="1"/>
  <c r="N697" i="1"/>
  <c r="M697" i="1"/>
  <c r="L697" i="1"/>
  <c r="P696" i="1"/>
  <c r="N696" i="1"/>
  <c r="M696" i="1"/>
  <c r="L696" i="1"/>
  <c r="P695" i="1"/>
  <c r="N695" i="1"/>
  <c r="M695" i="1"/>
  <c r="L695" i="1"/>
  <c r="P694" i="1"/>
  <c r="N694" i="1"/>
  <c r="M694" i="1"/>
  <c r="L694" i="1"/>
  <c r="L681" i="1"/>
  <c r="L678" i="1"/>
  <c r="P681" i="1"/>
  <c r="N681" i="1"/>
  <c r="M681" i="1"/>
  <c r="P680" i="1"/>
  <c r="N680" i="1"/>
  <c r="M680" i="1"/>
  <c r="L680" i="1"/>
  <c r="P679" i="1"/>
  <c r="N679" i="1"/>
  <c r="M679" i="1"/>
  <c r="L679" i="1"/>
  <c r="P678" i="1"/>
  <c r="N678" i="1"/>
  <c r="M678" i="1"/>
  <c r="P677" i="1"/>
  <c r="N677" i="1"/>
  <c r="M677" i="1"/>
  <c r="L677" i="1"/>
  <c r="P676" i="1"/>
  <c r="N676" i="1"/>
  <c r="M676" i="1"/>
  <c r="L676" i="1"/>
  <c r="P675" i="1"/>
  <c r="N675" i="1"/>
  <c r="M675" i="1"/>
  <c r="L675" i="1"/>
  <c r="P660" i="1"/>
  <c r="O660" i="1" s="1"/>
  <c r="N660" i="1"/>
  <c r="M660" i="1"/>
  <c r="L660" i="1"/>
  <c r="P659" i="1"/>
  <c r="O659" i="1" s="1"/>
  <c r="N659" i="1"/>
  <c r="M659" i="1"/>
  <c r="L659" i="1"/>
  <c r="P658" i="1"/>
  <c r="N658" i="1"/>
  <c r="M658" i="1"/>
  <c r="L658" i="1"/>
  <c r="P657" i="1"/>
  <c r="N657" i="1"/>
  <c r="M657" i="1"/>
  <c r="L657" i="1"/>
  <c r="P656" i="1"/>
  <c r="N656" i="1"/>
  <c r="M656" i="1"/>
  <c r="O656" i="1" s="1"/>
  <c r="L656" i="1"/>
  <c r="P655" i="1"/>
  <c r="N655" i="1"/>
  <c r="M655" i="1"/>
  <c r="L655" i="1"/>
  <c r="O655" i="1" s="1"/>
  <c r="P654" i="1"/>
  <c r="N654" i="1"/>
  <c r="M654" i="1"/>
  <c r="L654" i="1"/>
  <c r="P640" i="1"/>
  <c r="O640" i="1" s="1"/>
  <c r="N640" i="1"/>
  <c r="M640" i="1"/>
  <c r="L640" i="1"/>
  <c r="P639" i="1"/>
  <c r="N639" i="1"/>
  <c r="M639" i="1"/>
  <c r="L639" i="1"/>
  <c r="P638" i="1"/>
  <c r="O638" i="1" s="1"/>
  <c r="N638" i="1"/>
  <c r="M638" i="1"/>
  <c r="L638" i="1"/>
  <c r="P637" i="1"/>
  <c r="N637" i="1"/>
  <c r="M637" i="1"/>
  <c r="L637" i="1"/>
  <c r="P636" i="1"/>
  <c r="N636" i="1"/>
  <c r="M636" i="1"/>
  <c r="L636" i="1"/>
  <c r="P635" i="1"/>
  <c r="N635" i="1"/>
  <c r="M635" i="1"/>
  <c r="L635" i="1"/>
  <c r="P634" i="1"/>
  <c r="N634" i="1"/>
  <c r="M634" i="1"/>
  <c r="L634" i="1"/>
  <c r="O619" i="1"/>
  <c r="P621" i="1"/>
  <c r="O621" i="1" s="1"/>
  <c r="N621" i="1"/>
  <c r="M621" i="1"/>
  <c r="L621" i="1"/>
  <c r="P620" i="1"/>
  <c r="O620" i="1"/>
  <c r="N620" i="1"/>
  <c r="M620" i="1"/>
  <c r="L620" i="1"/>
  <c r="P619" i="1"/>
  <c r="N619" i="1"/>
  <c r="M619" i="1"/>
  <c r="L619" i="1"/>
  <c r="P618" i="1"/>
  <c r="N618" i="1"/>
  <c r="M618" i="1"/>
  <c r="L618" i="1"/>
  <c r="O618" i="1" s="1"/>
  <c r="P617" i="1"/>
  <c r="N617" i="1"/>
  <c r="M617" i="1"/>
  <c r="L617" i="1"/>
  <c r="P616" i="1"/>
  <c r="N616" i="1"/>
  <c r="M616" i="1"/>
  <c r="L616" i="1"/>
  <c r="P615" i="1"/>
  <c r="N615" i="1"/>
  <c r="M615" i="1"/>
  <c r="L615" i="1"/>
  <c r="P600" i="1"/>
  <c r="O600" i="1" s="1"/>
  <c r="N600" i="1"/>
  <c r="M600" i="1"/>
  <c r="L600" i="1"/>
  <c r="P599" i="1"/>
  <c r="N599" i="1"/>
  <c r="M599" i="1"/>
  <c r="L599" i="1"/>
  <c r="P598" i="1"/>
  <c r="N598" i="1"/>
  <c r="M598" i="1"/>
  <c r="L598" i="1"/>
  <c r="P597" i="1"/>
  <c r="N597" i="1"/>
  <c r="M597" i="1"/>
  <c r="L597" i="1"/>
  <c r="P596" i="1"/>
  <c r="N596" i="1"/>
  <c r="M596" i="1"/>
  <c r="L596" i="1"/>
  <c r="P595" i="1"/>
  <c r="N595" i="1"/>
  <c r="M595" i="1"/>
  <c r="L595" i="1"/>
  <c r="P594" i="1"/>
  <c r="N594" i="1"/>
  <c r="M594" i="1"/>
  <c r="L594" i="1"/>
  <c r="P581" i="1"/>
  <c r="O581" i="1" s="1"/>
  <c r="N581" i="1"/>
  <c r="M581" i="1"/>
  <c r="L581" i="1"/>
  <c r="P580" i="1"/>
  <c r="O580" i="1" s="1"/>
  <c r="N580" i="1"/>
  <c r="M580" i="1"/>
  <c r="L580" i="1"/>
  <c r="P579" i="1"/>
  <c r="N579" i="1"/>
  <c r="M579" i="1"/>
  <c r="L579" i="1"/>
  <c r="P578" i="1"/>
  <c r="N578" i="1"/>
  <c r="M578" i="1"/>
  <c r="L578" i="1"/>
  <c r="P577" i="1"/>
  <c r="N577" i="1"/>
  <c r="M577" i="1"/>
  <c r="L577" i="1"/>
  <c r="P576" i="1"/>
  <c r="N576" i="1"/>
  <c r="M576" i="1"/>
  <c r="L576" i="1"/>
  <c r="P575" i="1"/>
  <c r="N575" i="1"/>
  <c r="M575" i="1"/>
  <c r="L575" i="1"/>
  <c r="P563" i="1"/>
  <c r="N563" i="1"/>
  <c r="M563" i="1"/>
  <c r="L563" i="1"/>
  <c r="P562" i="1"/>
  <c r="N562" i="1"/>
  <c r="M562" i="1"/>
  <c r="L562" i="1"/>
  <c r="P561" i="1"/>
  <c r="N561" i="1"/>
  <c r="M561" i="1"/>
  <c r="L561" i="1"/>
  <c r="P560" i="1"/>
  <c r="N560" i="1"/>
  <c r="M560" i="1"/>
  <c r="L560" i="1"/>
  <c r="P559" i="1"/>
  <c r="N559" i="1"/>
  <c r="M559" i="1"/>
  <c r="L559" i="1"/>
  <c r="P558" i="1"/>
  <c r="N558" i="1"/>
  <c r="M558" i="1"/>
  <c r="L558" i="1"/>
  <c r="P557" i="1"/>
  <c r="N557" i="1"/>
  <c r="M557" i="1"/>
  <c r="L557" i="1"/>
  <c r="O544" i="1"/>
  <c r="P544" i="1"/>
  <c r="N544" i="1"/>
  <c r="M544" i="1"/>
  <c r="L544" i="1"/>
  <c r="P543" i="1"/>
  <c r="O543" i="1" s="1"/>
  <c r="N543" i="1"/>
  <c r="M543" i="1"/>
  <c r="L543" i="1"/>
  <c r="P542" i="1"/>
  <c r="N542" i="1"/>
  <c r="M542" i="1"/>
  <c r="L542" i="1"/>
  <c r="P541" i="1"/>
  <c r="N541" i="1"/>
  <c r="M541" i="1"/>
  <c r="L541" i="1"/>
  <c r="P540" i="1"/>
  <c r="N540" i="1"/>
  <c r="M540" i="1"/>
  <c r="L540" i="1"/>
  <c r="P539" i="1"/>
  <c r="N539" i="1"/>
  <c r="M539" i="1"/>
  <c r="L539" i="1"/>
  <c r="P538" i="1"/>
  <c r="N538" i="1"/>
  <c r="M538" i="1"/>
  <c r="L538" i="1"/>
  <c r="N524" i="1"/>
  <c r="M524" i="1"/>
  <c r="L524" i="1"/>
  <c r="O524" i="1" s="1"/>
  <c r="P523" i="1"/>
  <c r="N523" i="1"/>
  <c r="M523" i="1"/>
  <c r="L523" i="1"/>
  <c r="P522" i="1"/>
  <c r="N522" i="1"/>
  <c r="M522" i="1"/>
  <c r="L522" i="1"/>
  <c r="P521" i="1"/>
  <c r="N521" i="1"/>
  <c r="M521" i="1"/>
  <c r="L521" i="1"/>
  <c r="P520" i="1"/>
  <c r="N520" i="1"/>
  <c r="M520" i="1"/>
  <c r="L520" i="1"/>
  <c r="P519" i="1"/>
  <c r="N519" i="1"/>
  <c r="M519" i="1"/>
  <c r="L519" i="1"/>
  <c r="P518" i="1"/>
  <c r="N518" i="1"/>
  <c r="M518" i="1"/>
  <c r="L518" i="1"/>
  <c r="M504" i="1"/>
  <c r="P504" i="1"/>
  <c r="N505" i="1"/>
  <c r="M505" i="1"/>
  <c r="L505" i="1"/>
  <c r="O505" i="1" s="1"/>
  <c r="N504" i="1"/>
  <c r="L504" i="1"/>
  <c r="P503" i="1"/>
  <c r="N503" i="1"/>
  <c r="M503" i="1"/>
  <c r="L503" i="1"/>
  <c r="O503" i="1" s="1"/>
  <c r="P502" i="1"/>
  <c r="N502" i="1"/>
  <c r="M502" i="1"/>
  <c r="L502" i="1"/>
  <c r="P501" i="1"/>
  <c r="N501" i="1"/>
  <c r="M501" i="1"/>
  <c r="L501" i="1"/>
  <c r="P500" i="1"/>
  <c r="N500" i="1"/>
  <c r="M500" i="1"/>
  <c r="L500" i="1"/>
  <c r="P499" i="1"/>
  <c r="N499" i="1"/>
  <c r="M499" i="1"/>
  <c r="L499" i="1"/>
  <c r="P483" i="1"/>
  <c r="N486" i="1"/>
  <c r="M486" i="1"/>
  <c r="L486" i="1"/>
  <c r="O486" i="1" s="1"/>
  <c r="N485" i="1"/>
  <c r="M485" i="1"/>
  <c r="L485" i="1"/>
  <c r="O485" i="1" s="1"/>
  <c r="P484" i="1"/>
  <c r="N484" i="1"/>
  <c r="M484" i="1"/>
  <c r="L484" i="1"/>
  <c r="N483" i="1"/>
  <c r="M483" i="1"/>
  <c r="L483" i="1"/>
  <c r="P482" i="1"/>
  <c r="N482" i="1"/>
  <c r="M482" i="1"/>
  <c r="L482" i="1"/>
  <c r="P481" i="1"/>
  <c r="N481" i="1"/>
  <c r="M481" i="1"/>
  <c r="L481" i="1"/>
  <c r="P480" i="1"/>
  <c r="N480" i="1"/>
  <c r="M480" i="1"/>
  <c r="L480" i="1"/>
  <c r="P465" i="1"/>
  <c r="O463" i="1"/>
  <c r="P463" i="1"/>
  <c r="O462" i="1"/>
  <c r="P462" i="1"/>
  <c r="N462" i="1"/>
  <c r="P461" i="1"/>
  <c r="N467" i="1"/>
  <c r="M467" i="1"/>
  <c r="L467" i="1"/>
  <c r="O467" i="1" s="1"/>
  <c r="N466" i="1"/>
  <c r="M466" i="1"/>
  <c r="L466" i="1"/>
  <c r="O466" i="1" s="1"/>
  <c r="N465" i="1"/>
  <c r="M465" i="1"/>
  <c r="L465" i="1"/>
  <c r="N464" i="1"/>
  <c r="M464" i="1"/>
  <c r="L464" i="1"/>
  <c r="N463" i="1"/>
  <c r="M463" i="1"/>
  <c r="L463" i="1"/>
  <c r="M462" i="1"/>
  <c r="L462" i="1"/>
  <c r="N461" i="1"/>
  <c r="M461" i="1"/>
  <c r="L461" i="1"/>
  <c r="N448" i="1"/>
  <c r="M448" i="1"/>
  <c r="L448" i="1"/>
  <c r="O448" i="1" s="1"/>
  <c r="N447" i="1"/>
  <c r="M447" i="1"/>
  <c r="L447" i="1"/>
  <c r="O447" i="1" s="1"/>
  <c r="N446" i="1"/>
  <c r="M446" i="1"/>
  <c r="L446" i="1"/>
  <c r="N445" i="1"/>
  <c r="M445" i="1"/>
  <c r="L445" i="1"/>
  <c r="N444" i="1"/>
  <c r="M444" i="1"/>
  <c r="L444" i="1"/>
  <c r="N443" i="1"/>
  <c r="M443" i="1"/>
  <c r="L443" i="1"/>
  <c r="N442" i="1"/>
  <c r="M442" i="1"/>
  <c r="L442" i="1"/>
  <c r="N426" i="1"/>
  <c r="M426" i="1"/>
  <c r="L426" i="1"/>
  <c r="O426" i="1" s="1"/>
  <c r="N425" i="1"/>
  <c r="M425" i="1"/>
  <c r="L425" i="1"/>
  <c r="N424" i="1"/>
  <c r="M424" i="1"/>
  <c r="L424" i="1"/>
  <c r="N423" i="1"/>
  <c r="M423" i="1"/>
  <c r="L423" i="1"/>
  <c r="N422" i="1"/>
  <c r="M422" i="1"/>
  <c r="L422" i="1"/>
  <c r="N421" i="1"/>
  <c r="M421" i="1"/>
  <c r="L421" i="1"/>
  <c r="N420" i="1"/>
  <c r="M420" i="1"/>
  <c r="L420" i="1"/>
  <c r="L403" i="1"/>
  <c r="N408" i="1"/>
  <c r="M408" i="1"/>
  <c r="L408" i="1"/>
  <c r="N407" i="1"/>
  <c r="M407" i="1"/>
  <c r="L407" i="1"/>
  <c r="N406" i="1"/>
  <c r="M406" i="1"/>
  <c r="L406" i="1"/>
  <c r="N405" i="1"/>
  <c r="M405" i="1"/>
  <c r="L405" i="1"/>
  <c r="N404" i="1"/>
  <c r="M404" i="1"/>
  <c r="L404" i="1"/>
  <c r="N403" i="1"/>
  <c r="M403" i="1"/>
  <c r="N402" i="1"/>
  <c r="M402" i="1"/>
  <c r="L402" i="1"/>
  <c r="M384" i="1"/>
  <c r="M383" i="1"/>
  <c r="N389" i="1"/>
  <c r="M389" i="1"/>
  <c r="L389" i="1"/>
  <c r="N388" i="1"/>
  <c r="M388" i="1"/>
  <c r="L388" i="1"/>
  <c r="O388" i="1" s="1"/>
  <c r="N387" i="1"/>
  <c r="M387" i="1"/>
  <c r="L387" i="1"/>
  <c r="N386" i="1"/>
  <c r="M386" i="1"/>
  <c r="L386" i="1"/>
  <c r="N385" i="1"/>
  <c r="M385" i="1"/>
  <c r="L385" i="1"/>
  <c r="N384" i="1"/>
  <c r="L384" i="1"/>
  <c r="N383" i="1"/>
  <c r="L383" i="1"/>
  <c r="N369" i="1"/>
  <c r="L364" i="1"/>
  <c r="M366" i="1"/>
  <c r="N370" i="1"/>
  <c r="M370" i="1"/>
  <c r="L370" i="1"/>
  <c r="O370" i="1" s="1"/>
  <c r="M369" i="1"/>
  <c r="L369" i="1"/>
  <c r="N368" i="1"/>
  <c r="M368" i="1"/>
  <c r="L368" i="1"/>
  <c r="N367" i="1"/>
  <c r="M367" i="1"/>
  <c r="L367" i="1"/>
  <c r="N366" i="1"/>
  <c r="L366" i="1"/>
  <c r="N365" i="1"/>
  <c r="M365" i="1"/>
  <c r="L365" i="1"/>
  <c r="N364" i="1"/>
  <c r="M364" i="1"/>
  <c r="N351" i="1"/>
  <c r="M351" i="1"/>
  <c r="L351" i="1"/>
  <c r="N350" i="1"/>
  <c r="M350" i="1"/>
  <c r="L350" i="1"/>
  <c r="N349" i="1"/>
  <c r="M349" i="1"/>
  <c r="L349" i="1"/>
  <c r="N348" i="1"/>
  <c r="M348" i="1"/>
  <c r="L348" i="1"/>
  <c r="N347" i="1"/>
  <c r="M347" i="1"/>
  <c r="L347" i="1"/>
  <c r="N346" i="1"/>
  <c r="M346" i="1"/>
  <c r="L346" i="1"/>
  <c r="N345" i="1"/>
  <c r="M345" i="1"/>
  <c r="L345" i="1"/>
  <c r="M332" i="1"/>
  <c r="M331" i="1"/>
  <c r="M330" i="1"/>
  <c r="M329" i="1"/>
  <c r="M328" i="1"/>
  <c r="M327" i="1"/>
  <c r="M326" i="1"/>
  <c r="N332" i="1"/>
  <c r="N331" i="1"/>
  <c r="N330" i="1"/>
  <c r="N329" i="1"/>
  <c r="N328" i="1"/>
  <c r="N327" i="1"/>
  <c r="N326" i="1"/>
  <c r="L332" i="1"/>
  <c r="L331" i="1"/>
  <c r="L330" i="1"/>
  <c r="L329" i="1"/>
  <c r="L328" i="1"/>
  <c r="L327" i="1"/>
  <c r="L326" i="1"/>
  <c r="N313" i="1"/>
  <c r="M313" i="1"/>
  <c r="L313" i="1"/>
  <c r="O313" i="1" s="1"/>
  <c r="N312" i="1"/>
  <c r="M312" i="1"/>
  <c r="L312" i="1"/>
  <c r="N311" i="1"/>
  <c r="M311" i="1"/>
  <c r="L311" i="1"/>
  <c r="N310" i="1"/>
  <c r="M310" i="1"/>
  <c r="L310" i="1"/>
  <c r="N309" i="1"/>
  <c r="M309" i="1"/>
  <c r="L309" i="1"/>
  <c r="N308" i="1"/>
  <c r="M308" i="1"/>
  <c r="L308" i="1"/>
  <c r="N307" i="1"/>
  <c r="M307" i="1"/>
  <c r="L307" i="1"/>
  <c r="N294" i="1"/>
  <c r="M294" i="1"/>
  <c r="L294" i="1"/>
  <c r="N293" i="1"/>
  <c r="M293" i="1"/>
  <c r="L293" i="1"/>
  <c r="N292" i="1"/>
  <c r="M292" i="1"/>
  <c r="L292" i="1"/>
  <c r="N291" i="1"/>
  <c r="M291" i="1"/>
  <c r="L291" i="1"/>
  <c r="N290" i="1"/>
  <c r="M290" i="1"/>
  <c r="L290" i="1"/>
  <c r="N289" i="1"/>
  <c r="M289" i="1"/>
  <c r="L289" i="1"/>
  <c r="N288" i="1"/>
  <c r="M288" i="1"/>
  <c r="L288" i="1"/>
  <c r="N275" i="1"/>
  <c r="M275" i="1"/>
  <c r="L275" i="1"/>
  <c r="O275" i="1" s="1"/>
  <c r="N274" i="1"/>
  <c r="M274" i="1"/>
  <c r="L274" i="1"/>
  <c r="O274" i="1" s="1"/>
  <c r="N273" i="1"/>
  <c r="M273" i="1"/>
  <c r="L273" i="1"/>
  <c r="N272" i="1"/>
  <c r="M272" i="1"/>
  <c r="L272" i="1"/>
  <c r="N271" i="1"/>
  <c r="M271" i="1"/>
  <c r="L271" i="1"/>
  <c r="N270" i="1"/>
  <c r="M270" i="1"/>
  <c r="L270" i="1"/>
  <c r="N269" i="1"/>
  <c r="M269" i="1"/>
  <c r="L269" i="1"/>
  <c r="N256" i="1"/>
  <c r="M256" i="1"/>
  <c r="L256" i="1"/>
  <c r="O256" i="1" s="1"/>
  <c r="N255" i="1"/>
  <c r="M255" i="1"/>
  <c r="L255" i="1"/>
  <c r="N254" i="1"/>
  <c r="M254" i="1"/>
  <c r="L254" i="1"/>
  <c r="N253" i="1"/>
  <c r="M253" i="1"/>
  <c r="L253" i="1"/>
  <c r="N252" i="1"/>
  <c r="M252" i="1"/>
  <c r="L252" i="1"/>
  <c r="N251" i="1"/>
  <c r="M251" i="1"/>
  <c r="L251" i="1"/>
  <c r="N250" i="1"/>
  <c r="M250" i="1"/>
  <c r="L250" i="1"/>
  <c r="N235" i="1"/>
  <c r="M235" i="1"/>
  <c r="L235" i="1"/>
  <c r="O235" i="1" s="1"/>
  <c r="N234" i="1"/>
  <c r="M234" i="1"/>
  <c r="L234" i="1"/>
  <c r="O234" i="1" s="1"/>
  <c r="N233" i="1"/>
  <c r="M233" i="1"/>
  <c r="L233" i="1"/>
  <c r="O233" i="1" s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17" i="1"/>
  <c r="M217" i="1"/>
  <c r="L217" i="1"/>
  <c r="N216" i="1"/>
  <c r="M216" i="1"/>
  <c r="L216" i="1"/>
  <c r="O216" i="1" s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198" i="1"/>
  <c r="M198" i="1"/>
  <c r="L198" i="1"/>
  <c r="N197" i="1"/>
  <c r="M197" i="1"/>
  <c r="L197" i="1"/>
  <c r="O197" i="1" s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80" i="1"/>
  <c r="M180" i="1"/>
  <c r="L180" i="1"/>
  <c r="O180" i="1" s="1"/>
  <c r="N179" i="1"/>
  <c r="M179" i="1"/>
  <c r="L179" i="1"/>
  <c r="O179" i="1" s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60" i="1"/>
  <c r="M160" i="1"/>
  <c r="L160" i="1"/>
  <c r="O160" i="1" s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41" i="1"/>
  <c r="M141" i="1"/>
  <c r="L141" i="1"/>
  <c r="N140" i="1"/>
  <c r="M140" i="1"/>
  <c r="L140" i="1"/>
  <c r="O140" i="1" s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23" i="1"/>
  <c r="M123" i="1"/>
  <c r="L123" i="1"/>
  <c r="O122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04" i="1"/>
  <c r="M104" i="1"/>
  <c r="L104" i="1"/>
  <c r="O104" i="1" s="1"/>
  <c r="N103" i="1"/>
  <c r="M103" i="1"/>
  <c r="L103" i="1"/>
  <c r="O103" i="1" s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86" i="1"/>
  <c r="M86" i="1"/>
  <c r="L86" i="1"/>
  <c r="O86" i="1" s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31" i="1"/>
  <c r="M31" i="1"/>
  <c r="L31" i="1"/>
  <c r="N30" i="1"/>
  <c r="M30" i="1"/>
  <c r="L30" i="1"/>
  <c r="O30" i="1" s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11" i="1"/>
  <c r="N10" i="1"/>
  <c r="L13" i="1"/>
  <c r="L12" i="1"/>
  <c r="L11" i="1"/>
  <c r="L10" i="1"/>
  <c r="L9" i="1"/>
  <c r="L8" i="1"/>
  <c r="L7" i="1"/>
  <c r="N13" i="1"/>
  <c r="M13" i="1"/>
  <c r="O13" i="1"/>
  <c r="N12" i="1"/>
  <c r="M12" i="1"/>
  <c r="O12" i="1"/>
  <c r="M11" i="1"/>
  <c r="M10" i="1"/>
  <c r="N9" i="1"/>
  <c r="M9" i="1"/>
  <c r="N8" i="1"/>
  <c r="M8" i="1"/>
  <c r="N7" i="1"/>
  <c r="M7" i="1"/>
  <c r="O757" i="1" l="1"/>
  <c r="N761" i="1"/>
  <c r="M753" i="1"/>
  <c r="O754" i="1"/>
  <c r="O755" i="1"/>
  <c r="O758" i="1"/>
  <c r="L761" i="1"/>
  <c r="O756" i="1"/>
  <c r="O759" i="1"/>
  <c r="M761" i="1"/>
  <c r="P753" i="1"/>
  <c r="O760" i="1"/>
  <c r="L753" i="1"/>
  <c r="N753" i="1"/>
  <c r="O735" i="1"/>
  <c r="P732" i="1"/>
  <c r="O734" i="1"/>
  <c r="O737" i="1"/>
  <c r="O738" i="1"/>
  <c r="L740" i="1"/>
  <c r="O736" i="1"/>
  <c r="M740" i="1"/>
  <c r="N740" i="1"/>
  <c r="N732" i="1"/>
  <c r="O739" i="1"/>
  <c r="L732" i="1"/>
  <c r="O733" i="1"/>
  <c r="M732" i="1"/>
  <c r="O715" i="1"/>
  <c r="O714" i="1"/>
  <c r="L712" i="1"/>
  <c r="O717" i="1"/>
  <c r="L720" i="1"/>
  <c r="M720" i="1"/>
  <c r="N720" i="1"/>
  <c r="P712" i="1"/>
  <c r="N712" i="1"/>
  <c r="O716" i="1"/>
  <c r="O719" i="1"/>
  <c r="O713" i="1"/>
  <c r="M712" i="1"/>
  <c r="L701" i="1"/>
  <c r="N701" i="1"/>
  <c r="O695" i="1"/>
  <c r="O698" i="1"/>
  <c r="O696" i="1"/>
  <c r="O697" i="1"/>
  <c r="M701" i="1"/>
  <c r="P693" i="1"/>
  <c r="O700" i="1"/>
  <c r="O694" i="1"/>
  <c r="L693" i="1"/>
  <c r="M693" i="1"/>
  <c r="N693" i="1"/>
  <c r="O681" i="1"/>
  <c r="O678" i="1"/>
  <c r="O677" i="1"/>
  <c r="O676" i="1"/>
  <c r="O679" i="1"/>
  <c r="O680" i="1"/>
  <c r="L682" i="1"/>
  <c r="M682" i="1"/>
  <c r="N682" i="1"/>
  <c r="O675" i="1"/>
  <c r="P674" i="1"/>
  <c r="L674" i="1"/>
  <c r="M674" i="1"/>
  <c r="N674" i="1"/>
  <c r="O658" i="1"/>
  <c r="L661" i="1"/>
  <c r="O657" i="1"/>
  <c r="M661" i="1"/>
  <c r="N661" i="1"/>
  <c r="O654" i="1"/>
  <c r="P653" i="1"/>
  <c r="L653" i="1"/>
  <c r="M653" i="1"/>
  <c r="N653" i="1"/>
  <c r="O635" i="1"/>
  <c r="M633" i="1"/>
  <c r="L641" i="1"/>
  <c r="O636" i="1"/>
  <c r="O639" i="1"/>
  <c r="M641" i="1"/>
  <c r="N641" i="1"/>
  <c r="P633" i="1"/>
  <c r="O637" i="1"/>
  <c r="O634" i="1"/>
  <c r="L633" i="1"/>
  <c r="N633" i="1"/>
  <c r="O617" i="1"/>
  <c r="O616" i="1"/>
  <c r="L622" i="1"/>
  <c r="M622" i="1"/>
  <c r="N622" i="1"/>
  <c r="P614" i="1"/>
  <c r="L614" i="1"/>
  <c r="O615" i="1"/>
  <c r="M614" i="1"/>
  <c r="N614" i="1"/>
  <c r="O598" i="1"/>
  <c r="O597" i="1"/>
  <c r="L601" i="1"/>
  <c r="N601" i="1"/>
  <c r="P593" i="1"/>
  <c r="O599" i="1"/>
  <c r="O596" i="1"/>
  <c r="O595" i="1"/>
  <c r="M601" i="1"/>
  <c r="O594" i="1"/>
  <c r="L593" i="1"/>
  <c r="M593" i="1"/>
  <c r="N593" i="1"/>
  <c r="L582" i="1"/>
  <c r="N582" i="1"/>
  <c r="O576" i="1"/>
  <c r="O579" i="1"/>
  <c r="O577" i="1"/>
  <c r="P574" i="1"/>
  <c r="O578" i="1"/>
  <c r="M582" i="1"/>
  <c r="O575" i="1"/>
  <c r="N574" i="1"/>
  <c r="L574" i="1"/>
  <c r="M574" i="1"/>
  <c r="O559" i="1"/>
  <c r="O558" i="1"/>
  <c r="L564" i="1"/>
  <c r="O561" i="1"/>
  <c r="L556" i="1"/>
  <c r="O562" i="1"/>
  <c r="M564" i="1"/>
  <c r="O560" i="1"/>
  <c r="N564" i="1"/>
  <c r="P556" i="1"/>
  <c r="O563" i="1"/>
  <c r="O557" i="1"/>
  <c r="N556" i="1"/>
  <c r="M556" i="1"/>
  <c r="O542" i="1"/>
  <c r="O541" i="1"/>
  <c r="P537" i="1"/>
  <c r="L537" i="1"/>
  <c r="O539" i="1"/>
  <c r="O540" i="1"/>
  <c r="L545" i="1"/>
  <c r="M545" i="1"/>
  <c r="N545" i="1"/>
  <c r="N537" i="1"/>
  <c r="O538" i="1"/>
  <c r="M537" i="1"/>
  <c r="O522" i="1"/>
  <c r="O519" i="1"/>
  <c r="M517" i="1"/>
  <c r="O520" i="1"/>
  <c r="O523" i="1"/>
  <c r="L525" i="1"/>
  <c r="M525" i="1"/>
  <c r="N525" i="1"/>
  <c r="O521" i="1"/>
  <c r="O518" i="1"/>
  <c r="L517" i="1"/>
  <c r="N517" i="1"/>
  <c r="P517" i="1"/>
  <c r="O504" i="1"/>
  <c r="O498" i="1" s="1"/>
  <c r="O502" i="1"/>
  <c r="O501" i="1"/>
  <c r="M506" i="1"/>
  <c r="O500" i="1"/>
  <c r="L498" i="1"/>
  <c r="P498" i="1"/>
  <c r="L506" i="1"/>
  <c r="N506" i="1"/>
  <c r="O499" i="1"/>
  <c r="M498" i="1"/>
  <c r="N498" i="1"/>
  <c r="O484" i="1"/>
  <c r="N487" i="1"/>
  <c r="M487" i="1"/>
  <c r="O483" i="1"/>
  <c r="O480" i="1"/>
  <c r="O481" i="1"/>
  <c r="P479" i="1"/>
  <c r="O482" i="1"/>
  <c r="L487" i="1"/>
  <c r="L479" i="1"/>
  <c r="M479" i="1"/>
  <c r="N479" i="1"/>
  <c r="P460" i="1"/>
  <c r="O465" i="1"/>
  <c r="O461" i="1"/>
  <c r="O464" i="1"/>
  <c r="L468" i="1"/>
  <c r="M468" i="1"/>
  <c r="N468" i="1"/>
  <c r="L460" i="1"/>
  <c r="M460" i="1"/>
  <c r="N460" i="1"/>
  <c r="O444" i="1"/>
  <c r="O443" i="1"/>
  <c r="L449" i="1"/>
  <c r="O445" i="1"/>
  <c r="O446" i="1"/>
  <c r="M449" i="1"/>
  <c r="N449" i="1"/>
  <c r="M441" i="1"/>
  <c r="N441" i="1"/>
  <c r="L441" i="1"/>
  <c r="O442" i="1"/>
  <c r="O424" i="1"/>
  <c r="N419" i="1"/>
  <c r="M419" i="1"/>
  <c r="O423" i="1"/>
  <c r="M427" i="1"/>
  <c r="N427" i="1"/>
  <c r="L427" i="1"/>
  <c r="O421" i="1"/>
  <c r="O425" i="1"/>
  <c r="L419" i="1"/>
  <c r="O422" i="1"/>
  <c r="O420" i="1"/>
  <c r="O406" i="1"/>
  <c r="O405" i="1"/>
  <c r="M409" i="1"/>
  <c r="L409" i="1"/>
  <c r="N409" i="1"/>
  <c r="O403" i="1"/>
  <c r="O407" i="1"/>
  <c r="N401" i="1"/>
  <c r="O404" i="1"/>
  <c r="O408" i="1"/>
  <c r="L401" i="1"/>
  <c r="M401" i="1"/>
  <c r="O402" i="1"/>
  <c r="O389" i="1"/>
  <c r="O384" i="1"/>
  <c r="O386" i="1"/>
  <c r="O387" i="1"/>
  <c r="L390" i="1"/>
  <c r="M390" i="1"/>
  <c r="N390" i="1"/>
  <c r="L382" i="1"/>
  <c r="M382" i="1"/>
  <c r="O385" i="1"/>
  <c r="O383" i="1"/>
  <c r="N382" i="1"/>
  <c r="O368" i="1"/>
  <c r="O366" i="1"/>
  <c r="O367" i="1"/>
  <c r="M371" i="1"/>
  <c r="N371" i="1"/>
  <c r="L371" i="1"/>
  <c r="O365" i="1"/>
  <c r="O369" i="1"/>
  <c r="M363" i="1"/>
  <c r="L363" i="1"/>
  <c r="N363" i="1"/>
  <c r="O364" i="1"/>
  <c r="O351" i="1"/>
  <c r="O349" i="1"/>
  <c r="O347" i="1"/>
  <c r="O348" i="1"/>
  <c r="L352" i="1"/>
  <c r="M352" i="1"/>
  <c r="N352" i="1"/>
  <c r="O346" i="1"/>
  <c r="O350" i="1"/>
  <c r="L344" i="1"/>
  <c r="M344" i="1"/>
  <c r="N344" i="1"/>
  <c r="O345" i="1"/>
  <c r="O329" i="1"/>
  <c r="O332" i="1"/>
  <c r="O331" i="1"/>
  <c r="O327" i="1"/>
  <c r="N333" i="1"/>
  <c r="L333" i="1"/>
  <c r="M333" i="1"/>
  <c r="L325" i="1"/>
  <c r="O330" i="1"/>
  <c r="M325" i="1"/>
  <c r="N325" i="1"/>
  <c r="O328" i="1"/>
  <c r="O326" i="1"/>
  <c r="O311" i="1"/>
  <c r="L314" i="1"/>
  <c r="N314" i="1"/>
  <c r="O310" i="1"/>
  <c r="M314" i="1"/>
  <c r="O308" i="1"/>
  <c r="O312" i="1"/>
  <c r="N306" i="1"/>
  <c r="O309" i="1"/>
  <c r="L306" i="1"/>
  <c r="M306" i="1"/>
  <c r="O307" i="1"/>
  <c r="O294" i="1"/>
  <c r="O292" i="1"/>
  <c r="O290" i="1"/>
  <c r="O291" i="1"/>
  <c r="L295" i="1"/>
  <c r="N287" i="1"/>
  <c r="M295" i="1"/>
  <c r="N295" i="1"/>
  <c r="O289" i="1"/>
  <c r="O293" i="1"/>
  <c r="L287" i="1"/>
  <c r="M287" i="1"/>
  <c r="O288" i="1"/>
  <c r="O273" i="1"/>
  <c r="O272" i="1"/>
  <c r="M276" i="1"/>
  <c r="O270" i="1"/>
  <c r="N276" i="1"/>
  <c r="N268" i="1"/>
  <c r="O271" i="1"/>
  <c r="L276" i="1"/>
  <c r="L268" i="1"/>
  <c r="M268" i="1"/>
  <c r="O269" i="1"/>
  <c r="O254" i="1"/>
  <c r="O253" i="1"/>
  <c r="O250" i="1"/>
  <c r="N249" i="1"/>
  <c r="M257" i="1"/>
  <c r="N257" i="1"/>
  <c r="O251" i="1"/>
  <c r="L257" i="1"/>
  <c r="M249" i="1"/>
  <c r="O255" i="1"/>
  <c r="O252" i="1"/>
  <c r="L249" i="1"/>
  <c r="L236" i="1"/>
  <c r="O232" i="1"/>
  <c r="M236" i="1"/>
  <c r="N236" i="1"/>
  <c r="O230" i="1"/>
  <c r="O231" i="1"/>
  <c r="L228" i="1"/>
  <c r="M228" i="1"/>
  <c r="N228" i="1"/>
  <c r="O229" i="1"/>
  <c r="O214" i="1"/>
  <c r="N218" i="1"/>
  <c r="O212" i="1"/>
  <c r="L218" i="1"/>
  <c r="O215" i="1"/>
  <c r="M218" i="1"/>
  <c r="O213" i="1"/>
  <c r="O217" i="1"/>
  <c r="L210" i="1"/>
  <c r="M210" i="1"/>
  <c r="N210" i="1"/>
  <c r="O211" i="1"/>
  <c r="O198" i="1"/>
  <c r="O196" i="1"/>
  <c r="O195" i="1"/>
  <c r="M199" i="1"/>
  <c r="L199" i="1"/>
  <c r="N199" i="1"/>
  <c r="O193" i="1"/>
  <c r="O194" i="1"/>
  <c r="L191" i="1"/>
  <c r="M191" i="1"/>
  <c r="N191" i="1"/>
  <c r="O192" i="1"/>
  <c r="L181" i="1"/>
  <c r="O177" i="1"/>
  <c r="O178" i="1"/>
  <c r="N181" i="1"/>
  <c r="M181" i="1"/>
  <c r="O175" i="1"/>
  <c r="O176" i="1"/>
  <c r="N173" i="1"/>
  <c r="L173" i="1"/>
  <c r="M173" i="1"/>
  <c r="O174" i="1"/>
  <c r="O158" i="1"/>
  <c r="O156" i="1"/>
  <c r="O157" i="1"/>
  <c r="M161" i="1"/>
  <c r="N161" i="1"/>
  <c r="L161" i="1"/>
  <c r="O155" i="1"/>
  <c r="O159" i="1"/>
  <c r="L153" i="1"/>
  <c r="M153" i="1"/>
  <c r="N153" i="1"/>
  <c r="O154" i="1"/>
  <c r="O136" i="1"/>
  <c r="L142" i="1"/>
  <c r="N142" i="1"/>
  <c r="O138" i="1"/>
  <c r="O139" i="1"/>
  <c r="M142" i="1"/>
  <c r="O137" i="1"/>
  <c r="O141" i="1"/>
  <c r="L134" i="1"/>
  <c r="M134" i="1"/>
  <c r="N134" i="1"/>
  <c r="O135" i="1"/>
  <c r="O123" i="1"/>
  <c r="O121" i="1"/>
  <c r="O119" i="1"/>
  <c r="O118" i="1"/>
  <c r="M116" i="1"/>
  <c r="L124" i="1"/>
  <c r="M124" i="1"/>
  <c r="N124" i="1"/>
  <c r="O120" i="1"/>
  <c r="L116" i="1"/>
  <c r="N116" i="1"/>
  <c r="O117" i="1"/>
  <c r="O102" i="1"/>
  <c r="O100" i="1"/>
  <c r="O101" i="1"/>
  <c r="M105" i="1"/>
  <c r="N105" i="1"/>
  <c r="L105" i="1"/>
  <c r="O99" i="1"/>
  <c r="N97" i="1"/>
  <c r="L97" i="1"/>
  <c r="M97" i="1"/>
  <c r="O98" i="1"/>
  <c r="O82" i="1"/>
  <c r="O83" i="1"/>
  <c r="O84" i="1"/>
  <c r="L87" i="1"/>
  <c r="N87" i="1"/>
  <c r="O81" i="1"/>
  <c r="O85" i="1"/>
  <c r="M87" i="1"/>
  <c r="M79" i="1"/>
  <c r="N79" i="1"/>
  <c r="L79" i="1"/>
  <c r="O80" i="1"/>
  <c r="O66" i="1"/>
  <c r="O65" i="1"/>
  <c r="L69" i="1"/>
  <c r="M69" i="1"/>
  <c r="N69" i="1"/>
  <c r="O63" i="1"/>
  <c r="O67" i="1"/>
  <c r="O64" i="1"/>
  <c r="O68" i="1"/>
  <c r="M61" i="1"/>
  <c r="L61" i="1"/>
  <c r="N61" i="1"/>
  <c r="O62" i="1"/>
  <c r="O49" i="1"/>
  <c r="O45" i="1"/>
  <c r="O46" i="1"/>
  <c r="L50" i="1"/>
  <c r="M50" i="1"/>
  <c r="N50" i="1"/>
  <c r="O47" i="1"/>
  <c r="O44" i="1"/>
  <c r="O48" i="1"/>
  <c r="L42" i="1"/>
  <c r="M42" i="1"/>
  <c r="N42" i="1"/>
  <c r="O43" i="1"/>
  <c r="O31" i="1"/>
  <c r="O29" i="1"/>
  <c r="O28" i="1"/>
  <c r="O26" i="1"/>
  <c r="L32" i="1"/>
  <c r="M32" i="1"/>
  <c r="N32" i="1"/>
  <c r="N24" i="1"/>
  <c r="O27" i="1"/>
  <c r="L24" i="1"/>
  <c r="M24" i="1"/>
  <c r="O25" i="1"/>
  <c r="O11" i="1"/>
  <c r="O9" i="1"/>
  <c r="L14" i="1"/>
  <c r="O10" i="1"/>
  <c r="M14" i="1"/>
  <c r="N14" i="1"/>
  <c r="O8" i="1"/>
  <c r="M6" i="1"/>
  <c r="L6" i="1"/>
  <c r="N6" i="1"/>
  <c r="O7" i="1"/>
  <c r="O761" i="1" l="1"/>
  <c r="O753" i="1"/>
  <c r="O740" i="1"/>
  <c r="O732" i="1"/>
  <c r="O720" i="1"/>
  <c r="O712" i="1"/>
  <c r="O701" i="1"/>
  <c r="O693" i="1"/>
  <c r="O682" i="1"/>
  <c r="O674" i="1"/>
  <c r="O661" i="1"/>
  <c r="O653" i="1"/>
  <c r="O641" i="1"/>
  <c r="O633" i="1"/>
  <c r="O622" i="1"/>
  <c r="O614" i="1"/>
  <c r="O601" i="1"/>
  <c r="O593" i="1"/>
  <c r="O582" i="1"/>
  <c r="O574" i="1"/>
  <c r="O564" i="1"/>
  <c r="O556" i="1"/>
  <c r="O525" i="1"/>
  <c r="O517" i="1"/>
  <c r="O506" i="1"/>
  <c r="O479" i="1"/>
  <c r="O487" i="1"/>
  <c r="O460" i="1"/>
  <c r="O468" i="1"/>
  <c r="O449" i="1"/>
  <c r="O441" i="1"/>
  <c r="O427" i="1"/>
  <c r="O419" i="1"/>
  <c r="O409" i="1"/>
  <c r="O401" i="1"/>
  <c r="O390" i="1"/>
  <c r="O382" i="1"/>
  <c r="O371" i="1"/>
  <c r="O363" i="1"/>
  <c r="O352" i="1"/>
  <c r="O344" i="1"/>
  <c r="O333" i="1"/>
  <c r="O325" i="1"/>
  <c r="O314" i="1"/>
  <c r="O306" i="1"/>
  <c r="O295" i="1"/>
  <c r="O287" i="1"/>
  <c r="O276" i="1"/>
  <c r="O268" i="1"/>
  <c r="O257" i="1"/>
  <c r="O249" i="1"/>
  <c r="O236" i="1"/>
  <c r="O228" i="1"/>
  <c r="O218" i="1"/>
  <c r="O210" i="1"/>
  <c r="O199" i="1"/>
  <c r="O191" i="1"/>
  <c r="O181" i="1"/>
  <c r="O173" i="1"/>
  <c r="O161" i="1"/>
  <c r="O153" i="1"/>
  <c r="O142" i="1"/>
  <c r="O134" i="1"/>
  <c r="O124" i="1"/>
  <c r="O116" i="1"/>
  <c r="O105" i="1"/>
  <c r="O97" i="1"/>
  <c r="O87" i="1"/>
  <c r="O79" i="1"/>
  <c r="O69" i="1"/>
  <c r="O61" i="1"/>
  <c r="O50" i="1"/>
  <c r="O42" i="1"/>
  <c r="O32" i="1"/>
  <c r="O24" i="1"/>
  <c r="O14" i="1"/>
  <c r="O6" i="1"/>
  <c r="O537" i="1"/>
  <c r="O545" i="1"/>
</calcChain>
</file>

<file path=xl/sharedStrings.xml><?xml version="1.0" encoding="utf-8"?>
<sst xmlns="http://schemas.openxmlformats.org/spreadsheetml/2006/main" count="2363" uniqueCount="29">
  <si>
    <t>mandag</t>
  </si>
  <si>
    <t>tirsdag</t>
  </si>
  <si>
    <t>onsdag</t>
  </si>
  <si>
    <t>torsdag</t>
  </si>
  <si>
    <t>fredag</t>
  </si>
  <si>
    <t>lørdag</t>
  </si>
  <si>
    <t>søndag</t>
  </si>
  <si>
    <t>learn</t>
  </si>
  <si>
    <t>andet</t>
  </si>
  <si>
    <t>I alt</t>
  </si>
  <si>
    <t>snit</t>
  </si>
  <si>
    <t>skriv</t>
  </si>
  <si>
    <t>andet/4</t>
  </si>
  <si>
    <t>andet/2</t>
  </si>
  <si>
    <t>Jeg var syg i denne uge!</t>
  </si>
  <si>
    <t>kode</t>
  </si>
  <si>
    <t>læs</t>
  </si>
  <si>
    <t>kode/2</t>
  </si>
  <si>
    <t>kode/4</t>
  </si>
  <si>
    <t>skriv/2</t>
  </si>
  <si>
    <t>læs/2</t>
  </si>
  <si>
    <t>læs/4</t>
  </si>
  <si>
    <t>skriv/4</t>
  </si>
  <si>
    <t>Efter sommerferie</t>
  </si>
  <si>
    <t>jobsøg</t>
  </si>
  <si>
    <t>jobsøg/2</t>
  </si>
  <si>
    <t>jobsøg/4</t>
  </si>
  <si>
    <t>syg</t>
  </si>
  <si>
    <t>efterårsferie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</si>
</sst>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159"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CFAFE7"/>
        </patternFill>
      </fill>
    </dxf>
    <dxf>
      <fill>
        <patternFill>
          <bgColor rgb="FFCFAFE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CFAFE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CFAFE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rgb="FFCFAFE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CFAFE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CFAFE7"/>
        </patternFill>
      </fill>
    </dxf>
    <dxf>
      <fill>
        <patternFill>
          <bgColor theme="4" tint="0.39994506668294322"/>
        </patternFill>
      </fill>
    </dxf>
    <dxf>
      <fill>
        <patternFill>
          <bgColor rgb="FFCFAFE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CFAFE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CFAFE7"/>
        </patternFill>
      </fill>
    </dxf>
    <dxf>
      <fill>
        <patternFill>
          <bgColor rgb="FFCFAFE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CFAFE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CFAFE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CFAFE7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CFAFE7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CFAFE7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A568D2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P767"/>
  <sheetViews>
    <sheetView tabSelected="1" topLeftCell="A745" workbookViewId="0">
      <selection activeCell="F761" sqref="F761"/>
    </sheetView>
  </sheetViews>
  <sheetFormatPr defaultRowHeight="15" x14ac:dyDescent="0.25"/>
  <sheetData>
    <row r="5" spans="2:15" x14ac:dyDescent="0.25">
      <c r="B5" s="1">
        <v>1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L5" t="s">
        <v>11</v>
      </c>
      <c r="M5" t="s">
        <v>7</v>
      </c>
      <c r="N5" t="s">
        <v>8</v>
      </c>
      <c r="O5" t="s">
        <v>9</v>
      </c>
    </row>
    <row r="6" spans="2:15" x14ac:dyDescent="0.25">
      <c r="B6" s="2">
        <v>0.33333333333333331</v>
      </c>
      <c r="C6" s="3"/>
      <c r="D6" s="4"/>
      <c r="E6" s="3"/>
      <c r="F6" s="3"/>
      <c r="G6" s="3" t="s">
        <v>8</v>
      </c>
      <c r="H6" s="3"/>
      <c r="I6" s="3"/>
      <c r="L6">
        <f>SUM(L7:L13)</f>
        <v>0</v>
      </c>
      <c r="M6">
        <f>SUM(M7:M13)</f>
        <v>0</v>
      </c>
      <c r="N6">
        <f>SUM(N7:N13)</f>
        <v>20.5</v>
      </c>
      <c r="O6">
        <f>SUM(O7:O13)+P6</f>
        <v>20.5</v>
      </c>
    </row>
    <row r="7" spans="2:15" x14ac:dyDescent="0.25">
      <c r="B7" s="2">
        <v>0.375</v>
      </c>
      <c r="C7" s="3"/>
      <c r="D7" s="3"/>
      <c r="E7" s="3" t="s">
        <v>8</v>
      </c>
      <c r="F7" s="3" t="s">
        <v>8</v>
      </c>
      <c r="G7" s="3" t="s">
        <v>8</v>
      </c>
      <c r="H7" s="3"/>
      <c r="I7" s="3"/>
      <c r="K7" t="s">
        <v>0</v>
      </c>
      <c r="L7">
        <f>COUNTIF(C6:C20, "*skriv*")-COUNTIF(C6:C20,"*skriv/2*")*0.5</f>
        <v>0</v>
      </c>
      <c r="M7">
        <f>COUNTIF(C6:C20, "*learn*")-COUNTIF(C6:C20,"*learn/2*")*0.5*0.5-COUNTIF(C6:C20,"*learn/4")*0.75</f>
        <v>0</v>
      </c>
      <c r="N7">
        <f>COUNTIF(C6:C20, "*andet*")-COUNTIF(C6:C20,"*andet/2*")*0.5-COUNTIF(C6:C20,"*andet/4")*0.75</f>
        <v>0</v>
      </c>
      <c r="O7">
        <f>SUM(L7:N7)</f>
        <v>0</v>
      </c>
    </row>
    <row r="8" spans="2:15" x14ac:dyDescent="0.25">
      <c r="B8" s="2">
        <v>0.41666666666666669</v>
      </c>
      <c r="C8" s="3"/>
      <c r="D8" s="3"/>
      <c r="E8" s="3" t="s">
        <v>8</v>
      </c>
      <c r="F8" s="3" t="s">
        <v>8</v>
      </c>
      <c r="G8" s="3" t="s">
        <v>8</v>
      </c>
      <c r="H8" s="3"/>
      <c r="I8" s="3"/>
      <c r="K8" t="s">
        <v>1</v>
      </c>
      <c r="L8">
        <f>COUNTIF(D6:D20, "*skriv*")-COUNTIF(D6:D20,"*skriv/2*")*0.5</f>
        <v>0</v>
      </c>
      <c r="M8">
        <f>COUNTIF(D6:D20, "*learn*")-COUNTIF(D6:D20,"*learn/2*")*0.5</f>
        <v>0</v>
      </c>
      <c r="N8">
        <f>COUNTIF(D6:D20, "*andet*")-COUNTIF(D6:D20,"*andet/2*")*0.5-COUNTIF(D6:D20,"*andet/4")*0.75</f>
        <v>0</v>
      </c>
      <c r="O8">
        <f t="shared" ref="O8" si="0">SUM(L8:N8)</f>
        <v>0</v>
      </c>
    </row>
    <row r="9" spans="2:15" x14ac:dyDescent="0.25">
      <c r="B9" s="2">
        <v>0.45833333333333331</v>
      </c>
      <c r="C9" s="3"/>
      <c r="D9" s="3"/>
      <c r="E9" s="3" t="s">
        <v>8</v>
      </c>
      <c r="F9" s="3" t="s">
        <v>8</v>
      </c>
      <c r="G9" s="3" t="s">
        <v>8</v>
      </c>
      <c r="H9" s="3"/>
      <c r="I9" s="3"/>
      <c r="K9" t="s">
        <v>2</v>
      </c>
      <c r="L9">
        <f>COUNTIF(E6:E20, "*skriv*")-COUNTIF(E6:E20,"*skriv/2*")*0.5</f>
        <v>0</v>
      </c>
      <c r="M9">
        <f>COUNTIF(E6:E20, "*learn*")-COUNTIF(E6:E20,"*learn/2*")*0.5-COUNTIF(E6:E20,"*learn/4")*0.75</f>
        <v>0</v>
      </c>
      <c r="N9">
        <f>COUNTIF(E6:E20, "*andet*")-COUNTIF(E6:E20,"*andet/2*")*0.5-COUNTIF(E6:E20,"*andet/4")*0.75</f>
        <v>7</v>
      </c>
      <c r="O9">
        <f>SUM(L9:N9)</f>
        <v>7</v>
      </c>
    </row>
    <row r="10" spans="2:15" x14ac:dyDescent="0.25">
      <c r="B10" s="2">
        <v>0.5</v>
      </c>
      <c r="C10" s="3"/>
      <c r="D10" s="3"/>
      <c r="E10" s="3" t="s">
        <v>8</v>
      </c>
      <c r="F10" s="3" t="s">
        <v>8</v>
      </c>
      <c r="G10" s="3" t="s">
        <v>8</v>
      </c>
      <c r="H10" s="3"/>
      <c r="I10" s="3"/>
      <c r="K10" t="s">
        <v>3</v>
      </c>
      <c r="L10">
        <f>COUNTIF(F6:F20, "*skriv*")-COUNTIF(F6:F20,"*skriv/*")*0.5</f>
        <v>0</v>
      </c>
      <c r="M10">
        <f>COUNTIF(F6:F20, "*learn*")-COUNTIF(F6:F20,"*learn/2*")*0.5-COUNTIF(F6:F20,"*learn/4")*0.75</f>
        <v>0</v>
      </c>
      <c r="N10">
        <f>COUNTIF(F6:F20, "*andet*")-COUNTIF(F6:F20,"*andet/2*")*0.5-COUNTIF(F6:F20,"*andet/4")*0.75</f>
        <v>6.25</v>
      </c>
      <c r="O10">
        <f>SUM(L10:N10)</f>
        <v>6.25</v>
      </c>
    </row>
    <row r="11" spans="2:15" x14ac:dyDescent="0.25">
      <c r="B11" s="2">
        <v>0.54166666666666663</v>
      </c>
      <c r="C11" s="3"/>
      <c r="D11" s="3"/>
      <c r="E11" s="3" t="s">
        <v>8</v>
      </c>
      <c r="F11" s="3" t="s">
        <v>8</v>
      </c>
      <c r="G11" s="3" t="s">
        <v>8</v>
      </c>
      <c r="H11" s="3"/>
      <c r="I11" s="3"/>
      <c r="K11" t="s">
        <v>4</v>
      </c>
      <c r="L11">
        <f>COUNTIF(G6:G20, "*skriv*")-COUNTIF(G6:G20,"*skriv/2*")*0.5-COUNTIF(G6:G20,"*skriv/4")*0.75</f>
        <v>0</v>
      </c>
      <c r="M11">
        <f>COUNTIF(G6:G20, "*learn*")-COUNTIF(G6:G20,"*learn/2*")*0.5-COUNTIF(G6:G20,"*learn/4")*0.75</f>
        <v>0</v>
      </c>
      <c r="N11">
        <f>COUNTIF(G6:G20, "*andet*")-COUNTIF(G6:G20,"*andet/2*")*0.5-COUNTIF(G6:G20,"*andet/4")*0.75</f>
        <v>7.25</v>
      </c>
      <c r="O11">
        <f t="shared" ref="O11" si="1">SUM(L11:N11)</f>
        <v>7.25</v>
      </c>
    </row>
    <row r="12" spans="2:15" x14ac:dyDescent="0.25">
      <c r="B12" s="2">
        <v>0.58333333333333337</v>
      </c>
      <c r="C12" s="3"/>
      <c r="D12" s="3"/>
      <c r="E12" s="3" t="s">
        <v>8</v>
      </c>
      <c r="F12" s="4" t="s">
        <v>8</v>
      </c>
      <c r="G12" s="3" t="s">
        <v>8</v>
      </c>
      <c r="H12" s="3"/>
      <c r="I12" s="3"/>
      <c r="K12" t="s">
        <v>5</v>
      </c>
      <c r="L12">
        <f>COUNTIF(H6:H20, "*skriv*")-COUNTIF(H6:H20,"*skriv/2*")*0.5</f>
        <v>0</v>
      </c>
      <c r="M12">
        <f>COUNTIF(H6:H20, "*learn*")-COUNTIF(H6:H20,"*learn/2*")*0.5</f>
        <v>0</v>
      </c>
      <c r="N12">
        <f>COUNTIF(H6:H20, "*andet*")-COUNTIF(H6:H20,"*andet/2*")*0.5</f>
        <v>0</v>
      </c>
      <c r="O12">
        <f>SUM(L12:N12)</f>
        <v>0</v>
      </c>
    </row>
    <row r="13" spans="2:15" x14ac:dyDescent="0.25">
      <c r="B13" s="2">
        <v>0.625</v>
      </c>
      <c r="C13" s="3"/>
      <c r="D13" s="3"/>
      <c r="E13" s="3" t="s">
        <v>8</v>
      </c>
      <c r="F13" s="3" t="s">
        <v>12</v>
      </c>
      <c r="G13" s="3" t="s">
        <v>12</v>
      </c>
      <c r="H13" s="3"/>
      <c r="I13" s="3"/>
      <c r="K13" t="s">
        <v>6</v>
      </c>
      <c r="L13">
        <f>COUNTIF(I6:I20, "*skriv*")-COUNTIF(I6:I20,"*skriv/2*")*0.5</f>
        <v>0</v>
      </c>
      <c r="M13">
        <f>COUNTIF(I6:I20, "*learn*")-COUNTIF(I6:I20,"*learn/2*")*0.5-COUNTIF(I6:I20,"*learn/4")*0.75</f>
        <v>0</v>
      </c>
      <c r="N13">
        <f>COUNTIF(I6:I20, "*andet*")-COUNTIF(I6:I20,"*andet/2*")*0.5</f>
        <v>0</v>
      </c>
      <c r="O13">
        <f>SUM(L13:N13)</f>
        <v>0</v>
      </c>
    </row>
    <row r="14" spans="2:15" x14ac:dyDescent="0.25">
      <c r="B14" s="2">
        <v>0.66666666666666663</v>
      </c>
      <c r="C14" s="3"/>
      <c r="D14" s="3"/>
      <c r="E14" s="3"/>
      <c r="F14" s="3"/>
      <c r="G14" s="3"/>
      <c r="H14" s="3"/>
      <c r="I14" s="3"/>
      <c r="K14" t="s">
        <v>10</v>
      </c>
      <c r="L14">
        <f>SUM(L7:L13)/5</f>
        <v>0</v>
      </c>
      <c r="M14">
        <f>SUM(M7:M13)/5</f>
        <v>0</v>
      </c>
      <c r="N14">
        <f>SUM(N7:N13)/5</f>
        <v>4.0999999999999996</v>
      </c>
      <c r="O14">
        <f>SUM(O7:O13)/5</f>
        <v>4.0999999999999996</v>
      </c>
    </row>
    <row r="15" spans="2:15" x14ac:dyDescent="0.25">
      <c r="B15" s="2">
        <v>0.70833333333333337</v>
      </c>
      <c r="C15" s="3"/>
      <c r="D15" s="3"/>
      <c r="E15" s="3"/>
      <c r="F15" s="3"/>
      <c r="G15" s="3"/>
      <c r="H15" s="3"/>
      <c r="I15" s="3"/>
    </row>
    <row r="16" spans="2:15" x14ac:dyDescent="0.25">
      <c r="B16" s="2">
        <v>0.75</v>
      </c>
      <c r="C16" s="3"/>
      <c r="D16" s="3"/>
      <c r="E16" s="3"/>
      <c r="F16" s="3"/>
      <c r="G16" s="3"/>
      <c r="H16" s="3"/>
      <c r="I16" s="3"/>
    </row>
    <row r="17" spans="2:15" x14ac:dyDescent="0.25">
      <c r="B17" s="2">
        <v>0.79166666666666663</v>
      </c>
      <c r="C17" s="3"/>
      <c r="D17" s="3"/>
      <c r="E17" s="3"/>
      <c r="F17" s="3"/>
      <c r="G17" s="3"/>
      <c r="H17" s="3"/>
      <c r="I17" s="3"/>
    </row>
    <row r="18" spans="2:15" x14ac:dyDescent="0.25">
      <c r="B18" s="2">
        <v>0.83333333333333337</v>
      </c>
      <c r="C18" s="3"/>
      <c r="D18" s="3"/>
      <c r="E18" s="3"/>
      <c r="F18" s="3"/>
      <c r="G18" s="3"/>
      <c r="H18" s="3"/>
      <c r="I18" s="3"/>
    </row>
    <row r="19" spans="2:15" x14ac:dyDescent="0.25">
      <c r="B19" s="2">
        <v>0.875</v>
      </c>
      <c r="C19" s="3"/>
      <c r="D19" s="3"/>
      <c r="E19" s="3"/>
      <c r="F19" s="3"/>
      <c r="G19" s="3"/>
      <c r="H19" s="3"/>
      <c r="I19" s="3"/>
    </row>
    <row r="20" spans="2:15" x14ac:dyDescent="0.25">
      <c r="B20" s="2">
        <v>0.91666666666666663</v>
      </c>
      <c r="C20" s="3"/>
      <c r="D20" s="3"/>
      <c r="E20" s="3"/>
      <c r="F20" s="3"/>
      <c r="G20" s="3"/>
      <c r="H20" s="3"/>
      <c r="I20" s="3"/>
    </row>
    <row r="23" spans="2:15" x14ac:dyDescent="0.25">
      <c r="B23" s="1">
        <v>1</v>
      </c>
      <c r="C23" s="1" t="s">
        <v>0</v>
      </c>
      <c r="D23" s="1" t="s">
        <v>1</v>
      </c>
      <c r="E23" s="1" t="s">
        <v>2</v>
      </c>
      <c r="F23" s="1" t="s">
        <v>3</v>
      </c>
      <c r="G23" s="1" t="s">
        <v>4</v>
      </c>
      <c r="H23" s="1" t="s">
        <v>5</v>
      </c>
      <c r="I23" s="1" t="s">
        <v>6</v>
      </c>
      <c r="L23" t="s">
        <v>11</v>
      </c>
      <c r="M23" t="s">
        <v>7</v>
      </c>
      <c r="N23" t="s">
        <v>8</v>
      </c>
      <c r="O23" t="s">
        <v>9</v>
      </c>
    </row>
    <row r="24" spans="2:15" x14ac:dyDescent="0.25">
      <c r="B24" s="2">
        <v>0.33333333333333331</v>
      </c>
      <c r="C24" s="3" t="s">
        <v>8</v>
      </c>
      <c r="D24" s="4" t="s">
        <v>8</v>
      </c>
      <c r="E24" s="3" t="s">
        <v>8</v>
      </c>
      <c r="F24" s="3"/>
      <c r="G24" s="3"/>
      <c r="H24" s="3"/>
      <c r="I24" s="3"/>
      <c r="L24">
        <f>SUM(L25:L31)</f>
        <v>0</v>
      </c>
      <c r="M24">
        <f>SUM(M25:M31)</f>
        <v>0</v>
      </c>
      <c r="N24">
        <f>SUM(N25:N31)</f>
        <v>40</v>
      </c>
      <c r="O24">
        <f>SUM(O25:O31)+P24</f>
        <v>40</v>
      </c>
    </row>
    <row r="25" spans="2:15" x14ac:dyDescent="0.25">
      <c r="B25" s="2">
        <v>0.375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/>
      <c r="I25" s="3" t="s">
        <v>13</v>
      </c>
      <c r="K25" t="s">
        <v>0</v>
      </c>
      <c r="L25">
        <f>COUNTIF(C24:C38, "*skriv*")-COUNTIF(C24:C38,"*skriv/2*")*0.5</f>
        <v>0</v>
      </c>
      <c r="M25">
        <f>COUNTIF(C24:C38, "*learn*")-COUNTIF(C24:C38,"*learn/2*")*0.5*0.5-COUNTIF(C24:C38,"*learn/4")*0.75</f>
        <v>0</v>
      </c>
      <c r="N25">
        <f>COUNTIF(C24:C38, "*andet*")-COUNTIF(C24:C38,"*andet/2*")*0.5-COUNTIF(C24:C38,"*andet/4")*0.75</f>
        <v>7.5</v>
      </c>
      <c r="O25">
        <f>SUM(L25:N25)</f>
        <v>7.5</v>
      </c>
    </row>
    <row r="26" spans="2:15" x14ac:dyDescent="0.25">
      <c r="B26" s="2">
        <v>0.41666666666666669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/>
      <c r="I26" s="3" t="s">
        <v>12</v>
      </c>
      <c r="K26" t="s">
        <v>1</v>
      </c>
      <c r="L26">
        <f>COUNTIF(D24:D38, "*skriv*")-COUNTIF(D24:D38,"*skriv/2*")*0.5</f>
        <v>0</v>
      </c>
      <c r="M26">
        <f>COUNTIF(D24:D38, "*learn*")-COUNTIF(D24:D38,"*learn/2*")*0.5</f>
        <v>0</v>
      </c>
      <c r="N26">
        <f>COUNTIF(D24:D38, "*andet*")-COUNTIF(D24:D38,"*andet/2*")*0.5-COUNTIF(D24:D38,"*andet/4")*0.75</f>
        <v>8</v>
      </c>
      <c r="O26">
        <f t="shared" ref="O26" si="2">SUM(L26:N26)</f>
        <v>8</v>
      </c>
    </row>
    <row r="27" spans="2:15" x14ac:dyDescent="0.25">
      <c r="B27" s="2">
        <v>0.45833333333333331</v>
      </c>
      <c r="C27" s="3" t="s">
        <v>8</v>
      </c>
      <c r="D27" s="3" t="s">
        <v>8</v>
      </c>
      <c r="E27" s="3" t="s">
        <v>8</v>
      </c>
      <c r="F27" s="3" t="s">
        <v>8</v>
      </c>
      <c r="G27" s="3" t="s">
        <v>8</v>
      </c>
      <c r="H27" s="3"/>
      <c r="I27" s="3"/>
      <c r="K27" t="s">
        <v>2</v>
      </c>
      <c r="L27">
        <f>COUNTIF(E24:E38, "*skriv*")-COUNTIF(E24:E38,"*skriv/2*")*0.5</f>
        <v>0</v>
      </c>
      <c r="M27">
        <f>COUNTIF(E24:E38, "*learn*")-COUNTIF(E24:E38,"*learn/2*")*0.5-COUNTIF(E24:E38,"*learn/4")*0.75</f>
        <v>0</v>
      </c>
      <c r="N27">
        <f>COUNTIF(E24:E38, "*andet*")-COUNTIF(E24:E38,"*andet/2*")*0.5-COUNTIF(E24:E38,"*andet/4")*0.75</f>
        <v>8</v>
      </c>
      <c r="O27">
        <f>SUM(L27:N27)</f>
        <v>8</v>
      </c>
    </row>
    <row r="28" spans="2:15" x14ac:dyDescent="0.25">
      <c r="B28" s="2">
        <v>0.5</v>
      </c>
      <c r="C28" s="3" t="s">
        <v>8</v>
      </c>
      <c r="D28" s="3" t="s">
        <v>8</v>
      </c>
      <c r="E28" s="3" t="s">
        <v>8</v>
      </c>
      <c r="F28" s="3" t="s">
        <v>8</v>
      </c>
      <c r="G28" s="3" t="s">
        <v>8</v>
      </c>
      <c r="H28" s="3"/>
      <c r="I28" s="3"/>
      <c r="K28" t="s">
        <v>3</v>
      </c>
      <c r="L28">
        <f>COUNTIF(F24:F38, "*skriv*")-COUNTIF(F24:F38,"*skriv/*")*0.5</f>
        <v>0</v>
      </c>
      <c r="M28">
        <f>COUNTIF(F24:F38, "*learn*")-COUNTIF(F24:F38,"*learn/2*")*0.5-COUNTIF(F24:F38,"*learn/4")*0.75</f>
        <v>0</v>
      </c>
      <c r="N28">
        <f>COUNTIF(F24:F38, "*andet*")-COUNTIF(F24:F38,"*andet/2*")*0.5-COUNTIF(F24:F38,"*andet/4")*0.75</f>
        <v>7.75</v>
      </c>
      <c r="O28">
        <f>SUM(L28:N28)</f>
        <v>7.75</v>
      </c>
    </row>
    <row r="29" spans="2:15" x14ac:dyDescent="0.25">
      <c r="B29" s="2">
        <v>0.54166666666666663</v>
      </c>
      <c r="C29" s="3" t="s">
        <v>8</v>
      </c>
      <c r="D29" s="3" t="s">
        <v>8</v>
      </c>
      <c r="E29" s="3" t="s">
        <v>8</v>
      </c>
      <c r="F29" s="3" t="s">
        <v>8</v>
      </c>
      <c r="G29" s="3" t="s">
        <v>8</v>
      </c>
      <c r="H29" s="3"/>
      <c r="I29" s="3"/>
      <c r="K29" t="s">
        <v>4</v>
      </c>
      <c r="L29">
        <f>COUNTIF(G24:G38, "*skriv*")-COUNTIF(G24:G38,"*skriv/2*")*0.5-COUNTIF(G24:G38,"*skriv/4")*0.75</f>
        <v>0</v>
      </c>
      <c r="M29">
        <f>COUNTIF(G24:G38, "*learn*")-COUNTIF(G24:G38,"*learn/2*")*0.5-COUNTIF(G24:G38,"*learn/4")*0.75</f>
        <v>0</v>
      </c>
      <c r="N29">
        <f>COUNTIF(G24:G38, "*andet*")-COUNTIF(G24:G38,"*andet/2*")*0.5-COUNTIF(G24:G38,"*andet/4")*0.75</f>
        <v>7.25</v>
      </c>
      <c r="O29">
        <f t="shared" ref="O29" si="3">SUM(L29:N29)</f>
        <v>7.25</v>
      </c>
    </row>
    <row r="30" spans="2:15" x14ac:dyDescent="0.25">
      <c r="B30" s="2">
        <v>0.58333333333333337</v>
      </c>
      <c r="C30" s="3" t="s">
        <v>8</v>
      </c>
      <c r="D30" s="3" t="s">
        <v>8</v>
      </c>
      <c r="E30" s="3" t="s">
        <v>8</v>
      </c>
      <c r="F30" s="4" t="s">
        <v>8</v>
      </c>
      <c r="G30" s="3" t="s">
        <v>8</v>
      </c>
      <c r="H30" s="3"/>
      <c r="I30" s="3"/>
      <c r="K30" t="s">
        <v>5</v>
      </c>
      <c r="L30">
        <f>COUNTIF(H24:H38, "*skriv*")-COUNTIF(H24:H38,"*skriv/2*")*0.5</f>
        <v>0</v>
      </c>
      <c r="M30">
        <f>COUNTIF(H24:H38, "*learn*")-COUNTIF(H24:H38,"*learn/2*")*0.5</f>
        <v>0</v>
      </c>
      <c r="N30">
        <f>COUNTIF(H24:H38, "*andet*")-COUNTIF(H24:H38,"*andet/2*")*0.5</f>
        <v>0</v>
      </c>
      <c r="O30">
        <f>SUM(L30:N30)</f>
        <v>0</v>
      </c>
    </row>
    <row r="31" spans="2:15" x14ac:dyDescent="0.25">
      <c r="B31" s="2">
        <v>0.625</v>
      </c>
      <c r="C31" s="3" t="s">
        <v>13</v>
      </c>
      <c r="D31" s="3" t="s">
        <v>8</v>
      </c>
      <c r="E31" s="3" t="s">
        <v>8</v>
      </c>
      <c r="F31" s="3" t="s">
        <v>8</v>
      </c>
      <c r="G31" s="3" t="s">
        <v>8</v>
      </c>
      <c r="H31" s="3"/>
      <c r="I31" s="3"/>
      <c r="K31" t="s">
        <v>6</v>
      </c>
      <c r="L31">
        <f>COUNTIF(I24:I38, "*skriv*")-COUNTIF(I24:I38,"*skriv/2*")*0.5</f>
        <v>0</v>
      </c>
      <c r="M31">
        <f>COUNTIF(I24:I38, "*learn*")-COUNTIF(I24:I38,"*learn/2*")*0.5-COUNTIF(I24:I38,"*learn/4")*0.75</f>
        <v>0</v>
      </c>
      <c r="N31">
        <f>COUNTIF(I24:I38, "*andet*")-COUNTIF(I24:I38,"*andet/2*")*0.5-COUNTIF(I24:I38,"*andet/4")*0.75</f>
        <v>1.5</v>
      </c>
      <c r="O31">
        <f>SUM(L31:N31)</f>
        <v>1.5</v>
      </c>
    </row>
    <row r="32" spans="2:15" x14ac:dyDescent="0.25">
      <c r="B32" s="2">
        <v>0.66666666666666663</v>
      </c>
      <c r="C32" s="3"/>
      <c r="D32" s="3"/>
      <c r="E32" s="3"/>
      <c r="F32" s="3" t="s">
        <v>13</v>
      </c>
      <c r="G32" s="3" t="s">
        <v>12</v>
      </c>
      <c r="H32" s="3"/>
      <c r="I32" s="3"/>
      <c r="K32" t="s">
        <v>10</v>
      </c>
      <c r="L32">
        <f>SUM(L25:L31)/5</f>
        <v>0</v>
      </c>
      <c r="M32">
        <f>SUM(M25:M31)/5</f>
        <v>0</v>
      </c>
      <c r="N32">
        <f>SUM(N25:N31)/5</f>
        <v>8</v>
      </c>
      <c r="O32">
        <f>SUM(O25:O31)/5</f>
        <v>8</v>
      </c>
    </row>
    <row r="33" spans="2:15" x14ac:dyDescent="0.25">
      <c r="B33" s="2">
        <v>0.70833333333333337</v>
      </c>
      <c r="C33" s="3"/>
      <c r="D33" s="3"/>
      <c r="E33" s="3"/>
      <c r="F33" s="3" t="s">
        <v>12</v>
      </c>
      <c r="G33" s="3"/>
      <c r="H33" s="3"/>
      <c r="I33" s="3"/>
    </row>
    <row r="34" spans="2:15" x14ac:dyDescent="0.25">
      <c r="B34" s="2">
        <v>0.75</v>
      </c>
      <c r="C34" s="3"/>
      <c r="D34" s="3"/>
      <c r="E34" s="3"/>
      <c r="F34" s="3"/>
      <c r="G34" s="3"/>
      <c r="H34" s="3"/>
      <c r="I34" s="3"/>
    </row>
    <row r="35" spans="2:15" x14ac:dyDescent="0.25">
      <c r="B35" s="2">
        <v>0.79166666666666663</v>
      </c>
      <c r="C35" s="3"/>
      <c r="D35" s="3"/>
      <c r="E35" s="3"/>
      <c r="F35" s="3"/>
      <c r="G35" s="3"/>
      <c r="H35" s="3"/>
      <c r="I35" s="3"/>
    </row>
    <row r="36" spans="2:15" x14ac:dyDescent="0.25">
      <c r="B36" s="2">
        <v>0.83333333333333337</v>
      </c>
      <c r="C36" s="3"/>
      <c r="D36" s="3"/>
      <c r="E36" s="3"/>
      <c r="F36" s="3"/>
      <c r="G36" s="3"/>
      <c r="H36" s="3"/>
      <c r="I36" s="3" t="s">
        <v>13</v>
      </c>
    </row>
    <row r="37" spans="2:15" x14ac:dyDescent="0.25">
      <c r="B37" s="2">
        <v>0.875</v>
      </c>
      <c r="C37" s="3"/>
      <c r="D37" s="3"/>
      <c r="E37" s="3"/>
      <c r="F37" s="3"/>
      <c r="G37" s="3"/>
      <c r="H37" s="3"/>
      <c r="I37" s="3" t="s">
        <v>12</v>
      </c>
    </row>
    <row r="38" spans="2:15" x14ac:dyDescent="0.25">
      <c r="B38" s="2">
        <v>0.91666666666666663</v>
      </c>
      <c r="C38" s="3"/>
      <c r="D38" s="3"/>
      <c r="E38" s="3"/>
      <c r="F38" s="3"/>
      <c r="G38" s="3"/>
      <c r="H38" s="3"/>
      <c r="I38" s="3"/>
    </row>
    <row r="41" spans="2:15" x14ac:dyDescent="0.25">
      <c r="B41" s="1">
        <v>1</v>
      </c>
      <c r="C41" s="1" t="s">
        <v>0</v>
      </c>
      <c r="D41" s="1" t="s">
        <v>1</v>
      </c>
      <c r="E41" s="1" t="s">
        <v>2</v>
      </c>
      <c r="F41" s="1" t="s">
        <v>3</v>
      </c>
      <c r="G41" s="1" t="s">
        <v>4</v>
      </c>
      <c r="H41" s="1" t="s">
        <v>5</v>
      </c>
      <c r="I41" s="1" t="s">
        <v>6</v>
      </c>
      <c r="L41" t="s">
        <v>11</v>
      </c>
      <c r="M41" t="s">
        <v>7</v>
      </c>
      <c r="N41" t="s">
        <v>8</v>
      </c>
      <c r="O41" t="s">
        <v>9</v>
      </c>
    </row>
    <row r="42" spans="2:15" x14ac:dyDescent="0.25">
      <c r="B42" s="2">
        <v>0.33333333333333331</v>
      </c>
      <c r="C42" s="3"/>
      <c r="D42" s="4" t="s">
        <v>8</v>
      </c>
      <c r="E42" s="3" t="s">
        <v>8</v>
      </c>
      <c r="F42" s="3" t="s">
        <v>8</v>
      </c>
      <c r="G42" s="3" t="s">
        <v>8</v>
      </c>
      <c r="H42" s="3"/>
      <c r="I42" s="3"/>
      <c r="L42">
        <f>SUM(L43:L49)</f>
        <v>0</v>
      </c>
      <c r="M42">
        <f>SUM(M43:M49)</f>
        <v>0</v>
      </c>
      <c r="N42">
        <f>SUM(N43:N49)</f>
        <v>40.25</v>
      </c>
      <c r="O42">
        <f>SUM(O43:O49)+P42</f>
        <v>40.25</v>
      </c>
    </row>
    <row r="43" spans="2:15" x14ac:dyDescent="0.25">
      <c r="B43" s="2">
        <v>0.375</v>
      </c>
      <c r="C43" s="3" t="s">
        <v>8</v>
      </c>
      <c r="D43" s="3" t="s">
        <v>8</v>
      </c>
      <c r="E43" s="3" t="s">
        <v>8</v>
      </c>
      <c r="F43" s="3" t="s">
        <v>8</v>
      </c>
      <c r="G43" s="3" t="s">
        <v>8</v>
      </c>
      <c r="H43" s="3"/>
      <c r="I43" s="3"/>
      <c r="K43" t="s">
        <v>0</v>
      </c>
      <c r="L43">
        <f>COUNTIF(C42:C56, "*skriv*")-COUNTIF(C42:C56,"*skriv/2*")*0.5</f>
        <v>0</v>
      </c>
      <c r="M43">
        <f>COUNTIF(C42:C56, "*learn*")-COUNTIF(C42:C56,"*learn/2*")*0.5*0.5-COUNTIF(C42:C56,"*learn/4")*0.75</f>
        <v>0</v>
      </c>
      <c r="N43">
        <f>COUNTIF(C42:C56, "*andet*")-COUNTIF(C42:C56,"*andet/2*")*0.5-COUNTIF(C42:C56,"*andet/4")*0.75</f>
        <v>6.75</v>
      </c>
      <c r="O43">
        <f>SUM(L43:N43)</f>
        <v>6.75</v>
      </c>
    </row>
    <row r="44" spans="2:15" x14ac:dyDescent="0.25">
      <c r="B44" s="2">
        <v>0.41666666666666669</v>
      </c>
      <c r="C44" s="3" t="s">
        <v>8</v>
      </c>
      <c r="D44" s="3" t="s">
        <v>8</v>
      </c>
      <c r="E44" s="3" t="s">
        <v>8</v>
      </c>
      <c r="F44" s="3" t="s">
        <v>8</v>
      </c>
      <c r="G44" s="3" t="s">
        <v>8</v>
      </c>
      <c r="H44" s="3"/>
      <c r="I44" s="3"/>
      <c r="K44" t="s">
        <v>1</v>
      </c>
      <c r="L44">
        <f>COUNTIF(D42:D56, "*skriv*")-COUNTIF(D42:D56,"*skriv/2*")*0.5</f>
        <v>0</v>
      </c>
      <c r="M44">
        <f>COUNTIF(D42:D56, "*learn*")-COUNTIF(D42:D56,"*learn/2*")*0.5</f>
        <v>0</v>
      </c>
      <c r="N44">
        <f>COUNTIF(D42:D56, "*andet*")-COUNTIF(D42:D56,"*andet/2*")*0.5-COUNTIF(D42:D56,"*andet/4")*0.75</f>
        <v>7.75</v>
      </c>
      <c r="O44">
        <f t="shared" ref="O44" si="4">SUM(L44:N44)</f>
        <v>7.75</v>
      </c>
    </row>
    <row r="45" spans="2:15" x14ac:dyDescent="0.25">
      <c r="B45" s="2">
        <v>0.45833333333333331</v>
      </c>
      <c r="C45" s="3" t="s">
        <v>8</v>
      </c>
      <c r="D45" s="3" t="s">
        <v>8</v>
      </c>
      <c r="E45" s="3" t="s">
        <v>8</v>
      </c>
      <c r="F45" s="3" t="s">
        <v>8</v>
      </c>
      <c r="G45" s="3" t="s">
        <v>8</v>
      </c>
      <c r="H45" s="3"/>
      <c r="I45" s="3"/>
      <c r="K45" t="s">
        <v>2</v>
      </c>
      <c r="L45">
        <f>COUNTIF(E42:E56, "*skriv*")-COUNTIF(E42:E56,"*skriv/2*")*0.5</f>
        <v>0</v>
      </c>
      <c r="M45">
        <f>COUNTIF(E42:E56, "*learn*")-COUNTIF(E42:E56,"*learn/2*")*0.5-COUNTIF(E42:E56,"*learn/4")*0.75</f>
        <v>0</v>
      </c>
      <c r="N45">
        <f>COUNTIF(E42:E56, "*andet*")-COUNTIF(E42:E56,"*andet/2*")*0.5-COUNTIF(E42:E56,"*andet/4")*0.75</f>
        <v>8.25</v>
      </c>
      <c r="O45">
        <f>SUM(L45:N45)</f>
        <v>8.25</v>
      </c>
    </row>
    <row r="46" spans="2:15" x14ac:dyDescent="0.25">
      <c r="B46" s="2">
        <v>0.5</v>
      </c>
      <c r="C46" s="3" t="s">
        <v>8</v>
      </c>
      <c r="D46" s="3" t="s">
        <v>8</v>
      </c>
      <c r="E46" s="3" t="s">
        <v>8</v>
      </c>
      <c r="F46" s="3" t="s">
        <v>8</v>
      </c>
      <c r="G46" s="3" t="s">
        <v>8</v>
      </c>
      <c r="H46" s="3"/>
      <c r="I46" s="3"/>
      <c r="K46" t="s">
        <v>3</v>
      </c>
      <c r="L46">
        <f>COUNTIF(F42:F56, "*skriv*")-COUNTIF(F42:F56,"*skriv/*")*0.5</f>
        <v>0</v>
      </c>
      <c r="M46">
        <f>COUNTIF(F42:F56, "*learn*")-COUNTIF(F42:F56,"*learn/2*")*0.5-COUNTIF(F42:F56,"*learn/4")*0.75</f>
        <v>0</v>
      </c>
      <c r="N46">
        <f>COUNTIF(F42:F56, "*andet*")-COUNTIF(F42:F56,"*andet/2*")*0.5-COUNTIF(F42:F56,"*andet/4")*0.75</f>
        <v>8.25</v>
      </c>
      <c r="O46">
        <f>SUM(L46:N46)</f>
        <v>8.25</v>
      </c>
    </row>
    <row r="47" spans="2:15" x14ac:dyDescent="0.25">
      <c r="B47" s="2">
        <v>0.54166666666666663</v>
      </c>
      <c r="C47" s="3" t="s">
        <v>8</v>
      </c>
      <c r="D47" s="3" t="s">
        <v>8</v>
      </c>
      <c r="E47" s="3" t="s">
        <v>8</v>
      </c>
      <c r="F47" s="3" t="s">
        <v>8</v>
      </c>
      <c r="G47" s="3" t="s">
        <v>8</v>
      </c>
      <c r="H47" s="3"/>
      <c r="I47" s="3"/>
      <c r="K47" t="s">
        <v>4</v>
      </c>
      <c r="L47">
        <f>COUNTIF(G42:G56, "*skriv*")-COUNTIF(G42:G56,"*skriv/2*")*0.5-COUNTIF(G42:G56,"*skriv/4")*0.75</f>
        <v>0</v>
      </c>
      <c r="M47">
        <f>COUNTIF(G42:G56, "*learn*")-COUNTIF(G42:G56,"*learn/2*")*0.5-COUNTIF(G42:G56,"*learn/4")*0.75</f>
        <v>0</v>
      </c>
      <c r="N47">
        <f>COUNTIF(G42:G56, "*andet*")-COUNTIF(G42:G56,"*andet/2*")*0.5-COUNTIF(G42:G56,"*andet/4")*0.75</f>
        <v>7.25</v>
      </c>
      <c r="O47">
        <f t="shared" ref="O47" si="5">SUM(L47:N47)</f>
        <v>7.25</v>
      </c>
    </row>
    <row r="48" spans="2:15" x14ac:dyDescent="0.25">
      <c r="B48" s="2">
        <v>0.58333333333333337</v>
      </c>
      <c r="C48" s="3" t="s">
        <v>8</v>
      </c>
      <c r="D48" s="3" t="s">
        <v>8</v>
      </c>
      <c r="E48" s="3" t="s">
        <v>8</v>
      </c>
      <c r="F48" s="4" t="s">
        <v>8</v>
      </c>
      <c r="G48" s="3" t="s">
        <v>8</v>
      </c>
      <c r="H48" s="3"/>
      <c r="I48" s="3"/>
      <c r="K48" t="s">
        <v>5</v>
      </c>
      <c r="L48">
        <f>COUNTIF(H42:H56, "*skriv*")-COUNTIF(H42:H56,"*skriv/2*")*0.5</f>
        <v>0</v>
      </c>
      <c r="M48">
        <f>COUNTIF(H42:H56, "*learn*")-COUNTIF(H42:H56,"*learn/2*")*0.5</f>
        <v>0</v>
      </c>
      <c r="N48">
        <f>COUNTIF(H42:H56, "*andet*")-COUNTIF(H42:H56,"*andet/2*")*0.5</f>
        <v>0</v>
      </c>
      <c r="O48">
        <f>SUM(L48:N48)</f>
        <v>0</v>
      </c>
    </row>
    <row r="49" spans="2:15" x14ac:dyDescent="0.25">
      <c r="B49" s="2">
        <v>0.625</v>
      </c>
      <c r="C49" s="3" t="s">
        <v>13</v>
      </c>
      <c r="D49" s="3" t="s">
        <v>13</v>
      </c>
      <c r="E49" s="3" t="s">
        <v>8</v>
      </c>
      <c r="F49" s="3" t="s">
        <v>8</v>
      </c>
      <c r="G49" s="3" t="s">
        <v>12</v>
      </c>
      <c r="H49" s="3"/>
      <c r="I49" s="3"/>
      <c r="K49" t="s">
        <v>6</v>
      </c>
      <c r="L49">
        <f>COUNTIF(I42:I56, "*skriv*")-COUNTIF(I42:I56,"*skriv/2*")*0.5</f>
        <v>0</v>
      </c>
      <c r="M49">
        <f>COUNTIF(I42:I56, "*learn*")-COUNTIF(I42:I56,"*learn/2*")*0.5-COUNTIF(I42:I56,"*learn/4")*0.75</f>
        <v>0</v>
      </c>
      <c r="N49">
        <f>COUNTIF(I42:I56, "*andet*")-COUNTIF(I42:I56,"*andet/2*")*0.5-COUNTIF(I42:I56,"*andet/4")*0.75</f>
        <v>2</v>
      </c>
      <c r="O49">
        <f>SUM(L49:N49)</f>
        <v>2</v>
      </c>
    </row>
    <row r="50" spans="2:15" x14ac:dyDescent="0.25">
      <c r="B50" s="2">
        <v>0.66666666666666663</v>
      </c>
      <c r="C50" s="3" t="s">
        <v>12</v>
      </c>
      <c r="D50" s="3" t="s">
        <v>12</v>
      </c>
      <c r="E50" s="3" t="s">
        <v>12</v>
      </c>
      <c r="F50" s="3" t="s">
        <v>12</v>
      </c>
      <c r="G50" s="3"/>
      <c r="H50" s="3"/>
      <c r="I50" s="3"/>
      <c r="K50" t="s">
        <v>10</v>
      </c>
      <c r="L50">
        <f>SUM(L43:L49)/5</f>
        <v>0</v>
      </c>
      <c r="M50">
        <f>SUM(M43:M49)/5</f>
        <v>0</v>
      </c>
      <c r="N50">
        <f>SUM(N43:N49)/5</f>
        <v>8.0500000000000007</v>
      </c>
      <c r="O50">
        <f>SUM(O43:O49)/5</f>
        <v>8.0500000000000007</v>
      </c>
    </row>
    <row r="51" spans="2:15" x14ac:dyDescent="0.25">
      <c r="B51" s="2">
        <v>0.70833333333333337</v>
      </c>
      <c r="C51" s="3"/>
      <c r="D51" s="3"/>
      <c r="E51" s="3"/>
      <c r="F51" s="3"/>
      <c r="G51" s="3"/>
      <c r="H51" s="3"/>
      <c r="I51" s="3"/>
    </row>
    <row r="52" spans="2:15" x14ac:dyDescent="0.25">
      <c r="B52" s="2">
        <v>0.75</v>
      </c>
      <c r="C52" s="3"/>
      <c r="D52" s="3"/>
      <c r="E52" s="3"/>
      <c r="F52" s="3"/>
      <c r="G52" s="3"/>
      <c r="H52" s="3"/>
      <c r="I52" s="3"/>
    </row>
    <row r="53" spans="2:15" x14ac:dyDescent="0.25">
      <c r="B53" s="2">
        <v>0.79166666666666663</v>
      </c>
      <c r="C53" s="3"/>
      <c r="D53" s="3"/>
      <c r="E53" s="3"/>
      <c r="F53" s="3"/>
      <c r="G53" s="3"/>
      <c r="H53" s="3"/>
      <c r="I53" s="3" t="s">
        <v>12</v>
      </c>
    </row>
    <row r="54" spans="2:15" x14ac:dyDescent="0.25">
      <c r="B54" s="2">
        <v>0.83333333333333337</v>
      </c>
      <c r="C54" s="3"/>
      <c r="D54" s="3"/>
      <c r="E54" s="3"/>
      <c r="F54" s="3"/>
      <c r="G54" s="3"/>
      <c r="H54" s="3"/>
      <c r="I54" s="3" t="s">
        <v>8</v>
      </c>
    </row>
    <row r="55" spans="2:15" x14ac:dyDescent="0.25">
      <c r="B55" s="2">
        <v>0.875</v>
      </c>
      <c r="C55" s="3"/>
      <c r="D55" s="3"/>
      <c r="E55" s="3"/>
      <c r="F55" s="3"/>
      <c r="G55" s="3"/>
      <c r="H55" s="3"/>
      <c r="I55" s="3" t="s">
        <v>13</v>
      </c>
    </row>
    <row r="56" spans="2:15" x14ac:dyDescent="0.25">
      <c r="B56" s="2">
        <v>0.91666666666666663</v>
      </c>
      <c r="C56" s="3"/>
      <c r="D56" s="3"/>
      <c r="E56" s="3"/>
      <c r="F56" s="3"/>
      <c r="G56" s="3"/>
      <c r="H56" s="3"/>
      <c r="I56" s="3" t="s">
        <v>12</v>
      </c>
    </row>
    <row r="60" spans="2:15" x14ac:dyDescent="0.25">
      <c r="B60" s="1">
        <v>1</v>
      </c>
      <c r="C60" s="1" t="s">
        <v>0</v>
      </c>
      <c r="D60" s="1" t="s">
        <v>1</v>
      </c>
      <c r="E60" s="1" t="s">
        <v>2</v>
      </c>
      <c r="F60" s="1" t="s">
        <v>3</v>
      </c>
      <c r="G60" s="1" t="s">
        <v>4</v>
      </c>
      <c r="H60" s="1" t="s">
        <v>5</v>
      </c>
      <c r="I60" s="1" t="s">
        <v>6</v>
      </c>
      <c r="L60" t="s">
        <v>11</v>
      </c>
      <c r="M60" t="s">
        <v>7</v>
      </c>
      <c r="N60" t="s">
        <v>8</v>
      </c>
      <c r="O60" t="s">
        <v>9</v>
      </c>
    </row>
    <row r="61" spans="2:15" x14ac:dyDescent="0.25">
      <c r="B61" s="2">
        <v>0.33333333333333331</v>
      </c>
      <c r="C61" s="3" t="s">
        <v>8</v>
      </c>
      <c r="D61" s="4" t="s">
        <v>8</v>
      </c>
      <c r="E61" s="3" t="s">
        <v>8</v>
      </c>
      <c r="F61" s="3"/>
      <c r="G61" s="3" t="s">
        <v>8</v>
      </c>
      <c r="H61" s="3"/>
      <c r="I61" s="3"/>
      <c r="L61">
        <f>SUM(L62:L68)</f>
        <v>0</v>
      </c>
      <c r="M61">
        <f>SUM(M62:M68)</f>
        <v>0</v>
      </c>
      <c r="N61">
        <f>SUM(N62:N68)</f>
        <v>40</v>
      </c>
      <c r="O61">
        <f>SUM(O62:O68)+P61</f>
        <v>40</v>
      </c>
    </row>
    <row r="62" spans="2:15" x14ac:dyDescent="0.25">
      <c r="B62" s="2">
        <v>0.375</v>
      </c>
      <c r="C62" s="3" t="s">
        <v>8</v>
      </c>
      <c r="D62" s="3" t="s">
        <v>8</v>
      </c>
      <c r="E62" s="3" t="s">
        <v>8</v>
      </c>
      <c r="F62" s="3" t="s">
        <v>8</v>
      </c>
      <c r="G62" s="3" t="s">
        <v>8</v>
      </c>
      <c r="H62" s="3"/>
      <c r="I62" s="3"/>
      <c r="K62" t="s">
        <v>0</v>
      </c>
      <c r="L62">
        <f>COUNTIF(C61:C75, "*skriv*")-COUNTIF(C61:C75,"*skriv/2*")*0.5</f>
        <v>0</v>
      </c>
      <c r="M62">
        <f>COUNTIF(C61:C75, "*learn*")-COUNTIF(C61:C75,"*learn/2*")*0.5*0.5-COUNTIF(C61:C75,"*learn/4")*0.75</f>
        <v>0</v>
      </c>
      <c r="N62">
        <f>COUNTIF(C61:C75, "*andet*")-COUNTIF(C61:C75,"*andet/2*")*0.5-COUNTIF(C61:C75,"*andet/4")*0.75</f>
        <v>7.5</v>
      </c>
      <c r="O62">
        <f>SUM(L62:N62)</f>
        <v>7.5</v>
      </c>
    </row>
    <row r="63" spans="2:15" x14ac:dyDescent="0.25">
      <c r="B63" s="2">
        <v>0.41666666666666669</v>
      </c>
      <c r="C63" s="3" t="s">
        <v>8</v>
      </c>
      <c r="D63" s="3" t="s">
        <v>8</v>
      </c>
      <c r="E63" s="3" t="s">
        <v>8</v>
      </c>
      <c r="F63" s="3" t="s">
        <v>8</v>
      </c>
      <c r="G63" s="3" t="s">
        <v>8</v>
      </c>
      <c r="H63" s="3"/>
      <c r="I63" s="3"/>
      <c r="K63" t="s">
        <v>1</v>
      </c>
      <c r="L63">
        <f>COUNTIF(D61:D75, "*skriv*")-COUNTIF(D61:D75,"*skriv/2*")*0.5</f>
        <v>0</v>
      </c>
      <c r="M63">
        <f>COUNTIF(D61:D75, "*learn*")-COUNTIF(D61:D75,"*learn/2*")*0.5</f>
        <v>0</v>
      </c>
      <c r="N63">
        <f>COUNTIF(D61:D75, "*andet*")-COUNTIF(D61:D75,"*andet/2*")*0.5-COUNTIF(D61:D75,"*andet/4")*0.75</f>
        <v>8</v>
      </c>
      <c r="O63">
        <f t="shared" ref="O63" si="6">SUM(L63:N63)</f>
        <v>8</v>
      </c>
    </row>
    <row r="64" spans="2:15" x14ac:dyDescent="0.25">
      <c r="B64" s="2">
        <v>0.45833333333333331</v>
      </c>
      <c r="C64" s="3" t="s">
        <v>8</v>
      </c>
      <c r="D64" s="3" t="s">
        <v>8</v>
      </c>
      <c r="E64" s="3" t="s">
        <v>8</v>
      </c>
      <c r="F64" s="3" t="s">
        <v>8</v>
      </c>
      <c r="G64" s="3" t="s">
        <v>8</v>
      </c>
      <c r="H64" s="3"/>
      <c r="I64" s="3"/>
      <c r="K64" t="s">
        <v>2</v>
      </c>
      <c r="L64">
        <f>COUNTIF(E61:E75, "*skriv*")-COUNTIF(E61:E75,"*skriv/2*")*0.5</f>
        <v>0</v>
      </c>
      <c r="M64">
        <f>COUNTIF(E61:E75, "*learn*")-COUNTIF(E61:E75,"*learn/2*")*0.5-COUNTIF(E61:E75,"*learn/4")*0.75</f>
        <v>0</v>
      </c>
      <c r="N64">
        <f>COUNTIF(E61:E75, "*andet*")-COUNTIF(E61:E75,"*andet/2*")*0.5-COUNTIF(E61:E75,"*andet/4")*0.75</f>
        <v>7.75</v>
      </c>
      <c r="O64">
        <f>SUM(L64:N64)</f>
        <v>7.75</v>
      </c>
    </row>
    <row r="65" spans="2:15" x14ac:dyDescent="0.25">
      <c r="B65" s="2">
        <v>0.5</v>
      </c>
      <c r="C65" s="3" t="s">
        <v>8</v>
      </c>
      <c r="D65" s="3" t="s">
        <v>8</v>
      </c>
      <c r="E65" s="3" t="s">
        <v>8</v>
      </c>
      <c r="F65" s="3" t="s">
        <v>8</v>
      </c>
      <c r="G65" s="3" t="s">
        <v>8</v>
      </c>
      <c r="H65" s="3"/>
      <c r="I65" s="3"/>
      <c r="K65" t="s">
        <v>3</v>
      </c>
      <c r="L65">
        <f>COUNTIF(F61:F75, "*skriv*")-COUNTIF(F61:F75,"*skriv/*")*0.5</f>
        <v>0</v>
      </c>
      <c r="M65">
        <f>COUNTIF(F61:F75, "*learn*")-COUNTIF(F61:F75,"*learn/2*")*0.5-COUNTIF(F61:F75,"*learn/4")*0.75</f>
        <v>0</v>
      </c>
      <c r="N65">
        <f>COUNTIF(F61:F75, "*andet*")-COUNTIF(F61:F75,"*andet/2*")*0.5-COUNTIF(F61:F75,"*andet/4")*0.75</f>
        <v>8</v>
      </c>
      <c r="O65">
        <f>SUM(L65:N65)</f>
        <v>8</v>
      </c>
    </row>
    <row r="66" spans="2:15" x14ac:dyDescent="0.25">
      <c r="B66" s="2">
        <v>0.54166666666666663</v>
      </c>
      <c r="C66" s="3" t="s">
        <v>8</v>
      </c>
      <c r="D66" s="3" t="s">
        <v>8</v>
      </c>
      <c r="E66" s="3" t="s">
        <v>8</v>
      </c>
      <c r="F66" s="3" t="s">
        <v>8</v>
      </c>
      <c r="G66" s="3" t="s">
        <v>8</v>
      </c>
      <c r="H66" s="3"/>
      <c r="I66" s="3"/>
      <c r="K66" t="s">
        <v>4</v>
      </c>
      <c r="L66">
        <f>COUNTIF(G61:G75, "*skriv*")-COUNTIF(G61:G75,"*skriv/2*")*0.5-COUNTIF(G61:G75,"*skriv/4")*0.75</f>
        <v>0</v>
      </c>
      <c r="M66">
        <f>COUNTIF(G61:G75, "*learn*")-COUNTIF(G61:G75,"*learn/2*")*0.5-COUNTIF(G61:G75,"*learn/4")*0.75</f>
        <v>0</v>
      </c>
      <c r="N66">
        <f>COUNTIF(G61:G75, "*andet*")-COUNTIF(G61:G75,"*andet/2*")*0.5-COUNTIF(G61:G75,"*andet/4")*0.75</f>
        <v>8</v>
      </c>
      <c r="O66">
        <f t="shared" ref="O66" si="7">SUM(L66:N66)</f>
        <v>8</v>
      </c>
    </row>
    <row r="67" spans="2:15" x14ac:dyDescent="0.25">
      <c r="B67" s="2">
        <v>0.58333333333333337</v>
      </c>
      <c r="C67" s="3" t="s">
        <v>8</v>
      </c>
      <c r="D67" s="3" t="s">
        <v>8</v>
      </c>
      <c r="E67" s="3" t="s">
        <v>8</v>
      </c>
      <c r="F67" s="4" t="s">
        <v>8</v>
      </c>
      <c r="G67" s="3" t="s">
        <v>8</v>
      </c>
      <c r="H67" s="3"/>
      <c r="I67" s="3"/>
      <c r="K67" t="s">
        <v>5</v>
      </c>
      <c r="L67">
        <f>COUNTIF(H61:H75, "*skriv*")-COUNTIF(H61:H75,"*skriv/2*")*0.5</f>
        <v>0</v>
      </c>
      <c r="M67">
        <f>COUNTIF(H61:H75, "*learn*")-COUNTIF(H61:H75,"*learn/2*")*0.5</f>
        <v>0</v>
      </c>
      <c r="N67">
        <f>COUNTIF(H61:H75, "*andet*")-COUNTIF(H61:H75,"*andet/2*")*0.5</f>
        <v>0</v>
      </c>
      <c r="O67">
        <f>SUM(L67:N67)</f>
        <v>0</v>
      </c>
    </row>
    <row r="68" spans="2:15" x14ac:dyDescent="0.25">
      <c r="B68" s="2">
        <v>0.625</v>
      </c>
      <c r="C68" s="3" t="s">
        <v>13</v>
      </c>
      <c r="D68" s="3" t="s">
        <v>8</v>
      </c>
      <c r="E68" s="3" t="s">
        <v>13</v>
      </c>
      <c r="F68" s="3" t="s">
        <v>8</v>
      </c>
      <c r="G68" s="3" t="s">
        <v>8</v>
      </c>
      <c r="H68" s="3"/>
      <c r="I68" s="3"/>
      <c r="K68" t="s">
        <v>6</v>
      </c>
      <c r="L68">
        <f>COUNTIF(I61:I75, "*skriv*")-COUNTIF(I61:I75,"*skriv/2*")*0.5</f>
        <v>0</v>
      </c>
      <c r="M68">
        <f>COUNTIF(I61:I75, "*learn*")-COUNTIF(I61:I75,"*learn/2*")*0.5-COUNTIF(I61:I75,"*learn/4")*0.75</f>
        <v>0</v>
      </c>
      <c r="N68">
        <f>COUNTIF(I61:I75, "*andet*")-COUNTIF(I61:I75,"*andet/2*")*0.5-COUNTIF(I61:I75,"*andet/4")*0.75</f>
        <v>0.75</v>
      </c>
      <c r="O68">
        <f>SUM(L68:N68)</f>
        <v>0.75</v>
      </c>
    </row>
    <row r="69" spans="2:15" x14ac:dyDescent="0.25">
      <c r="B69" s="2">
        <v>0.66666666666666663</v>
      </c>
      <c r="C69" s="3"/>
      <c r="D69" s="3"/>
      <c r="E69" s="3" t="s">
        <v>12</v>
      </c>
      <c r="F69" s="3" t="s">
        <v>8</v>
      </c>
      <c r="G69" s="3"/>
      <c r="H69" s="3"/>
      <c r="I69" s="3"/>
      <c r="K69" t="s">
        <v>10</v>
      </c>
      <c r="L69">
        <f>SUM(L62:L68)/5</f>
        <v>0</v>
      </c>
      <c r="M69">
        <f>SUM(M62:M68)/5</f>
        <v>0</v>
      </c>
      <c r="N69">
        <f>SUM(N62:N68)/5</f>
        <v>8</v>
      </c>
      <c r="O69">
        <f>SUM(O62:O68)/5</f>
        <v>8</v>
      </c>
    </row>
    <row r="70" spans="2:15" x14ac:dyDescent="0.25">
      <c r="B70" s="2">
        <v>0.70833333333333337</v>
      </c>
      <c r="C70" s="3"/>
      <c r="D70" s="3"/>
      <c r="E70" s="3"/>
      <c r="F70" s="3"/>
      <c r="G70" s="3"/>
      <c r="H70" s="3"/>
      <c r="I70" s="3"/>
    </row>
    <row r="71" spans="2:15" x14ac:dyDescent="0.25">
      <c r="B71" s="2">
        <v>0.75</v>
      </c>
      <c r="C71" s="3"/>
      <c r="D71" s="3"/>
      <c r="E71" s="3"/>
      <c r="F71" s="3"/>
      <c r="G71" s="3"/>
      <c r="H71" s="3"/>
      <c r="I71" s="3" t="s">
        <v>13</v>
      </c>
    </row>
    <row r="72" spans="2:15" x14ac:dyDescent="0.25">
      <c r="B72" s="2">
        <v>0.79166666666666663</v>
      </c>
      <c r="C72" s="3"/>
      <c r="D72" s="3"/>
      <c r="E72" s="3"/>
      <c r="F72" s="3"/>
      <c r="G72" s="3"/>
      <c r="H72" s="3"/>
      <c r="I72" s="3" t="s">
        <v>12</v>
      </c>
    </row>
    <row r="73" spans="2:15" x14ac:dyDescent="0.25">
      <c r="B73" s="2">
        <v>0.83333333333333337</v>
      </c>
      <c r="C73" s="3"/>
      <c r="D73" s="3"/>
      <c r="E73" s="3"/>
      <c r="F73" s="3"/>
      <c r="G73" s="3"/>
      <c r="H73" s="3"/>
      <c r="I73" s="3"/>
    </row>
    <row r="74" spans="2:15" x14ac:dyDescent="0.25">
      <c r="B74" s="2">
        <v>0.875</v>
      </c>
      <c r="C74" s="3"/>
      <c r="D74" s="3"/>
      <c r="E74" s="3"/>
      <c r="F74" s="3"/>
      <c r="G74" s="3"/>
      <c r="H74" s="3"/>
      <c r="I74" s="3"/>
    </row>
    <row r="75" spans="2:15" x14ac:dyDescent="0.25">
      <c r="B75" s="2">
        <v>0.91666666666666663</v>
      </c>
      <c r="C75" s="3"/>
      <c r="D75" s="3"/>
      <c r="E75" s="3"/>
      <c r="F75" s="3"/>
      <c r="G75" s="3"/>
      <c r="H75" s="3"/>
      <c r="I75" s="3"/>
    </row>
    <row r="78" spans="2:15" x14ac:dyDescent="0.25">
      <c r="B78" s="1">
        <v>1</v>
      </c>
      <c r="C78" s="1" t="s">
        <v>0</v>
      </c>
      <c r="D78" s="1" t="s">
        <v>1</v>
      </c>
      <c r="E78" s="1" t="s">
        <v>2</v>
      </c>
      <c r="F78" s="1" t="s">
        <v>3</v>
      </c>
      <c r="G78" s="1" t="s">
        <v>4</v>
      </c>
      <c r="H78" s="1" t="s">
        <v>5</v>
      </c>
      <c r="I78" s="1" t="s">
        <v>6</v>
      </c>
      <c r="L78" t="s">
        <v>11</v>
      </c>
      <c r="M78" t="s">
        <v>7</v>
      </c>
      <c r="N78" t="s">
        <v>8</v>
      </c>
      <c r="O78" t="s">
        <v>9</v>
      </c>
    </row>
    <row r="79" spans="2:15" x14ac:dyDescent="0.25">
      <c r="B79" s="2">
        <v>0.33333333333333331</v>
      </c>
      <c r="C79" s="3" t="s">
        <v>8</v>
      </c>
      <c r="D79" s="4" t="s">
        <v>8</v>
      </c>
      <c r="E79" s="3" t="s">
        <v>8</v>
      </c>
      <c r="F79" s="3" t="s">
        <v>8</v>
      </c>
      <c r="G79" s="3" t="s">
        <v>8</v>
      </c>
      <c r="H79" s="3"/>
      <c r="I79" s="3"/>
      <c r="L79">
        <f>SUM(L80:L86)</f>
        <v>0</v>
      </c>
      <c r="M79">
        <f>SUM(M80:M86)</f>
        <v>0</v>
      </c>
      <c r="N79">
        <f>SUM(N80:N86)</f>
        <v>40</v>
      </c>
      <c r="O79">
        <f>SUM(O80:O86)+P79</f>
        <v>40</v>
      </c>
    </row>
    <row r="80" spans="2:15" x14ac:dyDescent="0.25">
      <c r="B80" s="2">
        <v>0.375</v>
      </c>
      <c r="C80" s="3" t="s">
        <v>8</v>
      </c>
      <c r="D80" s="3" t="s">
        <v>8</v>
      </c>
      <c r="E80" s="3" t="s">
        <v>8</v>
      </c>
      <c r="F80" s="3" t="s">
        <v>8</v>
      </c>
      <c r="G80" s="3" t="s">
        <v>8</v>
      </c>
      <c r="H80" s="3"/>
      <c r="I80" s="3"/>
      <c r="K80" t="s">
        <v>0</v>
      </c>
      <c r="L80">
        <f>COUNTIF(C79:C93, "*skriv*")-COUNTIF(C79:C93,"*skriv/2*")*0.5</f>
        <v>0</v>
      </c>
      <c r="M80">
        <f>COUNTIF(C79:C93, "*learn*")-COUNTIF(C79:C93,"*learn/2*")*0.5*0.5-COUNTIF(C79:C93,"*learn/4")*0.75</f>
        <v>0</v>
      </c>
      <c r="N80">
        <f>COUNTIF(C79:C93, "*andet*")-COUNTIF(C79:C93,"*andet/2*")*0.5-COUNTIF(C79:C93,"*andet/4")*0.75</f>
        <v>7.5</v>
      </c>
      <c r="O80">
        <f>SUM(L80:N80)</f>
        <v>7.5</v>
      </c>
    </row>
    <row r="81" spans="2:15" x14ac:dyDescent="0.25">
      <c r="B81" s="2">
        <v>0.41666666666666669</v>
      </c>
      <c r="C81" s="3" t="s">
        <v>8</v>
      </c>
      <c r="D81" s="3" t="s">
        <v>8</v>
      </c>
      <c r="E81" s="3" t="s">
        <v>8</v>
      </c>
      <c r="F81" s="3" t="s">
        <v>8</v>
      </c>
      <c r="G81" s="3" t="s">
        <v>8</v>
      </c>
      <c r="H81" s="3"/>
      <c r="I81" s="3"/>
      <c r="K81" t="s">
        <v>1</v>
      </c>
      <c r="L81">
        <f>COUNTIF(D79:D93, "*skriv*")-COUNTIF(D79:D93,"*skriv/2*")*0.5</f>
        <v>0</v>
      </c>
      <c r="M81">
        <f>COUNTIF(D79:D93, "*learn*")-COUNTIF(D79:D93,"*learn/2*")*0.5</f>
        <v>0</v>
      </c>
      <c r="N81">
        <f>COUNTIF(D79:D93, "*andet*")-COUNTIF(D79:D93,"*andet/2*")*0.5-COUNTIF(D79:D93,"*andet/4")*0.75</f>
        <v>8</v>
      </c>
      <c r="O81">
        <f t="shared" ref="O81" si="8">SUM(L81:N81)</f>
        <v>8</v>
      </c>
    </row>
    <row r="82" spans="2:15" x14ac:dyDescent="0.25">
      <c r="B82" s="2">
        <v>0.45833333333333331</v>
      </c>
      <c r="C82" s="3" t="s">
        <v>8</v>
      </c>
      <c r="D82" s="3" t="s">
        <v>8</v>
      </c>
      <c r="E82" s="3" t="s">
        <v>8</v>
      </c>
      <c r="F82" s="3" t="s">
        <v>8</v>
      </c>
      <c r="G82" s="3" t="s">
        <v>8</v>
      </c>
      <c r="H82" s="3"/>
      <c r="I82" s="3"/>
      <c r="K82" t="s">
        <v>2</v>
      </c>
      <c r="L82">
        <f>COUNTIF(E79:E93, "*skriv*")-COUNTIF(E79:E93,"*skriv/2*")*0.5</f>
        <v>0</v>
      </c>
      <c r="M82">
        <f>COUNTIF(E79:E93, "*learn*")-COUNTIF(E79:E93,"*learn/2*")*0.5-COUNTIF(E79:E93,"*learn/4")*0.75</f>
        <v>0</v>
      </c>
      <c r="N82">
        <f>COUNTIF(E79:E93, "*andet*")-COUNTIF(E79:E93,"*andet/2*")*0.5-COUNTIF(E79:E93,"*andet/4")*0.75</f>
        <v>8.25</v>
      </c>
      <c r="O82">
        <f>SUM(L82:N82)</f>
        <v>8.25</v>
      </c>
    </row>
    <row r="83" spans="2:15" x14ac:dyDescent="0.25">
      <c r="B83" s="2">
        <v>0.5</v>
      </c>
      <c r="C83" s="3" t="s">
        <v>8</v>
      </c>
      <c r="D83" s="3" t="s">
        <v>8</v>
      </c>
      <c r="E83" s="3" t="s">
        <v>8</v>
      </c>
      <c r="F83" s="3" t="s">
        <v>8</v>
      </c>
      <c r="G83" s="3" t="s">
        <v>8</v>
      </c>
      <c r="H83" s="3"/>
      <c r="I83" s="3"/>
      <c r="K83" t="s">
        <v>3</v>
      </c>
      <c r="L83">
        <f>COUNTIF(F79:F93, "*skriv*")-COUNTIF(F79:F93,"*skriv/*")*0.5</f>
        <v>0</v>
      </c>
      <c r="M83">
        <f>COUNTIF(F79:F93, "*learn*")-COUNTIF(F79:F93,"*learn/2*")*0.5-COUNTIF(F79:F93,"*learn/4")*0.75</f>
        <v>0</v>
      </c>
      <c r="N83">
        <f>COUNTIF(F79:F93, "*andet*")-COUNTIF(F79:F93,"*andet/2*")*0.5-COUNTIF(F79:F93,"*andet/4")*0.75</f>
        <v>8.25</v>
      </c>
      <c r="O83">
        <f>SUM(L83:N83)</f>
        <v>8.25</v>
      </c>
    </row>
    <row r="84" spans="2:15" x14ac:dyDescent="0.25">
      <c r="B84" s="2">
        <v>0.54166666666666663</v>
      </c>
      <c r="C84" s="3" t="s">
        <v>8</v>
      </c>
      <c r="D84" s="3" t="s">
        <v>8</v>
      </c>
      <c r="E84" s="3" t="s">
        <v>8</v>
      </c>
      <c r="F84" s="3" t="s">
        <v>8</v>
      </c>
      <c r="G84" s="3" t="s">
        <v>8</v>
      </c>
      <c r="H84" s="3"/>
      <c r="I84" s="3"/>
      <c r="K84" t="s">
        <v>4</v>
      </c>
      <c r="L84">
        <f>COUNTIF(G79:G93, "*skriv*")-COUNTIF(G79:G93,"*skriv/2*")*0.5-COUNTIF(G79:G93,"*skriv/4")*0.75</f>
        <v>0</v>
      </c>
      <c r="M84">
        <f>COUNTIF(G79:G93, "*learn*")-COUNTIF(G79:G93,"*learn/2*")*0.5-COUNTIF(G79:G93,"*learn/4")*0.75</f>
        <v>0</v>
      </c>
      <c r="N84">
        <f>COUNTIF(G79:G93, "*andet*")-COUNTIF(G79:G93,"*andet/2*")*0.5-COUNTIF(G79:G93,"*andet/4")*0.75</f>
        <v>8</v>
      </c>
      <c r="O84">
        <f t="shared" ref="O84" si="9">SUM(L84:N84)</f>
        <v>8</v>
      </c>
    </row>
    <row r="85" spans="2:15" x14ac:dyDescent="0.25">
      <c r="B85" s="2">
        <v>0.58333333333333337</v>
      </c>
      <c r="C85" s="3" t="s">
        <v>8</v>
      </c>
      <c r="D85" s="3" t="s">
        <v>8</v>
      </c>
      <c r="E85" s="3" t="s">
        <v>8</v>
      </c>
      <c r="F85" s="4" t="s">
        <v>8</v>
      </c>
      <c r="G85" s="3" t="s">
        <v>8</v>
      </c>
      <c r="H85" s="3"/>
      <c r="I85" s="3"/>
      <c r="K85" t="s">
        <v>5</v>
      </c>
      <c r="L85">
        <f>COUNTIF(H79:H93, "*skriv*")-COUNTIF(H79:H93,"*skriv/2*")*0.5</f>
        <v>0</v>
      </c>
      <c r="M85">
        <f>COUNTIF(H79:H93, "*learn*")-COUNTIF(H79:H93,"*learn/2*")*0.5</f>
        <v>0</v>
      </c>
      <c r="N85">
        <f>COUNTIF(H79:H93, "*andet*")-COUNTIF(H79:H93,"*andet/2*")*0.5</f>
        <v>0</v>
      </c>
      <c r="O85">
        <f>SUM(L85:N85)</f>
        <v>0</v>
      </c>
    </row>
    <row r="86" spans="2:15" x14ac:dyDescent="0.25">
      <c r="B86" s="2">
        <v>0.625</v>
      </c>
      <c r="C86" s="3" t="s">
        <v>13</v>
      </c>
      <c r="D86" s="3" t="s">
        <v>8</v>
      </c>
      <c r="E86" s="3" t="s">
        <v>8</v>
      </c>
      <c r="F86" s="3" t="s">
        <v>8</v>
      </c>
      <c r="G86" s="3" t="s">
        <v>8</v>
      </c>
      <c r="H86" s="3"/>
      <c r="I86" s="3"/>
      <c r="K86" t="s">
        <v>6</v>
      </c>
      <c r="L86">
        <f>COUNTIF(I79:I93, "*skriv*")-COUNTIF(I79:I93,"*skriv/2*")*0.5</f>
        <v>0</v>
      </c>
      <c r="M86">
        <f>COUNTIF(I79:I93, "*learn*")-COUNTIF(I79:I93,"*learn/2*")*0.5-COUNTIF(I79:I93,"*learn/4")*0.75</f>
        <v>0</v>
      </c>
      <c r="N86">
        <f>COUNTIF(I79:I93, "*andet*")-COUNTIF(I79:I93,"*andet/2*")*0.5-COUNTIF(I79:I93,"*andet/4")*0.75</f>
        <v>0</v>
      </c>
      <c r="O86">
        <f>SUM(L86:N86)</f>
        <v>0</v>
      </c>
    </row>
    <row r="87" spans="2:15" x14ac:dyDescent="0.25">
      <c r="B87" s="2">
        <v>0.66666666666666663</v>
      </c>
      <c r="C87" s="3"/>
      <c r="D87" s="3"/>
      <c r="E87" s="3" t="s">
        <v>12</v>
      </c>
      <c r="F87" s="3" t="s">
        <v>12</v>
      </c>
      <c r="G87" s="3"/>
      <c r="H87" s="3"/>
      <c r="I87" s="3"/>
      <c r="K87" t="s">
        <v>10</v>
      </c>
      <c r="L87">
        <f>SUM(L80:L86)/5</f>
        <v>0</v>
      </c>
      <c r="M87">
        <f>SUM(M80:M86)/5</f>
        <v>0</v>
      </c>
      <c r="N87">
        <f>SUM(N80:N86)/5</f>
        <v>8</v>
      </c>
      <c r="O87">
        <f>SUM(O80:O86)/5</f>
        <v>8</v>
      </c>
    </row>
    <row r="88" spans="2:15" x14ac:dyDescent="0.25">
      <c r="B88" s="2">
        <v>0.70833333333333337</v>
      </c>
      <c r="C88" s="3"/>
      <c r="D88" s="3"/>
      <c r="E88" s="3"/>
      <c r="F88" s="3"/>
      <c r="G88" s="3"/>
      <c r="H88" s="3"/>
      <c r="I88" s="3"/>
    </row>
    <row r="89" spans="2:15" x14ac:dyDescent="0.25">
      <c r="B89" s="2">
        <v>0.75</v>
      </c>
      <c r="C89" s="3"/>
      <c r="D89" s="3"/>
      <c r="E89" s="3"/>
      <c r="F89" s="3"/>
      <c r="G89" s="3"/>
      <c r="H89" s="3"/>
      <c r="I89" s="3"/>
    </row>
    <row r="90" spans="2:15" x14ac:dyDescent="0.25">
      <c r="B90" s="2">
        <v>0.79166666666666663</v>
      </c>
      <c r="C90" s="3"/>
      <c r="D90" s="3"/>
      <c r="E90" s="3"/>
      <c r="F90" s="3"/>
      <c r="G90" s="3"/>
      <c r="H90" s="3"/>
      <c r="I90" s="3"/>
    </row>
    <row r="91" spans="2:15" x14ac:dyDescent="0.25">
      <c r="B91" s="2">
        <v>0.83333333333333337</v>
      </c>
      <c r="C91" s="3"/>
      <c r="D91" s="3"/>
      <c r="E91" s="3"/>
      <c r="F91" s="3"/>
      <c r="G91" s="3"/>
      <c r="H91" s="3"/>
      <c r="I91" s="3"/>
    </row>
    <row r="92" spans="2:15" x14ac:dyDescent="0.25">
      <c r="B92" s="2">
        <v>0.875</v>
      </c>
      <c r="C92" s="3"/>
      <c r="D92" s="3"/>
      <c r="E92" s="3"/>
      <c r="F92" s="3"/>
      <c r="G92" s="3"/>
      <c r="H92" s="3"/>
      <c r="I92" s="3"/>
    </row>
    <row r="93" spans="2:15" x14ac:dyDescent="0.25">
      <c r="B93" s="2">
        <v>0.91666666666666663</v>
      </c>
      <c r="C93" s="3"/>
      <c r="D93" s="3"/>
      <c r="E93" s="3"/>
      <c r="F93" s="3"/>
      <c r="G93" s="3"/>
      <c r="H93" s="3"/>
      <c r="I93" s="3"/>
    </row>
    <row r="96" spans="2:15" x14ac:dyDescent="0.25">
      <c r="B96" s="1">
        <v>1</v>
      </c>
      <c r="C96" s="1" t="s">
        <v>0</v>
      </c>
      <c r="D96" s="1" t="s">
        <v>1</v>
      </c>
      <c r="E96" s="1" t="s">
        <v>2</v>
      </c>
      <c r="F96" s="1" t="s">
        <v>3</v>
      </c>
      <c r="G96" s="1" t="s">
        <v>4</v>
      </c>
      <c r="H96" s="1" t="s">
        <v>5</v>
      </c>
      <c r="I96" s="1" t="s">
        <v>6</v>
      </c>
      <c r="L96" t="s">
        <v>11</v>
      </c>
      <c r="M96" t="s">
        <v>7</v>
      </c>
      <c r="N96" t="s">
        <v>8</v>
      </c>
      <c r="O96" t="s">
        <v>9</v>
      </c>
    </row>
    <row r="97" spans="2:15" x14ac:dyDescent="0.25">
      <c r="B97" s="2">
        <v>0.33333333333333331</v>
      </c>
      <c r="C97" s="3"/>
      <c r="D97" s="4" t="s">
        <v>8</v>
      </c>
      <c r="E97" s="3" t="s">
        <v>8</v>
      </c>
      <c r="F97" s="3"/>
      <c r="G97" s="3" t="s">
        <v>8</v>
      </c>
      <c r="H97" s="3"/>
      <c r="I97" s="3"/>
      <c r="L97">
        <f>SUM(L98:L104)</f>
        <v>0</v>
      </c>
      <c r="M97">
        <f>SUM(M98:M104)</f>
        <v>0</v>
      </c>
      <c r="N97">
        <f>SUM(N98:N104)</f>
        <v>32</v>
      </c>
      <c r="O97">
        <f>SUM(O98:O104)+P97</f>
        <v>32</v>
      </c>
    </row>
    <row r="98" spans="2:15" x14ac:dyDescent="0.25">
      <c r="B98" s="2">
        <v>0.375</v>
      </c>
      <c r="C98" s="3" t="s">
        <v>8</v>
      </c>
      <c r="D98" s="3" t="s">
        <v>8</v>
      </c>
      <c r="E98" s="3" t="s">
        <v>8</v>
      </c>
      <c r="F98" s="3"/>
      <c r="G98" s="3" t="s">
        <v>8</v>
      </c>
      <c r="H98" s="3"/>
      <c r="I98" s="3"/>
      <c r="K98" t="s">
        <v>0</v>
      </c>
      <c r="L98">
        <f>COUNTIF(C97:C111, "*skriv*")-COUNTIF(C97:C111,"*skriv/2*")*0.5</f>
        <v>0</v>
      </c>
      <c r="M98">
        <f>COUNTIF(C97:C111, "*learn*")-COUNTIF(C97:C111,"*learn/2*")*0.5*0.5-COUNTIF(C97:C111,"*learn/4")*0.75</f>
        <v>0</v>
      </c>
      <c r="N98">
        <f>COUNTIF(C97:C111, "*andet*")-COUNTIF(C97:C111,"*andet/2*")*0.5-COUNTIF(C97:C111,"*andet/4")*0.75</f>
        <v>7.5</v>
      </c>
      <c r="O98">
        <f>SUM(L98:N98)</f>
        <v>7.5</v>
      </c>
    </row>
    <row r="99" spans="2:15" x14ac:dyDescent="0.25">
      <c r="B99" s="2">
        <v>0.41666666666666669</v>
      </c>
      <c r="C99" s="3" t="s">
        <v>8</v>
      </c>
      <c r="D99" s="3" t="s">
        <v>8</v>
      </c>
      <c r="E99" s="3" t="s">
        <v>8</v>
      </c>
      <c r="F99" s="3"/>
      <c r="G99" s="3" t="s">
        <v>8</v>
      </c>
      <c r="H99" s="3"/>
      <c r="I99" s="3"/>
      <c r="K99" t="s">
        <v>1</v>
      </c>
      <c r="L99">
        <f>COUNTIF(D97:D111, "*skriv*")-COUNTIF(D97:D111,"*skriv/2*")*0.5</f>
        <v>0</v>
      </c>
      <c r="M99">
        <f>COUNTIF(D97:D111, "*learn*")-COUNTIF(D97:D111,"*learn/2*")*0.5</f>
        <v>0</v>
      </c>
      <c r="N99">
        <f>COUNTIF(D97:D111, "*andet*")-COUNTIF(D97:D111,"*andet/2*")*0.5-COUNTIF(D97:D111,"*andet/4")*0.75</f>
        <v>8.5</v>
      </c>
      <c r="O99">
        <f t="shared" ref="O99" si="10">SUM(L99:N99)</f>
        <v>8.5</v>
      </c>
    </row>
    <row r="100" spans="2:15" x14ac:dyDescent="0.25">
      <c r="B100" s="2">
        <v>0.45833333333333331</v>
      </c>
      <c r="C100" s="3" t="s">
        <v>8</v>
      </c>
      <c r="D100" s="3" t="s">
        <v>8</v>
      </c>
      <c r="E100" s="3" t="s">
        <v>8</v>
      </c>
      <c r="F100" s="3"/>
      <c r="G100" s="3" t="s">
        <v>8</v>
      </c>
      <c r="H100" s="3"/>
      <c r="I100" s="3"/>
      <c r="K100" t="s">
        <v>2</v>
      </c>
      <c r="L100">
        <f>COUNTIF(E97:E111, "*skriv*")-COUNTIF(E97:E111,"*skriv/2*")*0.5</f>
        <v>0</v>
      </c>
      <c r="M100">
        <f>COUNTIF(E97:E111, "*learn*")-COUNTIF(E97:E111,"*learn/2*")*0.5-COUNTIF(E97:E111,"*learn/4")*0.75</f>
        <v>0</v>
      </c>
      <c r="N100">
        <f>COUNTIF(E97:E111, "*andet*")-COUNTIF(E97:E111,"*andet/2*")*0.5-COUNTIF(E97:E111,"*andet/4")*0.75</f>
        <v>8</v>
      </c>
      <c r="O100">
        <f>SUM(L100:N100)</f>
        <v>8</v>
      </c>
    </row>
    <row r="101" spans="2:15" x14ac:dyDescent="0.25">
      <c r="B101" s="2">
        <v>0.5</v>
      </c>
      <c r="C101" s="3" t="s">
        <v>8</v>
      </c>
      <c r="D101" s="3" t="s">
        <v>8</v>
      </c>
      <c r="E101" s="3" t="s">
        <v>8</v>
      </c>
      <c r="F101" s="3"/>
      <c r="G101" s="3" t="s">
        <v>8</v>
      </c>
      <c r="H101" s="3"/>
      <c r="I101" s="3"/>
      <c r="K101" t="s">
        <v>3</v>
      </c>
      <c r="L101">
        <f>COUNTIF(F97:F111, "*skriv*")-COUNTIF(F97:F111,"*skriv/*")*0.5</f>
        <v>0</v>
      </c>
      <c r="M101">
        <f>COUNTIF(F97:F111, "*learn*")-COUNTIF(F97:F111,"*learn/2*")*0.5-COUNTIF(F97:F111,"*learn/4")*0.75</f>
        <v>0</v>
      </c>
      <c r="N101">
        <f>COUNTIF(F97:F111, "*andet*")-COUNTIF(F97:F111,"*andet/2*")*0.5-COUNTIF(F97:F111,"*andet/4")*0.75</f>
        <v>0</v>
      </c>
      <c r="O101">
        <f>SUM(L101:N101)</f>
        <v>0</v>
      </c>
    </row>
    <row r="102" spans="2:15" x14ac:dyDescent="0.25">
      <c r="B102" s="2">
        <v>0.54166666666666663</v>
      </c>
      <c r="C102" s="3" t="s">
        <v>8</v>
      </c>
      <c r="D102" s="3" t="s">
        <v>8</v>
      </c>
      <c r="E102" s="3" t="s">
        <v>8</v>
      </c>
      <c r="F102" s="3"/>
      <c r="G102" s="3" t="s">
        <v>8</v>
      </c>
      <c r="H102" s="3"/>
      <c r="I102" s="3"/>
      <c r="K102" t="s">
        <v>4</v>
      </c>
      <c r="L102">
        <f>COUNTIF(G97:G111, "*skriv*")-COUNTIF(G97:G111,"*skriv/2*")*0.5-COUNTIF(G97:G111,"*skriv/4")*0.75</f>
        <v>0</v>
      </c>
      <c r="M102">
        <f>COUNTIF(G97:G111, "*learn*")-COUNTIF(G97:G111,"*learn/2*")*0.5-COUNTIF(G97:G111,"*learn/4")*0.75</f>
        <v>0</v>
      </c>
      <c r="N102">
        <f>COUNTIF(G97:G111, "*andet*")-COUNTIF(G97:G111,"*andet/2*")*0.5-COUNTIF(G97:G111,"*andet/4")*0.75</f>
        <v>8</v>
      </c>
      <c r="O102">
        <f t="shared" ref="O102" si="11">SUM(L102:N102)</f>
        <v>8</v>
      </c>
    </row>
    <row r="103" spans="2:15" x14ac:dyDescent="0.25">
      <c r="B103" s="2">
        <v>0.58333333333333337</v>
      </c>
      <c r="C103" s="3" t="s">
        <v>8</v>
      </c>
      <c r="D103" s="3" t="s">
        <v>8</v>
      </c>
      <c r="E103" s="3" t="s">
        <v>8</v>
      </c>
      <c r="F103" s="4"/>
      <c r="G103" s="3" t="s">
        <v>8</v>
      </c>
      <c r="H103" s="3"/>
      <c r="I103" s="3"/>
      <c r="K103" t="s">
        <v>5</v>
      </c>
      <c r="L103">
        <f>COUNTIF(H97:H111, "*skriv*")-COUNTIF(H97:H111,"*skriv/2*")*0.5</f>
        <v>0</v>
      </c>
      <c r="M103">
        <f>COUNTIF(H97:H111, "*learn*")-COUNTIF(H97:H111,"*learn/2*")*0.5</f>
        <v>0</v>
      </c>
      <c r="N103">
        <f>COUNTIF(H97:H111, "*andet*")-COUNTIF(H97:H111,"*andet/2*")*0.5</f>
        <v>0</v>
      </c>
      <c r="O103">
        <f>SUM(L103:N103)</f>
        <v>0</v>
      </c>
    </row>
    <row r="104" spans="2:15" x14ac:dyDescent="0.25">
      <c r="B104" s="2">
        <v>0.625</v>
      </c>
      <c r="C104" s="3" t="s">
        <v>8</v>
      </c>
      <c r="D104" s="3" t="s">
        <v>8</v>
      </c>
      <c r="E104" s="3" t="s">
        <v>8</v>
      </c>
      <c r="F104" s="3"/>
      <c r="G104" s="3" t="s">
        <v>8</v>
      </c>
      <c r="H104" s="3"/>
      <c r="I104" s="3"/>
      <c r="K104" t="s">
        <v>6</v>
      </c>
      <c r="L104">
        <f>COUNTIF(I97:I111, "*skriv*")-COUNTIF(I97:I111,"*skriv/2*")*0.5</f>
        <v>0</v>
      </c>
      <c r="M104">
        <f>COUNTIF(I97:I111, "*learn*")-COUNTIF(I97:I111,"*learn/2*")*0.5-COUNTIF(I97:I111,"*learn/4")*0.75</f>
        <v>0</v>
      </c>
      <c r="N104">
        <f>COUNTIF(I97:I111, "*andet*")-COUNTIF(I97:I111,"*andet/2*")*0.5-COUNTIF(I97:I111,"*andet/4")*0.75</f>
        <v>0</v>
      </c>
      <c r="O104">
        <f>SUM(L104:N104)</f>
        <v>0</v>
      </c>
    </row>
    <row r="105" spans="2:15" x14ac:dyDescent="0.25">
      <c r="B105" s="2">
        <v>0.66666666666666663</v>
      </c>
      <c r="C105" s="3" t="s">
        <v>13</v>
      </c>
      <c r="D105" s="3" t="s">
        <v>13</v>
      </c>
      <c r="E105" s="3"/>
      <c r="F105" s="3"/>
      <c r="G105" s="3"/>
      <c r="H105" s="3"/>
      <c r="I105" s="3"/>
      <c r="K105" t="s">
        <v>10</v>
      </c>
      <c r="L105">
        <f>SUM(L98:L104)/5</f>
        <v>0</v>
      </c>
      <c r="M105">
        <f>SUM(M98:M104)/5</f>
        <v>0</v>
      </c>
      <c r="N105">
        <f>SUM(N98:N104)/5</f>
        <v>6.4</v>
      </c>
      <c r="O105">
        <f>SUM(O98:O104)/5</f>
        <v>6.4</v>
      </c>
    </row>
    <row r="106" spans="2:15" x14ac:dyDescent="0.25">
      <c r="B106" s="2">
        <v>0.70833333333333337</v>
      </c>
      <c r="C106" s="3"/>
      <c r="D106" s="3"/>
      <c r="E106" s="3"/>
      <c r="F106" s="3"/>
      <c r="G106" s="3"/>
      <c r="H106" s="3"/>
      <c r="I106" s="3"/>
    </row>
    <row r="107" spans="2:15" x14ac:dyDescent="0.25">
      <c r="B107" s="2">
        <v>0.75</v>
      </c>
      <c r="C107" s="3"/>
      <c r="D107" s="3"/>
      <c r="E107" s="3"/>
      <c r="F107" s="3"/>
      <c r="G107" s="3"/>
      <c r="H107" s="3"/>
      <c r="I107" s="3"/>
    </row>
    <row r="108" spans="2:15" x14ac:dyDescent="0.25">
      <c r="B108" s="2">
        <v>0.79166666666666663</v>
      </c>
      <c r="C108" s="3"/>
      <c r="D108" s="3"/>
      <c r="E108" s="3"/>
      <c r="F108" s="3"/>
      <c r="G108" s="3"/>
      <c r="H108" s="3"/>
      <c r="I108" s="3"/>
    </row>
    <row r="109" spans="2:15" x14ac:dyDescent="0.25">
      <c r="B109" s="2">
        <v>0.83333333333333337</v>
      </c>
      <c r="C109" s="3"/>
      <c r="D109" s="3"/>
      <c r="E109" s="3"/>
      <c r="F109" s="3"/>
      <c r="G109" s="3"/>
      <c r="H109" s="3"/>
      <c r="I109" s="3"/>
    </row>
    <row r="110" spans="2:15" x14ac:dyDescent="0.25">
      <c r="B110" s="2">
        <v>0.875</v>
      </c>
      <c r="C110" s="3"/>
      <c r="D110" s="3"/>
      <c r="E110" s="3"/>
      <c r="F110" s="3"/>
      <c r="G110" s="3"/>
      <c r="H110" s="3"/>
      <c r="I110" s="3"/>
    </row>
    <row r="111" spans="2:15" x14ac:dyDescent="0.25">
      <c r="B111" s="2">
        <v>0.91666666666666663</v>
      </c>
      <c r="C111" s="3"/>
      <c r="D111" s="3"/>
      <c r="E111" s="3"/>
      <c r="F111" s="3"/>
      <c r="G111" s="3"/>
      <c r="H111" s="3"/>
      <c r="I111" s="3"/>
    </row>
    <row r="115" spans="2:15" x14ac:dyDescent="0.25">
      <c r="B115" s="1">
        <v>1</v>
      </c>
      <c r="C115" s="1" t="s">
        <v>0</v>
      </c>
      <c r="D115" s="1" t="s">
        <v>1</v>
      </c>
      <c r="E115" s="1" t="s">
        <v>2</v>
      </c>
      <c r="F115" s="1" t="s">
        <v>3</v>
      </c>
      <c r="G115" s="1" t="s">
        <v>4</v>
      </c>
      <c r="H115" s="1" t="s">
        <v>5</v>
      </c>
      <c r="I115" s="1" t="s">
        <v>6</v>
      </c>
      <c r="L115" t="s">
        <v>11</v>
      </c>
      <c r="M115" t="s">
        <v>7</v>
      </c>
      <c r="N115" t="s">
        <v>8</v>
      </c>
      <c r="O115" t="s">
        <v>9</v>
      </c>
    </row>
    <row r="116" spans="2:15" x14ac:dyDescent="0.25">
      <c r="B116" s="2">
        <v>0.33333333333333331</v>
      </c>
      <c r="C116" s="3" t="s">
        <v>8</v>
      </c>
      <c r="D116" s="4" t="s">
        <v>8</v>
      </c>
      <c r="E116" s="3" t="s">
        <v>8</v>
      </c>
      <c r="F116" s="3" t="s">
        <v>8</v>
      </c>
      <c r="G116" s="3" t="s">
        <v>8</v>
      </c>
      <c r="H116" s="3"/>
      <c r="I116" s="3"/>
      <c r="L116">
        <f>SUM(L117:L123)</f>
        <v>0</v>
      </c>
      <c r="M116">
        <f>SUM(M117:M123)</f>
        <v>0</v>
      </c>
      <c r="N116">
        <f>SUM(N117:N123)</f>
        <v>40</v>
      </c>
      <c r="O116">
        <f>SUM(O117:O123)+P116</f>
        <v>40</v>
      </c>
    </row>
    <row r="117" spans="2:15" x14ac:dyDescent="0.25">
      <c r="B117" s="2">
        <v>0.375</v>
      </c>
      <c r="C117" s="3" t="s">
        <v>8</v>
      </c>
      <c r="D117" s="3" t="s">
        <v>8</v>
      </c>
      <c r="E117" s="3" t="s">
        <v>8</v>
      </c>
      <c r="F117" s="3" t="s">
        <v>8</v>
      </c>
      <c r="G117" s="3" t="s">
        <v>8</v>
      </c>
      <c r="H117" s="3"/>
      <c r="I117" s="3"/>
      <c r="K117" t="s">
        <v>0</v>
      </c>
      <c r="L117">
        <f>COUNTIF(C116:C130, "*skriv*")-COUNTIF(C116:C130,"*skriv/2*")*0.5</f>
        <v>0</v>
      </c>
      <c r="M117">
        <f>COUNTIF(C116:C130, "*learn*")-COUNTIF(C116:C130,"*learn/2*")*0.5*0.5-COUNTIF(C116:C130,"*learn/4")*0.75</f>
        <v>0</v>
      </c>
      <c r="N117">
        <f>COUNTIF(C116:C130, "*andet*")-COUNTIF(C116:C130,"*andet/2*")*0.5-COUNTIF(C116:C130,"*andet/4")*0.75</f>
        <v>7.5</v>
      </c>
      <c r="O117">
        <f>SUM(L117:N117)</f>
        <v>7.5</v>
      </c>
    </row>
    <row r="118" spans="2:15" x14ac:dyDescent="0.25">
      <c r="B118" s="2">
        <v>0.41666666666666669</v>
      </c>
      <c r="C118" s="3" t="s">
        <v>8</v>
      </c>
      <c r="D118" s="3" t="s">
        <v>8</v>
      </c>
      <c r="E118" s="3" t="s">
        <v>8</v>
      </c>
      <c r="F118" s="3" t="s">
        <v>8</v>
      </c>
      <c r="G118" s="3" t="s">
        <v>8</v>
      </c>
      <c r="H118" s="3"/>
      <c r="I118" s="3"/>
      <c r="K118" t="s">
        <v>1</v>
      </c>
      <c r="L118">
        <f>COUNTIF(D116:D130, "*skriv*")-COUNTIF(D116:D130,"*skriv/2*")*0.5</f>
        <v>0</v>
      </c>
      <c r="M118">
        <f>COUNTIF(D116:D130, "*learn*")-COUNTIF(D116:D130,"*learn/2*")*0.5</f>
        <v>0</v>
      </c>
      <c r="N118">
        <f>COUNTIF(D116:D130, "*andet*")-COUNTIF(D116:D130,"*andet/2*")*0.5-COUNTIF(D116:D130,"*andet/4")*0.75</f>
        <v>8</v>
      </c>
      <c r="O118">
        <f t="shared" ref="O118" si="12">SUM(L118:N118)</f>
        <v>8</v>
      </c>
    </row>
    <row r="119" spans="2:15" x14ac:dyDescent="0.25">
      <c r="B119" s="2">
        <v>0.45833333333333331</v>
      </c>
      <c r="C119" s="3" t="s">
        <v>8</v>
      </c>
      <c r="D119" s="3" t="s">
        <v>8</v>
      </c>
      <c r="E119" s="3" t="s">
        <v>8</v>
      </c>
      <c r="F119" s="3" t="s">
        <v>8</v>
      </c>
      <c r="G119" s="3" t="s">
        <v>8</v>
      </c>
      <c r="H119" s="3"/>
      <c r="I119" s="3"/>
      <c r="K119" t="s">
        <v>2</v>
      </c>
      <c r="L119">
        <f>COUNTIF(E116:E130, "*skriv*")-COUNTIF(E116:E130,"*skriv/2*")*0.5</f>
        <v>0</v>
      </c>
      <c r="M119">
        <f>COUNTIF(E116:E130, "*learn*")-COUNTIF(E116:E130,"*learn/2*")*0.5-COUNTIF(E116:E130,"*learn/4")*0.75</f>
        <v>0</v>
      </c>
      <c r="N119">
        <f>COUNTIF(E116:E130, "*andet*")-COUNTIF(E116:E130,"*andet/2*")*0.5-COUNTIF(E116:E130,"*andet/4")*0.75</f>
        <v>8.5</v>
      </c>
      <c r="O119">
        <f>SUM(L119:N119)</f>
        <v>8.5</v>
      </c>
    </row>
    <row r="120" spans="2:15" x14ac:dyDescent="0.25">
      <c r="B120" s="2">
        <v>0.5</v>
      </c>
      <c r="C120" s="3" t="s">
        <v>8</v>
      </c>
      <c r="D120" s="3" t="s">
        <v>8</v>
      </c>
      <c r="E120" s="3" t="s">
        <v>8</v>
      </c>
      <c r="F120" s="3" t="s">
        <v>8</v>
      </c>
      <c r="G120" s="3" t="s">
        <v>8</v>
      </c>
      <c r="H120" s="3"/>
      <c r="I120" s="3"/>
      <c r="K120" t="s">
        <v>3</v>
      </c>
      <c r="L120">
        <f>COUNTIF(F116:F130, "*skriv*")-COUNTIF(F116:F130,"*skriv/*")*0.5</f>
        <v>0</v>
      </c>
      <c r="M120">
        <f>COUNTIF(F116:F130, "*learn*")-COUNTIF(F116:F130,"*learn/2*")*0.5-COUNTIF(F116:F130,"*learn/4")*0.75</f>
        <v>0</v>
      </c>
      <c r="N120">
        <f>COUNTIF(F116:F130, "*andet*")-COUNTIF(F116:F130,"*andet/2*")*0.5-COUNTIF(F116:F130,"*andet/4")*0.75</f>
        <v>8</v>
      </c>
      <c r="O120">
        <f>SUM(L120:N120)</f>
        <v>8</v>
      </c>
    </row>
    <row r="121" spans="2:15" x14ac:dyDescent="0.25">
      <c r="B121" s="2">
        <v>0.54166666666666663</v>
      </c>
      <c r="C121" s="3" t="s">
        <v>8</v>
      </c>
      <c r="D121" s="3" t="s">
        <v>8</v>
      </c>
      <c r="E121" s="3" t="s">
        <v>8</v>
      </c>
      <c r="F121" s="3" t="s">
        <v>8</v>
      </c>
      <c r="G121" s="3" t="s">
        <v>8</v>
      </c>
      <c r="H121" s="3"/>
      <c r="I121" s="3"/>
      <c r="K121" t="s">
        <v>4</v>
      </c>
      <c r="L121">
        <f>COUNTIF(G116:G130, "*skriv*")-COUNTIF(G116:G130,"*skriv/2*")*0.5-COUNTIF(G116:G130,"*skriv/4")*0.75</f>
        <v>0</v>
      </c>
      <c r="M121">
        <f>COUNTIF(G116:G130, "*learn*")-COUNTIF(G116:G130,"*learn/2*")*0.5-COUNTIF(G116:G130,"*learn/4")*0.75</f>
        <v>0</v>
      </c>
      <c r="N121">
        <f>COUNTIF(G116:G130, "*andet*")-COUNTIF(G116:G130,"*andet/2*")*0.5-COUNTIF(G116:G130,"*andet/4")*0.75</f>
        <v>6</v>
      </c>
      <c r="O121">
        <f t="shared" ref="O121" si="13">SUM(L121:N121)</f>
        <v>6</v>
      </c>
    </row>
    <row r="122" spans="2:15" x14ac:dyDescent="0.25">
      <c r="B122" s="2">
        <v>0.58333333333333337</v>
      </c>
      <c r="C122" s="3" t="s">
        <v>8</v>
      </c>
      <c r="D122" s="3" t="s">
        <v>8</v>
      </c>
      <c r="E122" s="3" t="s">
        <v>8</v>
      </c>
      <c r="F122" s="4" t="s">
        <v>8</v>
      </c>
      <c r="G122" s="3"/>
      <c r="H122" s="3"/>
      <c r="I122" s="3"/>
      <c r="K122" t="s">
        <v>5</v>
      </c>
      <c r="L122">
        <f>COUNTIF(H116:H130, "*skriv*")-COUNTIF(H116:H130,"*skriv/2*")*0.5</f>
        <v>0</v>
      </c>
      <c r="M122">
        <f>COUNTIF(H116:H130, "*learn*")-COUNTIF(H116:H130,"*learn/2*")*0.5</f>
        <v>0</v>
      </c>
      <c r="N122">
        <f>COUNTIF(H116:H130, "*andet*")-COUNTIF(H116:H130,"*andet/2*")*0.5</f>
        <v>0</v>
      </c>
      <c r="O122">
        <f>SUM(L122:N122)</f>
        <v>0</v>
      </c>
    </row>
    <row r="123" spans="2:15" x14ac:dyDescent="0.25">
      <c r="B123" s="2">
        <v>0.625</v>
      </c>
      <c r="C123" s="3" t="s">
        <v>13</v>
      </c>
      <c r="D123" s="3" t="s">
        <v>8</v>
      </c>
      <c r="E123" s="3" t="s">
        <v>8</v>
      </c>
      <c r="F123" s="3" t="s">
        <v>8</v>
      </c>
      <c r="G123" s="3"/>
      <c r="H123" s="3"/>
      <c r="I123" s="3" t="s">
        <v>8</v>
      </c>
      <c r="K123" t="s">
        <v>6</v>
      </c>
      <c r="L123">
        <f>COUNTIF(I116:I130, "*skriv*")-COUNTIF(I116:I130,"*skriv/2*")*0.5</f>
        <v>0</v>
      </c>
      <c r="M123">
        <f>COUNTIF(I116:I130, "*learn*")-COUNTIF(I116:I130,"*learn/2*")*0.5-COUNTIF(I116:I130,"*learn/4")*0.75</f>
        <v>0</v>
      </c>
      <c r="N123">
        <f>COUNTIF(I116:I130, "*andet*")-COUNTIF(I116:I130,"*andet/2*")*0.5-COUNTIF(I116:I130,"*andet/4")*0.75</f>
        <v>2</v>
      </c>
      <c r="O123">
        <f>SUM(L123:N123)</f>
        <v>2</v>
      </c>
    </row>
    <row r="124" spans="2:15" x14ac:dyDescent="0.25">
      <c r="B124" s="2">
        <v>0.66666666666666663</v>
      </c>
      <c r="C124" s="3"/>
      <c r="D124" s="3"/>
      <c r="E124" s="3" t="s">
        <v>13</v>
      </c>
      <c r="F124" s="3"/>
      <c r="G124" s="3"/>
      <c r="H124" s="3"/>
      <c r="I124" s="3" t="s">
        <v>8</v>
      </c>
      <c r="K124" t="s">
        <v>10</v>
      </c>
      <c r="L124">
        <f>SUM(L117:L123)/5</f>
        <v>0</v>
      </c>
      <c r="M124">
        <f>SUM(M117:M123)/5</f>
        <v>0</v>
      </c>
      <c r="N124">
        <f>SUM(N117:N123)/5</f>
        <v>8</v>
      </c>
      <c r="O124">
        <f>SUM(O117:O123)/5</f>
        <v>8</v>
      </c>
    </row>
    <row r="125" spans="2:15" x14ac:dyDescent="0.25">
      <c r="B125" s="2">
        <v>0.70833333333333337</v>
      </c>
      <c r="C125" s="3"/>
      <c r="D125" s="3"/>
      <c r="E125" s="3"/>
      <c r="F125" s="3"/>
      <c r="G125" s="3"/>
      <c r="H125" s="3"/>
      <c r="I125" s="3"/>
    </row>
    <row r="126" spans="2:15" x14ac:dyDescent="0.25">
      <c r="B126" s="2">
        <v>0.75</v>
      </c>
      <c r="C126" s="3"/>
      <c r="D126" s="3"/>
      <c r="E126" s="3"/>
      <c r="F126" s="3"/>
      <c r="G126" s="3"/>
      <c r="H126" s="3"/>
      <c r="I126" s="3"/>
    </row>
    <row r="127" spans="2:15" x14ac:dyDescent="0.25">
      <c r="B127" s="2">
        <v>0.79166666666666663</v>
      </c>
      <c r="C127" s="3"/>
      <c r="D127" s="3"/>
      <c r="E127" s="3"/>
      <c r="F127" s="3"/>
      <c r="G127" s="3"/>
      <c r="H127" s="3"/>
      <c r="I127" s="3"/>
    </row>
    <row r="128" spans="2:15" x14ac:dyDescent="0.25">
      <c r="B128" s="2">
        <v>0.83333333333333337</v>
      </c>
      <c r="C128" s="3"/>
      <c r="D128" s="3"/>
      <c r="E128" s="3"/>
      <c r="F128" s="3"/>
      <c r="G128" s="3"/>
      <c r="H128" s="3"/>
      <c r="I128" s="3"/>
    </row>
    <row r="129" spans="2:15" x14ac:dyDescent="0.25">
      <c r="B129" s="2">
        <v>0.875</v>
      </c>
      <c r="C129" s="3"/>
      <c r="D129" s="3"/>
      <c r="E129" s="3"/>
      <c r="F129" s="3"/>
      <c r="G129" s="3"/>
      <c r="H129" s="3"/>
      <c r="I129" s="3"/>
    </row>
    <row r="130" spans="2:15" x14ac:dyDescent="0.25">
      <c r="B130" s="2">
        <v>0.91666666666666663</v>
      </c>
      <c r="C130" s="3"/>
      <c r="D130" s="3"/>
      <c r="E130" s="3"/>
      <c r="F130" s="3"/>
      <c r="G130" s="3"/>
      <c r="H130" s="3"/>
      <c r="I130" s="3"/>
    </row>
    <row r="133" spans="2:15" x14ac:dyDescent="0.25">
      <c r="B133" s="1">
        <v>1</v>
      </c>
      <c r="C133" s="1" t="s">
        <v>0</v>
      </c>
      <c r="D133" s="1" t="s">
        <v>1</v>
      </c>
      <c r="E133" s="1" t="s">
        <v>2</v>
      </c>
      <c r="F133" s="1" t="s">
        <v>3</v>
      </c>
      <c r="G133" s="1" t="s">
        <v>4</v>
      </c>
      <c r="H133" s="1" t="s">
        <v>5</v>
      </c>
      <c r="I133" s="1" t="s">
        <v>6</v>
      </c>
      <c r="L133" t="s">
        <v>11</v>
      </c>
      <c r="M133" t="s">
        <v>7</v>
      </c>
      <c r="N133" t="s">
        <v>8</v>
      </c>
      <c r="O133" t="s">
        <v>9</v>
      </c>
    </row>
    <row r="134" spans="2:15" x14ac:dyDescent="0.25">
      <c r="B134" s="2">
        <v>0.33333333333333331</v>
      </c>
      <c r="C134" s="3"/>
      <c r="D134" s="4" t="s">
        <v>8</v>
      </c>
      <c r="E134" s="3" t="s">
        <v>8</v>
      </c>
      <c r="F134" s="3" t="s">
        <v>8</v>
      </c>
      <c r="G134" s="3" t="s">
        <v>8</v>
      </c>
      <c r="H134" s="3"/>
      <c r="I134" s="3"/>
      <c r="L134">
        <f>SUM(L135:L141)</f>
        <v>0</v>
      </c>
      <c r="M134">
        <f>SUM(M135:M141)</f>
        <v>0</v>
      </c>
      <c r="N134">
        <f>SUM(N135:N141)</f>
        <v>41.25</v>
      </c>
      <c r="O134">
        <f>SUM(O135:O141)+P134</f>
        <v>41.25</v>
      </c>
    </row>
    <row r="135" spans="2:15" x14ac:dyDescent="0.25">
      <c r="B135" s="2">
        <v>0.375</v>
      </c>
      <c r="C135" s="3" t="s">
        <v>8</v>
      </c>
      <c r="D135" s="3" t="s">
        <v>8</v>
      </c>
      <c r="E135" s="3" t="s">
        <v>8</v>
      </c>
      <c r="F135" s="3" t="s">
        <v>8</v>
      </c>
      <c r="G135" s="3" t="s">
        <v>8</v>
      </c>
      <c r="H135" s="3"/>
      <c r="I135" s="3"/>
      <c r="K135" t="s">
        <v>0</v>
      </c>
      <c r="L135">
        <f>COUNTIF(C134:C148, "*skriv*")-COUNTIF(C134:C148,"*skriv/2*")*0.5</f>
        <v>0</v>
      </c>
      <c r="M135">
        <f>COUNTIF(C134:C148, "*learn*")-COUNTIF(C134:C148,"*learn/2*")*0.5*0.5-COUNTIF(C134:C148,"*learn/4")*0.75</f>
        <v>0</v>
      </c>
      <c r="N135">
        <f>COUNTIF(C134:C148, "*andet*")-COUNTIF(C134:C148,"*andet/2*")*0.5-COUNTIF(C134:C148,"*andet/4")*0.75</f>
        <v>7</v>
      </c>
      <c r="O135">
        <f>SUM(L135:N135)</f>
        <v>7</v>
      </c>
    </row>
    <row r="136" spans="2:15" x14ac:dyDescent="0.25">
      <c r="B136" s="2">
        <v>0.41666666666666669</v>
      </c>
      <c r="C136" s="3" t="s">
        <v>8</v>
      </c>
      <c r="D136" s="3" t="s">
        <v>8</v>
      </c>
      <c r="E136" s="3" t="s">
        <v>8</v>
      </c>
      <c r="F136" s="3" t="s">
        <v>8</v>
      </c>
      <c r="G136" s="3" t="s">
        <v>8</v>
      </c>
      <c r="H136" s="3"/>
      <c r="I136" s="3"/>
      <c r="K136" t="s">
        <v>1</v>
      </c>
      <c r="L136">
        <f>COUNTIF(D134:D148, "*skriv*")-COUNTIF(D134:D148,"*skriv/2*")*0.5</f>
        <v>0</v>
      </c>
      <c r="M136">
        <f>COUNTIF(D134:D148, "*learn*")-COUNTIF(D134:D148,"*learn/2*")*0.5</f>
        <v>0</v>
      </c>
      <c r="N136">
        <f>COUNTIF(D134:D148, "*andet*")-COUNTIF(D134:D148,"*andet/2*")*0.5-COUNTIF(D134:D148,"*andet/4")*0.75</f>
        <v>8.25</v>
      </c>
      <c r="O136">
        <f t="shared" ref="O136" si="14">SUM(L136:N136)</f>
        <v>8.25</v>
      </c>
    </row>
    <row r="137" spans="2:15" x14ac:dyDescent="0.25">
      <c r="B137" s="2">
        <v>0.45833333333333331</v>
      </c>
      <c r="C137" s="3" t="s">
        <v>8</v>
      </c>
      <c r="D137" s="3" t="s">
        <v>8</v>
      </c>
      <c r="E137" s="3" t="s">
        <v>8</v>
      </c>
      <c r="F137" s="3" t="s">
        <v>8</v>
      </c>
      <c r="G137" s="3" t="s">
        <v>8</v>
      </c>
      <c r="H137" s="3"/>
      <c r="I137" s="3"/>
      <c r="K137" t="s">
        <v>2</v>
      </c>
      <c r="L137">
        <f>COUNTIF(E134:E148, "*skriv*")-COUNTIF(E134:E148,"*skriv/2*")*0.5</f>
        <v>0</v>
      </c>
      <c r="M137">
        <f>COUNTIF(E134:E148, "*learn*")-COUNTIF(E134:E148,"*learn/2*")*0.5-COUNTIF(E134:E148,"*learn/4")*0.75</f>
        <v>0</v>
      </c>
      <c r="N137">
        <f>COUNTIF(E134:E148, "*andet*")-COUNTIF(E134:E148,"*andet/2*")*0.5-COUNTIF(E134:E148,"*andet/4")*0.75</f>
        <v>8.25</v>
      </c>
      <c r="O137">
        <f>SUM(L137:N137)</f>
        <v>8.25</v>
      </c>
    </row>
    <row r="138" spans="2:15" x14ac:dyDescent="0.25">
      <c r="B138" s="2">
        <v>0.5</v>
      </c>
      <c r="C138" s="3" t="s">
        <v>8</v>
      </c>
      <c r="D138" s="3" t="s">
        <v>8</v>
      </c>
      <c r="E138" s="3" t="s">
        <v>8</v>
      </c>
      <c r="F138" s="3" t="s">
        <v>8</v>
      </c>
      <c r="G138" s="3" t="s">
        <v>8</v>
      </c>
      <c r="H138" s="3"/>
      <c r="I138" s="3"/>
      <c r="K138" t="s">
        <v>3</v>
      </c>
      <c r="L138">
        <f>COUNTIF(F134:F148, "*skriv*")-COUNTIF(F134:F148,"*skriv/*")*0.5</f>
        <v>0</v>
      </c>
      <c r="M138">
        <f>COUNTIF(F134:F148, "*learn*")-COUNTIF(F134:F148,"*learn/2*")*0.5-COUNTIF(F134:F148,"*learn/4")*0.75</f>
        <v>0</v>
      </c>
      <c r="N138">
        <f>COUNTIF(F134:F148, "*andet*")-COUNTIF(F134:F148,"*andet/2*")*0.5-COUNTIF(F134:F148,"*andet/4")*0.75</f>
        <v>9.5</v>
      </c>
      <c r="O138">
        <f>SUM(L138:N138)</f>
        <v>9.5</v>
      </c>
    </row>
    <row r="139" spans="2:15" x14ac:dyDescent="0.25">
      <c r="B139" s="2">
        <v>0.54166666666666663</v>
      </c>
      <c r="C139" s="3" t="s">
        <v>8</v>
      </c>
      <c r="D139" s="3" t="s">
        <v>8</v>
      </c>
      <c r="E139" s="3" t="s">
        <v>8</v>
      </c>
      <c r="F139" s="3" t="s">
        <v>8</v>
      </c>
      <c r="G139" s="3" t="s">
        <v>8</v>
      </c>
      <c r="H139" s="3"/>
      <c r="I139" s="3"/>
      <c r="K139" t="s">
        <v>4</v>
      </c>
      <c r="L139">
        <f>COUNTIF(G134:G148, "*skriv*")-COUNTIF(G134:G148,"*skriv/2*")*0.5-COUNTIF(G134:G148,"*skriv/4")*0.75</f>
        <v>0</v>
      </c>
      <c r="M139">
        <f>COUNTIF(G134:G148, "*learn*")-COUNTIF(G134:G148,"*learn/2*")*0.5-COUNTIF(G134:G148,"*learn/4")*0.75</f>
        <v>0</v>
      </c>
      <c r="N139">
        <f>COUNTIF(G134:G148, "*andet*")-COUNTIF(G134:G148,"*andet/2*")*0.5-COUNTIF(G134:G148,"*andet/4")*0.75</f>
        <v>8.25</v>
      </c>
      <c r="O139">
        <f t="shared" ref="O139" si="15">SUM(L139:N139)</f>
        <v>8.25</v>
      </c>
    </row>
    <row r="140" spans="2:15" x14ac:dyDescent="0.25">
      <c r="B140" s="2">
        <v>0.58333333333333337</v>
      </c>
      <c r="C140" s="3" t="s">
        <v>8</v>
      </c>
      <c r="D140" s="3" t="s">
        <v>8</v>
      </c>
      <c r="E140" s="3" t="s">
        <v>8</v>
      </c>
      <c r="F140" s="4" t="s">
        <v>8</v>
      </c>
      <c r="G140" s="3" t="s">
        <v>8</v>
      </c>
      <c r="H140" s="3"/>
      <c r="I140" s="3"/>
      <c r="K140" t="s">
        <v>5</v>
      </c>
      <c r="L140">
        <f>COUNTIF(H134:H148, "*skriv*")-COUNTIF(H134:H148,"*skriv/2*")*0.5</f>
        <v>0</v>
      </c>
      <c r="M140">
        <f>COUNTIF(H134:H148, "*learn*")-COUNTIF(H134:H148,"*learn/2*")*0.5</f>
        <v>0</v>
      </c>
      <c r="N140">
        <f>COUNTIF(H134:H148, "*andet*")-COUNTIF(H134:H148,"*andet/2*")*0.5</f>
        <v>0</v>
      </c>
      <c r="O140">
        <f>SUM(L140:N140)</f>
        <v>0</v>
      </c>
    </row>
    <row r="141" spans="2:15" x14ac:dyDescent="0.25">
      <c r="B141" s="2">
        <v>0.625</v>
      </c>
      <c r="C141" s="3" t="s">
        <v>8</v>
      </c>
      <c r="D141" s="3" t="s">
        <v>8</v>
      </c>
      <c r="E141" s="3" t="s">
        <v>8</v>
      </c>
      <c r="F141" s="3" t="s">
        <v>8</v>
      </c>
      <c r="G141" s="3" t="s">
        <v>8</v>
      </c>
      <c r="H141" s="3"/>
      <c r="I141" s="3"/>
      <c r="K141" t="s">
        <v>6</v>
      </c>
      <c r="L141">
        <f>COUNTIF(I134:I148, "*skriv*")-COUNTIF(I134:I148,"*skriv/2*")*0.5</f>
        <v>0</v>
      </c>
      <c r="M141">
        <f>COUNTIF(I134:I148, "*learn*")-COUNTIF(I134:I148,"*learn/2*")*0.5-COUNTIF(I134:I148,"*learn/4")*0.75</f>
        <v>0</v>
      </c>
      <c r="N141">
        <f>COUNTIF(I134:I148, "*andet*")-COUNTIF(I134:I148,"*andet/2*")*0.5-COUNTIF(I134:I148,"*andet/4")*0.75</f>
        <v>0</v>
      </c>
      <c r="O141">
        <f>SUM(L141:N141)</f>
        <v>0</v>
      </c>
    </row>
    <row r="142" spans="2:15" x14ac:dyDescent="0.25">
      <c r="B142" s="2">
        <v>0.66666666666666663</v>
      </c>
      <c r="C142" s="3"/>
      <c r="D142" s="3" t="s">
        <v>12</v>
      </c>
      <c r="E142" s="3" t="s">
        <v>12</v>
      </c>
      <c r="F142" s="3" t="s">
        <v>13</v>
      </c>
      <c r="G142" s="3" t="s">
        <v>12</v>
      </c>
      <c r="H142" s="3"/>
      <c r="I142" s="3"/>
      <c r="K142" t="s">
        <v>10</v>
      </c>
      <c r="L142">
        <f>SUM(L135:L141)/5</f>
        <v>0</v>
      </c>
      <c r="M142">
        <f>SUM(M135:M141)/5</f>
        <v>0</v>
      </c>
      <c r="N142">
        <f>SUM(N135:N141)/5</f>
        <v>8.25</v>
      </c>
      <c r="O142">
        <f>SUM(O135:O141)/5</f>
        <v>8.25</v>
      </c>
    </row>
    <row r="143" spans="2:15" x14ac:dyDescent="0.25">
      <c r="B143" s="2">
        <v>0.70833333333333337</v>
      </c>
      <c r="C143" s="3"/>
      <c r="D143" s="3"/>
      <c r="E143" s="3"/>
      <c r="F143" s="3"/>
      <c r="G143" s="3"/>
      <c r="H143" s="3"/>
      <c r="I143" s="3"/>
    </row>
    <row r="144" spans="2:15" x14ac:dyDescent="0.25">
      <c r="B144" s="2">
        <v>0.75</v>
      </c>
      <c r="C144" s="3"/>
      <c r="D144" s="3"/>
      <c r="E144" s="3"/>
      <c r="F144" s="3"/>
      <c r="G144" s="3"/>
      <c r="H144" s="3"/>
      <c r="I144" s="3"/>
    </row>
    <row r="145" spans="2:15" x14ac:dyDescent="0.25">
      <c r="B145" s="2">
        <v>0.79166666666666663</v>
      </c>
      <c r="C145" s="3"/>
      <c r="D145" s="3"/>
      <c r="E145" s="3"/>
      <c r="F145" s="3" t="s">
        <v>8</v>
      </c>
      <c r="G145" s="3"/>
      <c r="H145" s="3"/>
      <c r="I145" s="3"/>
    </row>
    <row r="146" spans="2:15" x14ac:dyDescent="0.25">
      <c r="B146" s="2">
        <v>0.83333333333333337</v>
      </c>
      <c r="C146" s="3"/>
      <c r="D146" s="3"/>
      <c r="E146" s="3"/>
      <c r="F146" s="3"/>
      <c r="G146" s="3"/>
      <c r="H146" s="3"/>
      <c r="I146" s="3"/>
    </row>
    <row r="147" spans="2:15" x14ac:dyDescent="0.25">
      <c r="B147" s="2">
        <v>0.875</v>
      </c>
      <c r="C147" s="3"/>
      <c r="D147" s="3"/>
      <c r="E147" s="3"/>
      <c r="F147" s="3"/>
      <c r="G147" s="3"/>
      <c r="H147" s="3"/>
      <c r="I147" s="3"/>
    </row>
    <row r="148" spans="2:15" x14ac:dyDescent="0.25">
      <c r="B148" s="2">
        <v>0.91666666666666663</v>
      </c>
      <c r="C148" s="3"/>
      <c r="D148" s="3"/>
      <c r="E148" s="3"/>
      <c r="F148" s="3"/>
      <c r="G148" s="3"/>
      <c r="H148" s="3"/>
      <c r="I148" s="3"/>
    </row>
    <row r="152" spans="2:15" x14ac:dyDescent="0.25">
      <c r="B152" s="1">
        <v>1</v>
      </c>
      <c r="C152" s="1" t="s">
        <v>0</v>
      </c>
      <c r="D152" s="1" t="s">
        <v>1</v>
      </c>
      <c r="E152" s="1" t="s">
        <v>2</v>
      </c>
      <c r="F152" s="1" t="s">
        <v>3</v>
      </c>
      <c r="G152" s="1" t="s">
        <v>4</v>
      </c>
      <c r="H152" s="1" t="s">
        <v>5</v>
      </c>
      <c r="I152" s="1" t="s">
        <v>6</v>
      </c>
      <c r="L152" t="s">
        <v>11</v>
      </c>
      <c r="M152" t="s">
        <v>7</v>
      </c>
      <c r="N152" t="s">
        <v>8</v>
      </c>
      <c r="O152" t="s">
        <v>9</v>
      </c>
    </row>
    <row r="153" spans="2:15" x14ac:dyDescent="0.25">
      <c r="B153" s="2">
        <v>0.33333333333333331</v>
      </c>
      <c r="C153" s="3"/>
      <c r="D153" s="4"/>
      <c r="E153" s="3" t="s">
        <v>8</v>
      </c>
      <c r="F153" s="3" t="s">
        <v>8</v>
      </c>
      <c r="G153" s="3" t="s">
        <v>8</v>
      </c>
      <c r="H153" s="3"/>
      <c r="I153" s="3"/>
      <c r="L153">
        <f>SUM(L154:L160)</f>
        <v>0</v>
      </c>
      <c r="M153">
        <f>SUM(M154:M160)</f>
        <v>0</v>
      </c>
      <c r="N153">
        <f>SUM(N154:N160)</f>
        <v>39</v>
      </c>
      <c r="O153">
        <f>SUM(O154:O160)+P153</f>
        <v>39</v>
      </c>
    </row>
    <row r="154" spans="2:15" x14ac:dyDescent="0.25">
      <c r="B154" s="2">
        <v>0.375</v>
      </c>
      <c r="C154" s="3" t="s">
        <v>8</v>
      </c>
      <c r="D154" s="3" t="s">
        <v>8</v>
      </c>
      <c r="E154" s="3" t="s">
        <v>8</v>
      </c>
      <c r="F154" s="3" t="s">
        <v>8</v>
      </c>
      <c r="G154" s="3" t="s">
        <v>8</v>
      </c>
      <c r="H154" s="3"/>
      <c r="I154" s="3"/>
      <c r="K154" t="s">
        <v>0</v>
      </c>
      <c r="L154">
        <f>COUNTIF(C153:C167, "*skriv*")-COUNTIF(C153:C167,"*skriv/2*")*0.5</f>
        <v>0</v>
      </c>
      <c r="M154">
        <f>COUNTIF(C153:C167, "*learn*")-COUNTIF(C153:C167,"*learn/2*")*0.5*0.5-COUNTIF(C153:C167,"*learn/4")*0.75</f>
        <v>0</v>
      </c>
      <c r="N154">
        <f>COUNTIF(C153:C167, "*andet*")-COUNTIF(C153:C167,"*andet/2*")*0.5-COUNTIF(C153:C167,"*andet/4")*0.75</f>
        <v>7.5</v>
      </c>
      <c r="O154">
        <f>SUM(L154:N154)</f>
        <v>7.5</v>
      </c>
    </row>
    <row r="155" spans="2:15" x14ac:dyDescent="0.25">
      <c r="B155" s="2">
        <v>0.41666666666666669</v>
      </c>
      <c r="C155" s="3" t="s">
        <v>8</v>
      </c>
      <c r="D155" s="3" t="s">
        <v>8</v>
      </c>
      <c r="E155" s="3" t="s">
        <v>8</v>
      </c>
      <c r="F155" s="3" t="s">
        <v>8</v>
      </c>
      <c r="G155" s="3" t="s">
        <v>8</v>
      </c>
      <c r="H155" s="3"/>
      <c r="I155" s="3"/>
      <c r="K155" t="s">
        <v>1</v>
      </c>
      <c r="L155">
        <f>COUNTIF(D153:D167, "*skriv*")-COUNTIF(D153:D167,"*skriv/2*")*0.5</f>
        <v>0</v>
      </c>
      <c r="M155">
        <f>COUNTIF(D153:D167, "*learn*")-COUNTIF(D153:D167,"*learn/2*")*0.5</f>
        <v>0</v>
      </c>
      <c r="N155">
        <f>COUNTIF(D153:D167, "*andet*")-COUNTIF(D153:D167,"*andet/2*")*0.5-COUNTIF(D153:D167,"*andet/4")*0.75</f>
        <v>8.5</v>
      </c>
      <c r="O155">
        <f t="shared" ref="O155" si="16">SUM(L155:N155)</f>
        <v>8.5</v>
      </c>
    </row>
    <row r="156" spans="2:15" x14ac:dyDescent="0.25">
      <c r="B156" s="2">
        <v>0.45833333333333331</v>
      </c>
      <c r="C156" s="3" t="s">
        <v>8</v>
      </c>
      <c r="D156" s="3" t="s">
        <v>8</v>
      </c>
      <c r="E156" s="3" t="s">
        <v>8</v>
      </c>
      <c r="F156" s="3" t="s">
        <v>8</v>
      </c>
      <c r="G156" s="3" t="s">
        <v>8</v>
      </c>
      <c r="H156" s="3"/>
      <c r="I156" s="3"/>
      <c r="K156" t="s">
        <v>2</v>
      </c>
      <c r="L156">
        <f>COUNTIF(E153:E167, "*skriv*")-COUNTIF(E153:E167,"*skriv/2*")*0.5</f>
        <v>0</v>
      </c>
      <c r="M156">
        <f>COUNTIF(E153:E167, "*learn*")-COUNTIF(E153:E167,"*learn/2*")*0.5-COUNTIF(E153:E167,"*learn/4")*0.75</f>
        <v>0</v>
      </c>
      <c r="N156">
        <f>COUNTIF(E153:E167, "*andet*")-COUNTIF(E153:E167,"*andet/2*")*0.5-COUNTIF(E153:E167,"*andet/4")*0.75</f>
        <v>8</v>
      </c>
      <c r="O156">
        <f>SUM(L156:N156)</f>
        <v>8</v>
      </c>
    </row>
    <row r="157" spans="2:15" x14ac:dyDescent="0.25">
      <c r="B157" s="2">
        <v>0.5</v>
      </c>
      <c r="C157" s="3" t="s">
        <v>8</v>
      </c>
      <c r="D157" s="3" t="s">
        <v>8</v>
      </c>
      <c r="E157" s="3" t="s">
        <v>8</v>
      </c>
      <c r="F157" s="3" t="s">
        <v>8</v>
      </c>
      <c r="G157" s="3" t="s">
        <v>8</v>
      </c>
      <c r="H157" s="3"/>
      <c r="I157" s="3"/>
      <c r="K157" t="s">
        <v>3</v>
      </c>
      <c r="L157">
        <f>COUNTIF(F153:F167, "*skriv*")-COUNTIF(F153:F167,"*skriv/*")*0.5</f>
        <v>0</v>
      </c>
      <c r="M157">
        <f>COUNTIF(F153:F167, "*learn*")-COUNTIF(F153:F167,"*learn/2*")*0.5-COUNTIF(F153:F167,"*learn/4")*0.75</f>
        <v>0</v>
      </c>
      <c r="N157">
        <f>COUNTIF(F153:F167, "*andet*")-COUNTIF(F153:F167,"*andet/2*")*0.5-COUNTIF(F153:F167,"*andet/4")*0.75</f>
        <v>8</v>
      </c>
      <c r="O157">
        <f>SUM(L157:N157)</f>
        <v>8</v>
      </c>
    </row>
    <row r="158" spans="2:15" x14ac:dyDescent="0.25">
      <c r="B158" s="2">
        <v>0.54166666666666663</v>
      </c>
      <c r="C158" s="3" t="s">
        <v>8</v>
      </c>
      <c r="D158" s="3" t="s">
        <v>8</v>
      </c>
      <c r="E158" s="3" t="s">
        <v>8</v>
      </c>
      <c r="F158" s="3" t="s">
        <v>8</v>
      </c>
      <c r="G158" s="3" t="s">
        <v>8</v>
      </c>
      <c r="H158" s="3"/>
      <c r="I158" s="3"/>
      <c r="K158" t="s">
        <v>4</v>
      </c>
      <c r="L158">
        <f>COUNTIF(G153:G167, "*skriv*")-COUNTIF(G153:G167,"*skriv/2*")*0.5-COUNTIF(G153:G167,"*skriv/4")*0.75</f>
        <v>0</v>
      </c>
      <c r="M158">
        <f>COUNTIF(G153:G167, "*learn*")-COUNTIF(G153:G167,"*learn/2*")*0.5-COUNTIF(G153:G167,"*learn/4")*0.75</f>
        <v>0</v>
      </c>
      <c r="N158">
        <f>COUNTIF(G153:G167, "*andet*")-COUNTIF(G153:G167,"*andet/2*")*0.5-COUNTIF(G153:G167,"*andet/4")*0.75</f>
        <v>7</v>
      </c>
      <c r="O158">
        <f t="shared" ref="O158" si="17">SUM(L158:N158)</f>
        <v>7</v>
      </c>
    </row>
    <row r="159" spans="2:15" x14ac:dyDescent="0.25">
      <c r="B159" s="2">
        <v>0.58333333333333337</v>
      </c>
      <c r="C159" s="3" t="s">
        <v>8</v>
      </c>
      <c r="D159" s="3" t="s">
        <v>8</v>
      </c>
      <c r="E159" s="3" t="s">
        <v>8</v>
      </c>
      <c r="F159" s="4" t="s">
        <v>8</v>
      </c>
      <c r="G159" s="3" t="s">
        <v>8</v>
      </c>
      <c r="H159" s="3"/>
      <c r="I159" s="3"/>
      <c r="K159" t="s">
        <v>5</v>
      </c>
      <c r="L159">
        <f>COUNTIF(H153:H167, "*skriv*")-COUNTIF(H153:H167,"*skriv/2*")*0.5</f>
        <v>0</v>
      </c>
      <c r="M159">
        <f>COUNTIF(H153:H167, "*learn*")-COUNTIF(H153:H167,"*learn/2*")*0.5</f>
        <v>0</v>
      </c>
      <c r="N159">
        <f>COUNTIF(H153:H167, "*andet*")-COUNTIF(H153:H167,"*andet/2*")*0.5</f>
        <v>0</v>
      </c>
      <c r="O159">
        <f>SUM(L159:N159)</f>
        <v>0</v>
      </c>
    </row>
    <row r="160" spans="2:15" x14ac:dyDescent="0.25">
      <c r="B160" s="2">
        <v>0.625</v>
      </c>
      <c r="C160" s="3" t="s">
        <v>8</v>
      </c>
      <c r="D160" s="3" t="s">
        <v>8</v>
      </c>
      <c r="E160" s="3" t="s">
        <v>8</v>
      </c>
      <c r="F160" s="3" t="s">
        <v>8</v>
      </c>
      <c r="G160" s="3"/>
      <c r="H160" s="3"/>
      <c r="I160" s="3"/>
      <c r="K160" t="s">
        <v>6</v>
      </c>
      <c r="L160">
        <f>COUNTIF(I153:I167, "*skriv*")-COUNTIF(I153:I167,"*skriv/2*")*0.5</f>
        <v>0</v>
      </c>
      <c r="M160">
        <f>COUNTIF(I153:I167, "*learn*")-COUNTIF(I153:I167,"*learn/2*")*0.5-COUNTIF(I153:I167,"*learn/4")*0.75</f>
        <v>0</v>
      </c>
      <c r="N160">
        <f>COUNTIF(I153:I167, "*andet*")-COUNTIF(I153:I167,"*andet/2*")*0.5-COUNTIF(I153:I167,"*andet/4")*0.75</f>
        <v>0</v>
      </c>
      <c r="O160">
        <f>SUM(L160:N160)</f>
        <v>0</v>
      </c>
    </row>
    <row r="161" spans="2:15" x14ac:dyDescent="0.25">
      <c r="B161" s="2">
        <v>0.66666666666666663</v>
      </c>
      <c r="C161" s="3" t="s">
        <v>13</v>
      </c>
      <c r="D161" s="3" t="s">
        <v>8</v>
      </c>
      <c r="E161" s="3"/>
      <c r="F161" s="3"/>
      <c r="G161" s="3"/>
      <c r="H161" s="3"/>
      <c r="I161" s="3"/>
      <c r="K161" t="s">
        <v>10</v>
      </c>
      <c r="L161">
        <f>SUM(L154:L160)/5</f>
        <v>0</v>
      </c>
      <c r="M161">
        <f>SUM(M154:M160)/5</f>
        <v>0</v>
      </c>
      <c r="N161">
        <f>SUM(N154:N160)/5</f>
        <v>7.8</v>
      </c>
      <c r="O161">
        <f>SUM(O154:O160)/5</f>
        <v>7.8</v>
      </c>
    </row>
    <row r="162" spans="2:15" x14ac:dyDescent="0.25">
      <c r="B162" s="2">
        <v>0.70833333333333337</v>
      </c>
      <c r="C162" s="3"/>
      <c r="D162" s="3" t="s">
        <v>13</v>
      </c>
      <c r="E162" s="3"/>
      <c r="F162" s="3"/>
      <c r="G162" s="3"/>
      <c r="H162" s="3"/>
      <c r="I162" s="3"/>
    </row>
    <row r="163" spans="2:15" x14ac:dyDescent="0.25">
      <c r="B163" s="2">
        <v>0.75</v>
      </c>
      <c r="C163" s="3"/>
      <c r="D163" s="3"/>
      <c r="E163" s="3"/>
      <c r="F163" s="3"/>
      <c r="G163" s="3"/>
      <c r="H163" s="3"/>
      <c r="I163" s="3"/>
    </row>
    <row r="164" spans="2:15" x14ac:dyDescent="0.25">
      <c r="B164" s="2">
        <v>0.79166666666666663</v>
      </c>
      <c r="C164" s="3"/>
      <c r="D164" s="3"/>
      <c r="E164" s="3"/>
      <c r="F164" s="3"/>
      <c r="G164" s="3"/>
      <c r="H164" s="3"/>
      <c r="I164" s="3"/>
    </row>
    <row r="165" spans="2:15" x14ac:dyDescent="0.25">
      <c r="B165" s="2">
        <v>0.83333333333333337</v>
      </c>
      <c r="C165" s="3"/>
      <c r="D165" s="3"/>
      <c r="E165" s="3"/>
      <c r="F165" s="3"/>
      <c r="G165" s="3"/>
      <c r="H165" s="3"/>
      <c r="I165" s="3"/>
    </row>
    <row r="166" spans="2:15" x14ac:dyDescent="0.25">
      <c r="B166" s="2">
        <v>0.875</v>
      </c>
      <c r="C166" s="3"/>
      <c r="D166" s="3"/>
      <c r="E166" s="3"/>
      <c r="F166" s="3"/>
      <c r="G166" s="3"/>
      <c r="H166" s="3"/>
      <c r="I166" s="3"/>
    </row>
    <row r="167" spans="2:15" x14ac:dyDescent="0.25">
      <c r="B167" s="2">
        <v>0.91666666666666663</v>
      </c>
      <c r="C167" s="3"/>
      <c r="D167" s="3"/>
      <c r="E167" s="3"/>
      <c r="F167" s="3"/>
      <c r="G167" s="3"/>
      <c r="H167" s="3"/>
      <c r="I167" s="3"/>
    </row>
    <row r="172" spans="2:15" x14ac:dyDescent="0.25">
      <c r="B172" s="1">
        <v>1</v>
      </c>
      <c r="C172" s="1" t="s">
        <v>0</v>
      </c>
      <c r="D172" s="1" t="s">
        <v>1</v>
      </c>
      <c r="E172" s="1" t="s">
        <v>2</v>
      </c>
      <c r="F172" s="1" t="s">
        <v>3</v>
      </c>
      <c r="G172" s="1" t="s">
        <v>4</v>
      </c>
      <c r="H172" s="1" t="s">
        <v>5</v>
      </c>
      <c r="I172" s="1" t="s">
        <v>6</v>
      </c>
      <c r="L172" t="s">
        <v>11</v>
      </c>
      <c r="M172" t="s">
        <v>7</v>
      </c>
      <c r="N172" t="s">
        <v>8</v>
      </c>
      <c r="O172" t="s">
        <v>9</v>
      </c>
    </row>
    <row r="173" spans="2:15" x14ac:dyDescent="0.25">
      <c r="B173" s="2">
        <v>0.33333333333333331</v>
      </c>
      <c r="C173" s="3"/>
      <c r="D173" s="4"/>
      <c r="E173" s="3" t="s">
        <v>8</v>
      </c>
      <c r="F173" s="3" t="s">
        <v>8</v>
      </c>
      <c r="G173" s="3"/>
      <c r="H173" s="3"/>
      <c r="I173" s="3"/>
      <c r="L173">
        <f>SUM(L174:L180)</f>
        <v>0</v>
      </c>
      <c r="M173">
        <f>SUM(M174:M180)</f>
        <v>0</v>
      </c>
      <c r="N173">
        <f>SUM(N174:N180)</f>
        <v>24</v>
      </c>
      <c r="O173">
        <f>SUM(O174:O180)+P173</f>
        <v>24</v>
      </c>
    </row>
    <row r="174" spans="2:15" x14ac:dyDescent="0.25">
      <c r="B174" s="2">
        <v>0.375</v>
      </c>
      <c r="C174" s="3"/>
      <c r="D174" s="3"/>
      <c r="E174" s="3" t="s">
        <v>8</v>
      </c>
      <c r="F174" s="3" t="s">
        <v>8</v>
      </c>
      <c r="G174" s="3"/>
      <c r="H174" s="3"/>
      <c r="I174" s="3"/>
      <c r="K174" t="s">
        <v>0</v>
      </c>
      <c r="L174">
        <f>COUNTIF(C173:C187, "*skriv*")-COUNTIF(C173:C187,"*skriv/2*")*0.5</f>
        <v>0</v>
      </c>
      <c r="M174">
        <f>COUNTIF(C173:C187, "*learn*")-COUNTIF(C173:C187,"*learn/2*")*0.5*0.5-COUNTIF(C173:C187,"*learn/4")*0.75</f>
        <v>0</v>
      </c>
      <c r="N174">
        <f>COUNTIF(C173:C187, "*andet*")-COUNTIF(C173:C187,"*andet/2*")*0.5-COUNTIF(C173:C187,"*andet/4")*0.75</f>
        <v>0</v>
      </c>
      <c r="O174">
        <f>SUM(L174:N174)</f>
        <v>0</v>
      </c>
    </row>
    <row r="175" spans="2:15" x14ac:dyDescent="0.25">
      <c r="B175" s="2">
        <v>0.41666666666666669</v>
      </c>
      <c r="C175" s="3"/>
      <c r="D175" s="3" t="s">
        <v>8</v>
      </c>
      <c r="E175" s="3" t="s">
        <v>8</v>
      </c>
      <c r="F175" s="3" t="s">
        <v>8</v>
      </c>
      <c r="G175" s="3"/>
      <c r="H175" s="3"/>
      <c r="I175" s="3"/>
      <c r="K175" t="s">
        <v>1</v>
      </c>
      <c r="L175">
        <f>COUNTIF(D173:D187, "*skriv*")-COUNTIF(D173:D187,"*skriv/2*")*0.5</f>
        <v>0</v>
      </c>
      <c r="M175">
        <f>COUNTIF(D173:D187, "*learn*")-COUNTIF(D173:D187,"*learn/2*")*0.5</f>
        <v>0</v>
      </c>
      <c r="N175">
        <f>COUNTIF(D173:D187, "*andet*")-COUNTIF(D173:D187,"*andet/2*")*0.5-COUNTIF(D173:D187,"*andet/4")*0.75</f>
        <v>8.5</v>
      </c>
      <c r="O175">
        <f t="shared" ref="O175" si="18">SUM(L175:N175)</f>
        <v>8.5</v>
      </c>
    </row>
    <row r="176" spans="2:15" x14ac:dyDescent="0.25">
      <c r="B176" s="2">
        <v>0.45833333333333331</v>
      </c>
      <c r="C176" s="3"/>
      <c r="D176" s="3" t="s">
        <v>8</v>
      </c>
      <c r="E176" s="3" t="s">
        <v>8</v>
      </c>
      <c r="F176" s="3" t="s">
        <v>8</v>
      </c>
      <c r="G176" s="3"/>
      <c r="H176" s="3"/>
      <c r="I176" s="3"/>
      <c r="K176" t="s">
        <v>2</v>
      </c>
      <c r="L176">
        <f>COUNTIF(E173:E187, "*skriv*")-COUNTIF(E173:E187,"*skriv/2*")*0.5</f>
        <v>0</v>
      </c>
      <c r="M176">
        <f>COUNTIF(E173:E187, "*learn*")-COUNTIF(E173:E187,"*learn/2*")*0.5-COUNTIF(E173:E187,"*learn/4")*0.75</f>
        <v>0</v>
      </c>
      <c r="N176">
        <f>COUNTIF(E173:E187, "*andet*")-COUNTIF(E173:E187,"*andet/2*")*0.5-COUNTIF(E173:E187,"*andet/4")*0.75</f>
        <v>8</v>
      </c>
      <c r="O176">
        <f>SUM(L176:N176)</f>
        <v>8</v>
      </c>
    </row>
    <row r="177" spans="2:15" x14ac:dyDescent="0.25">
      <c r="B177" s="2">
        <v>0.5</v>
      </c>
      <c r="C177" s="3"/>
      <c r="D177" s="3" t="s">
        <v>8</v>
      </c>
      <c r="E177" s="3" t="s">
        <v>8</v>
      </c>
      <c r="F177" s="3" t="s">
        <v>8</v>
      </c>
      <c r="G177" s="3"/>
      <c r="H177" s="3"/>
      <c r="I177" s="3"/>
      <c r="K177" t="s">
        <v>3</v>
      </c>
      <c r="L177">
        <f>COUNTIF(F173:F187, "*skriv*")-COUNTIF(F173:F187,"*skriv/*")*0.5</f>
        <v>0</v>
      </c>
      <c r="M177">
        <f>COUNTIF(F173:F187, "*learn*")-COUNTIF(F173:F187,"*learn/2*")*0.5-COUNTIF(F173:F187,"*learn/4")*0.75</f>
        <v>0</v>
      </c>
      <c r="N177">
        <f>COUNTIF(F173:F187, "*andet*")-COUNTIF(F173:F187,"*andet/2*")*0.5-COUNTIF(F173:F187,"*andet/4")*0.75</f>
        <v>7.5</v>
      </c>
      <c r="O177">
        <f>SUM(L177:N177)</f>
        <v>7.5</v>
      </c>
    </row>
    <row r="178" spans="2:15" x14ac:dyDescent="0.25">
      <c r="B178" s="2">
        <v>0.54166666666666663</v>
      </c>
      <c r="C178" s="3"/>
      <c r="D178" s="3" t="s">
        <v>8</v>
      </c>
      <c r="E178" s="3" t="s">
        <v>8</v>
      </c>
      <c r="F178" s="3" t="s">
        <v>8</v>
      </c>
      <c r="G178" s="3"/>
      <c r="H178" s="3"/>
      <c r="I178" s="3"/>
      <c r="K178" t="s">
        <v>4</v>
      </c>
      <c r="L178">
        <f>COUNTIF(G173:G187, "*skriv*")-COUNTIF(G173:G187,"*skriv/2*")*0.5-COUNTIF(G173:G187,"*skriv/4")*0.75</f>
        <v>0</v>
      </c>
      <c r="M178">
        <f>COUNTIF(G173:G187, "*learn*")-COUNTIF(G173:G187,"*learn/2*")*0.5-COUNTIF(G173:G187,"*learn/4")*0.75</f>
        <v>0</v>
      </c>
      <c r="N178">
        <f>COUNTIF(G173:G187, "*andet*")-COUNTIF(G173:G187,"*andet/2*")*0.5-COUNTIF(G173:G187,"*andet/4")*0.75</f>
        <v>0</v>
      </c>
      <c r="O178">
        <f t="shared" ref="O178" si="19">SUM(L178:N178)</f>
        <v>0</v>
      </c>
    </row>
    <row r="179" spans="2:15" x14ac:dyDescent="0.25">
      <c r="B179" s="2">
        <v>0.58333333333333337</v>
      </c>
      <c r="C179" s="3"/>
      <c r="D179" s="3" t="s">
        <v>8</v>
      </c>
      <c r="E179" s="3" t="s">
        <v>8</v>
      </c>
      <c r="F179" s="4" t="s">
        <v>8</v>
      </c>
      <c r="G179" s="3"/>
      <c r="H179" s="3"/>
      <c r="I179" s="3"/>
      <c r="K179" t="s">
        <v>5</v>
      </c>
      <c r="L179">
        <f>COUNTIF(H173:H187, "*skriv*")-COUNTIF(H173:H187,"*skriv/2*")*0.5</f>
        <v>0</v>
      </c>
      <c r="M179">
        <f>COUNTIF(H173:H187, "*learn*")-COUNTIF(H173:H187,"*learn/2*")*0.5</f>
        <v>0</v>
      </c>
      <c r="N179">
        <f>COUNTIF(H173:H187, "*andet*")-COUNTIF(H173:H187,"*andet/2*")*0.5</f>
        <v>0</v>
      </c>
      <c r="O179">
        <f>SUM(L179:N179)</f>
        <v>0</v>
      </c>
    </row>
    <row r="180" spans="2:15" x14ac:dyDescent="0.25">
      <c r="B180" s="2">
        <v>0.625</v>
      </c>
      <c r="C180" s="3"/>
      <c r="D180" s="3" t="s">
        <v>8</v>
      </c>
      <c r="E180" s="3" t="s">
        <v>8</v>
      </c>
      <c r="F180" s="3" t="s">
        <v>13</v>
      </c>
      <c r="G180" s="3"/>
      <c r="H180" s="3"/>
      <c r="I180" s="3"/>
      <c r="K180" t="s">
        <v>6</v>
      </c>
      <c r="L180">
        <f>COUNTIF(I173:I187, "*skriv*")-COUNTIF(I173:I187,"*skriv/2*")*0.5</f>
        <v>0</v>
      </c>
      <c r="M180">
        <f>COUNTIF(I173:I187, "*learn*")-COUNTIF(I173:I187,"*learn/2*")*0.5-COUNTIF(I173:I187,"*learn/4")*0.75</f>
        <v>0</v>
      </c>
      <c r="N180">
        <f>COUNTIF(I173:I187, "*andet*")-COUNTIF(I173:I187,"*andet/2*")*0.5-COUNTIF(I173:I187,"*andet/4")*0.75</f>
        <v>0</v>
      </c>
      <c r="O180">
        <f>SUM(L180:N180)</f>
        <v>0</v>
      </c>
    </row>
    <row r="181" spans="2:15" x14ac:dyDescent="0.25">
      <c r="B181" s="2">
        <v>0.66666666666666663</v>
      </c>
      <c r="C181" s="3"/>
      <c r="D181" s="3" t="s">
        <v>8</v>
      </c>
      <c r="E181" s="3"/>
      <c r="F181" s="3"/>
      <c r="G181" s="3"/>
      <c r="H181" s="3"/>
      <c r="I181" s="3"/>
      <c r="K181" t="s">
        <v>10</v>
      </c>
      <c r="L181">
        <f>SUM(L174:L180)/5</f>
        <v>0</v>
      </c>
      <c r="M181">
        <f>SUM(M174:M180)/5</f>
        <v>0</v>
      </c>
      <c r="N181">
        <f>SUM(N174:N180)/5</f>
        <v>4.8</v>
      </c>
      <c r="O181">
        <f>SUM(O174:O180)/5</f>
        <v>4.8</v>
      </c>
    </row>
    <row r="182" spans="2:15" x14ac:dyDescent="0.25">
      <c r="B182" s="2">
        <v>0.70833333333333337</v>
      </c>
      <c r="C182" s="3"/>
      <c r="D182" s="3" t="s">
        <v>8</v>
      </c>
      <c r="E182" s="3"/>
      <c r="F182" s="3"/>
      <c r="G182" s="3"/>
      <c r="H182" s="3"/>
      <c r="I182" s="3"/>
    </row>
    <row r="183" spans="2:15" x14ac:dyDescent="0.25">
      <c r="B183" s="2">
        <v>0.75</v>
      </c>
      <c r="C183" s="3"/>
      <c r="D183" s="3" t="s">
        <v>13</v>
      </c>
      <c r="E183" s="3"/>
      <c r="F183" s="3"/>
      <c r="G183" s="3"/>
      <c r="H183" s="3"/>
      <c r="I183" s="3"/>
    </row>
    <row r="184" spans="2:15" x14ac:dyDescent="0.25">
      <c r="B184" s="2">
        <v>0.79166666666666663</v>
      </c>
      <c r="C184" s="3"/>
      <c r="D184" s="3"/>
      <c r="E184" s="3"/>
      <c r="F184" s="3"/>
      <c r="G184" s="3"/>
      <c r="H184" s="3"/>
      <c r="I184" s="3"/>
    </row>
    <row r="185" spans="2:15" x14ac:dyDescent="0.25">
      <c r="B185" s="2">
        <v>0.83333333333333337</v>
      </c>
      <c r="C185" s="3"/>
      <c r="D185" s="3"/>
      <c r="E185" s="3"/>
      <c r="F185" s="3"/>
      <c r="G185" s="3"/>
      <c r="H185" s="3"/>
      <c r="I185" s="3"/>
    </row>
    <row r="186" spans="2:15" x14ac:dyDescent="0.25">
      <c r="B186" s="2">
        <v>0.875</v>
      </c>
      <c r="C186" s="3"/>
      <c r="D186" s="3"/>
      <c r="E186" s="3"/>
      <c r="F186" s="3"/>
      <c r="G186" s="3"/>
      <c r="H186" s="3"/>
      <c r="I186" s="3"/>
    </row>
    <row r="187" spans="2:15" x14ac:dyDescent="0.25">
      <c r="B187" s="2">
        <v>0.91666666666666663</v>
      </c>
      <c r="C187" s="3"/>
      <c r="D187" s="3"/>
      <c r="E187" s="3"/>
      <c r="F187" s="3"/>
      <c r="G187" s="3"/>
      <c r="H187" s="3"/>
      <c r="I187" s="3"/>
    </row>
    <row r="190" spans="2:15" x14ac:dyDescent="0.25">
      <c r="B190" s="1">
        <v>1</v>
      </c>
      <c r="C190" s="1" t="s">
        <v>0</v>
      </c>
      <c r="D190" s="1" t="s">
        <v>1</v>
      </c>
      <c r="E190" s="1" t="s">
        <v>2</v>
      </c>
      <c r="F190" s="1" t="s">
        <v>3</v>
      </c>
      <c r="G190" s="1" t="s">
        <v>4</v>
      </c>
      <c r="H190" s="1" t="s">
        <v>5</v>
      </c>
      <c r="I190" s="1" t="s">
        <v>6</v>
      </c>
      <c r="L190" t="s">
        <v>11</v>
      </c>
      <c r="M190" t="s">
        <v>7</v>
      </c>
      <c r="N190" t="s">
        <v>8</v>
      </c>
      <c r="O190" t="s">
        <v>9</v>
      </c>
    </row>
    <row r="191" spans="2:15" x14ac:dyDescent="0.25">
      <c r="B191" s="2">
        <v>0.33333333333333331</v>
      </c>
      <c r="C191" s="3"/>
      <c r="D191" s="4" t="s">
        <v>8</v>
      </c>
      <c r="E191" s="3" t="s">
        <v>8</v>
      </c>
      <c r="F191" s="3" t="s">
        <v>8</v>
      </c>
      <c r="G191" s="3" t="s">
        <v>8</v>
      </c>
      <c r="H191" s="3"/>
      <c r="I191" s="3"/>
      <c r="L191">
        <f>SUM(L192:L198)</f>
        <v>0</v>
      </c>
      <c r="M191">
        <f>SUM(M192:M198)</f>
        <v>0</v>
      </c>
      <c r="N191">
        <f>SUM(N192:N198)</f>
        <v>33.25</v>
      </c>
      <c r="O191">
        <f>SUM(O192:O198)+P191</f>
        <v>33.25</v>
      </c>
    </row>
    <row r="192" spans="2:15" x14ac:dyDescent="0.25">
      <c r="B192" s="2">
        <v>0.375</v>
      </c>
      <c r="C192" s="3"/>
      <c r="D192" s="3" t="s">
        <v>8</v>
      </c>
      <c r="E192" s="3" t="s">
        <v>8</v>
      </c>
      <c r="F192" s="3" t="s">
        <v>8</v>
      </c>
      <c r="G192" s="3" t="s">
        <v>8</v>
      </c>
      <c r="H192" s="3"/>
      <c r="I192" s="3"/>
      <c r="K192" t="s">
        <v>0</v>
      </c>
      <c r="L192">
        <f>COUNTIF(C191:C205, "*skriv*")-COUNTIF(C191:C205,"*skriv/2*")*0.5</f>
        <v>0</v>
      </c>
      <c r="M192">
        <f>COUNTIF(C191:C205, "*learn*")-COUNTIF(C191:C205,"*learn/2*")*0.5*0.5-COUNTIF(C191:C205,"*learn/4")*0.75</f>
        <v>0</v>
      </c>
      <c r="N192">
        <f>COUNTIF(C191:C205, "*andet*")-COUNTIF(C191:C205,"*andet/2*")*0.5-COUNTIF(C191:C205,"*andet/4")*0.75</f>
        <v>0</v>
      </c>
      <c r="O192">
        <f>SUM(L192:N192)</f>
        <v>0</v>
      </c>
    </row>
    <row r="193" spans="2:15" x14ac:dyDescent="0.25">
      <c r="B193" s="2">
        <v>0.41666666666666669</v>
      </c>
      <c r="C193" s="3"/>
      <c r="D193" s="3" t="s">
        <v>8</v>
      </c>
      <c r="E193" s="3" t="s">
        <v>8</v>
      </c>
      <c r="F193" s="3" t="s">
        <v>8</v>
      </c>
      <c r="G193" s="3" t="s">
        <v>8</v>
      </c>
      <c r="H193" s="3"/>
      <c r="I193" s="3"/>
      <c r="K193" t="s">
        <v>1</v>
      </c>
      <c r="L193">
        <f>COUNTIF(D191:D205, "*skriv*")-COUNTIF(D191:D205,"*skriv/2*")*0.5</f>
        <v>0</v>
      </c>
      <c r="M193">
        <f>COUNTIF(D191:D205, "*learn*")-COUNTIF(D191:D205,"*learn/2*")*0.5</f>
        <v>0</v>
      </c>
      <c r="N193">
        <f>COUNTIF(D191:D205, "*andet*")-COUNTIF(D191:D205,"*andet/2*")*0.5-COUNTIF(D191:D205,"*andet/4")*0.75</f>
        <v>9</v>
      </c>
      <c r="O193">
        <f t="shared" ref="O193" si="20">SUM(L193:N193)</f>
        <v>9</v>
      </c>
    </row>
    <row r="194" spans="2:15" x14ac:dyDescent="0.25">
      <c r="B194" s="2">
        <v>0.45833333333333331</v>
      </c>
      <c r="C194" s="3"/>
      <c r="D194" s="3" t="s">
        <v>8</v>
      </c>
      <c r="E194" s="3" t="s">
        <v>8</v>
      </c>
      <c r="F194" s="3" t="s">
        <v>8</v>
      </c>
      <c r="G194" s="3" t="s">
        <v>8</v>
      </c>
      <c r="H194" s="3"/>
      <c r="I194" s="3"/>
      <c r="K194" t="s">
        <v>2</v>
      </c>
      <c r="L194">
        <f>COUNTIF(E191:E205, "*skriv*")-COUNTIF(E191:E205,"*skriv/2*")*0.5</f>
        <v>0</v>
      </c>
      <c r="M194">
        <f>COUNTIF(E191:E205, "*learn*")-COUNTIF(E191:E205,"*learn/2*")*0.5-COUNTIF(E191:E205,"*learn/4")*0.75</f>
        <v>0</v>
      </c>
      <c r="N194">
        <f>COUNTIF(E191:E205, "*andet*")-COUNTIF(E191:E205,"*andet/2*")*0.5-COUNTIF(E191:E205,"*andet/4")*0.75</f>
        <v>8.5</v>
      </c>
      <c r="O194">
        <f>SUM(L194:N194)</f>
        <v>8.5</v>
      </c>
    </row>
    <row r="195" spans="2:15" x14ac:dyDescent="0.25">
      <c r="B195" s="2">
        <v>0.5</v>
      </c>
      <c r="C195" s="3"/>
      <c r="D195" s="3" t="s">
        <v>8</v>
      </c>
      <c r="E195" s="3" t="s">
        <v>8</v>
      </c>
      <c r="F195" s="3" t="s">
        <v>8</v>
      </c>
      <c r="G195" s="3" t="s">
        <v>8</v>
      </c>
      <c r="H195" s="3"/>
      <c r="I195" s="3" t="s">
        <v>13</v>
      </c>
      <c r="K195" t="s">
        <v>3</v>
      </c>
      <c r="L195">
        <f>COUNTIF(F191:F205, "*skriv*")-COUNTIF(F191:F205,"*skriv/*")*0.5</f>
        <v>0</v>
      </c>
      <c r="M195">
        <f>COUNTIF(F191:F205, "*learn*")-COUNTIF(F191:F205,"*learn/2*")*0.5-COUNTIF(F191:F205,"*learn/4")*0.75</f>
        <v>0</v>
      </c>
      <c r="N195">
        <f>COUNTIF(F191:F205, "*andet*")-COUNTIF(F191:F205,"*andet/2*")*0.5-COUNTIF(F191:F205,"*andet/4")*0.75</f>
        <v>8</v>
      </c>
      <c r="O195">
        <f>SUM(L195:N195)</f>
        <v>8</v>
      </c>
    </row>
    <row r="196" spans="2:15" x14ac:dyDescent="0.25">
      <c r="B196" s="2">
        <v>0.54166666666666663</v>
      </c>
      <c r="C196" s="3"/>
      <c r="D196" s="3" t="s">
        <v>8</v>
      </c>
      <c r="E196" s="3" t="s">
        <v>8</v>
      </c>
      <c r="F196" s="3" t="s">
        <v>8</v>
      </c>
      <c r="G196" s="3" t="s">
        <v>8</v>
      </c>
      <c r="H196" s="3"/>
      <c r="I196" s="3" t="s">
        <v>8</v>
      </c>
      <c r="K196" t="s">
        <v>4</v>
      </c>
      <c r="L196">
        <f>COUNTIF(G191:G205, "*skriv*")-COUNTIF(G191:G205,"*skriv/2*")*0.5-COUNTIF(G191:G205,"*skriv/4")*0.75</f>
        <v>0</v>
      </c>
      <c r="M196">
        <f>COUNTIF(G191:G205, "*learn*")-COUNTIF(G191:G205,"*learn/2*")*0.5-COUNTIF(G191:G205,"*learn/4")*0.75</f>
        <v>0</v>
      </c>
      <c r="N196">
        <f>COUNTIF(G191:G205, "*andet*")-COUNTIF(G191:G205,"*andet/2*")*0.5-COUNTIF(G191:G205,"*andet/4")*0.75</f>
        <v>6</v>
      </c>
      <c r="O196">
        <f t="shared" ref="O196" si="21">SUM(L196:N196)</f>
        <v>6</v>
      </c>
    </row>
    <row r="197" spans="2:15" x14ac:dyDescent="0.25">
      <c r="B197" s="2">
        <v>0.58333333333333337</v>
      </c>
      <c r="C197" s="3"/>
      <c r="D197" s="3" t="s">
        <v>8</v>
      </c>
      <c r="E197" s="3" t="s">
        <v>8</v>
      </c>
      <c r="F197" s="4" t="s">
        <v>8</v>
      </c>
      <c r="G197" s="3"/>
      <c r="H197" s="3"/>
      <c r="I197" s="3" t="s">
        <v>12</v>
      </c>
      <c r="K197" t="s">
        <v>5</v>
      </c>
      <c r="L197">
        <f>COUNTIF(H191:H205, "*skriv*")-COUNTIF(H191:H205,"*skriv/2*")*0.5</f>
        <v>0</v>
      </c>
      <c r="M197">
        <f>COUNTIF(H191:H205, "*learn*")-COUNTIF(H191:H205,"*learn/2*")*0.5</f>
        <v>0</v>
      </c>
      <c r="N197">
        <f>COUNTIF(H191:H205, "*andet*")-COUNTIF(H191:H205,"*andet/2*")*0.5</f>
        <v>0</v>
      </c>
      <c r="O197">
        <f>SUM(L197:N197)</f>
        <v>0</v>
      </c>
    </row>
    <row r="198" spans="2:15" x14ac:dyDescent="0.25">
      <c r="B198" s="2">
        <v>0.625</v>
      </c>
      <c r="C198" s="3"/>
      <c r="D198" s="3" t="s">
        <v>8</v>
      </c>
      <c r="E198" s="3" t="s">
        <v>8</v>
      </c>
      <c r="F198" s="3" t="s">
        <v>8</v>
      </c>
      <c r="G198" s="3"/>
      <c r="H198" s="3"/>
      <c r="I198" s="3"/>
      <c r="K198" t="s">
        <v>6</v>
      </c>
      <c r="L198">
        <f>COUNTIF(I191:I205, "*skriv*")-COUNTIF(I191:I205,"*skriv/2*")*0.5</f>
        <v>0</v>
      </c>
      <c r="M198">
        <f>COUNTIF(I191:I205, "*learn*")-COUNTIF(I191:I205,"*learn/2*")*0.5-COUNTIF(I191:I205,"*learn/4")*0.75</f>
        <v>0</v>
      </c>
      <c r="N198">
        <f>COUNTIF(I191:I205, "*andet*")-COUNTIF(I191:I205,"*andet/2*")*0.5-COUNTIF(I191:I205,"*andet/4")*0.75</f>
        <v>1.75</v>
      </c>
      <c r="O198">
        <f>SUM(L198:N198)</f>
        <v>1.75</v>
      </c>
    </row>
    <row r="199" spans="2:15" x14ac:dyDescent="0.25">
      <c r="B199" s="2">
        <v>0.66666666666666663</v>
      </c>
      <c r="C199" s="3"/>
      <c r="D199" s="3" t="s">
        <v>8</v>
      </c>
      <c r="E199" s="3" t="s">
        <v>13</v>
      </c>
      <c r="F199" s="3"/>
      <c r="G199" s="3"/>
      <c r="H199" s="3"/>
      <c r="I199" s="3"/>
      <c r="K199" t="s">
        <v>10</v>
      </c>
      <c r="L199">
        <f>SUM(L192:L198)/5</f>
        <v>0</v>
      </c>
      <c r="M199">
        <f>SUM(M192:M198)/5</f>
        <v>0</v>
      </c>
      <c r="N199">
        <f>SUM(N192:N198)/5</f>
        <v>6.65</v>
      </c>
      <c r="O199">
        <f>SUM(O192:O198)/5</f>
        <v>6.65</v>
      </c>
    </row>
    <row r="200" spans="2:15" x14ac:dyDescent="0.25">
      <c r="B200" s="2">
        <v>0.70833333333333337</v>
      </c>
      <c r="C200" s="3"/>
      <c r="D200" s="3"/>
      <c r="E200" s="3"/>
      <c r="F200" s="3"/>
      <c r="G200" s="3"/>
      <c r="H200" s="3"/>
      <c r="I200" s="3"/>
    </row>
    <row r="201" spans="2:15" x14ac:dyDescent="0.25">
      <c r="B201" s="2">
        <v>0.75</v>
      </c>
      <c r="C201" s="3"/>
      <c r="D201" s="3"/>
      <c r="E201" s="3"/>
      <c r="F201" s="3"/>
      <c r="G201" s="3"/>
      <c r="H201" s="3"/>
      <c r="I201" s="3"/>
    </row>
    <row r="202" spans="2:15" x14ac:dyDescent="0.25">
      <c r="B202" s="2">
        <v>0.79166666666666663</v>
      </c>
      <c r="C202" s="3"/>
      <c r="D202" s="3"/>
      <c r="E202" s="3"/>
      <c r="F202" s="3"/>
      <c r="G202" s="3"/>
      <c r="H202" s="3"/>
      <c r="I202" s="3"/>
    </row>
    <row r="203" spans="2:15" x14ac:dyDescent="0.25">
      <c r="B203" s="2">
        <v>0.83333333333333337</v>
      </c>
      <c r="C203" s="3"/>
      <c r="D203" s="3"/>
      <c r="E203" s="3"/>
      <c r="F203" s="3"/>
      <c r="G203" s="3"/>
      <c r="H203" s="3"/>
      <c r="I203" s="3"/>
    </row>
    <row r="204" spans="2:15" x14ac:dyDescent="0.25">
      <c r="B204" s="2">
        <v>0.875</v>
      </c>
      <c r="C204" s="3"/>
      <c r="D204" s="3"/>
      <c r="E204" s="3"/>
      <c r="F204" s="3"/>
      <c r="G204" s="3"/>
      <c r="H204" s="3"/>
      <c r="I204" s="3"/>
    </row>
    <row r="205" spans="2:15" x14ac:dyDescent="0.25">
      <c r="B205" s="2">
        <v>0.91666666666666663</v>
      </c>
      <c r="C205" s="3"/>
      <c r="D205" s="3"/>
      <c r="E205" s="3"/>
      <c r="F205" s="3"/>
      <c r="G205" s="3"/>
      <c r="H205" s="3"/>
      <c r="I205" s="3"/>
    </row>
    <row r="209" spans="2:15" x14ac:dyDescent="0.25">
      <c r="B209" s="1">
        <v>1</v>
      </c>
      <c r="C209" s="1" t="s">
        <v>0</v>
      </c>
      <c r="D209" s="1" t="s">
        <v>1</v>
      </c>
      <c r="E209" s="1" t="s">
        <v>2</v>
      </c>
      <c r="F209" s="1" t="s">
        <v>3</v>
      </c>
      <c r="G209" s="1" t="s">
        <v>4</v>
      </c>
      <c r="H209" s="1" t="s">
        <v>5</v>
      </c>
      <c r="I209" s="1" t="s">
        <v>6</v>
      </c>
      <c r="L209" t="s">
        <v>11</v>
      </c>
      <c r="M209" t="s">
        <v>7</v>
      </c>
      <c r="N209" t="s">
        <v>8</v>
      </c>
      <c r="O209" t="s">
        <v>9</v>
      </c>
    </row>
    <row r="210" spans="2:15" x14ac:dyDescent="0.25">
      <c r="B210" s="2">
        <v>0.33333333333333331</v>
      </c>
      <c r="C210" s="3" t="s">
        <v>8</v>
      </c>
      <c r="D210" s="4" t="s">
        <v>8</v>
      </c>
      <c r="E210" s="3" t="s">
        <v>8</v>
      </c>
      <c r="F210" s="3" t="s">
        <v>8</v>
      </c>
      <c r="G210" s="3" t="s">
        <v>8</v>
      </c>
      <c r="H210" s="3"/>
      <c r="I210" s="3"/>
      <c r="L210">
        <f>SUM(L211:L217)</f>
        <v>0</v>
      </c>
      <c r="M210">
        <f>SUM(M211:M217)</f>
        <v>0</v>
      </c>
      <c r="N210">
        <f>SUM(N211:N217)</f>
        <v>40</v>
      </c>
      <c r="O210">
        <f>SUM(O211:O217)+P210</f>
        <v>40</v>
      </c>
    </row>
    <row r="211" spans="2:15" x14ac:dyDescent="0.25">
      <c r="B211" s="2">
        <v>0.375</v>
      </c>
      <c r="C211" s="3" t="s">
        <v>8</v>
      </c>
      <c r="D211" s="3" t="s">
        <v>8</v>
      </c>
      <c r="E211" s="3" t="s">
        <v>8</v>
      </c>
      <c r="F211" s="3" t="s">
        <v>8</v>
      </c>
      <c r="G211" s="3" t="s">
        <v>8</v>
      </c>
      <c r="H211" s="3"/>
      <c r="I211" s="3"/>
      <c r="K211" t="s">
        <v>0</v>
      </c>
      <c r="L211">
        <f>COUNTIF(C210:C224, "*skriv*")-COUNTIF(C210:C224,"*skriv/2*")*0.5</f>
        <v>0</v>
      </c>
      <c r="M211">
        <f>COUNTIF(C210:C224, "*learn*")-COUNTIF(C210:C224,"*learn/2*")*0.5*0.5-COUNTIF(C210:C224,"*learn/4")*0.75</f>
        <v>0</v>
      </c>
      <c r="N211">
        <f>COUNTIF(C210:C224, "*andet*")-COUNTIF(C210:C224,"*andet/2*")*0.5-COUNTIF(C210:C224,"*andet/4")*0.75</f>
        <v>7.5</v>
      </c>
      <c r="O211">
        <f>SUM(L211:N211)</f>
        <v>7.5</v>
      </c>
    </row>
    <row r="212" spans="2:15" x14ac:dyDescent="0.25">
      <c r="B212" s="2">
        <v>0.41666666666666669</v>
      </c>
      <c r="C212" s="3" t="s">
        <v>8</v>
      </c>
      <c r="D212" s="3" t="s">
        <v>8</v>
      </c>
      <c r="E212" s="3" t="s">
        <v>8</v>
      </c>
      <c r="F212" s="3" t="s">
        <v>8</v>
      </c>
      <c r="G212" s="3" t="s">
        <v>8</v>
      </c>
      <c r="H212" s="3"/>
      <c r="I212" s="3"/>
      <c r="K212" t="s">
        <v>1</v>
      </c>
      <c r="L212">
        <f>COUNTIF(D210:D224, "*skriv*")-COUNTIF(D210:D224,"*skriv/2*")*0.5</f>
        <v>0</v>
      </c>
      <c r="M212">
        <f>COUNTIF(D210:D224, "*learn*")-COUNTIF(D210:D224,"*learn/2*")*0.5</f>
        <v>0</v>
      </c>
      <c r="N212">
        <f>COUNTIF(D210:D224, "*andet*")-COUNTIF(D210:D224,"*andet/2*")*0.5-COUNTIF(D210:D224,"*andet/4")*0.75</f>
        <v>8</v>
      </c>
      <c r="O212">
        <f t="shared" ref="O212" si="22">SUM(L212:N212)</f>
        <v>8</v>
      </c>
    </row>
    <row r="213" spans="2:15" x14ac:dyDescent="0.25">
      <c r="B213" s="2">
        <v>0.45833333333333331</v>
      </c>
      <c r="C213" s="3" t="s">
        <v>8</v>
      </c>
      <c r="D213" s="3" t="s">
        <v>8</v>
      </c>
      <c r="E213" s="3" t="s">
        <v>8</v>
      </c>
      <c r="F213" s="3" t="s">
        <v>8</v>
      </c>
      <c r="G213" s="3" t="s">
        <v>8</v>
      </c>
      <c r="H213" s="3"/>
      <c r="I213" s="3"/>
      <c r="K213" t="s">
        <v>2</v>
      </c>
      <c r="L213">
        <f>COUNTIF(E210:E224, "*skriv*")-COUNTIF(E210:E224,"*skriv/2*")*0.5</f>
        <v>0</v>
      </c>
      <c r="M213">
        <f>COUNTIF(E210:E224, "*learn*")-COUNTIF(E210:E224,"*learn/2*")*0.5-COUNTIF(E210:E224,"*learn/4")*0.75</f>
        <v>0</v>
      </c>
      <c r="N213">
        <f>COUNTIF(E210:E224, "*andet*")-COUNTIF(E210:E224,"*andet/2*")*0.5-COUNTIF(E210:E224,"*andet/4")*0.75</f>
        <v>9.75</v>
      </c>
      <c r="O213">
        <f>SUM(L213:N213)</f>
        <v>9.75</v>
      </c>
    </row>
    <row r="214" spans="2:15" x14ac:dyDescent="0.25">
      <c r="B214" s="2">
        <v>0.5</v>
      </c>
      <c r="C214" s="3" t="s">
        <v>8</v>
      </c>
      <c r="D214" s="3" t="s">
        <v>8</v>
      </c>
      <c r="E214" s="3" t="s">
        <v>8</v>
      </c>
      <c r="F214" s="3" t="s">
        <v>8</v>
      </c>
      <c r="G214" s="3" t="s">
        <v>8</v>
      </c>
      <c r="H214" s="3"/>
      <c r="I214" s="3"/>
      <c r="K214" t="s">
        <v>3</v>
      </c>
      <c r="L214">
        <f>COUNTIF(F210:F224, "*skriv*")-COUNTIF(F210:F224,"*skriv/*")*0.5</f>
        <v>0</v>
      </c>
      <c r="M214">
        <f>COUNTIF(F210:F224, "*learn*")-COUNTIF(F210:F224,"*learn/2*")*0.5-COUNTIF(F210:F224,"*learn/4")*0.75</f>
        <v>0</v>
      </c>
      <c r="N214">
        <f>COUNTIF(F210:F224, "*andet*")-COUNTIF(F210:F224,"*andet/2*")*0.5-COUNTIF(F210:F224,"*andet/4")*0.75</f>
        <v>7.5</v>
      </c>
      <c r="O214">
        <f>SUM(L214:N214)</f>
        <v>7.5</v>
      </c>
    </row>
    <row r="215" spans="2:15" x14ac:dyDescent="0.25">
      <c r="B215" s="2">
        <v>0.54166666666666663</v>
      </c>
      <c r="C215" s="3" t="s">
        <v>8</v>
      </c>
      <c r="D215" s="3" t="s">
        <v>8</v>
      </c>
      <c r="E215" s="3" t="s">
        <v>8</v>
      </c>
      <c r="F215" s="3" t="s">
        <v>8</v>
      </c>
      <c r="G215" s="3" t="s">
        <v>8</v>
      </c>
      <c r="H215" s="3"/>
      <c r="I215" s="3"/>
      <c r="K215" t="s">
        <v>4</v>
      </c>
      <c r="L215">
        <f>COUNTIF(G210:G224, "*skriv*")-COUNTIF(G210:G224,"*skriv/2*")*0.5-COUNTIF(G210:G224,"*skriv/4")*0.75</f>
        <v>0</v>
      </c>
      <c r="M215">
        <f>COUNTIF(G210:G224, "*learn*")-COUNTIF(G210:G224,"*learn/2*")*0.5-COUNTIF(G210:G224,"*learn/4")*0.75</f>
        <v>0</v>
      </c>
      <c r="N215">
        <f>COUNTIF(G210:G224, "*andet*")-COUNTIF(G210:G224,"*andet/2*")*0.5-COUNTIF(G210:G224,"*andet/4")*0.75</f>
        <v>7</v>
      </c>
      <c r="O215">
        <f t="shared" ref="O215" si="23">SUM(L215:N215)</f>
        <v>7</v>
      </c>
    </row>
    <row r="216" spans="2:15" x14ac:dyDescent="0.25">
      <c r="B216" s="2">
        <v>0.58333333333333337</v>
      </c>
      <c r="C216" s="3" t="s">
        <v>8</v>
      </c>
      <c r="D216" s="3" t="s">
        <v>8</v>
      </c>
      <c r="E216" s="3" t="s">
        <v>8</v>
      </c>
      <c r="F216" s="4" t="s">
        <v>8</v>
      </c>
      <c r="G216" s="3" t="s">
        <v>8</v>
      </c>
      <c r="H216" s="3"/>
      <c r="I216" s="3"/>
      <c r="K216" t="s">
        <v>5</v>
      </c>
      <c r="L216">
        <f>COUNTIF(H210:H224, "*skriv*")-COUNTIF(H210:H224,"*skriv/2*")*0.5</f>
        <v>0</v>
      </c>
      <c r="M216">
        <f>COUNTIF(H210:H224, "*learn*")-COUNTIF(H210:H224,"*learn/2*")*0.5</f>
        <v>0</v>
      </c>
      <c r="N216">
        <f>COUNTIF(H210:H224, "*andet*")-COUNTIF(H210:H224,"*andet/2*")*0.5</f>
        <v>0</v>
      </c>
      <c r="O216">
        <f>SUM(L216:N216)</f>
        <v>0</v>
      </c>
    </row>
    <row r="217" spans="2:15" x14ac:dyDescent="0.25">
      <c r="B217" s="2">
        <v>0.625</v>
      </c>
      <c r="C217" s="3" t="s">
        <v>13</v>
      </c>
      <c r="D217" s="3" t="s">
        <v>8</v>
      </c>
      <c r="E217" s="3" t="s">
        <v>8</v>
      </c>
      <c r="F217" s="3" t="s">
        <v>13</v>
      </c>
      <c r="G217" s="3"/>
      <c r="H217" s="3"/>
      <c r="I217" s="3"/>
      <c r="K217" t="s">
        <v>6</v>
      </c>
      <c r="L217">
        <f>COUNTIF(I210:I224, "*skriv*")-COUNTIF(I210:I224,"*skriv/2*")*0.5</f>
        <v>0</v>
      </c>
      <c r="M217">
        <f>COUNTIF(I210:I224, "*learn*")-COUNTIF(I210:I224,"*learn/2*")*0.5-COUNTIF(I210:I224,"*learn/4")*0.75</f>
        <v>0</v>
      </c>
      <c r="N217">
        <f>COUNTIF(I210:I224, "*andet*")-COUNTIF(I210:I224,"*andet/2*")*0.5-COUNTIF(I210:I224,"*andet/4")*0.75</f>
        <v>0.25</v>
      </c>
      <c r="O217">
        <f>SUM(L217:N217)</f>
        <v>0.25</v>
      </c>
    </row>
    <row r="218" spans="2:15" x14ac:dyDescent="0.25">
      <c r="B218" s="2">
        <v>0.66666666666666663</v>
      </c>
      <c r="C218" s="3"/>
      <c r="D218" s="3"/>
      <c r="E218" s="3" t="s">
        <v>8</v>
      </c>
      <c r="F218" s="3"/>
      <c r="G218" s="3"/>
      <c r="H218" s="3"/>
      <c r="I218" s="3"/>
      <c r="K218" t="s">
        <v>10</v>
      </c>
      <c r="L218">
        <f>SUM(L211:L217)/5</f>
        <v>0</v>
      </c>
      <c r="M218">
        <f>SUM(M211:M217)/5</f>
        <v>0</v>
      </c>
      <c r="N218">
        <f>SUM(N211:N217)/5</f>
        <v>8</v>
      </c>
      <c r="O218">
        <f>SUM(O211:O217)/5</f>
        <v>8</v>
      </c>
    </row>
    <row r="219" spans="2:15" x14ac:dyDescent="0.25">
      <c r="B219" s="2">
        <v>0.70833333333333337</v>
      </c>
      <c r="C219" s="3"/>
      <c r="D219" s="3"/>
      <c r="E219" s="3"/>
      <c r="F219" s="3"/>
      <c r="G219" s="3"/>
      <c r="H219" s="3"/>
      <c r="I219" s="3"/>
    </row>
    <row r="220" spans="2:15" x14ac:dyDescent="0.25">
      <c r="B220" s="2">
        <v>0.75</v>
      </c>
      <c r="C220" s="3"/>
      <c r="D220" s="3"/>
      <c r="E220" s="3"/>
      <c r="F220" s="3"/>
      <c r="G220" s="3"/>
      <c r="H220" s="3"/>
      <c r="I220" s="3"/>
    </row>
    <row r="221" spans="2:15" x14ac:dyDescent="0.25">
      <c r="B221" s="2">
        <v>0.79166666666666663</v>
      </c>
      <c r="C221" s="3"/>
      <c r="D221" s="3"/>
      <c r="E221" s="3" t="s">
        <v>13</v>
      </c>
      <c r="F221" s="3"/>
      <c r="G221" s="3"/>
      <c r="H221" s="3"/>
      <c r="I221" s="3"/>
    </row>
    <row r="222" spans="2:15" x14ac:dyDescent="0.25">
      <c r="B222" s="2">
        <v>0.83333333333333337</v>
      </c>
      <c r="C222" s="3"/>
      <c r="D222" s="3"/>
      <c r="E222" s="3" t="s">
        <v>12</v>
      </c>
      <c r="F222" s="3"/>
      <c r="G222" s="3"/>
      <c r="H222" s="3"/>
      <c r="I222" s="3" t="s">
        <v>12</v>
      </c>
    </row>
    <row r="223" spans="2:15" x14ac:dyDescent="0.25">
      <c r="B223" s="2">
        <v>0.875</v>
      </c>
      <c r="C223" s="3"/>
      <c r="D223" s="3"/>
      <c r="E223" s="3"/>
      <c r="F223" s="3"/>
      <c r="G223" s="3"/>
      <c r="H223" s="3"/>
      <c r="I223" s="3"/>
    </row>
    <row r="224" spans="2:15" x14ac:dyDescent="0.25">
      <c r="B224" s="2">
        <v>0.91666666666666663</v>
      </c>
      <c r="C224" s="3"/>
      <c r="D224" s="3"/>
      <c r="E224" s="3"/>
      <c r="F224" s="3"/>
      <c r="G224" s="3"/>
      <c r="H224" s="3"/>
      <c r="I224" s="3"/>
    </row>
    <row r="227" spans="2:15" x14ac:dyDescent="0.25">
      <c r="B227" s="1">
        <v>1</v>
      </c>
      <c r="C227" s="1" t="s">
        <v>0</v>
      </c>
      <c r="D227" s="1" t="s">
        <v>1</v>
      </c>
      <c r="E227" s="1" t="s">
        <v>2</v>
      </c>
      <c r="F227" s="1" t="s">
        <v>3</v>
      </c>
      <c r="G227" s="1" t="s">
        <v>4</v>
      </c>
      <c r="H227" s="1" t="s">
        <v>5</v>
      </c>
      <c r="I227" s="1" t="s">
        <v>6</v>
      </c>
      <c r="L227" t="s">
        <v>11</v>
      </c>
      <c r="M227" t="s">
        <v>7</v>
      </c>
      <c r="N227" t="s">
        <v>8</v>
      </c>
      <c r="O227" t="s">
        <v>9</v>
      </c>
    </row>
    <row r="228" spans="2:15" x14ac:dyDescent="0.25">
      <c r="B228" s="2">
        <v>0.33333333333333331</v>
      </c>
      <c r="C228" s="3" t="s">
        <v>8</v>
      </c>
      <c r="D228" s="4" t="s">
        <v>8</v>
      </c>
      <c r="E228" s="3" t="s">
        <v>8</v>
      </c>
      <c r="F228" s="3" t="s">
        <v>8</v>
      </c>
      <c r="G228" s="3" t="s">
        <v>8</v>
      </c>
      <c r="H228" s="3"/>
      <c r="I228" s="3"/>
      <c r="L228">
        <f>SUM(L229:L235)</f>
        <v>0</v>
      </c>
      <c r="M228">
        <f>SUM(M229:M235)</f>
        <v>0</v>
      </c>
      <c r="N228">
        <f>SUM(N229:N235)</f>
        <v>36.25</v>
      </c>
      <c r="O228">
        <f>SUM(O229:O235)+P228</f>
        <v>36.25</v>
      </c>
    </row>
    <row r="229" spans="2:15" x14ac:dyDescent="0.25">
      <c r="B229" s="2">
        <v>0.375</v>
      </c>
      <c r="C229" s="3" t="s">
        <v>8</v>
      </c>
      <c r="D229" s="3" t="s">
        <v>8</v>
      </c>
      <c r="E229" s="3" t="s">
        <v>8</v>
      </c>
      <c r="F229" s="3" t="s">
        <v>8</v>
      </c>
      <c r="G229" s="3" t="s">
        <v>8</v>
      </c>
      <c r="H229" s="3"/>
      <c r="I229" s="3"/>
      <c r="K229" t="s">
        <v>0</v>
      </c>
      <c r="L229">
        <f>COUNTIF(C228:C242, "*skriv*")-COUNTIF(C228:C242,"*skriv/2*")*0.5</f>
        <v>0</v>
      </c>
      <c r="M229">
        <f>COUNTIF(C228:C242, "*learn*")-COUNTIF(C228:C242,"*learn/2*")*0.5*0.5-COUNTIF(C228:C242,"*learn/4")*0.75</f>
        <v>0</v>
      </c>
      <c r="N229">
        <f>COUNTIF(C228:C242, "*andet*")-COUNTIF(C228:C242,"*andet/2*")*0.5-COUNTIF(C228:C242,"*andet/4")*0.75</f>
        <v>7.75</v>
      </c>
      <c r="O229">
        <f>SUM(L229:N229)</f>
        <v>7.75</v>
      </c>
    </row>
    <row r="230" spans="2:15" x14ac:dyDescent="0.25">
      <c r="B230" s="2">
        <v>0.41666666666666669</v>
      </c>
      <c r="C230" s="3" t="s">
        <v>8</v>
      </c>
      <c r="D230" s="3" t="s">
        <v>8</v>
      </c>
      <c r="E230" s="3" t="s">
        <v>8</v>
      </c>
      <c r="F230" s="3" t="s">
        <v>8</v>
      </c>
      <c r="G230" s="3" t="s">
        <v>8</v>
      </c>
      <c r="H230" s="3"/>
      <c r="I230" s="3"/>
      <c r="K230" t="s">
        <v>1</v>
      </c>
      <c r="L230">
        <f>COUNTIF(D228:D242, "*skriv*")-COUNTIF(D228:D242,"*skriv/2*")*0.5</f>
        <v>0</v>
      </c>
      <c r="M230">
        <f>COUNTIF(D228:D242, "*learn*")-COUNTIF(D228:D242,"*learn/2*")*0.5</f>
        <v>0</v>
      </c>
      <c r="N230">
        <f>COUNTIF(D228:D242, "*andet*")-COUNTIF(D228:D242,"*andet/2*")*0.5-COUNTIF(D228:D242,"*andet/4")*0.75</f>
        <v>8</v>
      </c>
      <c r="O230">
        <f t="shared" ref="O230" si="24">SUM(L230:N230)</f>
        <v>8</v>
      </c>
    </row>
    <row r="231" spans="2:15" x14ac:dyDescent="0.25">
      <c r="B231" s="2">
        <v>0.45833333333333331</v>
      </c>
      <c r="C231" s="3" t="s">
        <v>8</v>
      </c>
      <c r="D231" s="3" t="s">
        <v>8</v>
      </c>
      <c r="E231" s="3" t="s">
        <v>8</v>
      </c>
      <c r="F231" s="3" t="s">
        <v>8</v>
      </c>
      <c r="G231" s="3" t="s">
        <v>8</v>
      </c>
      <c r="H231" s="3"/>
      <c r="I231" s="3"/>
      <c r="K231" t="s">
        <v>2</v>
      </c>
      <c r="L231">
        <f>COUNTIF(E228:E242, "*skriv*")-COUNTIF(E228:E242,"*skriv/2*")*0.5</f>
        <v>0</v>
      </c>
      <c r="M231">
        <f>COUNTIF(E228:E242, "*learn*")-COUNTIF(E228:E242,"*learn/2*")*0.5-COUNTIF(E228:E242,"*learn/4")*0.75</f>
        <v>0</v>
      </c>
      <c r="N231">
        <f>COUNTIF(E228:E242, "*andet*")-COUNTIF(E228:E242,"*andet/2*")*0.5-COUNTIF(E228:E242,"*andet/4")*0.75</f>
        <v>7</v>
      </c>
      <c r="O231">
        <f>SUM(L231:N231)</f>
        <v>7</v>
      </c>
    </row>
    <row r="232" spans="2:15" x14ac:dyDescent="0.25">
      <c r="B232" s="2">
        <v>0.5</v>
      </c>
      <c r="C232" s="3" t="s">
        <v>8</v>
      </c>
      <c r="D232" s="3" t="s">
        <v>8</v>
      </c>
      <c r="E232" s="3" t="s">
        <v>8</v>
      </c>
      <c r="F232" s="3" t="s">
        <v>8</v>
      </c>
      <c r="G232" s="3" t="s">
        <v>8</v>
      </c>
      <c r="H232" s="3"/>
      <c r="I232" s="3"/>
      <c r="K232" t="s">
        <v>3</v>
      </c>
      <c r="L232">
        <f>COUNTIF(F228:F242, "*skriv*")-COUNTIF(F228:F242,"*skriv/*")*0.5</f>
        <v>0</v>
      </c>
      <c r="M232">
        <f>COUNTIF(F228:F242, "*learn*")-COUNTIF(F228:F242,"*learn/2*")*0.5-COUNTIF(F228:F242,"*learn/4")*0.75</f>
        <v>0</v>
      </c>
      <c r="N232">
        <f>COUNTIF(F228:F242, "*andet*")-COUNTIF(F228:F242,"*andet/2*")*0.5-COUNTIF(F228:F242,"*andet/4")*0.75</f>
        <v>7.5</v>
      </c>
      <c r="O232">
        <f>SUM(L232:N232)</f>
        <v>7.5</v>
      </c>
    </row>
    <row r="233" spans="2:15" x14ac:dyDescent="0.25">
      <c r="B233" s="2">
        <v>0.54166666666666663</v>
      </c>
      <c r="C233" s="3" t="s">
        <v>8</v>
      </c>
      <c r="D233" s="3" t="s">
        <v>8</v>
      </c>
      <c r="E233" s="3" t="s">
        <v>8</v>
      </c>
      <c r="F233" s="3" t="s">
        <v>8</v>
      </c>
      <c r="G233" s="3" t="s">
        <v>8</v>
      </c>
      <c r="H233" s="3"/>
      <c r="I233" s="3"/>
      <c r="K233" t="s">
        <v>4</v>
      </c>
      <c r="L233">
        <f>COUNTIF(G228:G242, "*skriv*")-COUNTIF(G228:G242,"*skriv/2*")*0.5-COUNTIF(G228:G242,"*skriv/4")*0.75</f>
        <v>0</v>
      </c>
      <c r="M233">
        <f>COUNTIF(G228:G242, "*learn*")-COUNTIF(G228:G242,"*learn/2*")*0.5-COUNTIF(G228:G242,"*learn/4")*0.75</f>
        <v>0</v>
      </c>
      <c r="N233">
        <f>COUNTIF(G228:G242, "*andet*")-COUNTIF(G228:G242,"*andet/2*")*0.5-COUNTIF(G228:G242,"*andet/4")*0.75</f>
        <v>6</v>
      </c>
      <c r="O233">
        <f t="shared" ref="O233" si="25">SUM(L233:N233)</f>
        <v>6</v>
      </c>
    </row>
    <row r="234" spans="2:15" x14ac:dyDescent="0.25">
      <c r="B234" s="2">
        <v>0.58333333333333337</v>
      </c>
      <c r="C234" s="3" t="s">
        <v>8</v>
      </c>
      <c r="D234" s="3" t="s">
        <v>8</v>
      </c>
      <c r="E234" s="3" t="s">
        <v>8</v>
      </c>
      <c r="F234" s="4" t="s">
        <v>8</v>
      </c>
      <c r="G234" s="3"/>
      <c r="H234" s="3"/>
      <c r="I234" s="3"/>
      <c r="K234" t="s">
        <v>5</v>
      </c>
      <c r="L234">
        <f>COUNTIF(H228:H242, "*skriv*")-COUNTIF(H228:H242,"*skriv/2*")*0.5</f>
        <v>0</v>
      </c>
      <c r="M234">
        <f>COUNTIF(H228:H242, "*learn*")-COUNTIF(H228:H242,"*learn/2*")*0.5</f>
        <v>0</v>
      </c>
      <c r="N234">
        <f>COUNTIF(H228:H242, "*andet*")-COUNTIF(H228:H242,"*andet/2*")*0.5</f>
        <v>0</v>
      </c>
      <c r="O234">
        <f>SUM(L234:N234)</f>
        <v>0</v>
      </c>
    </row>
    <row r="235" spans="2:15" x14ac:dyDescent="0.25">
      <c r="B235" s="2">
        <v>0.625</v>
      </c>
      <c r="C235" s="3" t="s">
        <v>13</v>
      </c>
      <c r="D235" s="3" t="s">
        <v>8</v>
      </c>
      <c r="E235" s="3"/>
      <c r="F235" s="3" t="s">
        <v>13</v>
      </c>
      <c r="G235" s="3"/>
      <c r="H235" s="3"/>
      <c r="I235" s="3"/>
      <c r="K235" t="s">
        <v>6</v>
      </c>
      <c r="L235">
        <f>COUNTIF(I228:I242, "*skriv*")-COUNTIF(I228:I242,"*skriv/2*")*0.5</f>
        <v>0</v>
      </c>
      <c r="M235">
        <f>COUNTIF(I228:I242, "*learn*")-COUNTIF(I228:I242,"*learn/2*")*0.5-COUNTIF(I228:I242,"*learn/4")*0.75</f>
        <v>0</v>
      </c>
      <c r="N235">
        <f>COUNTIF(I228:I242, "*andet*")-COUNTIF(I228:I242,"*andet/2*")*0.5-COUNTIF(I228:I242,"*andet/4")*0.75</f>
        <v>0</v>
      </c>
      <c r="O235">
        <f>SUM(L235:N235)</f>
        <v>0</v>
      </c>
    </row>
    <row r="236" spans="2:15" x14ac:dyDescent="0.25">
      <c r="B236" s="2">
        <v>0.66666666666666663</v>
      </c>
      <c r="C236" s="3" t="s">
        <v>12</v>
      </c>
      <c r="D236" s="3"/>
      <c r="E236" s="3"/>
      <c r="F236" s="3"/>
      <c r="G236" s="3"/>
      <c r="H236" s="3"/>
      <c r="I236" s="3"/>
      <c r="K236" t="s">
        <v>10</v>
      </c>
      <c r="L236">
        <f>SUM(L229:L235)/5</f>
        <v>0</v>
      </c>
      <c r="M236">
        <f>SUM(M229:M235)/5</f>
        <v>0</v>
      </c>
      <c r="N236">
        <f>SUM(N229:N235)/5</f>
        <v>7.25</v>
      </c>
      <c r="O236">
        <f>SUM(O229:O235)/5</f>
        <v>7.25</v>
      </c>
    </row>
    <row r="237" spans="2:15" x14ac:dyDescent="0.25">
      <c r="B237" s="2">
        <v>0.70833333333333337</v>
      </c>
      <c r="C237" s="3"/>
      <c r="D237" s="3"/>
      <c r="E237" s="3"/>
      <c r="F237" s="3"/>
      <c r="G237" s="3"/>
      <c r="H237" s="3"/>
      <c r="I237" s="3"/>
    </row>
    <row r="238" spans="2:15" x14ac:dyDescent="0.25">
      <c r="B238" s="2">
        <v>0.75</v>
      </c>
      <c r="C238" s="3"/>
      <c r="D238" s="3"/>
      <c r="E238" s="3"/>
      <c r="F238" s="3"/>
      <c r="G238" s="3"/>
      <c r="H238" s="3"/>
      <c r="I238" s="3"/>
    </row>
    <row r="239" spans="2:15" x14ac:dyDescent="0.25">
      <c r="B239" s="2">
        <v>0.79166666666666663</v>
      </c>
      <c r="C239" s="3"/>
      <c r="D239" s="3" t="s">
        <v>14</v>
      </c>
      <c r="E239" s="3"/>
      <c r="F239" s="3"/>
      <c r="G239" s="3"/>
      <c r="H239" s="3"/>
      <c r="I239" s="3"/>
    </row>
    <row r="240" spans="2:15" x14ac:dyDescent="0.25">
      <c r="B240" s="2">
        <v>0.83333333333333337</v>
      </c>
      <c r="C240" s="3"/>
      <c r="D240" s="3"/>
      <c r="E240" s="3"/>
      <c r="F240" s="3"/>
      <c r="G240" s="3"/>
      <c r="H240" s="3"/>
      <c r="I240" s="3"/>
    </row>
    <row r="241" spans="2:15" x14ac:dyDescent="0.25">
      <c r="B241" s="2">
        <v>0.875</v>
      </c>
      <c r="C241" s="3"/>
      <c r="D241" s="3"/>
      <c r="E241" s="3"/>
      <c r="F241" s="3"/>
      <c r="G241" s="3"/>
      <c r="H241" s="3"/>
      <c r="I241" s="3"/>
    </row>
    <row r="242" spans="2:15" x14ac:dyDescent="0.25">
      <c r="B242" s="2">
        <v>0.91666666666666663</v>
      </c>
      <c r="C242" s="3"/>
      <c r="D242" s="3"/>
      <c r="E242" s="3"/>
      <c r="F242" s="3"/>
      <c r="G242" s="3"/>
      <c r="H242" s="3"/>
      <c r="I242" s="3"/>
    </row>
    <row r="248" spans="2:15" x14ac:dyDescent="0.25">
      <c r="B248" s="1">
        <v>1</v>
      </c>
      <c r="C248" s="1" t="s">
        <v>0</v>
      </c>
      <c r="D248" s="1" t="s">
        <v>1</v>
      </c>
      <c r="E248" s="1" t="s">
        <v>2</v>
      </c>
      <c r="F248" s="1" t="s">
        <v>3</v>
      </c>
      <c r="G248" s="1" t="s">
        <v>4</v>
      </c>
      <c r="H248" s="1" t="s">
        <v>5</v>
      </c>
      <c r="I248" s="1" t="s">
        <v>6</v>
      </c>
      <c r="L248" t="s">
        <v>11</v>
      </c>
      <c r="M248" t="s">
        <v>7</v>
      </c>
      <c r="N248" t="s">
        <v>8</v>
      </c>
      <c r="O248" t="s">
        <v>9</v>
      </c>
    </row>
    <row r="249" spans="2:15" x14ac:dyDescent="0.25">
      <c r="B249" s="2">
        <v>0.33333333333333331</v>
      </c>
      <c r="C249" s="3" t="s">
        <v>8</v>
      </c>
      <c r="D249" s="4" t="s">
        <v>8</v>
      </c>
      <c r="E249" s="3" t="s">
        <v>8</v>
      </c>
      <c r="F249" s="3" t="s">
        <v>8</v>
      </c>
      <c r="G249" s="3" t="s">
        <v>8</v>
      </c>
      <c r="H249" s="3"/>
      <c r="I249" s="3"/>
      <c r="L249">
        <f>SUM(L250:L256)</f>
        <v>0</v>
      </c>
      <c r="M249">
        <f>SUM(M250:M256)</f>
        <v>0</v>
      </c>
      <c r="N249">
        <f>SUM(N250:N256)</f>
        <v>40</v>
      </c>
      <c r="O249">
        <f>SUM(O250:O256)+P249</f>
        <v>40</v>
      </c>
    </row>
    <row r="250" spans="2:15" x14ac:dyDescent="0.25">
      <c r="B250" s="2">
        <v>0.375</v>
      </c>
      <c r="C250" s="3" t="s">
        <v>8</v>
      </c>
      <c r="D250" s="3" t="s">
        <v>8</v>
      </c>
      <c r="E250" s="3" t="s">
        <v>8</v>
      </c>
      <c r="F250" s="3" t="s">
        <v>8</v>
      </c>
      <c r="G250" s="3" t="s">
        <v>8</v>
      </c>
      <c r="H250" s="3"/>
      <c r="I250" s="3"/>
      <c r="K250" t="s">
        <v>0</v>
      </c>
      <c r="L250">
        <f>COUNTIF(C249:C263, "*skriv*")-COUNTIF(C249:C263,"*skriv/2*")*0.5</f>
        <v>0</v>
      </c>
      <c r="M250">
        <f>COUNTIF(C249:C263, "*learn*")-COUNTIF(C249:C263,"*learn/2*")*0.5*0.5-COUNTIF(C249:C263,"*learn/4")*0.75</f>
        <v>0</v>
      </c>
      <c r="N250">
        <f>COUNTIF(C249:C263, "*andet*")-COUNTIF(C249:C263,"*andet/2*")*0.5-COUNTIF(C249:C263,"*andet/4")*0.75</f>
        <v>7.5</v>
      </c>
      <c r="O250">
        <f>SUM(L250:N250)</f>
        <v>7.5</v>
      </c>
    </row>
    <row r="251" spans="2:15" x14ac:dyDescent="0.25">
      <c r="B251" s="2">
        <v>0.41666666666666669</v>
      </c>
      <c r="C251" s="3" t="s">
        <v>8</v>
      </c>
      <c r="D251" s="3" t="s">
        <v>8</v>
      </c>
      <c r="E251" s="3" t="s">
        <v>8</v>
      </c>
      <c r="F251" s="3" t="s">
        <v>8</v>
      </c>
      <c r="G251" s="3" t="s">
        <v>8</v>
      </c>
      <c r="H251" s="3"/>
      <c r="I251" s="3"/>
      <c r="K251" t="s">
        <v>1</v>
      </c>
      <c r="L251">
        <f>COUNTIF(D249:D263, "*skriv*")-COUNTIF(D249:D263,"*skriv/2*")*0.5</f>
        <v>0</v>
      </c>
      <c r="M251">
        <f>COUNTIF(D249:D263, "*learn*")-COUNTIF(D249:D263,"*learn/2*")*0.5</f>
        <v>0</v>
      </c>
      <c r="N251">
        <f>COUNTIF(D249:D263, "*andet*")-COUNTIF(D249:D263,"*andet/2*")*0.5-COUNTIF(D249:D263,"*andet/4")*0.75</f>
        <v>7.75</v>
      </c>
      <c r="O251">
        <f t="shared" ref="O251" si="26">SUM(L251:N251)</f>
        <v>7.75</v>
      </c>
    </row>
    <row r="252" spans="2:15" x14ac:dyDescent="0.25">
      <c r="B252" s="2">
        <v>0.45833333333333331</v>
      </c>
      <c r="C252" s="3" t="s">
        <v>8</v>
      </c>
      <c r="D252" s="3" t="s">
        <v>8</v>
      </c>
      <c r="E252" s="3" t="s">
        <v>8</v>
      </c>
      <c r="F252" s="3" t="s">
        <v>8</v>
      </c>
      <c r="G252" s="3" t="s">
        <v>8</v>
      </c>
      <c r="H252" s="3"/>
      <c r="I252" s="3"/>
      <c r="K252" t="s">
        <v>2</v>
      </c>
      <c r="L252">
        <f>COUNTIF(E249:E263, "*skriv*")-COUNTIF(E249:E263,"*skriv/2*")*0.5</f>
        <v>0</v>
      </c>
      <c r="M252">
        <f>COUNTIF(E249:E263, "*learn*")-COUNTIF(E249:E263,"*learn/2*")*0.5-COUNTIF(E249:E263,"*learn/4")*0.75</f>
        <v>0</v>
      </c>
      <c r="N252">
        <f>COUNTIF(E249:E263, "*andet*")-COUNTIF(E249:E263,"*andet/2*")*0.5-COUNTIF(E249:E263,"*andet/4")*0.75</f>
        <v>8</v>
      </c>
      <c r="O252">
        <f>SUM(L252:N252)</f>
        <v>8</v>
      </c>
    </row>
    <row r="253" spans="2:15" x14ac:dyDescent="0.25">
      <c r="B253" s="2">
        <v>0.5</v>
      </c>
      <c r="C253" s="3" t="s">
        <v>8</v>
      </c>
      <c r="D253" s="3" t="s">
        <v>8</v>
      </c>
      <c r="E253" s="3" t="s">
        <v>8</v>
      </c>
      <c r="F253" s="3" t="s">
        <v>8</v>
      </c>
      <c r="G253" s="3" t="s">
        <v>8</v>
      </c>
      <c r="H253" s="3"/>
      <c r="I253" s="3"/>
      <c r="K253" t="s">
        <v>3</v>
      </c>
      <c r="L253">
        <f>COUNTIF(F249:F263, "*skriv*")-COUNTIF(F249:F263,"*skriv/*")*0.5</f>
        <v>0</v>
      </c>
      <c r="M253">
        <f>COUNTIF(F249:F263, "*learn*")-COUNTIF(F249:F263,"*learn/2*")*0.5-COUNTIF(F249:F263,"*learn/4")*0.75</f>
        <v>0</v>
      </c>
      <c r="N253">
        <f>COUNTIF(F249:F263, "*andet*")-COUNTIF(F249:F263,"*andet/2*")*0.5-COUNTIF(F249:F263,"*andet/4")*0.75</f>
        <v>8.25</v>
      </c>
      <c r="O253">
        <f>SUM(L253:N253)</f>
        <v>8.25</v>
      </c>
    </row>
    <row r="254" spans="2:15" x14ac:dyDescent="0.25">
      <c r="B254" s="2">
        <v>0.54166666666666663</v>
      </c>
      <c r="C254" s="3" t="s">
        <v>8</v>
      </c>
      <c r="D254" s="3" t="s">
        <v>8</v>
      </c>
      <c r="E254" s="3" t="s">
        <v>8</v>
      </c>
      <c r="F254" s="3" t="s">
        <v>8</v>
      </c>
      <c r="G254" s="3" t="s">
        <v>8</v>
      </c>
      <c r="H254" s="3"/>
      <c r="I254" s="3"/>
      <c r="K254" t="s">
        <v>4</v>
      </c>
      <c r="L254">
        <f>COUNTIF(G249:G263, "*skriv*")-COUNTIF(G249:G263,"*skriv/2*")*0.5-COUNTIF(G249:G263,"*skriv/4")*0.75</f>
        <v>0</v>
      </c>
      <c r="M254">
        <f>COUNTIF(G249:G263, "*learn*")-COUNTIF(G249:G263,"*learn/2*")*0.5-COUNTIF(G249:G263,"*learn/4")*0.75</f>
        <v>0</v>
      </c>
      <c r="N254">
        <f>COUNTIF(G249:G263, "*andet*")-COUNTIF(G249:G263,"*andet/2*")*0.5-COUNTIF(G249:G263,"*andet/4")*0.75</f>
        <v>8.5</v>
      </c>
      <c r="O254">
        <f t="shared" ref="O254" si="27">SUM(L254:N254)</f>
        <v>8.5</v>
      </c>
    </row>
    <row r="255" spans="2:15" x14ac:dyDescent="0.25">
      <c r="B255" s="2">
        <v>0.58333333333333337</v>
      </c>
      <c r="C255" s="3" t="s">
        <v>8</v>
      </c>
      <c r="D255" s="3" t="s">
        <v>8</v>
      </c>
      <c r="E255" s="3" t="s">
        <v>8</v>
      </c>
      <c r="F255" s="4" t="s">
        <v>8</v>
      </c>
      <c r="G255" s="3" t="s">
        <v>8</v>
      </c>
      <c r="H255" s="3"/>
      <c r="I255" s="3"/>
      <c r="K255" t="s">
        <v>5</v>
      </c>
      <c r="L255">
        <f>COUNTIF(H249:H263, "*skriv*")-COUNTIF(H249:H263,"*skriv/2*")*0.5</f>
        <v>0</v>
      </c>
      <c r="M255">
        <f>COUNTIF(H249:H263, "*learn*")-COUNTIF(H249:H263,"*learn/2*")*0.5</f>
        <v>0</v>
      </c>
      <c r="N255">
        <f>COUNTIF(H249:H263, "*andet*")-COUNTIF(H249:H263,"*andet/2*")*0.5</f>
        <v>0</v>
      </c>
      <c r="O255">
        <f>SUM(L255:N255)</f>
        <v>0</v>
      </c>
    </row>
    <row r="256" spans="2:15" x14ac:dyDescent="0.25">
      <c r="B256" s="2">
        <v>0.625</v>
      </c>
      <c r="C256" s="3" t="s">
        <v>12</v>
      </c>
      <c r="D256" s="3" t="s">
        <v>13</v>
      </c>
      <c r="E256" s="3" t="s">
        <v>8</v>
      </c>
      <c r="F256" s="3" t="s">
        <v>8</v>
      </c>
      <c r="G256" s="3" t="s">
        <v>8</v>
      </c>
      <c r="H256" s="3"/>
      <c r="I256" s="3"/>
      <c r="K256" t="s">
        <v>6</v>
      </c>
      <c r="L256">
        <f>COUNTIF(I249:I263, "*skriv*")-COUNTIF(I249:I263,"*skriv/2*")*0.5</f>
        <v>0</v>
      </c>
      <c r="M256">
        <f>COUNTIF(I249:I263, "*learn*")-COUNTIF(I249:I263,"*learn/2*")*0.5-COUNTIF(I249:I263,"*learn/4")*0.75</f>
        <v>0</v>
      </c>
      <c r="N256">
        <f>COUNTIF(I249:I263, "*andet*")-COUNTIF(I249:I263,"*andet/2*")*0.5-COUNTIF(I249:I263,"*andet/4")*0.75</f>
        <v>0</v>
      </c>
      <c r="O256">
        <f>SUM(L256:N256)</f>
        <v>0</v>
      </c>
    </row>
    <row r="257" spans="2:15" x14ac:dyDescent="0.25">
      <c r="B257" s="2">
        <v>0.66666666666666663</v>
      </c>
      <c r="C257" s="3"/>
      <c r="D257" s="3" t="s">
        <v>12</v>
      </c>
      <c r="E257" s="3"/>
      <c r="F257" s="3" t="s">
        <v>12</v>
      </c>
      <c r="G257" s="3" t="s">
        <v>13</v>
      </c>
      <c r="H257" s="3"/>
      <c r="I257" s="3"/>
      <c r="K257" t="s">
        <v>10</v>
      </c>
      <c r="L257">
        <f>SUM(L250:L256)/5</f>
        <v>0</v>
      </c>
      <c r="M257">
        <f>SUM(M250:M256)/5</f>
        <v>0</v>
      </c>
      <c r="N257">
        <f>SUM(N250:N256)/5</f>
        <v>8</v>
      </c>
      <c r="O257">
        <f>SUM(O250:O256)/5</f>
        <v>8</v>
      </c>
    </row>
    <row r="258" spans="2:15" x14ac:dyDescent="0.25">
      <c r="B258" s="2">
        <v>0.70833333333333337</v>
      </c>
      <c r="C258" s="3"/>
      <c r="D258" s="3"/>
      <c r="E258" s="3"/>
      <c r="F258" s="3"/>
      <c r="G258" s="3"/>
      <c r="H258" s="3"/>
      <c r="I258" s="3"/>
    </row>
    <row r="259" spans="2:15" x14ac:dyDescent="0.25">
      <c r="B259" s="2">
        <v>0.75</v>
      </c>
      <c r="C259" s="3"/>
      <c r="D259" s="3"/>
      <c r="E259" s="3"/>
      <c r="F259" s="3"/>
      <c r="G259" s="3"/>
      <c r="H259" s="3"/>
      <c r="I259" s="3"/>
    </row>
    <row r="260" spans="2:15" x14ac:dyDescent="0.25">
      <c r="B260" s="2">
        <v>0.79166666666666663</v>
      </c>
      <c r="C260" s="3"/>
      <c r="D260" s="3"/>
      <c r="E260" s="3"/>
      <c r="F260" s="3"/>
      <c r="G260" s="3"/>
      <c r="H260" s="3"/>
      <c r="I260" s="3"/>
    </row>
    <row r="261" spans="2:15" x14ac:dyDescent="0.25">
      <c r="B261" s="2">
        <v>0.83333333333333337</v>
      </c>
      <c r="C261" s="3" t="s">
        <v>12</v>
      </c>
      <c r="D261" s="3"/>
      <c r="E261" s="3"/>
      <c r="F261" s="3"/>
      <c r="G261" s="3"/>
      <c r="H261" s="3"/>
      <c r="I261" s="3"/>
    </row>
    <row r="262" spans="2:15" x14ac:dyDescent="0.25">
      <c r="B262" s="2">
        <v>0.875</v>
      </c>
      <c r="C262" s="3"/>
      <c r="D262" s="3"/>
      <c r="E262" s="3"/>
      <c r="F262" s="3"/>
      <c r="G262" s="3"/>
      <c r="H262" s="3"/>
      <c r="I262" s="3"/>
    </row>
    <row r="263" spans="2:15" x14ac:dyDescent="0.25">
      <c r="B263" s="2">
        <v>0.91666666666666663</v>
      </c>
      <c r="C263" s="3"/>
      <c r="D263" s="3"/>
      <c r="E263" s="3"/>
      <c r="F263" s="3"/>
      <c r="G263" s="3"/>
      <c r="H263" s="3"/>
      <c r="I263" s="3"/>
    </row>
    <row r="267" spans="2:15" x14ac:dyDescent="0.25">
      <c r="B267" s="1">
        <v>1</v>
      </c>
      <c r="C267" s="1" t="s">
        <v>0</v>
      </c>
      <c r="D267" s="1" t="s">
        <v>1</v>
      </c>
      <c r="E267" s="1" t="s">
        <v>2</v>
      </c>
      <c r="F267" s="1" t="s">
        <v>3</v>
      </c>
      <c r="G267" s="1" t="s">
        <v>4</v>
      </c>
      <c r="H267" s="1" t="s">
        <v>5</v>
      </c>
      <c r="I267" s="1" t="s">
        <v>6</v>
      </c>
      <c r="L267" t="s">
        <v>11</v>
      </c>
      <c r="M267" t="s">
        <v>7</v>
      </c>
      <c r="N267" t="s">
        <v>8</v>
      </c>
      <c r="O267" t="s">
        <v>9</v>
      </c>
    </row>
    <row r="268" spans="2:15" x14ac:dyDescent="0.25">
      <c r="B268" s="2">
        <v>0.33333333333333331</v>
      </c>
      <c r="C268" s="3" t="s">
        <v>8</v>
      </c>
      <c r="D268" s="4" t="s">
        <v>8</v>
      </c>
      <c r="E268" s="3" t="s">
        <v>8</v>
      </c>
      <c r="F268" s="3" t="s">
        <v>8</v>
      </c>
      <c r="G268" s="3" t="s">
        <v>8</v>
      </c>
      <c r="H268" s="3"/>
      <c r="I268" s="3"/>
      <c r="L268">
        <f>SUM(L269:L275)</f>
        <v>0</v>
      </c>
      <c r="M268">
        <f>SUM(M269:M275)</f>
        <v>0</v>
      </c>
      <c r="N268">
        <f>SUM(N269:N275)</f>
        <v>40</v>
      </c>
      <c r="O268">
        <f>SUM(O269:O275)+P268</f>
        <v>40</v>
      </c>
    </row>
    <row r="269" spans="2:15" x14ac:dyDescent="0.25">
      <c r="B269" s="2">
        <v>0.375</v>
      </c>
      <c r="C269" s="3" t="s">
        <v>8</v>
      </c>
      <c r="D269" s="3" t="s">
        <v>8</v>
      </c>
      <c r="E269" s="3" t="s">
        <v>8</v>
      </c>
      <c r="F269" s="3" t="s">
        <v>8</v>
      </c>
      <c r="G269" s="3" t="s">
        <v>8</v>
      </c>
      <c r="H269" s="3"/>
      <c r="I269" s="3"/>
      <c r="K269" t="s">
        <v>0</v>
      </c>
      <c r="L269">
        <f>COUNTIF(C268:C282, "*skriv*")-COUNTIF(C268:C282,"*skriv/2*")*0.5</f>
        <v>0</v>
      </c>
      <c r="M269">
        <f>COUNTIF(C268:C282, "*learn*")-COUNTIF(C268:C282,"*learn/2*")*0.5*0.5-COUNTIF(C268:C282,"*learn/4")*0.75</f>
        <v>0</v>
      </c>
      <c r="N269">
        <f>COUNTIF(C268:C282, "*andet*")-COUNTIF(C268:C282,"*andet/2*")*0.5-COUNTIF(C268:C282,"*andet/4")*0.75</f>
        <v>7.75</v>
      </c>
      <c r="O269">
        <f>SUM(L269:N269)</f>
        <v>7.75</v>
      </c>
    </row>
    <row r="270" spans="2:15" x14ac:dyDescent="0.25">
      <c r="B270" s="2">
        <v>0.41666666666666669</v>
      </c>
      <c r="C270" s="3" t="s">
        <v>8</v>
      </c>
      <c r="D270" s="3" t="s">
        <v>8</v>
      </c>
      <c r="E270" s="3" t="s">
        <v>8</v>
      </c>
      <c r="F270" s="3" t="s">
        <v>8</v>
      </c>
      <c r="G270" s="3" t="s">
        <v>8</v>
      </c>
      <c r="H270" s="3"/>
      <c r="I270" s="3"/>
      <c r="K270" t="s">
        <v>1</v>
      </c>
      <c r="L270">
        <f>COUNTIF(D268:D282, "*skriv*")-COUNTIF(D268:D282,"*skriv/2*")*0.5</f>
        <v>0</v>
      </c>
      <c r="M270">
        <f>COUNTIF(D268:D282, "*learn*")-COUNTIF(D268:D282,"*learn/2*")*0.5</f>
        <v>0</v>
      </c>
      <c r="N270">
        <f>COUNTIF(D268:D282, "*andet*")-COUNTIF(D268:D282,"*andet/2*")*0.5-COUNTIF(D268:D282,"*andet/4")*0.75</f>
        <v>8.5</v>
      </c>
      <c r="O270">
        <f t="shared" ref="O270" si="28">SUM(L270:N270)</f>
        <v>8.5</v>
      </c>
    </row>
    <row r="271" spans="2:15" x14ac:dyDescent="0.25">
      <c r="B271" s="2">
        <v>0.45833333333333331</v>
      </c>
      <c r="C271" s="3" t="s">
        <v>8</v>
      </c>
      <c r="D271" s="3" t="s">
        <v>8</v>
      </c>
      <c r="E271" s="3" t="s">
        <v>8</v>
      </c>
      <c r="F271" s="3" t="s">
        <v>8</v>
      </c>
      <c r="G271" s="3" t="s">
        <v>8</v>
      </c>
      <c r="H271" s="3"/>
      <c r="I271" s="3"/>
      <c r="K271" t="s">
        <v>2</v>
      </c>
      <c r="L271">
        <f>COUNTIF(E268:E282, "*skriv*")-COUNTIF(E268:E282,"*skriv/2*")*0.5</f>
        <v>0</v>
      </c>
      <c r="M271">
        <f>COUNTIF(E268:E282, "*learn*")-COUNTIF(E268:E282,"*learn/2*")*0.5-COUNTIF(E268:E282,"*learn/4")*0.75</f>
        <v>0</v>
      </c>
      <c r="N271">
        <f>COUNTIF(E268:E282, "*andet*")-COUNTIF(E268:E282,"*andet/2*")*0.5-COUNTIF(E268:E282,"*andet/4")*0.75</f>
        <v>8</v>
      </c>
      <c r="O271">
        <f>SUM(L271:N271)</f>
        <v>8</v>
      </c>
    </row>
    <row r="272" spans="2:15" x14ac:dyDescent="0.25">
      <c r="B272" s="2">
        <v>0.5</v>
      </c>
      <c r="C272" s="3" t="s">
        <v>8</v>
      </c>
      <c r="D272" s="3" t="s">
        <v>8</v>
      </c>
      <c r="E272" s="3" t="s">
        <v>8</v>
      </c>
      <c r="F272" s="3" t="s">
        <v>8</v>
      </c>
      <c r="G272" s="3" t="s">
        <v>8</v>
      </c>
      <c r="H272" s="3"/>
      <c r="I272" s="3"/>
      <c r="K272" t="s">
        <v>3</v>
      </c>
      <c r="L272">
        <f>COUNTIF(F268:F282, "*skriv*")-COUNTIF(F268:F282,"*skriv/*")*0.5</f>
        <v>0</v>
      </c>
      <c r="M272">
        <f>COUNTIF(F268:F282, "*learn*")-COUNTIF(F268:F282,"*learn/2*")*0.5-COUNTIF(F268:F282,"*learn/4")*0.75</f>
        <v>0</v>
      </c>
      <c r="N272">
        <f>COUNTIF(F268:F282, "*andet*")-COUNTIF(F268:F282,"*andet/2*")*0.5-COUNTIF(F268:F282,"*andet/4")*0.75</f>
        <v>8.25</v>
      </c>
      <c r="O272">
        <f>SUM(L272:N272)</f>
        <v>8.25</v>
      </c>
    </row>
    <row r="273" spans="2:15" x14ac:dyDescent="0.25">
      <c r="B273" s="2">
        <v>0.54166666666666663</v>
      </c>
      <c r="C273" s="3" t="s">
        <v>8</v>
      </c>
      <c r="D273" s="3" t="s">
        <v>8</v>
      </c>
      <c r="E273" s="3" t="s">
        <v>8</v>
      </c>
      <c r="F273" s="3" t="s">
        <v>8</v>
      </c>
      <c r="G273" s="3" t="s">
        <v>8</v>
      </c>
      <c r="H273" s="3"/>
      <c r="I273" s="3"/>
      <c r="K273" t="s">
        <v>4</v>
      </c>
      <c r="L273">
        <f>COUNTIF(G268:G282, "*skriv*")-COUNTIF(G268:G282,"*skriv/2*")*0.5-COUNTIF(G268:G282,"*skriv/4")*0.75</f>
        <v>0</v>
      </c>
      <c r="M273">
        <f>COUNTIF(G268:G282, "*learn*")-COUNTIF(G268:G282,"*learn/2*")*0.5-COUNTIF(G268:G282,"*learn/4")*0.75</f>
        <v>0</v>
      </c>
      <c r="N273">
        <f>COUNTIF(G268:G282, "*andet*")-COUNTIF(G268:G282,"*andet/2*")*0.5-COUNTIF(G268:G282,"*andet/4")*0.75</f>
        <v>7.25</v>
      </c>
      <c r="O273">
        <f t="shared" ref="O273" si="29">SUM(L273:N273)</f>
        <v>7.25</v>
      </c>
    </row>
    <row r="274" spans="2:15" x14ac:dyDescent="0.25">
      <c r="B274" s="2">
        <v>0.58333333333333337</v>
      </c>
      <c r="C274" s="3" t="s">
        <v>8</v>
      </c>
      <c r="D274" s="3" t="s">
        <v>8</v>
      </c>
      <c r="E274" s="3" t="s">
        <v>8</v>
      </c>
      <c r="F274" s="4" t="s">
        <v>8</v>
      </c>
      <c r="G274" s="3" t="s">
        <v>8</v>
      </c>
      <c r="H274" s="3"/>
      <c r="I274" s="3"/>
      <c r="K274" t="s">
        <v>5</v>
      </c>
      <c r="L274">
        <f>COUNTIF(H268:H282, "*skriv*")-COUNTIF(H268:H282,"*skriv/2*")*0.5</f>
        <v>0</v>
      </c>
      <c r="M274">
        <f>COUNTIF(H268:H282, "*learn*")-COUNTIF(H268:H282,"*learn/2*")*0.5</f>
        <v>0</v>
      </c>
      <c r="N274">
        <f>COUNTIF(H268:H282, "*andet*")-COUNTIF(H268:H282,"*andet/2*")*0.5</f>
        <v>0</v>
      </c>
      <c r="O274">
        <f>SUM(L274:N274)</f>
        <v>0</v>
      </c>
    </row>
    <row r="275" spans="2:15" x14ac:dyDescent="0.25">
      <c r="B275" s="2">
        <v>0.625</v>
      </c>
      <c r="C275" s="3" t="s">
        <v>13</v>
      </c>
      <c r="D275" s="3" t="s">
        <v>8</v>
      </c>
      <c r="E275" s="3" t="s">
        <v>8</v>
      </c>
      <c r="F275" s="3" t="s">
        <v>13</v>
      </c>
      <c r="G275" s="3" t="s">
        <v>12</v>
      </c>
      <c r="H275" s="3"/>
      <c r="I275" s="3"/>
      <c r="K275" t="s">
        <v>6</v>
      </c>
      <c r="L275">
        <f>COUNTIF(I268:I282, "*skriv*")-COUNTIF(I268:I282,"*skriv/2*")*0.5</f>
        <v>0</v>
      </c>
      <c r="M275">
        <f>COUNTIF(I268:I282, "*learn*")-COUNTIF(I268:I282,"*learn/2*")*0.5-COUNTIF(I268:I282,"*learn/4")*0.75</f>
        <v>0</v>
      </c>
      <c r="N275">
        <f>COUNTIF(I268:I282, "*andet*")-COUNTIF(I268:I282,"*andet/2*")*0.5-COUNTIF(I268:I282,"*andet/4")*0.75</f>
        <v>0.25</v>
      </c>
      <c r="O275">
        <f>SUM(L275:N275)</f>
        <v>0.25</v>
      </c>
    </row>
    <row r="276" spans="2:15" x14ac:dyDescent="0.25">
      <c r="B276" s="2">
        <v>0.66666666666666663</v>
      </c>
      <c r="C276" s="3"/>
      <c r="D276" s="3" t="s">
        <v>12</v>
      </c>
      <c r="E276" s="3"/>
      <c r="F276" s="3" t="s">
        <v>12</v>
      </c>
      <c r="G276" s="3"/>
      <c r="H276" s="3"/>
      <c r="I276" s="3"/>
      <c r="K276" t="s">
        <v>10</v>
      </c>
      <c r="L276">
        <f>SUM(L269:L275)/5</f>
        <v>0</v>
      </c>
      <c r="M276">
        <f>SUM(M269:M275)/5</f>
        <v>0</v>
      </c>
      <c r="N276">
        <f>SUM(N269:N275)/5</f>
        <v>8</v>
      </c>
      <c r="O276">
        <f>SUM(O269:O275)/5</f>
        <v>8</v>
      </c>
    </row>
    <row r="277" spans="2:15" x14ac:dyDescent="0.25">
      <c r="B277" s="2">
        <v>0.70833333333333337</v>
      </c>
      <c r="C277" s="3"/>
      <c r="D277" s="3"/>
      <c r="E277" s="3"/>
      <c r="F277" s="3"/>
      <c r="G277" s="3"/>
      <c r="H277" s="3"/>
      <c r="I277" s="3"/>
    </row>
    <row r="278" spans="2:15" x14ac:dyDescent="0.25">
      <c r="B278" s="2">
        <v>0.75</v>
      </c>
      <c r="C278" s="3" t="s">
        <v>12</v>
      </c>
      <c r="D278" s="3"/>
      <c r="E278" s="3"/>
      <c r="F278" s="3"/>
      <c r="G278" s="3"/>
      <c r="H278" s="3"/>
      <c r="I278" s="3"/>
    </row>
    <row r="279" spans="2:15" x14ac:dyDescent="0.25">
      <c r="B279" s="2">
        <v>0.79166666666666663</v>
      </c>
      <c r="C279" s="3"/>
      <c r="D279" s="3" t="s">
        <v>12</v>
      </c>
      <c r="E279" s="3"/>
      <c r="F279" s="3" t="s">
        <v>13</v>
      </c>
      <c r="G279" s="3"/>
      <c r="H279" s="3"/>
      <c r="I279" s="3" t="s">
        <v>12</v>
      </c>
    </row>
    <row r="280" spans="2:15" x14ac:dyDescent="0.25">
      <c r="B280" s="2">
        <v>0.83333333333333337</v>
      </c>
      <c r="C280" s="3"/>
      <c r="D280" s="3"/>
      <c r="E280" s="3"/>
      <c r="F280" s="3"/>
      <c r="G280" s="3"/>
      <c r="H280" s="3"/>
      <c r="I280" s="3"/>
    </row>
    <row r="281" spans="2:15" x14ac:dyDescent="0.25">
      <c r="B281" s="2">
        <v>0.875</v>
      </c>
      <c r="C281" s="3"/>
      <c r="D281" s="3"/>
      <c r="E281" s="3"/>
      <c r="F281" s="3"/>
      <c r="G281" s="3"/>
      <c r="H281" s="3"/>
      <c r="I281" s="3"/>
    </row>
    <row r="282" spans="2:15" x14ac:dyDescent="0.25">
      <c r="B282" s="2">
        <v>0.91666666666666663</v>
      </c>
      <c r="C282" s="3"/>
      <c r="D282" s="3"/>
      <c r="E282" s="3"/>
      <c r="F282" s="3"/>
      <c r="G282" s="3"/>
      <c r="H282" s="3"/>
      <c r="I282" s="3"/>
    </row>
    <row r="286" spans="2:15" x14ac:dyDescent="0.25">
      <c r="B286" s="1">
        <v>1</v>
      </c>
      <c r="C286" s="1" t="s">
        <v>0</v>
      </c>
      <c r="D286" s="1" t="s">
        <v>1</v>
      </c>
      <c r="E286" s="1" t="s">
        <v>2</v>
      </c>
      <c r="F286" s="1" t="s">
        <v>3</v>
      </c>
      <c r="G286" s="1" t="s">
        <v>4</v>
      </c>
      <c r="H286" s="1" t="s">
        <v>5</v>
      </c>
      <c r="I286" s="1" t="s">
        <v>6</v>
      </c>
      <c r="L286" t="s">
        <v>11</v>
      </c>
      <c r="M286" t="s">
        <v>7</v>
      </c>
      <c r="N286" t="s">
        <v>8</v>
      </c>
      <c r="O286" t="s">
        <v>9</v>
      </c>
    </row>
    <row r="287" spans="2:15" x14ac:dyDescent="0.25">
      <c r="B287" s="2">
        <v>0.33333333333333331</v>
      </c>
      <c r="C287" s="3"/>
      <c r="D287" s="4" t="s">
        <v>8</v>
      </c>
      <c r="E287" s="3" t="s">
        <v>8</v>
      </c>
      <c r="F287" s="3"/>
      <c r="G287" s="3" t="s">
        <v>8</v>
      </c>
      <c r="H287" s="3"/>
      <c r="I287" s="3"/>
      <c r="L287">
        <f>SUM(L288:L294)</f>
        <v>0</v>
      </c>
      <c r="M287">
        <f>SUM(M288:M294)</f>
        <v>0</v>
      </c>
      <c r="N287">
        <f>SUM(N288:N294)</f>
        <v>32.25</v>
      </c>
      <c r="O287">
        <f>SUM(O288:O294)+P287</f>
        <v>32.25</v>
      </c>
    </row>
    <row r="288" spans="2:15" x14ac:dyDescent="0.25">
      <c r="B288" s="2">
        <v>0.375</v>
      </c>
      <c r="C288" s="3"/>
      <c r="D288" s="3" t="s">
        <v>8</v>
      </c>
      <c r="E288" s="3" t="s">
        <v>8</v>
      </c>
      <c r="F288" s="3"/>
      <c r="G288" s="3" t="s">
        <v>8</v>
      </c>
      <c r="H288" s="3"/>
      <c r="I288" s="3"/>
      <c r="K288" t="s">
        <v>0</v>
      </c>
      <c r="L288">
        <f>COUNTIF(C287:C301, "*skriv*")-COUNTIF(C287:C301,"*skriv/2*")*0.5</f>
        <v>0</v>
      </c>
      <c r="M288">
        <f>COUNTIF(C287:C301, "*learn*")-COUNTIF(C287:C301,"*learn/2*")*0.5*0.5-COUNTIF(C287:C301,"*learn/4")*0.75</f>
        <v>0</v>
      </c>
      <c r="N288">
        <f>COUNTIF(C287:C301, "*andet*")-COUNTIF(C287:C301,"*andet/2*")*0.5-COUNTIF(C287:C301,"*andet/4")*0.75</f>
        <v>7.25</v>
      </c>
      <c r="O288">
        <f>SUM(L288:N288)</f>
        <v>7.25</v>
      </c>
    </row>
    <row r="289" spans="2:15" x14ac:dyDescent="0.25">
      <c r="B289" s="2">
        <v>0.41666666666666669</v>
      </c>
      <c r="C289" s="3" t="s">
        <v>8</v>
      </c>
      <c r="D289" s="3" t="s">
        <v>8</v>
      </c>
      <c r="E289" s="3" t="s">
        <v>8</v>
      </c>
      <c r="F289" s="3"/>
      <c r="G289" s="3" t="s">
        <v>8</v>
      </c>
      <c r="H289" s="3"/>
      <c r="I289" s="3"/>
      <c r="K289" t="s">
        <v>1</v>
      </c>
      <c r="L289">
        <f>COUNTIF(D287:D301, "*skriv*")-COUNTIF(D287:D301,"*skriv/2*")*0.5</f>
        <v>0</v>
      </c>
      <c r="M289">
        <f>COUNTIF(D287:D301, "*learn*")-COUNTIF(D287:D301,"*learn/2*")*0.5</f>
        <v>0</v>
      </c>
      <c r="N289">
        <f>COUNTIF(D287:D301, "*andet*")-COUNTIF(D287:D301,"*andet/2*")*0.5-COUNTIF(D287:D301,"*andet/4")*0.75</f>
        <v>8</v>
      </c>
      <c r="O289">
        <f t="shared" ref="O289" si="30">SUM(L289:N289)</f>
        <v>8</v>
      </c>
    </row>
    <row r="290" spans="2:15" x14ac:dyDescent="0.25">
      <c r="B290" s="2">
        <v>0.45833333333333331</v>
      </c>
      <c r="C290" s="3" t="s">
        <v>8</v>
      </c>
      <c r="D290" s="3" t="s">
        <v>8</v>
      </c>
      <c r="E290" s="3" t="s">
        <v>8</v>
      </c>
      <c r="F290" s="3"/>
      <c r="G290" s="3" t="s">
        <v>8</v>
      </c>
      <c r="H290" s="3"/>
      <c r="I290" s="3"/>
      <c r="K290" t="s">
        <v>2</v>
      </c>
      <c r="L290">
        <f>COUNTIF(E287:E301, "*skriv*")-COUNTIF(E287:E301,"*skriv/2*")*0.5</f>
        <v>0</v>
      </c>
      <c r="M290">
        <f>COUNTIF(E287:E301, "*learn*")-COUNTIF(E287:E301,"*learn/2*")*0.5-COUNTIF(E287:E301,"*learn/4")*0.75</f>
        <v>0</v>
      </c>
      <c r="N290">
        <f>COUNTIF(E287:E301, "*andet*")-COUNTIF(E287:E301,"*andet/2*")*0.5-COUNTIF(E287:E301,"*andet/4")*0.75</f>
        <v>8</v>
      </c>
      <c r="O290">
        <f>SUM(L290:N290)</f>
        <v>8</v>
      </c>
    </row>
    <row r="291" spans="2:15" x14ac:dyDescent="0.25">
      <c r="B291" s="2">
        <v>0.5</v>
      </c>
      <c r="C291" s="3" t="s">
        <v>8</v>
      </c>
      <c r="D291" s="3" t="s">
        <v>8</v>
      </c>
      <c r="E291" s="3" t="s">
        <v>8</v>
      </c>
      <c r="F291" s="3"/>
      <c r="G291" s="3" t="s">
        <v>8</v>
      </c>
      <c r="H291" s="3"/>
      <c r="I291" s="3" t="s">
        <v>8</v>
      </c>
      <c r="K291" t="s">
        <v>3</v>
      </c>
      <c r="L291">
        <f>COUNTIF(F287:F301, "*skriv*")-COUNTIF(F287:F301,"*skriv/*")*0.5</f>
        <v>0</v>
      </c>
      <c r="M291">
        <f>COUNTIF(F287:F301, "*learn*")-COUNTIF(F287:F301,"*learn/2*")*0.5-COUNTIF(F287:F301,"*learn/4")*0.75</f>
        <v>0</v>
      </c>
      <c r="N291">
        <f>COUNTIF(F287:F301, "*andet*")-COUNTIF(F287:F301,"*andet/2*")*0.5-COUNTIF(F287:F301,"*andet/4")*0.75</f>
        <v>0</v>
      </c>
      <c r="O291">
        <f>SUM(L291:N291)</f>
        <v>0</v>
      </c>
    </row>
    <row r="292" spans="2:15" x14ac:dyDescent="0.25">
      <c r="B292" s="2">
        <v>0.54166666666666663</v>
      </c>
      <c r="C292" s="3" t="s">
        <v>8</v>
      </c>
      <c r="D292" s="3" t="s">
        <v>8</v>
      </c>
      <c r="E292" s="3" t="s">
        <v>8</v>
      </c>
      <c r="F292" s="3"/>
      <c r="G292" s="3" t="s">
        <v>8</v>
      </c>
      <c r="H292" s="3"/>
      <c r="I292" s="3"/>
      <c r="K292" t="s">
        <v>4</v>
      </c>
      <c r="L292">
        <f>COUNTIF(G287:G301, "*skriv*")-COUNTIF(G287:G301,"*skriv/2*")*0.5-COUNTIF(G287:G301,"*skriv/4")*0.75</f>
        <v>0</v>
      </c>
      <c r="M292">
        <f>COUNTIF(G287:G301, "*learn*")-COUNTIF(G287:G301,"*learn/2*")*0.5-COUNTIF(G287:G301,"*learn/4")*0.75</f>
        <v>0</v>
      </c>
      <c r="N292">
        <f>COUNTIF(G287:G301, "*andet*")-COUNTIF(G287:G301,"*andet/2*")*0.5-COUNTIF(G287:G301,"*andet/4")*0.75</f>
        <v>8</v>
      </c>
      <c r="O292">
        <f t="shared" ref="O292" si="31">SUM(L292:N292)</f>
        <v>8</v>
      </c>
    </row>
    <row r="293" spans="2:15" x14ac:dyDescent="0.25">
      <c r="B293" s="2">
        <v>0.58333333333333337</v>
      </c>
      <c r="C293" s="3" t="s">
        <v>8</v>
      </c>
      <c r="D293" s="3" t="s">
        <v>8</v>
      </c>
      <c r="E293" s="3" t="s">
        <v>8</v>
      </c>
      <c r="F293" s="4"/>
      <c r="G293" s="3" t="s">
        <v>8</v>
      </c>
      <c r="H293" s="3"/>
      <c r="I293" s="3"/>
      <c r="K293" t="s">
        <v>5</v>
      </c>
      <c r="L293">
        <f>COUNTIF(H287:H301, "*skriv*")-COUNTIF(H287:H301,"*skriv/2*")*0.5</f>
        <v>0</v>
      </c>
      <c r="M293">
        <f>COUNTIF(H287:H301, "*learn*")-COUNTIF(H287:H301,"*learn/2*")*0.5</f>
        <v>0</v>
      </c>
      <c r="N293">
        <f>COUNTIF(H287:H301, "*andet*")-COUNTIF(H287:H301,"*andet/2*")*0.5</f>
        <v>0</v>
      </c>
      <c r="O293">
        <f>SUM(L293:N293)</f>
        <v>0</v>
      </c>
    </row>
    <row r="294" spans="2:15" x14ac:dyDescent="0.25">
      <c r="B294" s="2">
        <v>0.625</v>
      </c>
      <c r="C294" s="3" t="s">
        <v>8</v>
      </c>
      <c r="D294" s="3" t="s">
        <v>8</v>
      </c>
      <c r="E294" s="3" t="s">
        <v>8</v>
      </c>
      <c r="F294" s="3"/>
      <c r="G294" s="3" t="s">
        <v>8</v>
      </c>
      <c r="H294" s="3"/>
      <c r="I294" s="3"/>
      <c r="K294" t="s">
        <v>6</v>
      </c>
      <c r="L294">
        <f>COUNTIF(I287:I301, "*skriv*")-COUNTIF(I287:I301,"*skriv/2*")*0.5</f>
        <v>0</v>
      </c>
      <c r="M294">
        <f>COUNTIF(I287:I301, "*learn*")-COUNTIF(I287:I301,"*learn/2*")*0.5-COUNTIF(I287:I301,"*learn/4")*0.75</f>
        <v>0</v>
      </c>
      <c r="N294">
        <f>COUNTIF(I287:I301, "*andet*")-COUNTIF(I287:I301,"*andet/2*")*0.5-COUNTIF(I287:I301,"*andet/4")*0.75</f>
        <v>1</v>
      </c>
      <c r="O294">
        <f>SUM(L294:N294)</f>
        <v>1</v>
      </c>
    </row>
    <row r="295" spans="2:15" x14ac:dyDescent="0.25">
      <c r="B295" s="2">
        <v>0.66666666666666663</v>
      </c>
      <c r="C295" s="3" t="s">
        <v>12</v>
      </c>
      <c r="D295" s="3"/>
      <c r="E295" s="3"/>
      <c r="F295" s="3"/>
      <c r="G295" s="3"/>
      <c r="H295" s="3"/>
      <c r="I295" s="3"/>
      <c r="K295" t="s">
        <v>10</v>
      </c>
      <c r="L295">
        <f>SUM(L288:L294)/5</f>
        <v>0</v>
      </c>
      <c r="M295">
        <f>SUM(M288:M294)/5</f>
        <v>0</v>
      </c>
      <c r="N295">
        <f>SUM(N288:N294)/5</f>
        <v>6.45</v>
      </c>
      <c r="O295">
        <f>SUM(O288:O294)/5</f>
        <v>6.45</v>
      </c>
    </row>
    <row r="296" spans="2:15" x14ac:dyDescent="0.25">
      <c r="B296" s="2">
        <v>0.70833333333333337</v>
      </c>
      <c r="C296" s="3"/>
      <c r="D296" s="3"/>
      <c r="E296" s="3"/>
      <c r="F296" s="3"/>
      <c r="G296" s="3"/>
      <c r="H296" s="3"/>
      <c r="I296" s="3"/>
    </row>
    <row r="297" spans="2:15" x14ac:dyDescent="0.25">
      <c r="B297" s="2">
        <v>0.75</v>
      </c>
      <c r="C297" s="3"/>
      <c r="D297" s="3"/>
      <c r="E297" s="3"/>
      <c r="F297" s="3"/>
      <c r="G297" s="3"/>
      <c r="H297" s="3"/>
      <c r="I297" s="3"/>
    </row>
    <row r="298" spans="2:15" x14ac:dyDescent="0.25">
      <c r="B298" s="2">
        <v>0.79166666666666663</v>
      </c>
      <c r="C298" s="3" t="s">
        <v>8</v>
      </c>
      <c r="D298" s="3"/>
      <c r="E298" s="3"/>
      <c r="F298" s="3"/>
      <c r="G298" s="3"/>
      <c r="H298" s="3"/>
      <c r="I298" s="3"/>
    </row>
    <row r="299" spans="2:15" x14ac:dyDescent="0.25">
      <c r="B299" s="2">
        <v>0.83333333333333337</v>
      </c>
      <c r="C299" s="3"/>
      <c r="D299" s="3"/>
      <c r="E299" s="3"/>
      <c r="F299" s="3"/>
      <c r="G299" s="3"/>
      <c r="H299" s="3"/>
      <c r="I299" s="3"/>
    </row>
    <row r="300" spans="2:15" x14ac:dyDescent="0.25">
      <c r="B300" s="2">
        <v>0.875</v>
      </c>
      <c r="C300" s="3"/>
      <c r="D300" s="3"/>
      <c r="E300" s="3"/>
      <c r="F300" s="3"/>
      <c r="G300" s="3"/>
      <c r="H300" s="3"/>
      <c r="I300" s="3"/>
    </row>
    <row r="301" spans="2:15" x14ac:dyDescent="0.25">
      <c r="B301" s="2">
        <v>0.91666666666666663</v>
      </c>
      <c r="C301" s="3"/>
      <c r="D301" s="3"/>
      <c r="E301" s="3"/>
      <c r="F301" s="3"/>
      <c r="G301" s="3"/>
      <c r="H301" s="3"/>
      <c r="I301" s="3"/>
    </row>
    <row r="305" spans="2:15" x14ac:dyDescent="0.25">
      <c r="B305" s="1">
        <v>1</v>
      </c>
      <c r="C305" s="1" t="s">
        <v>0</v>
      </c>
      <c r="D305" s="1" t="s">
        <v>1</v>
      </c>
      <c r="E305" s="1" t="s">
        <v>2</v>
      </c>
      <c r="F305" s="1" t="s">
        <v>3</v>
      </c>
      <c r="G305" s="1" t="s">
        <v>4</v>
      </c>
      <c r="H305" s="1" t="s">
        <v>5</v>
      </c>
      <c r="I305" s="1" t="s">
        <v>6</v>
      </c>
      <c r="L305" t="s">
        <v>11</v>
      </c>
      <c r="M305" t="s">
        <v>7</v>
      </c>
      <c r="N305" t="s">
        <v>8</v>
      </c>
      <c r="O305" t="s">
        <v>9</v>
      </c>
    </row>
    <row r="306" spans="2:15" x14ac:dyDescent="0.25">
      <c r="B306" s="2">
        <v>0.33333333333333331</v>
      </c>
      <c r="C306" s="3"/>
      <c r="D306" s="4" t="s">
        <v>8</v>
      </c>
      <c r="E306" s="3" t="s">
        <v>8</v>
      </c>
      <c r="F306" s="3" t="s">
        <v>8</v>
      </c>
      <c r="G306" s="3" t="s">
        <v>8</v>
      </c>
      <c r="H306" s="3"/>
      <c r="I306" s="3"/>
      <c r="L306">
        <f>SUM(L307:L313)</f>
        <v>0</v>
      </c>
      <c r="M306">
        <f>SUM(M307:M313)</f>
        <v>0</v>
      </c>
      <c r="N306">
        <f>SUM(N307:N313)</f>
        <v>38.5</v>
      </c>
      <c r="O306">
        <f>SUM(O307:O313)+P306</f>
        <v>38.5</v>
      </c>
    </row>
    <row r="307" spans="2:15" x14ac:dyDescent="0.25">
      <c r="B307" s="2">
        <v>0.375</v>
      </c>
      <c r="C307" s="3" t="s">
        <v>8</v>
      </c>
      <c r="D307" s="3" t="s">
        <v>8</v>
      </c>
      <c r="E307" s="3" t="s">
        <v>8</v>
      </c>
      <c r="F307" s="3" t="s">
        <v>8</v>
      </c>
      <c r="G307" s="3" t="s">
        <v>8</v>
      </c>
      <c r="H307" s="3"/>
      <c r="I307" s="3"/>
      <c r="K307" t="s">
        <v>0</v>
      </c>
      <c r="L307">
        <f>COUNTIF(C306:C320, "*skriv*")-COUNTIF(C306:C320,"*skriv/2*")*0.5</f>
        <v>0</v>
      </c>
      <c r="M307">
        <f>COUNTIF(C306:C320, "*learn*")-COUNTIF(C306:C320,"*learn/2*")*0.5*0.5-COUNTIF(C306:C320,"*learn/4")*0.75</f>
        <v>0</v>
      </c>
      <c r="N307">
        <f>COUNTIF(C306:C320, "*andet*")-COUNTIF(C306:C320,"*andet/2*")*0.5-COUNTIF(C306:C320,"*andet/4")*0.75</f>
        <v>7.5</v>
      </c>
      <c r="O307">
        <f>SUM(L307:N307)</f>
        <v>7.5</v>
      </c>
    </row>
    <row r="308" spans="2:15" x14ac:dyDescent="0.25">
      <c r="B308" s="2">
        <v>0.41666666666666669</v>
      </c>
      <c r="C308" s="3" t="s">
        <v>8</v>
      </c>
      <c r="D308" s="3" t="s">
        <v>8</v>
      </c>
      <c r="E308" s="3" t="s">
        <v>8</v>
      </c>
      <c r="F308" s="3" t="s">
        <v>8</v>
      </c>
      <c r="G308" s="3" t="s">
        <v>8</v>
      </c>
      <c r="H308" s="3"/>
      <c r="I308" s="3"/>
      <c r="K308" t="s">
        <v>1</v>
      </c>
      <c r="L308">
        <f>COUNTIF(D306:D320, "*skriv*")-COUNTIF(D306:D320,"*skriv/2*")*0.5</f>
        <v>0</v>
      </c>
      <c r="M308">
        <f>COUNTIF(D306:D320, "*learn*")-COUNTIF(D306:D320,"*learn/2*")*0.5</f>
        <v>0</v>
      </c>
      <c r="N308">
        <f>COUNTIF(D306:D320, "*andet*")-COUNTIF(D306:D320,"*andet/2*")*0.5-COUNTIF(D306:D320,"*andet/4")*0.75</f>
        <v>8.5</v>
      </c>
      <c r="O308">
        <f t="shared" ref="O308" si="32">SUM(L308:N308)</f>
        <v>8.5</v>
      </c>
    </row>
    <row r="309" spans="2:15" x14ac:dyDescent="0.25">
      <c r="B309" s="2">
        <v>0.45833333333333331</v>
      </c>
      <c r="C309" s="3" t="s">
        <v>8</v>
      </c>
      <c r="D309" s="3" t="s">
        <v>8</v>
      </c>
      <c r="E309" s="3" t="s">
        <v>8</v>
      </c>
      <c r="F309" s="3" t="s">
        <v>8</v>
      </c>
      <c r="G309" s="3" t="s">
        <v>8</v>
      </c>
      <c r="H309" s="3"/>
      <c r="I309" s="3"/>
      <c r="K309" t="s">
        <v>2</v>
      </c>
      <c r="L309">
        <f>COUNTIF(E306:E320, "*skriv*")-COUNTIF(E306:E320,"*skriv/2*")*0.5</f>
        <v>0</v>
      </c>
      <c r="M309">
        <f>COUNTIF(E306:E320, "*learn*")-COUNTIF(E306:E320,"*learn/2*")*0.5-COUNTIF(E306:E320,"*learn/4")*0.75</f>
        <v>0</v>
      </c>
      <c r="N309">
        <f>COUNTIF(E306:E320, "*andet*")-COUNTIF(E306:E320,"*andet/2*")*0.5-COUNTIF(E306:E320,"*andet/4")*0.75</f>
        <v>6.25</v>
      </c>
      <c r="O309">
        <f>SUM(L309:N309)</f>
        <v>6.25</v>
      </c>
    </row>
    <row r="310" spans="2:15" x14ac:dyDescent="0.25">
      <c r="B310" s="2">
        <v>0.5</v>
      </c>
      <c r="C310" s="3" t="s">
        <v>8</v>
      </c>
      <c r="D310" s="3" t="s">
        <v>8</v>
      </c>
      <c r="E310" s="3" t="s">
        <v>8</v>
      </c>
      <c r="F310" s="3" t="s">
        <v>8</v>
      </c>
      <c r="G310" s="3" t="s">
        <v>8</v>
      </c>
      <c r="H310" s="3"/>
      <c r="I310" s="3"/>
      <c r="K310" t="s">
        <v>3</v>
      </c>
      <c r="L310">
        <f>COUNTIF(F306:F320, "*skriv*")-COUNTIF(F306:F320,"*skriv/*")*0.5</f>
        <v>0</v>
      </c>
      <c r="M310">
        <f>COUNTIF(F306:F320, "*learn*")-COUNTIF(F306:F320,"*learn/2*")*0.5-COUNTIF(F306:F320,"*learn/4")*0.75</f>
        <v>0</v>
      </c>
      <c r="N310">
        <f>COUNTIF(F306:F320, "*andet*")-COUNTIF(F306:F320,"*andet/2*")*0.5-COUNTIF(F306:F320,"*andet/4")*0.75</f>
        <v>8</v>
      </c>
      <c r="O310">
        <f>SUM(L310:N310)</f>
        <v>8</v>
      </c>
    </row>
    <row r="311" spans="2:15" x14ac:dyDescent="0.25">
      <c r="B311" s="2">
        <v>0.54166666666666663</v>
      </c>
      <c r="C311" s="3" t="s">
        <v>8</v>
      </c>
      <c r="D311" s="3" t="s">
        <v>8</v>
      </c>
      <c r="E311" s="3" t="s">
        <v>8</v>
      </c>
      <c r="F311" s="3" t="s">
        <v>8</v>
      </c>
      <c r="G311" s="3" t="s">
        <v>8</v>
      </c>
      <c r="H311" s="3"/>
      <c r="I311" s="3"/>
      <c r="K311" t="s">
        <v>4</v>
      </c>
      <c r="L311">
        <f>COUNTIF(G306:G320, "*skriv*")-COUNTIF(G306:G320,"*skriv/2*")*0.5-COUNTIF(G306:G320,"*skriv/4")*0.75</f>
        <v>0</v>
      </c>
      <c r="M311">
        <f>COUNTIF(G306:G320, "*learn*")-COUNTIF(G306:G320,"*learn/2*")*0.5-COUNTIF(G306:G320,"*learn/4")*0.75</f>
        <v>0</v>
      </c>
      <c r="N311">
        <f>COUNTIF(G306:G320, "*andet*")-COUNTIF(G306:G320,"*andet/2*")*0.5-COUNTIF(G306:G320,"*andet/4")*0.75</f>
        <v>8.25</v>
      </c>
      <c r="O311">
        <f t="shared" ref="O311" si="33">SUM(L311:N311)</f>
        <v>8.25</v>
      </c>
    </row>
    <row r="312" spans="2:15" x14ac:dyDescent="0.25">
      <c r="B312" s="2">
        <v>0.58333333333333337</v>
      </c>
      <c r="C312" s="3" t="s">
        <v>8</v>
      </c>
      <c r="D312" s="3" t="s">
        <v>8</v>
      </c>
      <c r="E312" s="3" t="s">
        <v>12</v>
      </c>
      <c r="F312" s="4" t="s">
        <v>8</v>
      </c>
      <c r="G312" s="3" t="s">
        <v>8</v>
      </c>
      <c r="H312" s="3"/>
      <c r="I312" s="3"/>
      <c r="K312" t="s">
        <v>5</v>
      </c>
      <c r="L312">
        <f>COUNTIF(H306:H320, "*skriv*")-COUNTIF(H306:H320,"*skriv/2*")*0.5</f>
        <v>0</v>
      </c>
      <c r="M312">
        <f>COUNTIF(H306:H320, "*learn*")-COUNTIF(H306:H320,"*learn/2*")*0.5</f>
        <v>0</v>
      </c>
      <c r="N312">
        <f>COUNTIF(H306:H320, "*andet*")-COUNTIF(H306:H320,"*andet/2*")*0.5</f>
        <v>0</v>
      </c>
      <c r="O312">
        <f>SUM(L312:N312)</f>
        <v>0</v>
      </c>
    </row>
    <row r="313" spans="2:15" x14ac:dyDescent="0.25">
      <c r="B313" s="2">
        <v>0.625</v>
      </c>
      <c r="C313" s="3" t="s">
        <v>13</v>
      </c>
      <c r="D313" s="3" t="s">
        <v>8</v>
      </c>
      <c r="E313" s="3"/>
      <c r="F313" s="3" t="s">
        <v>8</v>
      </c>
      <c r="G313" s="3" t="s">
        <v>8</v>
      </c>
      <c r="H313" s="3"/>
      <c r="I313" s="3"/>
      <c r="K313" t="s">
        <v>6</v>
      </c>
      <c r="L313">
        <f>COUNTIF(I306:I320, "*skriv*")-COUNTIF(I306:I320,"*skriv/2*")*0.5</f>
        <v>0</v>
      </c>
      <c r="M313">
        <f>COUNTIF(I306:I320, "*learn*")-COUNTIF(I306:I320,"*learn/2*")*0.5-COUNTIF(I306:I320,"*learn/4")*0.75</f>
        <v>0</v>
      </c>
      <c r="N313">
        <f>COUNTIF(I306:I320, "*andet*")-COUNTIF(I306:I320,"*andet/2*")*0.5-COUNTIF(I306:I320,"*andet/4")*0.75</f>
        <v>0</v>
      </c>
      <c r="O313">
        <f>SUM(L313:N313)</f>
        <v>0</v>
      </c>
    </row>
    <row r="314" spans="2:15" x14ac:dyDescent="0.25">
      <c r="B314" s="2">
        <v>0.66666666666666663</v>
      </c>
      <c r="C314" s="3"/>
      <c r="D314" s="3"/>
      <c r="E314" s="3"/>
      <c r="F314" s="3"/>
      <c r="G314" s="3" t="s">
        <v>12</v>
      </c>
      <c r="H314" s="3"/>
      <c r="I314" s="3"/>
      <c r="K314" t="s">
        <v>10</v>
      </c>
      <c r="L314">
        <f>SUM(L307:L313)/5</f>
        <v>0</v>
      </c>
      <c r="M314">
        <f>SUM(M307:M313)/5</f>
        <v>0</v>
      </c>
      <c r="N314">
        <f>SUM(N307:N313)/5</f>
        <v>7.7</v>
      </c>
      <c r="O314">
        <f>SUM(O307:O313)/5</f>
        <v>7.7</v>
      </c>
    </row>
    <row r="315" spans="2:15" x14ac:dyDescent="0.25">
      <c r="B315" s="2">
        <v>0.70833333333333337</v>
      </c>
      <c r="C315" s="3"/>
      <c r="D315" s="3"/>
      <c r="E315" s="3"/>
      <c r="F315" s="3"/>
      <c r="G315" s="3"/>
      <c r="H315" s="3"/>
      <c r="I315" s="3"/>
    </row>
    <row r="316" spans="2:15" x14ac:dyDescent="0.25">
      <c r="B316" s="2">
        <v>0.75</v>
      </c>
      <c r="C316" s="3"/>
      <c r="D316" s="3"/>
      <c r="E316" s="3"/>
      <c r="F316" s="3"/>
      <c r="G316" s="3"/>
      <c r="H316" s="3"/>
      <c r="I316" s="3"/>
    </row>
    <row r="317" spans="2:15" x14ac:dyDescent="0.25">
      <c r="B317" s="2">
        <v>0.79166666666666663</v>
      </c>
      <c r="C317" s="3" t="s">
        <v>8</v>
      </c>
      <c r="D317" s="3"/>
      <c r="E317" s="3"/>
      <c r="F317" s="3"/>
      <c r="G317" s="3"/>
      <c r="H317" s="3"/>
      <c r="I317" s="3"/>
    </row>
    <row r="318" spans="2:15" x14ac:dyDescent="0.25">
      <c r="B318" s="2">
        <v>0.83333333333333337</v>
      </c>
      <c r="C318" s="3"/>
      <c r="D318" s="3" t="s">
        <v>13</v>
      </c>
      <c r="E318" s="3"/>
      <c r="F318" s="3"/>
      <c r="G318" s="3"/>
      <c r="H318" s="3"/>
      <c r="I318" s="3"/>
    </row>
    <row r="319" spans="2:15" x14ac:dyDescent="0.25">
      <c r="B319" s="2">
        <v>0.875</v>
      </c>
      <c r="C319" s="3"/>
      <c r="D319" s="3"/>
      <c r="E319" s="3"/>
      <c r="F319" s="3"/>
      <c r="G319" s="3"/>
      <c r="H319" s="3"/>
      <c r="I319" s="3"/>
    </row>
    <row r="320" spans="2:15" x14ac:dyDescent="0.25">
      <c r="B320" s="2">
        <v>0.91666666666666663</v>
      </c>
      <c r="C320" s="3"/>
      <c r="D320" s="3"/>
      <c r="E320" s="3"/>
      <c r="F320" s="3"/>
      <c r="G320" s="3"/>
      <c r="H320" s="3"/>
      <c r="I320" s="3"/>
    </row>
    <row r="324" spans="2:15" x14ac:dyDescent="0.25">
      <c r="B324" s="1">
        <v>1</v>
      </c>
      <c r="C324" s="1" t="s">
        <v>0</v>
      </c>
      <c r="D324" s="1" t="s">
        <v>1</v>
      </c>
      <c r="E324" s="1" t="s">
        <v>2</v>
      </c>
      <c r="F324" s="1" t="s">
        <v>3</v>
      </c>
      <c r="G324" s="1" t="s">
        <v>4</v>
      </c>
      <c r="H324" s="1" t="s">
        <v>5</v>
      </c>
      <c r="I324" s="1" t="s">
        <v>6</v>
      </c>
      <c r="L324" t="s">
        <v>11</v>
      </c>
      <c r="M324" t="s">
        <v>16</v>
      </c>
      <c r="N324" t="s">
        <v>15</v>
      </c>
      <c r="O324" t="s">
        <v>9</v>
      </c>
    </row>
    <row r="325" spans="2:15" x14ac:dyDescent="0.25">
      <c r="B325" s="2">
        <v>0.33333333333333331</v>
      </c>
      <c r="C325" s="3"/>
      <c r="D325" s="3" t="s">
        <v>11</v>
      </c>
      <c r="E325" s="4" t="s">
        <v>15</v>
      </c>
      <c r="F325" s="3" t="s">
        <v>15</v>
      </c>
      <c r="G325" s="3" t="s">
        <v>15</v>
      </c>
      <c r="H325" s="3"/>
      <c r="I325" s="3"/>
      <c r="L325">
        <f>SUM(L326:L332)</f>
        <v>2.5</v>
      </c>
      <c r="M325">
        <f>SUM(M326:M332)</f>
        <v>1</v>
      </c>
      <c r="N325">
        <f>SUM(N326:N332)</f>
        <v>28.5</v>
      </c>
      <c r="O325">
        <f>SUM(O326:O332)+P325</f>
        <v>32</v>
      </c>
    </row>
    <row r="326" spans="2:15" x14ac:dyDescent="0.25">
      <c r="B326" s="2">
        <v>0.375</v>
      </c>
      <c r="C326" s="3"/>
      <c r="D326" s="3" t="s">
        <v>11</v>
      </c>
      <c r="E326" s="3" t="s">
        <v>15</v>
      </c>
      <c r="F326" s="3" t="s">
        <v>15</v>
      </c>
      <c r="G326" s="3" t="s">
        <v>15</v>
      </c>
      <c r="H326" s="3"/>
      <c r="I326" s="3"/>
      <c r="K326" t="s">
        <v>0</v>
      </c>
      <c r="L326">
        <f>COUNTIF(C325:C339, "*skriv*")-COUNTIF(C325:C339,"*skriv/2*")*0.5</f>
        <v>0</v>
      </c>
      <c r="M326">
        <f>COUNTIF(C325:C339, "*læs*")-COUNTIF(C325:C339,"*læs/2*")*0.5*0.5-COUNTIF(C325:C339,"*læs/4")*0.75</f>
        <v>0</v>
      </c>
      <c r="N326">
        <f>COUNTIF(C325:C339, "*kode*")-COUNTIF(C325:C339,"*kode/2*")*0.5-COUNTIF(C325:C339,"*kode/4")*0.75</f>
        <v>0</v>
      </c>
      <c r="O326">
        <f>SUM(L326:N326)</f>
        <v>0</v>
      </c>
    </row>
    <row r="327" spans="2:15" x14ac:dyDescent="0.25">
      <c r="B327" s="2">
        <v>0.41666666666666669</v>
      </c>
      <c r="C327" s="3"/>
      <c r="D327" s="3" t="s">
        <v>16</v>
      </c>
      <c r="E327" s="3" t="s">
        <v>15</v>
      </c>
      <c r="F327" s="3" t="s">
        <v>15</v>
      </c>
      <c r="G327" s="3" t="s">
        <v>15</v>
      </c>
      <c r="H327" s="3"/>
      <c r="I327" s="3"/>
      <c r="K327" t="s">
        <v>1</v>
      </c>
      <c r="L327">
        <f>COUNTIF(D325:D339, "*skriv*")-COUNTIF(D325:D339,"*skriv/2*")*0.5</f>
        <v>2</v>
      </c>
      <c r="M327">
        <f>COUNTIF(D325:D339, "*læs*")-COUNTIF(D325:D339,"*læs/2*")*0.5</f>
        <v>1</v>
      </c>
      <c r="N327">
        <f>COUNTIF(D325:D339, "*kode*")-COUNTIF(D325:D339,"*kode/2*")*0.5-COUNTIF(D325:D339,"*kode/4")*0.75</f>
        <v>4.5</v>
      </c>
      <c r="O327">
        <f t="shared" ref="O327" si="34">SUM(L327:N327)</f>
        <v>7.5</v>
      </c>
    </row>
    <row r="328" spans="2:15" x14ac:dyDescent="0.25">
      <c r="B328" s="2">
        <v>0.45833333333333331</v>
      </c>
      <c r="C328" s="3"/>
      <c r="D328" s="3" t="s">
        <v>15</v>
      </c>
      <c r="E328" s="3" t="s">
        <v>15</v>
      </c>
      <c r="F328" s="3" t="s">
        <v>15</v>
      </c>
      <c r="G328" s="3" t="s">
        <v>15</v>
      </c>
      <c r="H328" s="3"/>
      <c r="I328" s="3"/>
      <c r="K328" t="s">
        <v>2</v>
      </c>
      <c r="L328">
        <f>COUNTIF(E325:E339, "*skriv*")-COUNTIF(E325:E339,"*skriv/2*")*0.5</f>
        <v>0</v>
      </c>
      <c r="M328">
        <f>COUNTIF(E325:E339, "*læs*")-COUNTIF(E325:E339,"*learn/2*")*0.5-COUNTIF(E325:E339,"*læs/4")*0.75</f>
        <v>0</v>
      </c>
      <c r="N328">
        <f>COUNTIF(E325:E339, "*kode*")-COUNTIF(E325:E339,"*kode/2*")*0.5-COUNTIF(E325:E339,"*kode/4")*0.75</f>
        <v>9.25</v>
      </c>
      <c r="O328">
        <f>SUM(L328:N328)</f>
        <v>9.25</v>
      </c>
    </row>
    <row r="329" spans="2:15" x14ac:dyDescent="0.25">
      <c r="B329" s="2">
        <v>0.5</v>
      </c>
      <c r="C329" s="3"/>
      <c r="D329" s="3" t="s">
        <v>15</v>
      </c>
      <c r="E329" s="3" t="s">
        <v>15</v>
      </c>
      <c r="F329" s="3" t="s">
        <v>15</v>
      </c>
      <c r="G329" s="3" t="s">
        <v>15</v>
      </c>
      <c r="H329" s="3"/>
      <c r="I329" s="3"/>
      <c r="K329" t="s">
        <v>3</v>
      </c>
      <c r="L329">
        <f>COUNTIF(F325:F339, "*skriv*")-COUNTIF(F325:F339,"*skriv/*")*0.5</f>
        <v>0</v>
      </c>
      <c r="M329">
        <f>COUNTIF(F325:F339, "*læs*")-COUNTIF(F325:F339,"*læs/2*")*0.5-COUNTIF(F325:F339,"*læs/4")*0.75</f>
        <v>0</v>
      </c>
      <c r="N329">
        <f>COUNTIF(F325:F339, "*kode*")-COUNTIF(F325:F339,"*kode/2*")*0.5-COUNTIF(F325:F339,"*kode/4")*0.75</f>
        <v>7.25</v>
      </c>
      <c r="O329">
        <f>SUM(L329:N329)</f>
        <v>7.25</v>
      </c>
    </row>
    <row r="330" spans="2:15" x14ac:dyDescent="0.25">
      <c r="B330" s="2">
        <v>0.54166666666666663</v>
      </c>
      <c r="C330" s="3"/>
      <c r="D330" s="3" t="s">
        <v>15</v>
      </c>
      <c r="E330" s="3" t="s">
        <v>15</v>
      </c>
      <c r="F330" s="3" t="s">
        <v>15</v>
      </c>
      <c r="G330" s="3" t="s">
        <v>15</v>
      </c>
      <c r="H330" s="3"/>
      <c r="I330" s="3"/>
      <c r="K330" t="s">
        <v>4</v>
      </c>
      <c r="L330">
        <f>COUNTIF(G325:G339, "*skriv*")-COUNTIF(G325:G339,"*skriv/2*")*0.5-COUNTIF(G325:G339,"*skriv/4")*0.75</f>
        <v>0</v>
      </c>
      <c r="M330">
        <f>COUNTIF(G325:G339, "*læs*")-COUNTIF(G325:G339,"*læs/2*")*0.5-COUNTIF(G325:G339,"*læs/4")*0.75</f>
        <v>0</v>
      </c>
      <c r="N330">
        <f>COUNTIF(G325:G339, "*kode*")-COUNTIF(G325:G339,"*kode/2*")*0.5-COUNTIF(G325:G339,"*kode/4")*0.75</f>
        <v>7.5</v>
      </c>
      <c r="O330">
        <f t="shared" ref="O330" si="35">SUM(L330:N330)</f>
        <v>7.5</v>
      </c>
    </row>
    <row r="331" spans="2:15" x14ac:dyDescent="0.25">
      <c r="B331" s="2">
        <v>0.58333333333333337</v>
      </c>
      <c r="C331" s="3"/>
      <c r="D331" s="3" t="s">
        <v>15</v>
      </c>
      <c r="E331" s="3" t="s">
        <v>15</v>
      </c>
      <c r="F331" s="4" t="s">
        <v>15</v>
      </c>
      <c r="G331" s="3" t="s">
        <v>15</v>
      </c>
      <c r="H331" s="3"/>
      <c r="I331" s="3"/>
      <c r="K331" t="s">
        <v>5</v>
      </c>
      <c r="L331">
        <f>COUNTIF(H325:H339, "*skriv*")-COUNTIF(H325:H339,"*skriv/2*")*0.5</f>
        <v>0</v>
      </c>
      <c r="M331">
        <f>COUNTIF(H325:H339, "*læs*")-COUNTIF(H325:H339,"*læs/2*")*0.5</f>
        <v>0</v>
      </c>
      <c r="N331">
        <f>COUNTIF(H325:H339, "*kode*")-COUNTIF(H325:H339,"*kode/2*")*0.5</f>
        <v>0</v>
      </c>
      <c r="O331">
        <f>SUM(L331:N331)</f>
        <v>0</v>
      </c>
    </row>
    <row r="332" spans="2:15" x14ac:dyDescent="0.25">
      <c r="B332" s="2">
        <v>0.625</v>
      </c>
      <c r="C332" s="3"/>
      <c r="D332" s="3" t="s">
        <v>17</v>
      </c>
      <c r="E332" s="3" t="s">
        <v>15</v>
      </c>
      <c r="F332" s="3" t="s">
        <v>18</v>
      </c>
      <c r="G332" s="3" t="s">
        <v>17</v>
      </c>
      <c r="H332" s="3"/>
      <c r="I332" s="3"/>
      <c r="K332" t="s">
        <v>6</v>
      </c>
      <c r="L332">
        <f>COUNTIF(I325:I339, "*skriv*")-COUNTIF(I325:I339,"*skriv/2*")*0.5</f>
        <v>0.5</v>
      </c>
      <c r="M332">
        <f>COUNTIF(I325:I339, "*læs*")-COUNTIF(I325:I339,"*læs/2*")*0.5-COUNTIF(I325:I339,"*læs/4")*0.75</f>
        <v>0</v>
      </c>
      <c r="N332">
        <f>COUNTIF(I325:I339, "*kode*")-COUNTIF(I325:I339,"*kode/2*")*0.5-COUNTIF(I325:I339,"*kode/4")*0.75</f>
        <v>0</v>
      </c>
      <c r="O332">
        <f>SUM(L332:N332)</f>
        <v>0.5</v>
      </c>
    </row>
    <row r="333" spans="2:15" x14ac:dyDescent="0.25">
      <c r="B333" s="2">
        <v>0.66666666666666663</v>
      </c>
      <c r="C333" s="3"/>
      <c r="D333" s="3"/>
      <c r="E333" s="3" t="s">
        <v>18</v>
      </c>
      <c r="F333" s="3"/>
      <c r="G333" s="3"/>
      <c r="H333" s="3"/>
      <c r="I333" s="3"/>
      <c r="K333" t="s">
        <v>10</v>
      </c>
      <c r="L333">
        <f>SUM(L326:L332)/5</f>
        <v>0.5</v>
      </c>
      <c r="M333">
        <f>SUM(M326:M332)/5</f>
        <v>0.2</v>
      </c>
      <c r="N333">
        <f>SUM(N326:N332)/5</f>
        <v>5.7</v>
      </c>
      <c r="O333">
        <f>SUM(O326:O332)/5</f>
        <v>6.4</v>
      </c>
    </row>
    <row r="334" spans="2:15" x14ac:dyDescent="0.25">
      <c r="B334" s="2">
        <v>0.70833333333333337</v>
      </c>
      <c r="C334" s="3"/>
      <c r="D334" s="3"/>
      <c r="E334" s="3"/>
      <c r="F334" s="3"/>
      <c r="G334" s="3"/>
      <c r="H334" s="3"/>
      <c r="I334" s="3"/>
    </row>
    <row r="335" spans="2:15" x14ac:dyDescent="0.25">
      <c r="B335" s="2">
        <v>0.75</v>
      </c>
      <c r="C335" s="3"/>
      <c r="D335" s="3"/>
      <c r="E335" s="3"/>
      <c r="F335" s="3"/>
      <c r="G335" s="3"/>
      <c r="H335" s="3"/>
      <c r="I335" s="3"/>
    </row>
    <row r="336" spans="2:15" x14ac:dyDescent="0.25">
      <c r="B336" s="2">
        <v>0.79166666666666663</v>
      </c>
      <c r="C336" s="3"/>
      <c r="D336" s="3"/>
      <c r="E336" s="3" t="s">
        <v>15</v>
      </c>
      <c r="F336" s="3"/>
      <c r="G336" s="3"/>
      <c r="H336" s="3"/>
      <c r="I336" s="3"/>
    </row>
    <row r="337" spans="2:15" x14ac:dyDescent="0.25">
      <c r="B337" s="2">
        <v>0.83333333333333337</v>
      </c>
      <c r="C337" s="3"/>
      <c r="D337" s="3"/>
      <c r="E337" s="3"/>
      <c r="F337" s="3"/>
      <c r="G337" s="3"/>
      <c r="H337" s="3"/>
      <c r="I337" s="3" t="s">
        <v>19</v>
      </c>
    </row>
    <row r="338" spans="2:15" x14ac:dyDescent="0.25">
      <c r="B338" s="2">
        <v>0.875</v>
      </c>
      <c r="C338" s="3"/>
      <c r="D338" s="3"/>
      <c r="E338" s="3"/>
      <c r="F338" s="3"/>
      <c r="G338" s="3"/>
      <c r="H338" s="3"/>
      <c r="I338" s="3"/>
    </row>
    <row r="339" spans="2:15" x14ac:dyDescent="0.25">
      <c r="B339" s="2">
        <v>0.91666666666666663</v>
      </c>
      <c r="C339" s="3"/>
      <c r="D339" s="3"/>
      <c r="E339" s="3"/>
      <c r="F339" s="3"/>
      <c r="G339" s="3"/>
      <c r="H339" s="3"/>
      <c r="I339" s="3"/>
    </row>
    <row r="343" spans="2:15" x14ac:dyDescent="0.25">
      <c r="B343" s="1">
        <v>1</v>
      </c>
      <c r="C343" s="1" t="s">
        <v>0</v>
      </c>
      <c r="D343" s="1" t="s">
        <v>1</v>
      </c>
      <c r="E343" s="1" t="s">
        <v>2</v>
      </c>
      <c r="F343" s="1" t="s">
        <v>3</v>
      </c>
      <c r="G343" s="1" t="s">
        <v>4</v>
      </c>
      <c r="H343" s="1" t="s">
        <v>5</v>
      </c>
      <c r="I343" s="1" t="s">
        <v>6</v>
      </c>
      <c r="L343" t="s">
        <v>11</v>
      </c>
      <c r="M343" t="s">
        <v>16</v>
      </c>
      <c r="N343" t="s">
        <v>15</v>
      </c>
      <c r="O343" t="s">
        <v>9</v>
      </c>
    </row>
    <row r="344" spans="2:15" x14ac:dyDescent="0.25">
      <c r="B344" s="2">
        <v>0.33333333333333331</v>
      </c>
      <c r="C344" s="3"/>
      <c r="D344" s="3"/>
      <c r="E344" s="4" t="s">
        <v>15</v>
      </c>
      <c r="F344" s="3"/>
      <c r="G344" s="3"/>
      <c r="H344" s="3"/>
      <c r="I344" s="3"/>
      <c r="L344">
        <f>SUM(L345:L351)</f>
        <v>2</v>
      </c>
      <c r="M344">
        <f>SUM(M345:M351)</f>
        <v>2.75</v>
      </c>
      <c r="N344">
        <f>SUM(N345:N351)</f>
        <v>35.25</v>
      </c>
      <c r="O344">
        <f>SUM(O345:O351)+P344</f>
        <v>40</v>
      </c>
    </row>
    <row r="345" spans="2:15" x14ac:dyDescent="0.25">
      <c r="B345" s="2">
        <v>0.375</v>
      </c>
      <c r="C345" s="3" t="s">
        <v>11</v>
      </c>
      <c r="D345" s="3" t="s">
        <v>15</v>
      </c>
      <c r="E345" s="3" t="s">
        <v>15</v>
      </c>
      <c r="F345" s="3" t="s">
        <v>15</v>
      </c>
      <c r="G345" s="3" t="s">
        <v>16</v>
      </c>
      <c r="H345" s="3"/>
      <c r="I345" s="3"/>
      <c r="K345" t="s">
        <v>0</v>
      </c>
      <c r="L345">
        <f>COUNTIF(C344:C358, "*skriv*")-COUNTIF(C344:C358,"*skriv/2*")*0.5</f>
        <v>2</v>
      </c>
      <c r="M345">
        <f>COUNTIF(C344:C358, "*læs*")-COUNTIF(C344:C358,"*læs/2*")*0.5*0.5-COUNTIF(C344:C358,"*læs/4")*0.75</f>
        <v>0</v>
      </c>
      <c r="N345">
        <f>COUNTIF(C344:C358, "*kode*")-COUNTIF(C344:C358,"*kode/2*")*0.5-COUNTIF(C344:C358,"*kode/4")*0.75</f>
        <v>4.25</v>
      </c>
      <c r="O345">
        <f>SUM(L345:N345)</f>
        <v>6.25</v>
      </c>
    </row>
    <row r="346" spans="2:15" x14ac:dyDescent="0.25">
      <c r="B346" s="2">
        <v>0.41666666666666669</v>
      </c>
      <c r="C346" s="3" t="s">
        <v>11</v>
      </c>
      <c r="D346" s="3" t="s">
        <v>15</v>
      </c>
      <c r="E346" s="3" t="s">
        <v>15</v>
      </c>
      <c r="F346" s="3" t="s">
        <v>15</v>
      </c>
      <c r="G346" s="3" t="s">
        <v>15</v>
      </c>
      <c r="H346" s="3"/>
      <c r="I346" s="3"/>
      <c r="K346" t="s">
        <v>1</v>
      </c>
      <c r="L346">
        <f>COUNTIF(D344:D358, "*skriv*")-COUNTIF(D344:D358,"*skriv/2*")*0.5</f>
        <v>0</v>
      </c>
      <c r="M346">
        <f>COUNTIF(D344:D358, "*læs*")-COUNTIF(D344:D358,"*læs/2*")*0.5</f>
        <v>0</v>
      </c>
      <c r="N346">
        <f>COUNTIF(D344:D358, "*kode*")-COUNTIF(D344:D358,"*kode/2*")*0.5-COUNTIF(D344:D358,"*kode/4")*0.75</f>
        <v>8</v>
      </c>
      <c r="O346">
        <f t="shared" ref="O346" si="36">SUM(L346:N346)</f>
        <v>8</v>
      </c>
    </row>
    <row r="347" spans="2:15" x14ac:dyDescent="0.25">
      <c r="B347" s="2">
        <v>0.45833333333333331</v>
      </c>
      <c r="C347" s="3" t="s">
        <v>15</v>
      </c>
      <c r="D347" s="3" t="s">
        <v>15</v>
      </c>
      <c r="E347" s="3" t="s">
        <v>15</v>
      </c>
      <c r="F347" s="3" t="s">
        <v>15</v>
      </c>
      <c r="G347" s="3" t="s">
        <v>15</v>
      </c>
      <c r="H347" s="3"/>
      <c r="I347" s="3"/>
      <c r="K347" t="s">
        <v>2</v>
      </c>
      <c r="L347">
        <f>COUNTIF(E344:E358, "*skriv*")-COUNTIF(E344:E358,"*skriv/2*")*0.5</f>
        <v>0</v>
      </c>
      <c r="M347">
        <f>COUNTIF(E344:E358, "*læs*")-COUNTIF(E344:E358,"*learn/2*")*0.5-COUNTIF(E344:E358,"*læs/4")*0.75</f>
        <v>0</v>
      </c>
      <c r="N347">
        <f>COUNTIF(E344:E358, "*kode*")-COUNTIF(E344:E358,"*kode/2*")*0.5-COUNTIF(E344:E358,"*kode/4")*0.75</f>
        <v>8</v>
      </c>
      <c r="O347">
        <f>SUM(L347:N347)</f>
        <v>8</v>
      </c>
    </row>
    <row r="348" spans="2:15" x14ac:dyDescent="0.25">
      <c r="B348" s="2">
        <v>0.5</v>
      </c>
      <c r="C348" s="3" t="s">
        <v>15</v>
      </c>
      <c r="D348" s="3" t="s">
        <v>15</v>
      </c>
      <c r="E348" s="3" t="s">
        <v>15</v>
      </c>
      <c r="F348" s="3" t="s">
        <v>15</v>
      </c>
      <c r="G348" s="3" t="s">
        <v>15</v>
      </c>
      <c r="H348" s="3"/>
      <c r="I348" s="3" t="s">
        <v>15</v>
      </c>
      <c r="K348" t="s">
        <v>3</v>
      </c>
      <c r="L348">
        <f>COUNTIF(F344:F358, "*skriv*")-COUNTIF(F344:F358,"*skriv/*")*0.5</f>
        <v>0</v>
      </c>
      <c r="M348">
        <f>COUNTIF(F344:F358, "*læs*")-COUNTIF(F344:F358,"*læs/2*")*0.5-COUNTIF(F344:F358,"*læs/4")*0.75</f>
        <v>0.75</v>
      </c>
      <c r="N348">
        <f>COUNTIF(F344:F358, "*kode*")-COUNTIF(F344:F358,"*kode/2*")*0.5-COUNTIF(F344:F358,"*kode/4")*0.75</f>
        <v>6.5</v>
      </c>
      <c r="O348">
        <f>SUM(L348:N348)</f>
        <v>7.25</v>
      </c>
    </row>
    <row r="349" spans="2:15" x14ac:dyDescent="0.25">
      <c r="B349" s="2">
        <v>0.54166666666666663</v>
      </c>
      <c r="C349" s="3" t="s">
        <v>15</v>
      </c>
      <c r="D349" s="3" t="s">
        <v>15</v>
      </c>
      <c r="E349" s="3" t="s">
        <v>15</v>
      </c>
      <c r="F349" s="3" t="s">
        <v>15</v>
      </c>
      <c r="G349" s="3" t="s">
        <v>15</v>
      </c>
      <c r="H349" s="3"/>
      <c r="I349" s="3" t="s">
        <v>17</v>
      </c>
      <c r="K349" t="s">
        <v>4</v>
      </c>
      <c r="L349">
        <f>COUNTIF(G344:G358, "*skriv*")-COUNTIF(G344:G358,"*skriv/2*")*0.5-COUNTIF(G344:G358,"*skriv/4")*0.75</f>
        <v>0</v>
      </c>
      <c r="M349">
        <f>COUNTIF(G344:G358, "*læs*")-COUNTIF(G344:G358,"*læs/2*")*0.5-COUNTIF(G344:G358,"*læs/4")*0.75</f>
        <v>1</v>
      </c>
      <c r="N349">
        <f>COUNTIF(G344:G358, "*kode*")-COUNTIF(G344:G358,"*kode/2*")*0.5-COUNTIF(G344:G358,"*kode/4")*0.75</f>
        <v>6.75</v>
      </c>
      <c r="O349">
        <f t="shared" ref="O349" si="37">SUM(L349:N349)</f>
        <v>7.75</v>
      </c>
    </row>
    <row r="350" spans="2:15" x14ac:dyDescent="0.25">
      <c r="B350" s="2">
        <v>0.58333333333333337</v>
      </c>
      <c r="C350" s="3" t="s">
        <v>15</v>
      </c>
      <c r="D350" s="3" t="s">
        <v>15</v>
      </c>
      <c r="E350" s="3" t="s">
        <v>15</v>
      </c>
      <c r="F350" s="4" t="s">
        <v>15</v>
      </c>
      <c r="G350" s="3" t="s">
        <v>15</v>
      </c>
      <c r="H350" s="3"/>
      <c r="I350" s="3" t="s">
        <v>18</v>
      </c>
      <c r="K350" t="s">
        <v>5</v>
      </c>
      <c r="L350">
        <f>COUNTIF(H344:H358, "*skriv*")-COUNTIF(H344:H358,"*skriv/2*")*0.5</f>
        <v>0</v>
      </c>
      <c r="M350">
        <f>COUNTIF(H344:H358, "*læs*")-COUNTIF(H344:H358,"*læs/2*")*0.5</f>
        <v>0</v>
      </c>
      <c r="N350">
        <f>COUNTIF(H344:H358, "*kode*")-COUNTIF(H344:H358,"*kode/2*")*0.5</f>
        <v>0</v>
      </c>
      <c r="O350">
        <f>SUM(L350:N350)</f>
        <v>0</v>
      </c>
    </row>
    <row r="351" spans="2:15" x14ac:dyDescent="0.25">
      <c r="B351" s="2">
        <v>0.625</v>
      </c>
      <c r="C351" s="3" t="s">
        <v>18</v>
      </c>
      <c r="D351" s="3" t="s">
        <v>15</v>
      </c>
      <c r="E351" s="3" t="s">
        <v>15</v>
      </c>
      <c r="F351" s="3" t="s">
        <v>17</v>
      </c>
      <c r="G351" s="3" t="s">
        <v>15</v>
      </c>
      <c r="H351" s="3"/>
      <c r="I351" s="3" t="s">
        <v>21</v>
      </c>
      <c r="K351" t="s">
        <v>6</v>
      </c>
      <c r="L351">
        <f>COUNTIF(I344:I358, "*skriv*")-COUNTIF(I344:I358,"*skriv/2*")*0.5</f>
        <v>0</v>
      </c>
      <c r="M351">
        <f>COUNTIF(I344:I358, "*læs*")-COUNTIF(I344:I358,"*læs/2*")*0.5-COUNTIF(I344:I358,"*læs/4")*0.75</f>
        <v>1</v>
      </c>
      <c r="N351">
        <f>COUNTIF(I344:I358, "*kode*")-COUNTIF(I344:I358,"*kode/2*")*0.5-COUNTIF(I344:I358,"*kode/4")*0.75</f>
        <v>1.75</v>
      </c>
      <c r="O351">
        <f>SUM(L351:N351)</f>
        <v>2.75</v>
      </c>
    </row>
    <row r="352" spans="2:15" x14ac:dyDescent="0.25">
      <c r="B352" s="2">
        <v>0.66666666666666663</v>
      </c>
      <c r="C352" s="3"/>
      <c r="D352" s="3" t="s">
        <v>15</v>
      </c>
      <c r="E352" s="3"/>
      <c r="F352" s="3" t="s">
        <v>20</v>
      </c>
      <c r="G352" s="3" t="s">
        <v>17</v>
      </c>
      <c r="H352" s="3"/>
      <c r="I352" s="3"/>
      <c r="K352" t="s">
        <v>10</v>
      </c>
      <c r="L352">
        <f>SUM(L345:L351)/5</f>
        <v>0.4</v>
      </c>
      <c r="M352">
        <f>SUM(M345:M351)/5</f>
        <v>0.55000000000000004</v>
      </c>
      <c r="N352">
        <f>SUM(N345:N351)/5</f>
        <v>7.05</v>
      </c>
      <c r="O352">
        <f>SUM(O345:O351)/5</f>
        <v>8</v>
      </c>
    </row>
    <row r="353" spans="2:15" x14ac:dyDescent="0.25">
      <c r="B353" s="2">
        <v>0.70833333333333337</v>
      </c>
      <c r="C353" s="3"/>
      <c r="D353" s="3"/>
      <c r="E353" s="3"/>
      <c r="F353" s="3" t="s">
        <v>21</v>
      </c>
      <c r="G353" s="3" t="s">
        <v>18</v>
      </c>
      <c r="H353" s="3"/>
      <c r="I353" s="3"/>
    </row>
    <row r="354" spans="2:15" x14ac:dyDescent="0.25">
      <c r="B354" s="2">
        <v>0.75</v>
      </c>
      <c r="C354" s="3"/>
      <c r="D354" s="3"/>
      <c r="E354" s="3"/>
      <c r="F354" s="3"/>
      <c r="G354" s="3"/>
      <c r="H354" s="3"/>
      <c r="I354" s="3" t="s">
        <v>21</v>
      </c>
    </row>
    <row r="355" spans="2:15" x14ac:dyDescent="0.25">
      <c r="B355" s="2">
        <v>0.79166666666666663</v>
      </c>
      <c r="C355" s="3"/>
      <c r="D355" s="3"/>
      <c r="E355" s="3"/>
      <c r="F355" s="3"/>
      <c r="G355" s="3"/>
      <c r="H355" s="3"/>
      <c r="I355" s="3" t="s">
        <v>20</v>
      </c>
    </row>
    <row r="356" spans="2:15" x14ac:dyDescent="0.25">
      <c r="B356" s="2">
        <v>0.83333333333333337</v>
      </c>
      <c r="C356" s="3"/>
      <c r="D356" s="3"/>
      <c r="E356" s="3"/>
      <c r="F356" s="3"/>
      <c r="G356" s="3"/>
      <c r="H356" s="3"/>
      <c r="I356" s="3"/>
    </row>
    <row r="357" spans="2:15" x14ac:dyDescent="0.25">
      <c r="B357" s="2">
        <v>0.875</v>
      </c>
      <c r="C357" s="3"/>
      <c r="D357" s="3"/>
      <c r="E357" s="3"/>
      <c r="F357" s="3"/>
      <c r="G357" s="3"/>
      <c r="H357" s="3"/>
      <c r="I357" s="3"/>
    </row>
    <row r="358" spans="2:15" x14ac:dyDescent="0.25">
      <c r="B358" s="2">
        <v>0.91666666666666663</v>
      </c>
      <c r="C358" s="3"/>
      <c r="D358" s="3"/>
      <c r="E358" s="3"/>
      <c r="F358" s="3"/>
      <c r="G358" s="3"/>
      <c r="H358" s="3"/>
      <c r="I358" s="3"/>
    </row>
    <row r="362" spans="2:15" x14ac:dyDescent="0.25">
      <c r="B362" s="1">
        <v>1</v>
      </c>
      <c r="C362" s="1" t="s">
        <v>0</v>
      </c>
      <c r="D362" s="1" t="s">
        <v>1</v>
      </c>
      <c r="E362" s="1" t="s">
        <v>2</v>
      </c>
      <c r="F362" s="1" t="s">
        <v>3</v>
      </c>
      <c r="G362" s="1" t="s">
        <v>4</v>
      </c>
      <c r="H362" s="1" t="s">
        <v>5</v>
      </c>
      <c r="I362" s="1" t="s">
        <v>6</v>
      </c>
      <c r="L362" t="s">
        <v>11</v>
      </c>
      <c r="M362" t="s">
        <v>16</v>
      </c>
      <c r="N362" t="s">
        <v>15</v>
      </c>
      <c r="O362" t="s">
        <v>9</v>
      </c>
    </row>
    <row r="363" spans="2:15" x14ac:dyDescent="0.25">
      <c r="B363" s="2">
        <v>0.33333333333333331</v>
      </c>
      <c r="C363" s="3"/>
      <c r="D363" s="3" t="s">
        <v>15</v>
      </c>
      <c r="E363" s="4" t="s">
        <v>15</v>
      </c>
      <c r="F363" s="3" t="s">
        <v>15</v>
      </c>
      <c r="G363" s="3" t="s">
        <v>17</v>
      </c>
      <c r="H363" s="3"/>
      <c r="I363" s="3"/>
      <c r="L363">
        <f>SUM(L364:L370)</f>
        <v>1.75</v>
      </c>
      <c r="M363">
        <f>SUM(M364:M370)</f>
        <v>7.25</v>
      </c>
      <c r="N363">
        <f>SUM(N364:N370)</f>
        <v>31</v>
      </c>
      <c r="O363">
        <f>SUM(O364:O370)+P363</f>
        <v>40</v>
      </c>
    </row>
    <row r="364" spans="2:15" x14ac:dyDescent="0.25">
      <c r="B364" s="2">
        <v>0.375</v>
      </c>
      <c r="C364" s="3" t="s">
        <v>11</v>
      </c>
      <c r="D364" s="3" t="s">
        <v>15</v>
      </c>
      <c r="E364" s="3" t="s">
        <v>15</v>
      </c>
      <c r="F364" s="3" t="s">
        <v>15</v>
      </c>
      <c r="G364" s="3" t="s">
        <v>15</v>
      </c>
      <c r="H364" s="3"/>
      <c r="I364" s="3"/>
      <c r="K364" t="s">
        <v>0</v>
      </c>
      <c r="L364">
        <f>COUNTIF(C363:C377, "*skriv*")-COUNTIF(C363:C377,"*skriv/2*")*0.5-COUNTIF(C363:C377,"*skriv/4")*0.75</f>
        <v>1.75</v>
      </c>
      <c r="M364">
        <f>COUNTIF(C363:C377, "*læs*")-COUNTIF(C363:C377,"*læs/2*")*0.5*0.5-COUNTIF(C363:C377,"*læs/4")*0.75</f>
        <v>0.25</v>
      </c>
      <c r="N364">
        <f>COUNTIF(C363:C377, "*kode*")-COUNTIF(C363:C377,"*kode/2*")*0.5-COUNTIF(C363:C377,"*kode/4")*0.75</f>
        <v>5</v>
      </c>
      <c r="O364">
        <f>SUM(L364:N364)</f>
        <v>7</v>
      </c>
    </row>
    <row r="365" spans="2:15" x14ac:dyDescent="0.25">
      <c r="B365" s="2">
        <v>0.41666666666666669</v>
      </c>
      <c r="C365" s="3" t="s">
        <v>19</v>
      </c>
      <c r="D365" s="3" t="s">
        <v>15</v>
      </c>
      <c r="E365" s="3" t="s">
        <v>15</v>
      </c>
      <c r="F365" s="3" t="s">
        <v>16</v>
      </c>
      <c r="G365" s="3" t="s">
        <v>16</v>
      </c>
      <c r="H365" s="3" t="s">
        <v>15</v>
      </c>
      <c r="I365" s="3"/>
      <c r="K365" t="s">
        <v>1</v>
      </c>
      <c r="L365">
        <f>COUNTIF(D363:D377, "*skriv*")-COUNTIF(D363:D377,"*skriv/2*")*0.5</f>
        <v>0</v>
      </c>
      <c r="M365">
        <f>COUNTIF(D363:D377, "*læs*")-COUNTIF(D363:D377,"*læs/2*")*0.5</f>
        <v>0</v>
      </c>
      <c r="N365">
        <f>COUNTIF(D363:D377, "*kode*")-COUNTIF(D363:D377,"*kode/2*")*0.5-COUNTIF(D363:D377,"*kode/4")*0.75</f>
        <v>7.25</v>
      </c>
      <c r="O365">
        <f t="shared" ref="O365" si="38">SUM(L365:N365)</f>
        <v>7.25</v>
      </c>
    </row>
    <row r="366" spans="2:15" x14ac:dyDescent="0.25">
      <c r="B366" s="2">
        <v>0.45833333333333331</v>
      </c>
      <c r="C366" s="3" t="s">
        <v>22</v>
      </c>
      <c r="D366" s="3" t="s">
        <v>15</v>
      </c>
      <c r="E366" s="3" t="s">
        <v>15</v>
      </c>
      <c r="F366" s="3" t="s">
        <v>16</v>
      </c>
      <c r="G366" s="3" t="s">
        <v>16</v>
      </c>
      <c r="H366" s="3" t="s">
        <v>15</v>
      </c>
      <c r="I366" s="3"/>
      <c r="K366" t="s">
        <v>2</v>
      </c>
      <c r="L366">
        <f>COUNTIF(E363:E377, "*skriv*")-COUNTIF(E363:E377,"*skriv/2*")*0.5</f>
        <v>0</v>
      </c>
      <c r="M366">
        <f>COUNTIF(E363:E377, "*læs*")-COUNTIF(E363:E377,"*læs/2*")*0.5-COUNTIF(E363:E377,"*læs/4")*0.75</f>
        <v>0</v>
      </c>
      <c r="N366">
        <f>COUNTIF(E363:E377, "*kode*")-COUNTIF(E363:E377,"*kode/2*")*0.5-COUNTIF(E363:E377,"*kode/4")*0.75</f>
        <v>8</v>
      </c>
      <c r="O366">
        <f>SUM(L366:N366)</f>
        <v>8</v>
      </c>
    </row>
    <row r="367" spans="2:15" x14ac:dyDescent="0.25">
      <c r="B367" s="2">
        <v>0.5</v>
      </c>
      <c r="C367" s="3" t="s">
        <v>21</v>
      </c>
      <c r="D367" s="3" t="s">
        <v>15</v>
      </c>
      <c r="E367" s="3" t="s">
        <v>15</v>
      </c>
      <c r="F367" s="3" t="s">
        <v>16</v>
      </c>
      <c r="G367" s="3" t="s">
        <v>15</v>
      </c>
      <c r="H367" s="3" t="s">
        <v>17</v>
      </c>
      <c r="I367" s="3"/>
      <c r="K367" t="s">
        <v>3</v>
      </c>
      <c r="L367">
        <f>COUNTIF(F363:F377, "*skriv*")-COUNTIF(F363:F377,"*skriv/*")*0.5</f>
        <v>0</v>
      </c>
      <c r="M367">
        <f>COUNTIF(F363:F377, "*læs*")-COUNTIF(F363:F377,"*læs/2*")*0.5-COUNTIF(F363:F377,"*læs/4")*0.75</f>
        <v>5</v>
      </c>
      <c r="N367">
        <f>COUNTIF(F363:F377, "*kode*")-COUNTIF(F363:F377,"*kode/2*")*0.5-COUNTIF(F363:F377,"*kode/4")*0.75</f>
        <v>2</v>
      </c>
      <c r="O367">
        <f>SUM(L367:N367)</f>
        <v>7</v>
      </c>
    </row>
    <row r="368" spans="2:15" x14ac:dyDescent="0.25">
      <c r="B368" s="2">
        <v>0.54166666666666663</v>
      </c>
      <c r="C368" s="3" t="s">
        <v>15</v>
      </c>
      <c r="D368" s="3" t="s">
        <v>15</v>
      </c>
      <c r="E368" s="3" t="s">
        <v>15</v>
      </c>
      <c r="F368" s="3" t="s">
        <v>16</v>
      </c>
      <c r="G368" s="3" t="s">
        <v>15</v>
      </c>
      <c r="H368" s="3" t="s">
        <v>18</v>
      </c>
      <c r="I368" s="3"/>
      <c r="K368" t="s">
        <v>4</v>
      </c>
      <c r="L368">
        <f>COUNTIF(G363:G377, "*skriv*")-COUNTIF(G363:G377,"*skriv/2*")*0.5-COUNTIF(G363:G377,"*skriv/4")*0.75</f>
        <v>0</v>
      </c>
      <c r="M368">
        <f>COUNTIF(G363:G377, "*læs*")-COUNTIF(G363:G377,"*læs/2*")*0.5-COUNTIF(G363:G377,"*læs/4")*0.75</f>
        <v>2</v>
      </c>
      <c r="N368">
        <f>COUNTIF(G363:G377, "*kode*")-COUNTIF(G363:G377,"*kode/2*")*0.5-COUNTIF(G363:G377,"*kode/4")*0.75</f>
        <v>6</v>
      </c>
      <c r="O368">
        <f t="shared" ref="O368" si="39">SUM(L368:N368)</f>
        <v>8</v>
      </c>
    </row>
    <row r="369" spans="2:15" x14ac:dyDescent="0.25">
      <c r="B369" s="2">
        <v>0.58333333333333337</v>
      </c>
      <c r="C369" s="3" t="s">
        <v>15</v>
      </c>
      <c r="D369" s="3" t="s">
        <v>15</v>
      </c>
      <c r="E369" s="3" t="s">
        <v>15</v>
      </c>
      <c r="F369" s="4" t="s">
        <v>16</v>
      </c>
      <c r="G369" s="3" t="s">
        <v>15</v>
      </c>
      <c r="H369" s="3"/>
      <c r="I369" s="3"/>
      <c r="K369" t="s">
        <v>5</v>
      </c>
      <c r="L369">
        <f>COUNTIF(H363:H377, "*skriv*")-COUNTIF(H363:H377,"*skriv/2*")*0.5</f>
        <v>0</v>
      </c>
      <c r="M369">
        <f>COUNTIF(H363:H377, "*læs*")-COUNTIF(H363:H377,"*læs/2*")*0.5</f>
        <v>0</v>
      </c>
      <c r="N369">
        <f>COUNTIF(H363:H377, "*kode*")-COUNTIF(H363:H377,"*kode/2*")*0.5-COUNTIF(H363:H377,"*kode/4")*0.75</f>
        <v>2.75</v>
      </c>
      <c r="O369">
        <f>SUM(L369:N369)</f>
        <v>2.75</v>
      </c>
    </row>
    <row r="370" spans="2:15" x14ac:dyDescent="0.25">
      <c r="B370" s="2">
        <v>0.625</v>
      </c>
      <c r="C370" s="3" t="s">
        <v>15</v>
      </c>
      <c r="D370" s="3" t="s">
        <v>18</v>
      </c>
      <c r="E370" s="3" t="s">
        <v>15</v>
      </c>
      <c r="F370" s="3"/>
      <c r="G370" s="3" t="s">
        <v>15</v>
      </c>
      <c r="H370" s="3"/>
      <c r="I370" s="3"/>
      <c r="K370" t="s">
        <v>6</v>
      </c>
      <c r="L370">
        <f>COUNTIF(I363:I377, "*skriv*")-COUNTIF(I363:I377,"*skriv/2*")*0.5</f>
        <v>0</v>
      </c>
      <c r="M370">
        <f>COUNTIF(I363:I377, "*læs*")-COUNTIF(I363:I377,"*læs/2*")*0.5-COUNTIF(I363:I377,"*læs/4")*0.75</f>
        <v>0</v>
      </c>
      <c r="N370">
        <f>COUNTIF(I363:I377, "*kode*")-COUNTIF(I363:I377,"*kode/2*")*0.5-COUNTIF(I363:I377,"*kode/4")*0.75</f>
        <v>0</v>
      </c>
      <c r="O370">
        <f>SUM(L370:N370)</f>
        <v>0</v>
      </c>
    </row>
    <row r="371" spans="2:15" x14ac:dyDescent="0.25">
      <c r="B371" s="2">
        <v>0.66666666666666663</v>
      </c>
      <c r="C371" s="3" t="s">
        <v>15</v>
      </c>
      <c r="D371" s="3"/>
      <c r="E371" s="3"/>
      <c r="F371" s="3"/>
      <c r="G371" s="3" t="s">
        <v>17</v>
      </c>
      <c r="H371" s="3"/>
      <c r="I371" s="3"/>
      <c r="K371" t="s">
        <v>10</v>
      </c>
      <c r="L371">
        <f>SUM(L364:L370)/5</f>
        <v>0.35</v>
      </c>
      <c r="M371">
        <f>SUM(M364:M370)/5</f>
        <v>1.45</v>
      </c>
      <c r="N371">
        <f>SUM(N364:N370)/5</f>
        <v>6.2</v>
      </c>
      <c r="O371">
        <f>SUM(O364:O370)/5</f>
        <v>8</v>
      </c>
    </row>
    <row r="372" spans="2:15" x14ac:dyDescent="0.25">
      <c r="B372" s="2">
        <v>0.70833333333333337</v>
      </c>
      <c r="C372" s="3" t="s">
        <v>15</v>
      </c>
      <c r="D372" s="3"/>
      <c r="E372" s="3"/>
      <c r="F372" s="3"/>
      <c r="G372" s="3"/>
      <c r="H372" s="3"/>
      <c r="I372" s="3"/>
    </row>
    <row r="373" spans="2:15" x14ac:dyDescent="0.25">
      <c r="B373" s="2">
        <v>0.75</v>
      </c>
      <c r="C373" s="3"/>
      <c r="D373" s="3"/>
      <c r="E373" s="3"/>
      <c r="F373" s="3"/>
      <c r="G373" s="3"/>
      <c r="H373" s="3"/>
      <c r="I373" s="3"/>
    </row>
    <row r="374" spans="2:15" x14ac:dyDescent="0.25">
      <c r="B374" s="2">
        <v>0.79166666666666663</v>
      </c>
      <c r="C374" s="3"/>
      <c r="D374" s="3"/>
      <c r="E374" s="3"/>
      <c r="F374" s="3"/>
      <c r="G374" s="3"/>
      <c r="H374" s="3"/>
      <c r="I374" s="3"/>
    </row>
    <row r="375" spans="2:15" x14ac:dyDescent="0.25">
      <c r="B375" s="2">
        <v>0.83333333333333337</v>
      </c>
      <c r="C375" s="3"/>
      <c r="D375" s="3"/>
      <c r="E375" s="3"/>
      <c r="F375" s="3"/>
      <c r="G375" s="3"/>
      <c r="H375" s="3"/>
      <c r="I375" s="3"/>
    </row>
    <row r="376" spans="2:15" x14ac:dyDescent="0.25">
      <c r="B376" s="2">
        <v>0.875</v>
      </c>
      <c r="C376" s="3"/>
      <c r="D376" s="3"/>
      <c r="E376" s="3"/>
      <c r="F376" s="3"/>
      <c r="G376" s="3"/>
      <c r="H376" s="3"/>
      <c r="I376" s="3"/>
    </row>
    <row r="377" spans="2:15" x14ac:dyDescent="0.25">
      <c r="B377" s="2">
        <v>0.91666666666666663</v>
      </c>
      <c r="C377" s="3"/>
      <c r="D377" s="3"/>
      <c r="E377" s="3"/>
      <c r="F377" s="3"/>
      <c r="G377" s="3"/>
      <c r="H377" s="3"/>
      <c r="I377" s="3"/>
    </row>
    <row r="381" spans="2:15" x14ac:dyDescent="0.25">
      <c r="B381" s="1">
        <v>1</v>
      </c>
      <c r="C381" s="1" t="s">
        <v>0</v>
      </c>
      <c r="D381" s="1" t="s">
        <v>1</v>
      </c>
      <c r="E381" s="1" t="s">
        <v>2</v>
      </c>
      <c r="F381" s="1" t="s">
        <v>3</v>
      </c>
      <c r="G381" s="1" t="s">
        <v>4</v>
      </c>
      <c r="H381" s="1" t="s">
        <v>5</v>
      </c>
      <c r="I381" s="1" t="s">
        <v>6</v>
      </c>
      <c r="L381" t="s">
        <v>11</v>
      </c>
      <c r="M381" t="s">
        <v>16</v>
      </c>
      <c r="N381" t="s">
        <v>15</v>
      </c>
      <c r="O381" t="s">
        <v>9</v>
      </c>
    </row>
    <row r="382" spans="2:15" x14ac:dyDescent="0.25">
      <c r="B382" s="2">
        <v>0.33333333333333331</v>
      </c>
      <c r="C382" s="3" t="s">
        <v>15</v>
      </c>
      <c r="D382" s="3" t="s">
        <v>15</v>
      </c>
      <c r="E382" s="4" t="s">
        <v>17</v>
      </c>
      <c r="F382" s="3" t="s">
        <v>16</v>
      </c>
      <c r="G382" s="3" t="s">
        <v>20</v>
      </c>
      <c r="H382" s="3"/>
      <c r="I382" s="3"/>
      <c r="L382">
        <f>SUM(L383:L389)</f>
        <v>2</v>
      </c>
      <c r="M382">
        <f>SUM(M383:M389)</f>
        <v>12.25</v>
      </c>
      <c r="N382">
        <f>SUM(N383:N389)</f>
        <v>23.5</v>
      </c>
      <c r="O382">
        <f>SUM(O383:O389)+P382</f>
        <v>37.75</v>
      </c>
    </row>
    <row r="383" spans="2:15" x14ac:dyDescent="0.25">
      <c r="B383" s="2">
        <v>0.375</v>
      </c>
      <c r="C383" s="3" t="s">
        <v>15</v>
      </c>
      <c r="D383" s="3" t="s">
        <v>15</v>
      </c>
      <c r="E383" s="3" t="s">
        <v>16</v>
      </c>
      <c r="F383" s="3" t="s">
        <v>16</v>
      </c>
      <c r="G383" s="3" t="s">
        <v>16</v>
      </c>
      <c r="H383" s="3"/>
      <c r="I383" s="3"/>
      <c r="K383" t="s">
        <v>0</v>
      </c>
      <c r="L383">
        <f>COUNTIF(C382:C396, "*skriv*")-COUNTIF(C382:C396,"*skriv/2*")*0.5-COUNTIF(C382:C396,"*skriv/4")*0.75</f>
        <v>0</v>
      </c>
      <c r="M383">
        <f>COUNTIF(C382:C396, "*læs*")-COUNTIF(C382:C396,"*læs/2*")*0.5-COUNTIF(C382:C396,"*læs/4")*0.75</f>
        <v>1.25</v>
      </c>
      <c r="N383">
        <f>COUNTIF(C382:C396, "*kode*")-COUNTIF(C382:C396,"*kode/2*")*0.5-COUNTIF(C382:C396,"*kode/4")*0.75</f>
        <v>6.75</v>
      </c>
      <c r="O383">
        <f>SUM(L383:N383)</f>
        <v>8</v>
      </c>
    </row>
    <row r="384" spans="2:15" x14ac:dyDescent="0.25">
      <c r="B384" s="2">
        <v>0.41666666666666669</v>
      </c>
      <c r="C384" s="3" t="s">
        <v>17</v>
      </c>
      <c r="D384" s="3" t="s">
        <v>17</v>
      </c>
      <c r="E384" s="3" t="s">
        <v>16</v>
      </c>
      <c r="F384" s="3" t="s">
        <v>21</v>
      </c>
      <c r="G384" s="3" t="s">
        <v>16</v>
      </c>
      <c r="H384" s="3"/>
      <c r="I384" s="3"/>
      <c r="K384" t="s">
        <v>1</v>
      </c>
      <c r="L384">
        <f>COUNTIF(D382:D396, "*skriv*")-COUNTIF(D382:D396,"*skriv/2*")*0.5</f>
        <v>0</v>
      </c>
      <c r="M384">
        <f>COUNTIF(D382:D396, "*læs*")-COUNTIF(D382:D396,"*læs/2*")*0.5-COUNTIF(D382:D396,"*læs/4")*0.75</f>
        <v>1.25</v>
      </c>
      <c r="N384">
        <f>COUNTIF(D382:D396, "*kode*")-COUNTIF(D382:D396,"*kode/2*")*0.5-COUNTIF(D382:D396,"*kode/4")*0.75</f>
        <v>5</v>
      </c>
      <c r="O384">
        <f t="shared" ref="O384" si="40">SUM(L384:N384)</f>
        <v>6.25</v>
      </c>
    </row>
    <row r="385" spans="2:15" x14ac:dyDescent="0.25">
      <c r="B385" s="2">
        <v>0.45833333333333331</v>
      </c>
      <c r="C385" s="3" t="s">
        <v>18</v>
      </c>
      <c r="D385" s="3" t="s">
        <v>16</v>
      </c>
      <c r="E385" s="3" t="s">
        <v>16</v>
      </c>
      <c r="F385" s="3" t="s">
        <v>15</v>
      </c>
      <c r="G385" s="3" t="s">
        <v>16</v>
      </c>
      <c r="H385" s="3"/>
      <c r="I385" s="3"/>
      <c r="K385" t="s">
        <v>2</v>
      </c>
      <c r="L385">
        <f>COUNTIF(E382:E396, "*skriv*")-COUNTIF(E382:E396,"*skriv/2*")*0.5</f>
        <v>0</v>
      </c>
      <c r="M385">
        <f>COUNTIF(E382:E396, "*læs*")-COUNTIF(E382:E396,"*læs/2*")*0.5-COUNTIF(E382:E396,"*læs/4")*0.75</f>
        <v>4</v>
      </c>
      <c r="N385">
        <f>COUNTIF(E382:E396, "*kode*")-COUNTIF(E382:E396,"*kode/2*")*0.5-COUNTIF(E382:E396,"*kode/4")*0.75</f>
        <v>4</v>
      </c>
      <c r="O385">
        <f>SUM(L385:N385)</f>
        <v>8</v>
      </c>
    </row>
    <row r="386" spans="2:15" x14ac:dyDescent="0.25">
      <c r="B386" s="2">
        <v>0.5</v>
      </c>
      <c r="C386" s="3" t="s">
        <v>15</v>
      </c>
      <c r="D386" s="3" t="s">
        <v>21</v>
      </c>
      <c r="E386" s="3" t="s">
        <v>16</v>
      </c>
      <c r="F386" s="3" t="s">
        <v>15</v>
      </c>
      <c r="G386" s="3" t="s">
        <v>11</v>
      </c>
      <c r="H386" s="3"/>
      <c r="I386" s="3"/>
      <c r="K386" t="s">
        <v>3</v>
      </c>
      <c r="L386">
        <f>COUNTIF(F382:F396, "*skriv*")-COUNTIF(F382:F396,"*skriv/*")*0.5</f>
        <v>0</v>
      </c>
      <c r="M386">
        <f>COUNTIF(F382:F396, "*læs*")-COUNTIF(F382:F396,"*læs/2*")*0.5-COUNTIF(F382:F396,"*læs/4")*0.75</f>
        <v>2.25</v>
      </c>
      <c r="N386">
        <f>COUNTIF(F382:F396, "*kode*")-COUNTIF(F382:F396,"*kode/2*")*0.5-COUNTIF(F382:F396,"*kode/4")*0.75</f>
        <v>5.5</v>
      </c>
      <c r="O386">
        <f>SUM(L386:N386)</f>
        <v>7.75</v>
      </c>
    </row>
    <row r="387" spans="2:15" x14ac:dyDescent="0.25">
      <c r="B387" s="2">
        <v>0.54166666666666663</v>
      </c>
      <c r="C387" s="3" t="s">
        <v>15</v>
      </c>
      <c r="D387" s="3" t="s">
        <v>15</v>
      </c>
      <c r="E387" s="3" t="s">
        <v>15</v>
      </c>
      <c r="F387" s="3" t="s">
        <v>15</v>
      </c>
      <c r="G387" s="3" t="s">
        <v>11</v>
      </c>
      <c r="H387" s="3"/>
      <c r="I387" s="3"/>
      <c r="K387" t="s">
        <v>4</v>
      </c>
      <c r="L387">
        <f>COUNTIF(G382:G396, "*skriv*")-COUNTIF(G382:G396,"*skriv/2*")*0.5-COUNTIF(G382:G396,"*skriv/4")*0.75</f>
        <v>2</v>
      </c>
      <c r="M387">
        <f>COUNTIF(G382:G396, "*læs*")-COUNTIF(G382:G396,"*læs/2*")*0.5-COUNTIF(G382:G396,"*læs/4")*0.75</f>
        <v>3.5</v>
      </c>
      <c r="N387">
        <f>COUNTIF(G382:G396, "*kode*")-COUNTIF(G382:G396,"*kode/2*")*0.5-COUNTIF(G382:G396,"*kode/4")*0.75</f>
        <v>1.75</v>
      </c>
      <c r="O387">
        <f t="shared" ref="O387" si="41">SUM(L387:N387)</f>
        <v>7.25</v>
      </c>
    </row>
    <row r="388" spans="2:15" x14ac:dyDescent="0.25">
      <c r="B388" s="2">
        <v>0.58333333333333337</v>
      </c>
      <c r="C388" s="3" t="s">
        <v>15</v>
      </c>
      <c r="D388" s="3" t="s">
        <v>15</v>
      </c>
      <c r="E388" s="3" t="s">
        <v>15</v>
      </c>
      <c r="F388" s="4" t="s">
        <v>15</v>
      </c>
      <c r="G388" s="3" t="s">
        <v>15</v>
      </c>
      <c r="H388" s="3"/>
      <c r="I388" s="3"/>
      <c r="K388" t="s">
        <v>5</v>
      </c>
      <c r="L388">
        <f>COUNTIF(H382:H396, "*skriv*")-COUNTIF(H382:H396,"*skriv/2*")*0.5</f>
        <v>0</v>
      </c>
      <c r="M388">
        <f>COUNTIF(H382:H396, "*læs*")-COUNTIF(H382:H396,"*læs/2*")*0.5</f>
        <v>0</v>
      </c>
      <c r="N388">
        <f>COUNTIF(H382:H396, "*kode*")-COUNTIF(H382:H396,"*kode/2*")*0.5-COUNTIF(H382:H396,"*kode/4")*0.75</f>
        <v>0</v>
      </c>
      <c r="O388">
        <f>SUM(L388:N388)</f>
        <v>0</v>
      </c>
    </row>
    <row r="389" spans="2:15" x14ac:dyDescent="0.25">
      <c r="B389" s="2">
        <v>0.625</v>
      </c>
      <c r="C389" s="3" t="s">
        <v>15</v>
      </c>
      <c r="D389" s="3" t="s">
        <v>17</v>
      </c>
      <c r="E389" s="3" t="s">
        <v>15</v>
      </c>
      <c r="F389" s="3" t="s">
        <v>15</v>
      </c>
      <c r="G389" s="3" t="s">
        <v>17</v>
      </c>
      <c r="H389" s="3"/>
      <c r="I389" s="3"/>
      <c r="K389" t="s">
        <v>6</v>
      </c>
      <c r="L389">
        <f>COUNTIF(I382:I396, "*skriv*")-COUNTIF(I382:I396,"*skriv/2*")*0.5</f>
        <v>0</v>
      </c>
      <c r="M389">
        <f>COUNTIF(I382:I396, "*læs*")-COUNTIF(I382:I396,"*læs/2*")*0.5-COUNTIF(I382:I396,"*læs/4")*0.75</f>
        <v>0</v>
      </c>
      <c r="N389">
        <f>COUNTIF(I382:I396, "*kode*")-COUNTIF(I382:I396,"*kode/2*")*0.5-COUNTIF(I382:I396,"*kode/4")*0.75</f>
        <v>0.5</v>
      </c>
      <c r="O389">
        <f>SUM(L389:N389)</f>
        <v>0.5</v>
      </c>
    </row>
    <row r="390" spans="2:15" x14ac:dyDescent="0.25">
      <c r="B390" s="2">
        <v>0.66666666666666663</v>
      </c>
      <c r="C390" s="3" t="s">
        <v>16</v>
      </c>
      <c r="D390" s="3"/>
      <c r="E390" s="3" t="s">
        <v>17</v>
      </c>
      <c r="F390" s="3" t="s">
        <v>17</v>
      </c>
      <c r="G390" s="3" t="s">
        <v>18</v>
      </c>
      <c r="H390" s="3"/>
      <c r="I390" s="3" t="s">
        <v>17</v>
      </c>
      <c r="K390" t="s">
        <v>10</v>
      </c>
      <c r="L390">
        <f>SUM(L383:L389)/5</f>
        <v>0.4</v>
      </c>
      <c r="M390">
        <f>SUM(M383:M389)/5</f>
        <v>2.4500000000000002</v>
      </c>
      <c r="N390">
        <f>SUM(N383:N389)/5</f>
        <v>4.7</v>
      </c>
      <c r="O390">
        <f>SUM(O383:O389)/5</f>
        <v>7.55</v>
      </c>
    </row>
    <row r="391" spans="2:15" x14ac:dyDescent="0.25">
      <c r="B391" s="2">
        <v>0.70833333333333337</v>
      </c>
      <c r="C391" s="3" t="s">
        <v>21</v>
      </c>
      <c r="D391" s="3"/>
      <c r="E391" s="3"/>
      <c r="F391" s="3"/>
      <c r="G391" s="3"/>
      <c r="H391" s="3"/>
      <c r="I391" s="3"/>
    </row>
    <row r="392" spans="2:15" x14ac:dyDescent="0.25">
      <c r="B392" s="2">
        <v>0.75</v>
      </c>
      <c r="C392" s="3"/>
      <c r="D392" s="3"/>
      <c r="E392" s="3"/>
      <c r="F392" s="3"/>
      <c r="G392" s="3"/>
      <c r="H392" s="3"/>
      <c r="I392" s="3"/>
    </row>
    <row r="393" spans="2:15" x14ac:dyDescent="0.25">
      <c r="B393" s="2">
        <v>0.79166666666666663</v>
      </c>
      <c r="C393" s="3"/>
      <c r="D393" s="3"/>
      <c r="E393" s="3"/>
      <c r="F393" s="3"/>
      <c r="G393" s="3"/>
      <c r="H393" s="3"/>
      <c r="I393" s="3"/>
    </row>
    <row r="394" spans="2:15" x14ac:dyDescent="0.25">
      <c r="B394" s="2">
        <v>0.83333333333333337</v>
      </c>
      <c r="C394" s="3"/>
      <c r="D394" s="3"/>
      <c r="E394" s="3"/>
      <c r="F394" s="3"/>
      <c r="G394" s="3"/>
      <c r="H394" s="3"/>
      <c r="I394" s="3"/>
    </row>
    <row r="395" spans="2:15" x14ac:dyDescent="0.25">
      <c r="B395" s="2">
        <v>0.875</v>
      </c>
      <c r="C395" s="3"/>
      <c r="D395" s="3"/>
      <c r="E395" s="3"/>
      <c r="F395" s="3"/>
      <c r="G395" s="3"/>
      <c r="H395" s="3"/>
      <c r="I395" s="3"/>
    </row>
    <row r="396" spans="2:15" x14ac:dyDescent="0.25">
      <c r="B396" s="2">
        <v>0.91666666666666663</v>
      </c>
      <c r="C396" s="3"/>
      <c r="D396" s="3"/>
      <c r="E396" s="3"/>
      <c r="F396" s="3"/>
      <c r="G396" s="3"/>
      <c r="H396" s="3"/>
      <c r="I396" s="3"/>
    </row>
    <row r="400" spans="2:15" x14ac:dyDescent="0.25">
      <c r="B400" s="1">
        <v>1</v>
      </c>
      <c r="C400" s="1" t="s">
        <v>0</v>
      </c>
      <c r="D400" s="1" t="s">
        <v>1</v>
      </c>
      <c r="E400" s="1" t="s">
        <v>2</v>
      </c>
      <c r="F400" s="1" t="s">
        <v>3</v>
      </c>
      <c r="G400" s="1" t="s">
        <v>4</v>
      </c>
      <c r="H400" s="1" t="s">
        <v>5</v>
      </c>
      <c r="I400" s="1" t="s">
        <v>6</v>
      </c>
      <c r="L400" t="s">
        <v>11</v>
      </c>
      <c r="M400" t="s">
        <v>16</v>
      </c>
      <c r="N400" t="s">
        <v>15</v>
      </c>
      <c r="O400" t="s">
        <v>9</v>
      </c>
    </row>
    <row r="401" spans="2:15" x14ac:dyDescent="0.25">
      <c r="B401" s="2">
        <v>0.33333333333333331</v>
      </c>
      <c r="C401" s="3" t="s">
        <v>15</v>
      </c>
      <c r="D401" s="3" t="s">
        <v>15</v>
      </c>
      <c r="E401" s="4"/>
      <c r="F401" s="3" t="s">
        <v>15</v>
      </c>
      <c r="G401" s="3" t="s">
        <v>15</v>
      </c>
      <c r="H401" s="3"/>
      <c r="I401" s="3"/>
      <c r="L401">
        <f>SUM(L402:L408)</f>
        <v>3.75</v>
      </c>
      <c r="M401">
        <f>SUM(M402:M408)</f>
        <v>3.75</v>
      </c>
      <c r="N401">
        <f>SUM(N402:N408)</f>
        <v>31.5</v>
      </c>
      <c r="O401">
        <f>SUM(O402:O408)+P401</f>
        <v>39</v>
      </c>
    </row>
    <row r="402" spans="2:15" x14ac:dyDescent="0.25">
      <c r="B402" s="2">
        <v>0.375</v>
      </c>
      <c r="C402" s="3" t="s">
        <v>15</v>
      </c>
      <c r="D402" s="3" t="s">
        <v>15</v>
      </c>
      <c r="E402" s="3"/>
      <c r="F402" s="3" t="s">
        <v>15</v>
      </c>
      <c r="G402" s="3" t="s">
        <v>15</v>
      </c>
      <c r="H402" s="3"/>
      <c r="I402" s="3"/>
      <c r="K402" t="s">
        <v>0</v>
      </c>
      <c r="L402">
        <f>COUNTIF(C401:C415, "*skriv*")-COUNTIF(C401:C415,"*skriv/2*")*0.5-COUNTIF(C401:C415,"*skriv/4")*0.75</f>
        <v>0</v>
      </c>
      <c r="M402">
        <f>COUNTIF(C401:C415, "*læs*")-COUNTIF(C401:C415,"*læs/2*")*0.5-COUNTIF(C401:C415,"*læs/4")*0.75</f>
        <v>1</v>
      </c>
      <c r="N402">
        <f>COUNTIF(C401:C415, "*kode*")-COUNTIF(C401:C415,"*kode/2*")*0.5-COUNTIF(C401:C415,"*kode/4")*0.75</f>
        <v>6.75</v>
      </c>
      <c r="O402">
        <f>SUM(L402:N402)</f>
        <v>7.75</v>
      </c>
    </row>
    <row r="403" spans="2:15" x14ac:dyDescent="0.25">
      <c r="B403" s="2">
        <v>0.41666666666666669</v>
      </c>
      <c r="C403" s="3" t="s">
        <v>15</v>
      </c>
      <c r="D403" s="3" t="s">
        <v>15</v>
      </c>
      <c r="E403" s="3" t="s">
        <v>15</v>
      </c>
      <c r="F403" s="3" t="s">
        <v>15</v>
      </c>
      <c r="G403" s="3" t="s">
        <v>15</v>
      </c>
      <c r="H403" s="3"/>
      <c r="I403" s="3"/>
      <c r="K403" t="s">
        <v>1</v>
      </c>
      <c r="L403">
        <f>COUNTIF(D401:D415, "*skriv*")-COUNTIF(D401:D415,"*skriv/2*")*0.5-COUNTIF(D401:D415,"*skriv/4")*0.75</f>
        <v>0.75</v>
      </c>
      <c r="M403">
        <f>COUNTIF(D401:D415, "*læs*")-COUNTIF(D401:D415,"*læs/2*")*0.5-COUNTIF(D401:D415,"*læs/4")*0.75</f>
        <v>0</v>
      </c>
      <c r="N403">
        <f>COUNTIF(D401:D415, "*kode*")-COUNTIF(D401:D415,"*kode/2*")*0.5-COUNTIF(D401:D415,"*kode/4")*0.75</f>
        <v>6.5</v>
      </c>
      <c r="O403">
        <f t="shared" ref="O403" si="42">SUM(L403:N403)</f>
        <v>7.25</v>
      </c>
    </row>
    <row r="404" spans="2:15" x14ac:dyDescent="0.25">
      <c r="B404" s="2">
        <v>0.45833333333333331</v>
      </c>
      <c r="C404" s="3" t="s">
        <v>16</v>
      </c>
      <c r="D404" s="3" t="s">
        <v>15</v>
      </c>
      <c r="E404" s="3" t="s">
        <v>15</v>
      </c>
      <c r="F404" s="3" t="s">
        <v>15</v>
      </c>
      <c r="G404" s="3" t="s">
        <v>15</v>
      </c>
      <c r="H404" s="3"/>
      <c r="I404" s="3"/>
      <c r="K404" t="s">
        <v>2</v>
      </c>
      <c r="L404">
        <f>COUNTIF(E401:E415, "*skriv*")-COUNTIF(E401:E415,"*skriv/2*")*0.5</f>
        <v>0</v>
      </c>
      <c r="M404">
        <f>COUNTIF(E401:E415, "*læs*")-COUNTIF(E401:E415,"*læs/2*")*0.5-COUNTIF(E401:E415,"*læs/4")*0.75</f>
        <v>0</v>
      </c>
      <c r="N404">
        <f>COUNTIF(E401:E415, "*kode*")-COUNTIF(E401:E415,"*kode/2*")*0.5-COUNTIF(E401:E415,"*kode/4")*0.75</f>
        <v>6</v>
      </c>
      <c r="O404">
        <f>SUM(L404:N404)</f>
        <v>6</v>
      </c>
    </row>
    <row r="405" spans="2:15" x14ac:dyDescent="0.25">
      <c r="B405" s="2">
        <v>0.5</v>
      </c>
      <c r="C405" s="3" t="s">
        <v>15</v>
      </c>
      <c r="D405" s="3" t="s">
        <v>15</v>
      </c>
      <c r="E405" s="3" t="s">
        <v>15</v>
      </c>
      <c r="F405" s="3" t="s">
        <v>15</v>
      </c>
      <c r="G405" s="3" t="s">
        <v>15</v>
      </c>
      <c r="H405" s="3"/>
      <c r="I405" s="3"/>
      <c r="K405" t="s">
        <v>3</v>
      </c>
      <c r="L405">
        <f>COUNTIF(F401:F415, "*skriv*")-COUNTIF(F401:F415,"*skriv/*")*0.5</f>
        <v>0</v>
      </c>
      <c r="M405">
        <f>COUNTIF(F401:F415, "*læs*")-COUNTIF(F401:F415,"*læs/2*")*0.5-COUNTIF(F401:F415,"*læs/4")*0.75</f>
        <v>2.75</v>
      </c>
      <c r="N405">
        <f>COUNTIF(F401:F415, "*kode*")-COUNTIF(F401:F415,"*kode/2*")*0.5-COUNTIF(F401:F415,"*kode/4")*0.75</f>
        <v>6</v>
      </c>
      <c r="O405">
        <f>SUM(L405:N405)</f>
        <v>8.75</v>
      </c>
    </row>
    <row r="406" spans="2:15" x14ac:dyDescent="0.25">
      <c r="B406" s="2">
        <v>0.54166666666666663</v>
      </c>
      <c r="C406" s="3" t="s">
        <v>15</v>
      </c>
      <c r="D406" s="3" t="s">
        <v>15</v>
      </c>
      <c r="E406" s="3" t="s">
        <v>15</v>
      </c>
      <c r="F406" s="3" t="s">
        <v>15</v>
      </c>
      <c r="G406" s="3" t="s">
        <v>15</v>
      </c>
      <c r="H406" s="3"/>
      <c r="I406" s="3"/>
      <c r="K406" t="s">
        <v>4</v>
      </c>
      <c r="L406">
        <f>COUNTIF(G401:G415, "*skriv*")-COUNTIF(G401:G415,"*skriv/2*")*0.5-COUNTIF(G401:G415,"*skriv/4")*0.75</f>
        <v>0</v>
      </c>
      <c r="M406">
        <f>COUNTIF(G401:G415, "*læs*")-COUNTIF(G401:G415,"*læs/2*")*0.5-COUNTIF(G401:G415,"*læs/4")*0.75</f>
        <v>0</v>
      </c>
      <c r="N406">
        <f>COUNTIF(G401:G415, "*kode*")-COUNTIF(G401:G415,"*kode/2*")*0.5-COUNTIF(G401:G415,"*kode/4")*0.75</f>
        <v>6.25</v>
      </c>
      <c r="O406">
        <f t="shared" ref="O406" si="43">SUM(L406:N406)</f>
        <v>6.25</v>
      </c>
    </row>
    <row r="407" spans="2:15" x14ac:dyDescent="0.25">
      <c r="B407" s="2">
        <v>0.58333333333333337</v>
      </c>
      <c r="C407" s="3" t="s">
        <v>15</v>
      </c>
      <c r="D407" s="3" t="s">
        <v>17</v>
      </c>
      <c r="E407" s="3" t="s">
        <v>15</v>
      </c>
      <c r="F407" s="4" t="s">
        <v>16</v>
      </c>
      <c r="G407" s="3" t="s">
        <v>18</v>
      </c>
      <c r="H407" s="3" t="s">
        <v>11</v>
      </c>
      <c r="I407" s="3"/>
      <c r="K407" t="s">
        <v>5</v>
      </c>
      <c r="L407">
        <f>COUNTIF(H401:H415, "*skriv*")-COUNTIF(H401:H415,"*skriv/2*")*0.5</f>
        <v>2</v>
      </c>
      <c r="M407">
        <f>COUNTIF(H401:H415, "*læs*")-COUNTIF(H401:H415,"*læs/2*")*0.5</f>
        <v>0</v>
      </c>
      <c r="N407">
        <f>COUNTIF(H401:H415, "*kode*")-COUNTIF(H401:H415,"*kode/2*")*0.5-COUNTIF(H401:H415,"*kode/4")*0.75</f>
        <v>0</v>
      </c>
      <c r="O407">
        <f>SUM(L407:N407)</f>
        <v>2</v>
      </c>
    </row>
    <row r="408" spans="2:15" x14ac:dyDescent="0.25">
      <c r="B408" s="2">
        <v>0.625</v>
      </c>
      <c r="C408" s="3" t="s">
        <v>17</v>
      </c>
      <c r="D408" s="3" t="s">
        <v>19</v>
      </c>
      <c r="E408" s="3" t="s">
        <v>15</v>
      </c>
      <c r="F408" s="3" t="s">
        <v>16</v>
      </c>
      <c r="G408" s="3"/>
      <c r="H408" s="3" t="s">
        <v>11</v>
      </c>
      <c r="I408" s="3"/>
      <c r="K408" t="s">
        <v>6</v>
      </c>
      <c r="L408">
        <f>COUNTIF(I401:I415, "*skriv*")-COUNTIF(I401:I415,"*skriv/2*")*0.5</f>
        <v>1</v>
      </c>
      <c r="M408">
        <f>COUNTIF(I401:I415, "*læs*")-COUNTIF(I401:I415,"*læs/2*")*0.5-COUNTIF(I401:I415,"*læs/4")*0.75</f>
        <v>0</v>
      </c>
      <c r="N408">
        <f>COUNTIF(I401:I415, "*kode*")-COUNTIF(I401:I415,"*kode/2*")*0.5-COUNTIF(I401:I415,"*kode/4")*0.75</f>
        <v>0</v>
      </c>
      <c r="O408">
        <f>SUM(L408:N408)</f>
        <v>1</v>
      </c>
    </row>
    <row r="409" spans="2:15" x14ac:dyDescent="0.25">
      <c r="B409" s="2">
        <v>0.66666666666666663</v>
      </c>
      <c r="C409" s="3" t="s">
        <v>18</v>
      </c>
      <c r="D409" s="3" t="s">
        <v>22</v>
      </c>
      <c r="E409" s="3"/>
      <c r="F409" s="3" t="s">
        <v>20</v>
      </c>
      <c r="G409" s="3"/>
      <c r="H409" s="3"/>
      <c r="I409" s="3"/>
      <c r="K409" t="s">
        <v>10</v>
      </c>
      <c r="L409">
        <f>SUM(L402:L408)/5</f>
        <v>0.75</v>
      </c>
      <c r="M409">
        <f>SUM(M402:M408)/5</f>
        <v>0.75</v>
      </c>
      <c r="N409">
        <f>SUM(N402:N408)/5</f>
        <v>6.3</v>
      </c>
      <c r="O409">
        <f>SUM(O402:O408)/5</f>
        <v>7.8</v>
      </c>
    </row>
    <row r="410" spans="2:15" x14ac:dyDescent="0.25">
      <c r="B410" s="2">
        <v>0.70833333333333337</v>
      </c>
      <c r="C410" s="3"/>
      <c r="D410" s="3"/>
      <c r="E410" s="3"/>
      <c r="F410" s="3" t="s">
        <v>21</v>
      </c>
      <c r="G410" s="3"/>
      <c r="H410" s="3"/>
      <c r="I410" s="3"/>
    </row>
    <row r="411" spans="2:15" x14ac:dyDescent="0.25">
      <c r="B411" s="2">
        <v>0.75</v>
      </c>
      <c r="C411" s="3"/>
      <c r="D411" s="3"/>
      <c r="E411" s="3"/>
      <c r="F411" s="3"/>
      <c r="G411" s="3"/>
      <c r="H411" s="3"/>
      <c r="I411" s="3" t="s">
        <v>11</v>
      </c>
    </row>
    <row r="412" spans="2:15" x14ac:dyDescent="0.25">
      <c r="B412" s="2">
        <v>0.79166666666666663</v>
      </c>
      <c r="C412" s="3"/>
      <c r="D412" s="3"/>
      <c r="E412" s="3"/>
      <c r="F412" s="3"/>
      <c r="G412" s="3"/>
      <c r="H412" s="3"/>
      <c r="I412" s="3"/>
    </row>
    <row r="413" spans="2:15" x14ac:dyDescent="0.25">
      <c r="B413" s="2">
        <v>0.83333333333333337</v>
      </c>
      <c r="C413" s="3"/>
      <c r="D413" s="3"/>
      <c r="E413" s="3"/>
      <c r="F413" s="3"/>
      <c r="G413" s="3"/>
      <c r="H413" s="3"/>
      <c r="I413" s="3"/>
    </row>
    <row r="414" spans="2:15" x14ac:dyDescent="0.25">
      <c r="B414" s="2">
        <v>0.875</v>
      </c>
      <c r="C414" s="3"/>
      <c r="D414" s="3"/>
      <c r="E414" s="3"/>
      <c r="F414" s="3"/>
      <c r="G414" s="3"/>
      <c r="H414" s="3"/>
      <c r="I414" s="3"/>
    </row>
    <row r="415" spans="2:15" x14ac:dyDescent="0.25">
      <c r="B415" s="2">
        <v>0.91666666666666663</v>
      </c>
      <c r="C415" s="3"/>
      <c r="D415" s="3"/>
      <c r="E415" s="3"/>
      <c r="F415" s="3"/>
      <c r="G415" s="3"/>
      <c r="H415" s="3"/>
      <c r="I415" s="3"/>
    </row>
    <row r="418" spans="2:15" x14ac:dyDescent="0.25">
      <c r="B418" s="1">
        <v>1</v>
      </c>
      <c r="C418" s="1" t="s">
        <v>0</v>
      </c>
      <c r="D418" s="1" t="s">
        <v>1</v>
      </c>
      <c r="E418" s="1" t="s">
        <v>2</v>
      </c>
      <c r="F418" s="1" t="s">
        <v>3</v>
      </c>
      <c r="G418" s="1" t="s">
        <v>4</v>
      </c>
      <c r="H418" s="1" t="s">
        <v>5</v>
      </c>
      <c r="I418" s="1" t="s">
        <v>6</v>
      </c>
      <c r="L418" t="s">
        <v>11</v>
      </c>
      <c r="M418" t="s">
        <v>16</v>
      </c>
      <c r="N418" t="s">
        <v>15</v>
      </c>
      <c r="O418" t="s">
        <v>9</v>
      </c>
    </row>
    <row r="419" spans="2:15" x14ac:dyDescent="0.25">
      <c r="B419" s="2">
        <v>0.33333333333333331</v>
      </c>
      <c r="C419" s="3"/>
      <c r="D419" s="3" t="s">
        <v>15</v>
      </c>
      <c r="E419" s="4" t="s">
        <v>15</v>
      </c>
      <c r="F419" s="3" t="s">
        <v>15</v>
      </c>
      <c r="G419" s="3" t="s">
        <v>15</v>
      </c>
      <c r="H419" s="3"/>
      <c r="I419" s="3"/>
      <c r="L419">
        <f>SUM(L420:L426)</f>
        <v>3</v>
      </c>
      <c r="M419">
        <f>SUM(M420:M426)</f>
        <v>0.5</v>
      </c>
      <c r="N419">
        <f>SUM(N420:N426)</f>
        <v>35.5</v>
      </c>
      <c r="O419">
        <f>SUM(O420:O426)+P419</f>
        <v>39</v>
      </c>
    </row>
    <row r="420" spans="2:15" x14ac:dyDescent="0.25">
      <c r="B420" s="2">
        <v>0.375</v>
      </c>
      <c r="C420" s="3"/>
      <c r="D420" s="3" t="s">
        <v>15</v>
      </c>
      <c r="E420" s="3" t="s">
        <v>15</v>
      </c>
      <c r="F420" s="3" t="s">
        <v>15</v>
      </c>
      <c r="G420" s="3" t="s">
        <v>15</v>
      </c>
      <c r="H420" s="3"/>
      <c r="I420" s="3"/>
      <c r="K420" t="s">
        <v>0</v>
      </c>
      <c r="L420">
        <f>COUNTIF(C419:C433, "*skriv*")-COUNTIF(C419:C433,"*skriv/2*")*0.5-COUNTIF(C419:C433,"*skriv/4")*0.75</f>
        <v>3</v>
      </c>
      <c r="M420">
        <f>COUNTIF(C419:C433, "*læs*")-COUNTIF(C419:C433,"*læs/2*")*0.5-COUNTIF(C419:C433,"*læs/4")*0.75</f>
        <v>0</v>
      </c>
      <c r="N420">
        <f>COUNTIF(C419:C433, "*kode*")-COUNTIF(C419:C433,"*kode/2*")*0.5-COUNTIF(C419:C433,"*kode/4")*0.75</f>
        <v>2</v>
      </c>
      <c r="O420">
        <f>SUM(L420:N420)</f>
        <v>5</v>
      </c>
    </row>
    <row r="421" spans="2:15" x14ac:dyDescent="0.25">
      <c r="B421" s="2">
        <v>0.41666666666666669</v>
      </c>
      <c r="C421" s="3" t="s">
        <v>11</v>
      </c>
      <c r="D421" s="3" t="s">
        <v>15</v>
      </c>
      <c r="E421" s="3" t="s">
        <v>15</v>
      </c>
      <c r="F421" s="3" t="s">
        <v>15</v>
      </c>
      <c r="G421" s="3" t="s">
        <v>15</v>
      </c>
      <c r="H421" s="3"/>
      <c r="I421" s="3"/>
      <c r="K421" t="s">
        <v>1</v>
      </c>
      <c r="L421">
        <f>COUNTIF(D419:D433, "*skriv*")-COUNTIF(D419:D433,"*skriv/2*")*0.5-COUNTIF(D419:D433,"*skriv/4")*0.75</f>
        <v>0</v>
      </c>
      <c r="M421">
        <f>COUNTIF(D419:D433, "*læs*")-COUNTIF(D419:D433,"*læs/2*")*0.5-COUNTIF(D419:D433,"*læs/4")*0.75</f>
        <v>0</v>
      </c>
      <c r="N421">
        <f>COUNTIF(D419:D433, "*kode*")-COUNTIF(D419:D433,"*kode/2*")*0.5-COUNTIF(D419:D433,"*kode/4")*0.75</f>
        <v>8</v>
      </c>
      <c r="O421">
        <f t="shared" ref="O421" si="44">SUM(L421:N421)</f>
        <v>8</v>
      </c>
    </row>
    <row r="422" spans="2:15" x14ac:dyDescent="0.25">
      <c r="B422" s="2">
        <v>0.45833333333333331</v>
      </c>
      <c r="C422" s="3" t="s">
        <v>11</v>
      </c>
      <c r="D422" s="3" t="s">
        <v>15</v>
      </c>
      <c r="E422" s="3" t="s">
        <v>15</v>
      </c>
      <c r="F422" s="3" t="s">
        <v>15</v>
      </c>
      <c r="G422" s="3" t="s">
        <v>15</v>
      </c>
      <c r="H422" s="3"/>
      <c r="I422" s="3"/>
      <c r="K422" t="s">
        <v>2</v>
      </c>
      <c r="L422">
        <f>COUNTIF(E419:E433, "*skriv*")-COUNTIF(E419:E433,"*skriv/2*")*0.5</f>
        <v>0</v>
      </c>
      <c r="M422">
        <f>COUNTIF(E419:E433, "*læs*")-COUNTIF(E419:E433,"*læs/2*")*0.5-COUNTIF(E419:E433,"*læs/4")*0.75</f>
        <v>0.5</v>
      </c>
      <c r="N422">
        <f>COUNTIF(E419:E433, "*kode*")-COUNTIF(E419:E433,"*kode/2*")*0.5-COUNTIF(E419:E433,"*kode/4")*0.75</f>
        <v>7.5</v>
      </c>
      <c r="O422">
        <f>SUM(L422:N422)</f>
        <v>8</v>
      </c>
    </row>
    <row r="423" spans="2:15" x14ac:dyDescent="0.25">
      <c r="B423" s="2">
        <v>0.5</v>
      </c>
      <c r="C423" s="3" t="s">
        <v>11</v>
      </c>
      <c r="D423" s="3" t="s">
        <v>15</v>
      </c>
      <c r="E423" s="3" t="s">
        <v>15</v>
      </c>
      <c r="F423" s="3" t="s">
        <v>15</v>
      </c>
      <c r="G423" s="3" t="s">
        <v>15</v>
      </c>
      <c r="H423" s="3"/>
      <c r="I423" s="3"/>
      <c r="K423" t="s">
        <v>3</v>
      </c>
      <c r="L423">
        <f>COUNTIF(F419:F433, "*skriv*")-COUNTIF(F419:F433,"*skriv/*")*0.5</f>
        <v>0</v>
      </c>
      <c r="M423">
        <f>COUNTIF(F419:F433, "*læs*")-COUNTIF(F419:F433,"*læs/2*")*0.5-COUNTIF(F419:F433,"*læs/4")*0.75</f>
        <v>0</v>
      </c>
      <c r="N423">
        <f>COUNTIF(F419:F433, "*kode*")-COUNTIF(F419:F433,"*kode/2*")*0.5-COUNTIF(F419:F433,"*kode/4")*0.75</f>
        <v>8</v>
      </c>
      <c r="O423">
        <f>SUM(L423:N423)</f>
        <v>8</v>
      </c>
    </row>
    <row r="424" spans="2:15" x14ac:dyDescent="0.25">
      <c r="B424" s="2">
        <v>0.54166666666666663</v>
      </c>
      <c r="C424" s="3" t="s">
        <v>15</v>
      </c>
      <c r="D424" s="3" t="s">
        <v>15</v>
      </c>
      <c r="E424" s="3" t="s">
        <v>15</v>
      </c>
      <c r="F424" s="3" t="s">
        <v>15</v>
      </c>
      <c r="G424" s="3" t="s">
        <v>15</v>
      </c>
      <c r="H424" s="3"/>
      <c r="I424" s="3"/>
      <c r="K424" t="s">
        <v>4</v>
      </c>
      <c r="L424">
        <f>COUNTIF(G419:G433, "*skriv*")-COUNTIF(G419:G433,"*skriv/2*")*0.5-COUNTIF(G419:G433,"*skriv/4")*0.75</f>
        <v>0</v>
      </c>
      <c r="M424">
        <f>COUNTIF(G419:G433, "*læs*")-COUNTIF(G419:G433,"*læs/2*")*0.5-COUNTIF(G419:G433,"*læs/4")*0.75</f>
        <v>0</v>
      </c>
      <c r="N424">
        <f>COUNTIF(G419:G433, "*kode*")-COUNTIF(G419:G433,"*kode/2*")*0.5-COUNTIF(G419:G433,"*kode/4")*0.75</f>
        <v>10</v>
      </c>
      <c r="O424">
        <f t="shared" ref="O424" si="45">SUM(L424:N424)</f>
        <v>10</v>
      </c>
    </row>
    <row r="425" spans="2:15" x14ac:dyDescent="0.25">
      <c r="B425" s="2">
        <v>0.58333333333333337</v>
      </c>
      <c r="C425" s="3" t="s">
        <v>15</v>
      </c>
      <c r="D425" s="3" t="s">
        <v>15</v>
      </c>
      <c r="E425" s="3" t="s">
        <v>15</v>
      </c>
      <c r="F425" s="4" t="s">
        <v>15</v>
      </c>
      <c r="G425" s="3" t="s">
        <v>15</v>
      </c>
      <c r="H425" s="3"/>
      <c r="I425" s="3"/>
      <c r="K425" t="s">
        <v>5</v>
      </c>
      <c r="L425">
        <f>COUNTIF(H419:H433, "*skriv*")-COUNTIF(H419:H433,"*skriv/2*")*0.5</f>
        <v>0</v>
      </c>
      <c r="M425">
        <f>COUNTIF(H419:H433, "*læs*")-COUNTIF(H419:H433,"*læs/2*")*0.5</f>
        <v>0</v>
      </c>
      <c r="N425">
        <f>COUNTIF(H419:H433, "*kode*")-COUNTIF(H419:H433,"*kode/2*")*0.5-COUNTIF(H419:H433,"*kode/4")*0.75</f>
        <v>0</v>
      </c>
      <c r="O425">
        <f>SUM(L425:N425)</f>
        <v>0</v>
      </c>
    </row>
    <row r="426" spans="2:15" x14ac:dyDescent="0.25">
      <c r="B426" s="2">
        <v>0.625</v>
      </c>
      <c r="C426" s="3"/>
      <c r="D426" s="3" t="s">
        <v>15</v>
      </c>
      <c r="E426" s="3" t="s">
        <v>17</v>
      </c>
      <c r="F426" s="3"/>
      <c r="G426" s="3" t="s">
        <v>15</v>
      </c>
      <c r="H426" s="3"/>
      <c r="I426" s="3"/>
      <c r="K426" t="s">
        <v>6</v>
      </c>
      <c r="L426">
        <f>COUNTIF(I419:I433, "*skriv*")-COUNTIF(I419:I433,"*skriv/2*")*0.5</f>
        <v>0</v>
      </c>
      <c r="M426">
        <f>COUNTIF(I419:I433, "*læs*")-COUNTIF(I419:I433,"*læs/2*")*0.5-COUNTIF(I419:I433,"*læs/4")*0.75</f>
        <v>0</v>
      </c>
      <c r="N426">
        <f>COUNTIF(I419:I433, "*kode*")-COUNTIF(I419:I433,"*kode/2*")*0.5-COUNTIF(I419:I433,"*kode/4")*0.75</f>
        <v>0</v>
      </c>
      <c r="O426">
        <f>SUM(L426:N426)</f>
        <v>0</v>
      </c>
    </row>
    <row r="427" spans="2:15" x14ac:dyDescent="0.25">
      <c r="B427" s="2">
        <v>0.66666666666666663</v>
      </c>
      <c r="C427" s="3"/>
      <c r="D427" s="3"/>
      <c r="E427" s="3" t="s">
        <v>20</v>
      </c>
      <c r="F427" s="3"/>
      <c r="G427" s="3" t="s">
        <v>15</v>
      </c>
      <c r="H427" s="3"/>
      <c r="I427" s="3"/>
      <c r="K427" t="s">
        <v>10</v>
      </c>
      <c r="L427">
        <f>SUM(L420:L426)/5</f>
        <v>0.6</v>
      </c>
      <c r="M427">
        <f>SUM(M420:M426)/5</f>
        <v>0.1</v>
      </c>
      <c r="N427">
        <f>SUM(N420:N426)/5</f>
        <v>7.1</v>
      </c>
      <c r="O427">
        <f>SUM(O420:O426)/5</f>
        <v>7.8</v>
      </c>
    </row>
    <row r="428" spans="2:15" x14ac:dyDescent="0.25">
      <c r="B428" s="2">
        <v>0.70833333333333337</v>
      </c>
      <c r="C428" s="3"/>
      <c r="D428" s="3"/>
      <c r="E428" s="3"/>
      <c r="F428" s="3"/>
      <c r="G428" s="3" t="s">
        <v>15</v>
      </c>
      <c r="H428" s="3"/>
      <c r="I428" s="3"/>
    </row>
    <row r="429" spans="2:15" x14ac:dyDescent="0.25">
      <c r="B429" s="2">
        <v>0.75</v>
      </c>
      <c r="C429" s="3"/>
      <c r="D429" s="3"/>
      <c r="E429" s="3"/>
      <c r="F429" s="3" t="s">
        <v>15</v>
      </c>
      <c r="G429" s="3"/>
      <c r="H429" s="3"/>
      <c r="I429" s="3"/>
    </row>
    <row r="430" spans="2:15" x14ac:dyDescent="0.25">
      <c r="B430" s="2">
        <v>0.79166666666666663</v>
      </c>
      <c r="C430" s="3"/>
      <c r="D430" s="3"/>
      <c r="E430" s="3"/>
      <c r="F430" s="3"/>
      <c r="G430" s="3"/>
      <c r="H430" s="3"/>
      <c r="I430" s="3"/>
    </row>
    <row r="431" spans="2:15" x14ac:dyDescent="0.25">
      <c r="B431" s="2">
        <v>0.83333333333333337</v>
      </c>
      <c r="C431" s="3"/>
      <c r="D431" s="3"/>
      <c r="E431" s="3"/>
      <c r="F431" s="3"/>
      <c r="G431" s="3"/>
      <c r="H431" s="3"/>
      <c r="I431" s="3"/>
    </row>
    <row r="432" spans="2:15" x14ac:dyDescent="0.25">
      <c r="B432" s="2">
        <v>0.875</v>
      </c>
      <c r="C432" s="3"/>
      <c r="D432" s="3"/>
      <c r="E432" s="3"/>
      <c r="F432" s="3"/>
      <c r="G432" s="3"/>
      <c r="H432" s="3"/>
      <c r="I432" s="3"/>
    </row>
    <row r="433" spans="2:15" x14ac:dyDescent="0.25">
      <c r="B433" s="2">
        <v>0.91666666666666663</v>
      </c>
      <c r="C433" s="3"/>
      <c r="D433" s="3"/>
      <c r="E433" s="3"/>
      <c r="F433" s="3"/>
      <c r="G433" s="3"/>
      <c r="H433" s="3"/>
      <c r="I433" s="3"/>
    </row>
    <row r="437" spans="2:15" x14ac:dyDescent="0.25">
      <c r="B437" t="s">
        <v>23</v>
      </c>
    </row>
    <row r="440" spans="2:15" x14ac:dyDescent="0.25">
      <c r="B440" s="1">
        <v>1</v>
      </c>
      <c r="C440" s="1" t="s">
        <v>0</v>
      </c>
      <c r="D440" s="1" t="s">
        <v>1</v>
      </c>
      <c r="E440" s="1" t="s">
        <v>2</v>
      </c>
      <c r="F440" s="1" t="s">
        <v>3</v>
      </c>
      <c r="G440" s="1" t="s">
        <v>4</v>
      </c>
      <c r="H440" s="1" t="s">
        <v>5</v>
      </c>
      <c r="I440" s="1" t="s">
        <v>6</v>
      </c>
      <c r="L440" t="s">
        <v>11</v>
      </c>
      <c r="M440" t="s">
        <v>16</v>
      </c>
      <c r="N440" t="s">
        <v>15</v>
      </c>
      <c r="O440" t="s">
        <v>9</v>
      </c>
    </row>
    <row r="441" spans="2:15" x14ac:dyDescent="0.25">
      <c r="B441" s="2">
        <v>0.33333333333333331</v>
      </c>
      <c r="C441" s="3"/>
      <c r="D441" s="3" t="s">
        <v>15</v>
      </c>
      <c r="E441" s="4" t="s">
        <v>15</v>
      </c>
      <c r="F441" s="3" t="s">
        <v>15</v>
      </c>
      <c r="G441" s="3" t="s">
        <v>15</v>
      </c>
      <c r="H441" s="3"/>
      <c r="I441" s="3"/>
      <c r="L441">
        <f>SUM(L442:L448)</f>
        <v>0</v>
      </c>
      <c r="M441">
        <f>SUM(M442:M448)</f>
        <v>0</v>
      </c>
      <c r="N441">
        <f>SUM(N442:N448)</f>
        <v>27.25</v>
      </c>
      <c r="O441">
        <f>SUM(O442:O448)+P441</f>
        <v>27.25</v>
      </c>
    </row>
    <row r="442" spans="2:15" x14ac:dyDescent="0.25">
      <c r="B442" s="2">
        <v>0.375</v>
      </c>
      <c r="C442" s="3"/>
      <c r="D442" s="3" t="s">
        <v>15</v>
      </c>
      <c r="E442" s="3" t="s">
        <v>15</v>
      </c>
      <c r="F442" s="3" t="s">
        <v>15</v>
      </c>
      <c r="G442" s="3" t="s">
        <v>15</v>
      </c>
      <c r="H442" s="3"/>
      <c r="I442" s="3"/>
      <c r="K442" t="s">
        <v>0</v>
      </c>
      <c r="L442">
        <f>COUNTIF(C441:C455, "*skriv*")-COUNTIF(C441:C455,"*skriv/2*")*0.5-COUNTIF(C441:C455,"*skriv/4")*0.75</f>
        <v>0</v>
      </c>
      <c r="M442">
        <f>COUNTIF(C441:C455, "*læs*")-COUNTIF(C441:C455,"*læs/2*")*0.5-COUNTIF(C441:C455,"*læs/4")*0.75</f>
        <v>0</v>
      </c>
      <c r="N442">
        <f>COUNTIF(C441:C455, "*kode*")-COUNTIF(C441:C455,"*kode/2*")*0.5-COUNTIF(C441:C455,"*kode/4")*0.75</f>
        <v>0</v>
      </c>
      <c r="O442">
        <f>SUM(L442:N442)</f>
        <v>0</v>
      </c>
    </row>
    <row r="443" spans="2:15" x14ac:dyDescent="0.25">
      <c r="B443" s="2">
        <v>0.41666666666666669</v>
      </c>
      <c r="C443" s="3"/>
      <c r="D443" s="3" t="s">
        <v>15</v>
      </c>
      <c r="E443" s="3" t="s">
        <v>15</v>
      </c>
      <c r="F443" s="3" t="s">
        <v>15</v>
      </c>
      <c r="G443" s="3" t="s">
        <v>15</v>
      </c>
      <c r="H443" s="3"/>
      <c r="I443" s="3"/>
      <c r="K443" t="s">
        <v>1</v>
      </c>
      <c r="L443">
        <f>COUNTIF(D441:D455, "*skriv*")-COUNTIF(D441:D455,"*skriv/2*")*0.5-COUNTIF(D441:D455,"*skriv/4")*0.75</f>
        <v>0</v>
      </c>
      <c r="M443">
        <f>COUNTIF(D441:D455, "*læs*")-COUNTIF(D441:D455,"*læs/2*")*0.5-COUNTIF(D441:D455,"*læs/4")*0.75</f>
        <v>0</v>
      </c>
      <c r="N443">
        <f>COUNTIF(D441:D455, "*kode*")-COUNTIF(D441:D455,"*kode/2*")*0.5-COUNTIF(D441:D455,"*kode/4")*0.75</f>
        <v>8</v>
      </c>
      <c r="O443">
        <f t="shared" ref="O443" si="46">SUM(L443:N443)</f>
        <v>8</v>
      </c>
    </row>
    <row r="444" spans="2:15" x14ac:dyDescent="0.25">
      <c r="B444" s="2">
        <v>0.45833333333333331</v>
      </c>
      <c r="C444" s="3"/>
      <c r="D444" s="3" t="s">
        <v>15</v>
      </c>
      <c r="E444" s="3" t="s">
        <v>15</v>
      </c>
      <c r="F444" s="3" t="s">
        <v>15</v>
      </c>
      <c r="G444" s="3" t="s">
        <v>15</v>
      </c>
      <c r="H444" s="3"/>
      <c r="I444" s="3"/>
      <c r="K444" t="s">
        <v>2</v>
      </c>
      <c r="L444">
        <f>COUNTIF(E441:E455, "*skriv*")-COUNTIF(E441:E455,"*skriv/2*")*0.5</f>
        <v>0</v>
      </c>
      <c r="M444">
        <f>COUNTIF(E441:E455, "*læs*")-COUNTIF(E441:E455,"*læs/2*")*0.5-COUNTIF(E441:E455,"*læs/4")*0.75</f>
        <v>0</v>
      </c>
      <c r="N444">
        <f>COUNTIF(E441:E455, "*kode*")-COUNTIF(E441:E455,"*kode/2*")*0.5-COUNTIF(E441:E455,"*kode/4")*0.75</f>
        <v>8</v>
      </c>
      <c r="O444">
        <f>SUM(L444:N444)</f>
        <v>8</v>
      </c>
    </row>
    <row r="445" spans="2:15" x14ac:dyDescent="0.25">
      <c r="B445" s="2">
        <v>0.5</v>
      </c>
      <c r="C445" s="3"/>
      <c r="D445" s="3" t="s">
        <v>15</v>
      </c>
      <c r="E445" s="3" t="s">
        <v>15</v>
      </c>
      <c r="F445" s="3" t="s">
        <v>15</v>
      </c>
      <c r="G445" s="3"/>
      <c r="H445" s="3"/>
      <c r="I445" s="3"/>
      <c r="K445" t="s">
        <v>3</v>
      </c>
      <c r="L445">
        <f>COUNTIF(F441:F455, "*skriv*")-COUNTIF(F441:F455,"*skriv/*")*0.5</f>
        <v>0</v>
      </c>
      <c r="M445">
        <f>COUNTIF(F441:F455, "*læs*")-COUNTIF(F441:F455,"*læs/2*")*0.5-COUNTIF(F441:F455,"*læs/4")*0.75</f>
        <v>0</v>
      </c>
      <c r="N445">
        <f>COUNTIF(F441:F455, "*kode*")-COUNTIF(F441:F455,"*kode/2*")*0.5-COUNTIF(F441:F455,"*kode/4")*0.75</f>
        <v>7.25</v>
      </c>
      <c r="O445">
        <f>SUM(L445:N445)</f>
        <v>7.25</v>
      </c>
    </row>
    <row r="446" spans="2:15" x14ac:dyDescent="0.25">
      <c r="B446" s="2">
        <v>0.54166666666666663</v>
      </c>
      <c r="C446" s="3"/>
      <c r="D446" s="3" t="s">
        <v>15</v>
      </c>
      <c r="E446" s="3" t="s">
        <v>15</v>
      </c>
      <c r="F446" s="3" t="s">
        <v>15</v>
      </c>
      <c r="G446" s="3"/>
      <c r="H446" s="3"/>
      <c r="I446" s="3"/>
      <c r="K446" t="s">
        <v>4</v>
      </c>
      <c r="L446">
        <f>COUNTIF(G441:G455, "*skriv*")-COUNTIF(G441:G455,"*skriv/2*")*0.5-COUNTIF(G441:G455,"*skriv/4")*0.75</f>
        <v>0</v>
      </c>
      <c r="M446">
        <f>COUNTIF(G441:G455, "*læs*")-COUNTIF(G441:G455,"*læs/2*")*0.5-COUNTIF(G441:G455,"*læs/4")*0.75</f>
        <v>0</v>
      </c>
      <c r="N446">
        <f>COUNTIF(G441:G455, "*kode*")-COUNTIF(G441:G455,"*kode/2*")*0.5-COUNTIF(G441:G455,"*kode/4")*0.75</f>
        <v>4</v>
      </c>
      <c r="O446">
        <f t="shared" ref="O446" si="47">SUM(L446:N446)</f>
        <v>4</v>
      </c>
    </row>
    <row r="447" spans="2:15" x14ac:dyDescent="0.25">
      <c r="B447" s="2">
        <v>0.58333333333333337</v>
      </c>
      <c r="C447" s="3"/>
      <c r="D447" s="3" t="s">
        <v>15</v>
      </c>
      <c r="E447" s="3" t="s">
        <v>15</v>
      </c>
      <c r="F447" s="4" t="s">
        <v>15</v>
      </c>
      <c r="G447" s="3"/>
      <c r="H447" s="3"/>
      <c r="I447" s="3"/>
      <c r="K447" t="s">
        <v>5</v>
      </c>
      <c r="L447">
        <f>COUNTIF(H441:H455, "*skriv*")-COUNTIF(H441:H455,"*skriv/2*")*0.5</f>
        <v>0</v>
      </c>
      <c r="M447">
        <f>COUNTIF(H441:H455, "*læs*")-COUNTIF(H441:H455,"*læs/2*")*0.5</f>
        <v>0</v>
      </c>
      <c r="N447">
        <f>COUNTIF(H441:H455, "*kode*")-COUNTIF(H441:H455,"*kode/2*")*0.5-COUNTIF(H441:H455,"*kode/4")*0.75</f>
        <v>0</v>
      </c>
      <c r="O447">
        <f>SUM(L447:N447)</f>
        <v>0</v>
      </c>
    </row>
    <row r="448" spans="2:15" x14ac:dyDescent="0.25">
      <c r="B448" s="2">
        <v>0.625</v>
      </c>
      <c r="C448" s="3"/>
      <c r="D448" s="3" t="s">
        <v>15</v>
      </c>
      <c r="E448" s="3" t="s">
        <v>15</v>
      </c>
      <c r="F448" s="3" t="s">
        <v>18</v>
      </c>
      <c r="G448" s="3"/>
      <c r="H448" s="3"/>
      <c r="I448" s="3"/>
      <c r="K448" t="s">
        <v>6</v>
      </c>
      <c r="L448">
        <f>COUNTIF(I441:I455, "*skriv*")-COUNTIF(I441:I455,"*skriv/2*")*0.5</f>
        <v>0</v>
      </c>
      <c r="M448">
        <f>COUNTIF(I441:I455, "*læs*")-COUNTIF(I441:I455,"*læs/2*")*0.5-COUNTIF(I441:I455,"*læs/4")*0.75</f>
        <v>0</v>
      </c>
      <c r="N448">
        <f>COUNTIF(I441:I455, "*kode*")-COUNTIF(I441:I455,"*kode/2*")*0.5-COUNTIF(I441:I455,"*kode/4")*0.75</f>
        <v>0</v>
      </c>
      <c r="O448">
        <f>SUM(L448:N448)</f>
        <v>0</v>
      </c>
    </row>
    <row r="449" spans="2:16" x14ac:dyDescent="0.25">
      <c r="B449" s="2">
        <v>0.66666666666666663</v>
      </c>
      <c r="C449" s="3"/>
      <c r="D449" s="3"/>
      <c r="E449" s="3"/>
      <c r="F449" s="3"/>
      <c r="G449" s="3"/>
      <c r="H449" s="3"/>
      <c r="I449" s="3"/>
      <c r="K449" t="s">
        <v>10</v>
      </c>
      <c r="L449">
        <f>SUM(L442:L448)/5</f>
        <v>0</v>
      </c>
      <c r="M449">
        <f>SUM(M442:M448)/5</f>
        <v>0</v>
      </c>
      <c r="N449">
        <f>SUM(N442:N448)/5</f>
        <v>5.45</v>
      </c>
      <c r="O449">
        <f>SUM(O442:O448)/5</f>
        <v>5.45</v>
      </c>
    </row>
    <row r="450" spans="2:16" x14ac:dyDescent="0.25">
      <c r="B450" s="2">
        <v>0.70833333333333337</v>
      </c>
      <c r="C450" s="3"/>
      <c r="D450" s="3"/>
      <c r="E450" s="3"/>
      <c r="F450" s="3"/>
      <c r="G450" s="3"/>
      <c r="H450" s="3"/>
      <c r="I450" s="3"/>
    </row>
    <row r="451" spans="2:16" x14ac:dyDescent="0.25">
      <c r="B451" s="2">
        <v>0.75</v>
      </c>
      <c r="C451" s="3"/>
      <c r="D451" s="3"/>
      <c r="E451" s="3"/>
      <c r="F451" s="3"/>
      <c r="G451" s="3"/>
      <c r="H451" s="3"/>
      <c r="I451" s="3"/>
    </row>
    <row r="452" spans="2:16" x14ac:dyDescent="0.25">
      <c r="B452" s="2">
        <v>0.79166666666666663</v>
      </c>
      <c r="C452" s="3"/>
      <c r="D452" s="3"/>
      <c r="E452" s="3"/>
      <c r="F452" s="3"/>
      <c r="G452" s="3"/>
      <c r="H452" s="3"/>
      <c r="I452" s="3"/>
    </row>
    <row r="453" spans="2:16" x14ac:dyDescent="0.25">
      <c r="B453" s="2">
        <v>0.83333333333333337</v>
      </c>
      <c r="C453" s="3"/>
      <c r="D453" s="3"/>
      <c r="E453" s="3"/>
      <c r="F453" s="3"/>
      <c r="G453" s="3"/>
      <c r="H453" s="3"/>
      <c r="I453" s="3"/>
    </row>
    <row r="454" spans="2:16" x14ac:dyDescent="0.25">
      <c r="B454" s="2">
        <v>0.875</v>
      </c>
      <c r="C454" s="3"/>
      <c r="D454" s="3"/>
      <c r="E454" s="3"/>
      <c r="F454" s="3"/>
      <c r="G454" s="3"/>
      <c r="H454" s="3"/>
      <c r="I454" s="3"/>
    </row>
    <row r="455" spans="2:16" x14ac:dyDescent="0.25">
      <c r="B455" s="2">
        <v>0.91666666666666663</v>
      </c>
      <c r="C455" s="3"/>
      <c r="D455" s="3"/>
      <c r="E455" s="3"/>
      <c r="F455" s="3"/>
      <c r="G455" s="3"/>
      <c r="H455" s="3"/>
      <c r="I455" s="3"/>
    </row>
    <row r="459" spans="2:16" x14ac:dyDescent="0.25">
      <c r="B459" s="1">
        <v>1</v>
      </c>
      <c r="C459" s="1" t="s">
        <v>0</v>
      </c>
      <c r="D459" s="1" t="s">
        <v>1</v>
      </c>
      <c r="E459" s="1" t="s">
        <v>2</v>
      </c>
      <c r="F459" s="1" t="s">
        <v>3</v>
      </c>
      <c r="G459" s="1" t="s">
        <v>4</v>
      </c>
      <c r="H459" s="1" t="s">
        <v>5</v>
      </c>
      <c r="I459" s="1" t="s">
        <v>6</v>
      </c>
      <c r="L459" t="s">
        <v>11</v>
      </c>
      <c r="M459" t="s">
        <v>16</v>
      </c>
      <c r="N459" t="s">
        <v>15</v>
      </c>
      <c r="O459" t="s">
        <v>9</v>
      </c>
      <c r="P459" t="s">
        <v>24</v>
      </c>
    </row>
    <row r="460" spans="2:16" x14ac:dyDescent="0.25">
      <c r="B460" s="2">
        <v>0.33333333333333331</v>
      </c>
      <c r="C460" s="3" t="s">
        <v>15</v>
      </c>
      <c r="D460" s="3" t="s">
        <v>15</v>
      </c>
      <c r="E460" s="4" t="s">
        <v>15</v>
      </c>
      <c r="F460" s="3" t="s">
        <v>15</v>
      </c>
      <c r="G460" s="3" t="s">
        <v>15</v>
      </c>
      <c r="H460" s="3"/>
      <c r="I460" s="3"/>
      <c r="L460">
        <f>SUM(L461:L467)</f>
        <v>0</v>
      </c>
      <c r="M460">
        <f>SUM(M461:M467)</f>
        <v>0</v>
      </c>
      <c r="N460">
        <f>SUM(N461:N467)</f>
        <v>34.25</v>
      </c>
      <c r="O460">
        <f>SUM(O461:O467)</f>
        <v>37.25</v>
      </c>
      <c r="P460">
        <f>SUM(P461:P467)</f>
        <v>3.5</v>
      </c>
    </row>
    <row r="461" spans="2:16" x14ac:dyDescent="0.25">
      <c r="B461" s="2">
        <v>0.375</v>
      </c>
      <c r="C461" s="3" t="s">
        <v>15</v>
      </c>
      <c r="D461" s="3" t="s">
        <v>15</v>
      </c>
      <c r="E461" s="3" t="s">
        <v>15</v>
      </c>
      <c r="F461" s="3" t="s">
        <v>15</v>
      </c>
      <c r="G461" s="3" t="s">
        <v>15</v>
      </c>
      <c r="H461" s="3"/>
      <c r="I461" s="3"/>
      <c r="K461" t="s">
        <v>0</v>
      </c>
      <c r="L461">
        <f>COUNTIF(C460:C474, "*skriv*")-COUNTIF(C460:C474,"*skriv/2*")*0.5-COUNTIF(C460:C474,"*skriv/4")*0.75</f>
        <v>0</v>
      </c>
      <c r="M461">
        <f>COUNTIF(C460:C474, "*læs*")-COUNTIF(C460:C474,"*læs/2*")*0.5-COUNTIF(C460:C474,"*læs/4")*0.75</f>
        <v>0</v>
      </c>
      <c r="N461">
        <f>COUNTIF(C460:C474, "*kode*")-COUNTIF(C460:C474,"*kode/2*")*0.5-COUNTIF(C460:C474,"*kode/4")*0.75</f>
        <v>5.5</v>
      </c>
      <c r="O461">
        <f>SUM(L461:N461) + P461</f>
        <v>6.5</v>
      </c>
      <c r="P461">
        <f>COUNTIF(C460:C474, "*jobsøg*")-COUNTIF(C460:C474,"*jobsøg/2*")*0.5-COUNTIF(C460:C474,"*jobsøg/4")*0.75</f>
        <v>1</v>
      </c>
    </row>
    <row r="462" spans="2:16" x14ac:dyDescent="0.25">
      <c r="B462" s="2">
        <v>0.41666666666666669</v>
      </c>
      <c r="C462" s="3" t="s">
        <v>15</v>
      </c>
      <c r="D462" s="3" t="s">
        <v>15</v>
      </c>
      <c r="E462" s="3" t="s">
        <v>15</v>
      </c>
      <c r="F462" s="3" t="s">
        <v>15</v>
      </c>
      <c r="G462" s="3" t="s">
        <v>15</v>
      </c>
      <c r="H462" s="3"/>
      <c r="I462" s="3"/>
      <c r="K462" t="s">
        <v>1</v>
      </c>
      <c r="L462">
        <f>COUNTIF(D460:D474, "*skriv*")-COUNTIF(D460:D474,"*skriv/2*")*0.5-COUNTIF(D460:D474,"*skriv/4")*0.75</f>
        <v>0</v>
      </c>
      <c r="M462">
        <f>COUNTIF(D460:D474, "*læs*")-COUNTIF(D460:D474,"*læs/2*")*0.5-COUNTIF(D460:D474,"*læs/4")*0.75</f>
        <v>0</v>
      </c>
      <c r="N462">
        <f>COUNTIF(D460:D474, "*kode*")-COUNTIF(D460:D474,"*kode/2*")*0.5-COUNTIF(D460:D474,"*kode/4")*0.75</f>
        <v>8</v>
      </c>
      <c r="O462">
        <f>SUM(L462:N462) + P462</f>
        <v>8.5</v>
      </c>
      <c r="P462">
        <f>COUNTIF(D460:D474, "*jobsøg*")-COUNTIF(D460:D474,"*jobsøg/2*")*0.5-COUNTIF(D460:D474,"*jobsøg/4")*0.75</f>
        <v>0.5</v>
      </c>
    </row>
    <row r="463" spans="2:16" x14ac:dyDescent="0.25">
      <c r="B463" s="2">
        <v>0.45833333333333331</v>
      </c>
      <c r="C463" s="3" t="s">
        <v>15</v>
      </c>
      <c r="D463" s="3" t="s">
        <v>15</v>
      </c>
      <c r="E463" s="3" t="s">
        <v>15</v>
      </c>
      <c r="F463" s="3" t="s">
        <v>15</v>
      </c>
      <c r="G463" s="3" t="s">
        <v>15</v>
      </c>
      <c r="H463" s="3"/>
      <c r="I463" s="3"/>
      <c r="K463" t="s">
        <v>2</v>
      </c>
      <c r="L463">
        <f>COUNTIF(E460:E474, "*skriv*")-COUNTIF(E460:E474,"*skriv/2*")*0.5</f>
        <v>0</v>
      </c>
      <c r="M463">
        <f>COUNTIF(E460:E474, "*læs*")-COUNTIF(E460:E474,"*læs/2*")*0.5-COUNTIF(E460:E474,"*læs/4")*0.75</f>
        <v>0</v>
      </c>
      <c r="N463">
        <f>COUNTIF(E460:E474, "*kode*")-COUNTIF(E460:E474,"*kode/2*")*0.5-COUNTIF(E460:E474,"*kode/4")*0.75</f>
        <v>6.75</v>
      </c>
      <c r="O463">
        <f>SUM(L463:N463) + P463</f>
        <v>8.25</v>
      </c>
      <c r="P463">
        <f>COUNTIF(E460:E474, "*jobsøg*")-COUNTIF(E460:E474,"*jobsøg/2*")*0.5-COUNTIF(E460:E474,"*jobsøg/4")*0.75</f>
        <v>1.5</v>
      </c>
    </row>
    <row r="464" spans="2:16" x14ac:dyDescent="0.25">
      <c r="B464" s="2">
        <v>0.5</v>
      </c>
      <c r="C464" s="3" t="s">
        <v>15</v>
      </c>
      <c r="D464" s="3" t="s">
        <v>15</v>
      </c>
      <c r="E464" s="3" t="s">
        <v>15</v>
      </c>
      <c r="F464" s="3" t="s">
        <v>15</v>
      </c>
      <c r="G464" s="3" t="s">
        <v>15</v>
      </c>
      <c r="H464" s="3"/>
      <c r="I464" s="3"/>
      <c r="K464" t="s">
        <v>3</v>
      </c>
      <c r="L464">
        <f>COUNTIF(F460:F474, "*skriv*")-COUNTIF(F460:F474,"*skriv/*")*0.5</f>
        <v>0</v>
      </c>
      <c r="M464">
        <f>COUNTIF(F460:F474, "*læs*")-COUNTIF(F460:F474,"*læs/2*")*0.5-COUNTIF(F460:F474,"*læs/4")*0.75</f>
        <v>0</v>
      </c>
      <c r="N464">
        <f>COUNTIF(F460:F474, "*kode*")-COUNTIF(F460:F474,"*kode/2*")*0.5-COUNTIF(F460:F474,"*kode/4")*0.75</f>
        <v>7</v>
      </c>
      <c r="O464">
        <f>SUM(L464:N464)</f>
        <v>7</v>
      </c>
    </row>
    <row r="465" spans="2:16" x14ac:dyDescent="0.25">
      <c r="B465" s="2">
        <v>0.54166666666666663</v>
      </c>
      <c r="C465" s="3" t="s">
        <v>24</v>
      </c>
      <c r="D465" s="3" t="s">
        <v>15</v>
      </c>
      <c r="E465" s="3" t="s">
        <v>15</v>
      </c>
      <c r="F465" s="3" t="s">
        <v>15</v>
      </c>
      <c r="G465" s="3" t="s">
        <v>15</v>
      </c>
      <c r="H465" s="3"/>
      <c r="I465" s="3"/>
      <c r="K465" t="s">
        <v>4</v>
      </c>
      <c r="L465">
        <f>COUNTIF(G460:G474, "*skriv*")-COUNTIF(G460:G474,"*skriv/2*")*0.5-COUNTIF(G460:G474,"*skriv/4")*0.75</f>
        <v>0</v>
      </c>
      <c r="M465">
        <f>COUNTIF(G460:G474, "*læs*")-COUNTIF(G460:G474,"*læs/2*")*0.5-COUNTIF(G460:G474,"*læs/4")*0.75</f>
        <v>0</v>
      </c>
      <c r="N465">
        <f>COUNTIF(G460:G474, "*kode*")-COUNTIF(G460:G474,"*kode/2*")*0.5-COUNTIF(G460:G474,"*kode/4")*0.75</f>
        <v>7</v>
      </c>
      <c r="O465">
        <f t="shared" ref="O465" si="48">SUM(L465:N465)</f>
        <v>7</v>
      </c>
      <c r="P465">
        <f>COUNTIF(G460:G474, "*jobsøg*")-COUNTIF(G460:G474,"*jobsøg/2*")*0.5-COUNTIF(G460:G474,"*jobsøg/4")*0.75</f>
        <v>0.5</v>
      </c>
    </row>
    <row r="466" spans="2:16" x14ac:dyDescent="0.25">
      <c r="B466" s="2">
        <v>0.58333333333333337</v>
      </c>
      <c r="C466" s="3"/>
      <c r="D466" s="3" t="s">
        <v>15</v>
      </c>
      <c r="E466" s="3" t="s">
        <v>17</v>
      </c>
      <c r="F466" s="4" t="s">
        <v>15</v>
      </c>
      <c r="G466" s="3" t="s">
        <v>15</v>
      </c>
      <c r="H466" s="3"/>
      <c r="I466" s="3"/>
      <c r="K466" t="s">
        <v>5</v>
      </c>
      <c r="L466">
        <f>COUNTIF(H460:H474, "*skriv*")-COUNTIF(H460:H474,"*skriv/2*")*0.5</f>
        <v>0</v>
      </c>
      <c r="M466">
        <f>COUNTIF(H460:H474, "*læs*")-COUNTIF(H460:H474,"*læs/2*")*0.5</f>
        <v>0</v>
      </c>
      <c r="N466">
        <f>COUNTIF(H460:H474, "*kode*")-COUNTIF(H460:H474,"*kode/2*")*0.5-COUNTIF(H460:H474,"*kode/4")*0.75</f>
        <v>0</v>
      </c>
      <c r="O466">
        <f>SUM(L466:N466)</f>
        <v>0</v>
      </c>
    </row>
    <row r="467" spans="2:16" x14ac:dyDescent="0.25">
      <c r="B467" s="2">
        <v>0.625</v>
      </c>
      <c r="C467" s="3" t="s">
        <v>17</v>
      </c>
      <c r="D467" s="3" t="s">
        <v>15</v>
      </c>
      <c r="E467" s="3" t="s">
        <v>18</v>
      </c>
      <c r="F467" s="3"/>
      <c r="G467" s="3" t="s">
        <v>25</v>
      </c>
      <c r="H467" s="3"/>
      <c r="I467" s="3"/>
      <c r="K467" t="s">
        <v>6</v>
      </c>
      <c r="L467">
        <f>COUNTIF(I460:I474, "*skriv*")-COUNTIF(I460:I474,"*skriv/2*")*0.5</f>
        <v>0</v>
      </c>
      <c r="M467">
        <f>COUNTIF(I460:I474, "*læs*")-COUNTIF(I460:I474,"*læs/2*")*0.5-COUNTIF(I460:I474,"*læs/4")*0.75</f>
        <v>0</v>
      </c>
      <c r="N467">
        <f>COUNTIF(I460:I474, "*kode*")-COUNTIF(I460:I474,"*kode/2*")*0.5-COUNTIF(I460:I474,"*kode/4")*0.75</f>
        <v>0</v>
      </c>
      <c r="O467">
        <f>SUM(L467:N467)</f>
        <v>0</v>
      </c>
    </row>
    <row r="468" spans="2:16" x14ac:dyDescent="0.25">
      <c r="B468" s="2">
        <v>0.66666666666666663</v>
      </c>
      <c r="C468" s="3"/>
      <c r="D468" s="3" t="s">
        <v>25</v>
      </c>
      <c r="E468" s="3" t="s">
        <v>24</v>
      </c>
      <c r="F468" s="3"/>
      <c r="G468" s="3"/>
      <c r="H468" s="3"/>
      <c r="I468" s="3"/>
      <c r="K468" t="s">
        <v>10</v>
      </c>
      <c r="L468">
        <f>SUM(L461:L467)/5</f>
        <v>0</v>
      </c>
      <c r="M468">
        <f>SUM(M461:M467)/5</f>
        <v>0</v>
      </c>
      <c r="N468">
        <f>SUM(N461:N467)/5</f>
        <v>6.85</v>
      </c>
      <c r="O468">
        <f>SUM(O461:O467)/5</f>
        <v>7.45</v>
      </c>
    </row>
    <row r="469" spans="2:16" x14ac:dyDescent="0.25">
      <c r="B469" s="2">
        <v>0.70833333333333337</v>
      </c>
      <c r="C469" s="3"/>
      <c r="D469" s="3"/>
      <c r="E469" s="3" t="s">
        <v>25</v>
      </c>
      <c r="F469" s="3"/>
      <c r="G469" s="3"/>
      <c r="H469" s="3"/>
      <c r="I469" s="3"/>
    </row>
    <row r="470" spans="2:16" x14ac:dyDescent="0.25">
      <c r="B470" s="2">
        <v>0.75</v>
      </c>
      <c r="C470" s="3"/>
      <c r="D470" s="3"/>
      <c r="E470" s="3"/>
      <c r="F470" s="3"/>
      <c r="G470" s="3"/>
      <c r="H470" s="3"/>
      <c r="I470" s="3"/>
    </row>
    <row r="471" spans="2:16" x14ac:dyDescent="0.25">
      <c r="B471" s="2">
        <v>0.79166666666666663</v>
      </c>
      <c r="C471" s="3"/>
      <c r="D471" s="3"/>
      <c r="E471" s="3"/>
      <c r="F471" s="3"/>
      <c r="G471" s="3"/>
      <c r="H471" s="3"/>
      <c r="I471" s="3"/>
    </row>
    <row r="472" spans="2:16" x14ac:dyDescent="0.25">
      <c r="B472" s="2">
        <v>0.83333333333333337</v>
      </c>
      <c r="C472" s="3"/>
      <c r="D472" s="3"/>
      <c r="E472" s="3"/>
      <c r="F472" s="3"/>
      <c r="G472" s="3"/>
      <c r="H472" s="3"/>
      <c r="I472" s="3"/>
    </row>
    <row r="473" spans="2:16" x14ac:dyDescent="0.25">
      <c r="B473" s="2">
        <v>0.875</v>
      </c>
      <c r="C473" s="3"/>
      <c r="D473" s="3"/>
      <c r="E473" s="3"/>
      <c r="F473" s="3"/>
      <c r="G473" s="3"/>
      <c r="H473" s="3"/>
      <c r="I473" s="3"/>
    </row>
    <row r="474" spans="2:16" x14ac:dyDescent="0.25">
      <c r="B474" s="2">
        <v>0.91666666666666663</v>
      </c>
      <c r="C474" s="3"/>
      <c r="D474" s="3"/>
      <c r="E474" s="3"/>
      <c r="F474" s="3"/>
      <c r="G474" s="3"/>
      <c r="H474" s="3"/>
      <c r="I474" s="3"/>
    </row>
    <row r="478" spans="2:16" x14ac:dyDescent="0.25">
      <c r="B478" s="1">
        <v>1</v>
      </c>
      <c r="C478" s="1" t="s">
        <v>0</v>
      </c>
      <c r="D478" s="1" t="s">
        <v>1</v>
      </c>
      <c r="E478" s="1" t="s">
        <v>2</v>
      </c>
      <c r="F478" s="1" t="s">
        <v>3</v>
      </c>
      <c r="G478" s="1" t="s">
        <v>4</v>
      </c>
      <c r="H478" s="1" t="s">
        <v>5</v>
      </c>
      <c r="I478" s="1" t="s">
        <v>6</v>
      </c>
      <c r="L478" t="s">
        <v>11</v>
      </c>
      <c r="M478" t="s">
        <v>16</v>
      </c>
      <c r="N478" t="s">
        <v>15</v>
      </c>
      <c r="O478" t="s">
        <v>9</v>
      </c>
      <c r="P478" t="s">
        <v>24</v>
      </c>
    </row>
    <row r="479" spans="2:16" x14ac:dyDescent="0.25">
      <c r="B479" s="2">
        <v>0.33333333333333331</v>
      </c>
      <c r="C479" s="3" t="s">
        <v>15</v>
      </c>
      <c r="D479" s="3" t="s">
        <v>15</v>
      </c>
      <c r="E479" s="4" t="s">
        <v>15</v>
      </c>
      <c r="F479" s="3" t="s">
        <v>26</v>
      </c>
      <c r="G479" s="3" t="s">
        <v>15</v>
      </c>
      <c r="H479" s="3"/>
      <c r="I479" s="3"/>
      <c r="L479">
        <f>SUM(L480:L486)</f>
        <v>0</v>
      </c>
      <c r="M479">
        <f>SUM(M480:M486)</f>
        <v>0</v>
      </c>
      <c r="N479">
        <f>SUM(N480:N486)</f>
        <v>37</v>
      </c>
      <c r="O479">
        <f>SUM(O480:O486)</f>
        <v>37.75</v>
      </c>
      <c r="P479">
        <f>SUM(P480:P486)</f>
        <v>1</v>
      </c>
    </row>
    <row r="480" spans="2:16" x14ac:dyDescent="0.25">
      <c r="B480" s="2">
        <v>0.375</v>
      </c>
      <c r="C480" s="3" t="s">
        <v>15</v>
      </c>
      <c r="D480" s="3" t="s">
        <v>15</v>
      </c>
      <c r="E480" s="3" t="s">
        <v>15</v>
      </c>
      <c r="F480" s="3" t="s">
        <v>15</v>
      </c>
      <c r="G480" s="3" t="s">
        <v>15</v>
      </c>
      <c r="H480" s="3"/>
      <c r="I480" s="3"/>
      <c r="K480" t="s">
        <v>0</v>
      </c>
      <c r="L480">
        <f>COUNTIF(C479:C493, "*skriv*")-COUNTIF(C479:C493,"*skriv/2*")*0.5-COUNTIF(C479:C493,"*skriv/4")*0.75</f>
        <v>0</v>
      </c>
      <c r="M480">
        <f>COUNTIF(C479:C493, "*læs*")-COUNTIF(C479:C493,"*læs/2*")*0.5-COUNTIF(C479:C493,"*læs/4")*0.75</f>
        <v>0</v>
      </c>
      <c r="N480">
        <f>COUNTIF(C479:C493, "*kode*")-COUNTIF(C479:C493,"*kode/2*")*0.5-COUNTIF(C479:C493,"*kode/4")*0.75</f>
        <v>6.5</v>
      </c>
      <c r="O480">
        <f>SUM(L480:N480) + P480</f>
        <v>7</v>
      </c>
      <c r="P480">
        <f>COUNTIF(C479:C493, "*jobsøg*")-COUNTIF(C479:C493,"*jobsøg/2*")*0.5-COUNTIF(C479:C493,"*jobsøg/4")*0.75</f>
        <v>0.5</v>
      </c>
    </row>
    <row r="481" spans="2:16" x14ac:dyDescent="0.25">
      <c r="B481" s="2">
        <v>0.41666666666666669</v>
      </c>
      <c r="C481" s="3" t="s">
        <v>15</v>
      </c>
      <c r="D481" s="3" t="s">
        <v>15</v>
      </c>
      <c r="E481" s="3" t="s">
        <v>15</v>
      </c>
      <c r="F481" s="3" t="s">
        <v>15</v>
      </c>
      <c r="G481" s="3" t="s">
        <v>15</v>
      </c>
      <c r="H481" s="3"/>
      <c r="I481" s="3"/>
      <c r="K481" t="s">
        <v>1</v>
      </c>
      <c r="L481">
        <f>COUNTIF(D479:D493, "*skriv*")-COUNTIF(D479:D493,"*skriv/2*")*0.5-COUNTIF(D479:D493,"*skriv/4")*0.75</f>
        <v>0</v>
      </c>
      <c r="M481">
        <f>COUNTIF(D479:D493, "*læs*")-COUNTIF(D479:D493,"*læs/2*")*0.5-COUNTIF(D479:D493,"*læs/4")*0.75</f>
        <v>0</v>
      </c>
      <c r="N481">
        <f>COUNTIF(D479:D493, "*kode*")-COUNTIF(D479:D493,"*kode/2*")*0.5-COUNTIF(D479:D493,"*kode/4")*0.75</f>
        <v>8.25</v>
      </c>
      <c r="O481">
        <f>SUM(L481:N481) + P481</f>
        <v>8.5</v>
      </c>
      <c r="P481">
        <f>COUNTIF(D479:D493, "*jobsøg*")-COUNTIF(D479:D493,"*jobsøg/2*")*0.5-COUNTIF(D479:D493,"*jobsøg/4")*0.75</f>
        <v>0.25</v>
      </c>
    </row>
    <row r="482" spans="2:16" x14ac:dyDescent="0.25">
      <c r="B482" s="2">
        <v>0.45833333333333331</v>
      </c>
      <c r="C482" s="3" t="s">
        <v>15</v>
      </c>
      <c r="D482" s="3" t="s">
        <v>15</v>
      </c>
      <c r="E482" s="3" t="s">
        <v>15</v>
      </c>
      <c r="F482" s="3" t="s">
        <v>15</v>
      </c>
      <c r="G482" s="3" t="s">
        <v>15</v>
      </c>
      <c r="H482" s="3"/>
      <c r="I482" s="3"/>
      <c r="K482" t="s">
        <v>2</v>
      </c>
      <c r="L482">
        <f>COUNTIF(E479:E493, "*skriv*")-COUNTIF(E479:E493,"*skriv/2*")*0.5</f>
        <v>0</v>
      </c>
      <c r="M482">
        <f>COUNTIF(E479:E493, "*læs*")-COUNTIF(E479:E493,"*læs/2*")*0.5-COUNTIF(E479:E493,"*læs/4")*0.75</f>
        <v>0</v>
      </c>
      <c r="N482">
        <f>COUNTIF(E479:E493, "*kode*")-COUNTIF(E479:E493,"*kode/2*")*0.5-COUNTIF(E479:E493,"*kode/4")*0.75</f>
        <v>8.25</v>
      </c>
      <c r="O482">
        <f>SUM(L482:N482) + P482</f>
        <v>8.25</v>
      </c>
      <c r="P482">
        <f>COUNTIF(E479:E493, "*jobsøg*")-COUNTIF(E479:E493,"*jobsøg/2*")*0.5-COUNTIF(E479:E493,"*jobsøg/4")*0.75</f>
        <v>0</v>
      </c>
    </row>
    <row r="483" spans="2:16" x14ac:dyDescent="0.25">
      <c r="B483" s="2">
        <v>0.5</v>
      </c>
      <c r="C483" s="3" t="s">
        <v>15</v>
      </c>
      <c r="D483" s="3" t="s">
        <v>15</v>
      </c>
      <c r="E483" s="3" t="s">
        <v>15</v>
      </c>
      <c r="F483" s="3" t="s">
        <v>15</v>
      </c>
      <c r="G483" s="3" t="s">
        <v>15</v>
      </c>
      <c r="H483" s="3"/>
      <c r="I483" s="3"/>
      <c r="K483" t="s">
        <v>3</v>
      </c>
      <c r="L483">
        <f>COUNTIF(F479:F493, "*skriv*")-COUNTIF(F479:F493,"*skriv/*")*0.5</f>
        <v>0</v>
      </c>
      <c r="M483">
        <f>COUNTIF(F479:F493, "*læs*")-COUNTIF(F479:F493,"*læs/2*")*0.5-COUNTIF(F479:F493,"*læs/4")*0.75</f>
        <v>0</v>
      </c>
      <c r="N483">
        <f>COUNTIF(F479:F493, "*kode*")-COUNTIF(F479:F493,"*kode/2*")*0.5-COUNTIF(F479:F493,"*kode/4")*0.75</f>
        <v>7.25</v>
      </c>
      <c r="O483">
        <f>SUM(L483:N483)</f>
        <v>7.25</v>
      </c>
      <c r="P483">
        <f>COUNTIF(F479:F493, "*jobsøg*")-COUNTIF(F479:F493,"*jobsøg/2*")*0.5-COUNTIF(F479:F493,"*jobsøg/4")*0.75</f>
        <v>0.25</v>
      </c>
    </row>
    <row r="484" spans="2:16" x14ac:dyDescent="0.25">
      <c r="B484" s="2">
        <v>0.54166666666666663</v>
      </c>
      <c r="C484" s="3" t="s">
        <v>15</v>
      </c>
      <c r="D484" s="3" t="s">
        <v>15</v>
      </c>
      <c r="E484" s="3" t="s">
        <v>15</v>
      </c>
      <c r="F484" s="3" t="s">
        <v>15</v>
      </c>
      <c r="G484" s="3" t="s">
        <v>15</v>
      </c>
      <c r="H484" s="3"/>
      <c r="I484" s="3"/>
      <c r="K484" t="s">
        <v>4</v>
      </c>
      <c r="L484">
        <f>COUNTIF(G479:G493, "*skriv*")-COUNTIF(G479:G493,"*skriv/2*")*0.5-COUNTIF(G479:G493,"*skriv/4")*0.75</f>
        <v>0</v>
      </c>
      <c r="M484">
        <f>COUNTIF(G479:G493, "*læs*")-COUNTIF(G479:G493,"*læs/2*")*0.5-COUNTIF(G479:G493,"*læs/4")*0.75</f>
        <v>0</v>
      </c>
      <c r="N484">
        <f>COUNTIF(G479:G493, "*kode*")-COUNTIF(G479:G493,"*kode/2*")*0.5-COUNTIF(G479:G493,"*kode/4")*0.75</f>
        <v>6.75</v>
      </c>
      <c r="O484">
        <f t="shared" ref="O484" si="49">SUM(L484:N484)</f>
        <v>6.75</v>
      </c>
      <c r="P484">
        <f>COUNTIF(G479:G493, "*jobsøg*")-COUNTIF(G479:G493,"*jobsøg/2*")*0.5-COUNTIF(G479:G493,"*jobsøg/4")*0.75</f>
        <v>0</v>
      </c>
    </row>
    <row r="485" spans="2:16" x14ac:dyDescent="0.25">
      <c r="B485" s="2">
        <v>0.58333333333333337</v>
      </c>
      <c r="C485" s="3" t="s">
        <v>17</v>
      </c>
      <c r="D485" s="3" t="s">
        <v>15</v>
      </c>
      <c r="E485" s="3" t="s">
        <v>15</v>
      </c>
      <c r="F485" s="4" t="s">
        <v>15</v>
      </c>
      <c r="G485" s="3" t="s">
        <v>17</v>
      </c>
      <c r="H485" s="3"/>
      <c r="I485" s="3"/>
      <c r="K485" t="s">
        <v>5</v>
      </c>
      <c r="L485">
        <f>COUNTIF(H479:H493, "*skriv*")-COUNTIF(H479:H493,"*skriv/2*")*0.5</f>
        <v>0</v>
      </c>
      <c r="M485">
        <f>COUNTIF(H479:H493, "*læs*")-COUNTIF(H479:H493,"*læs/2*")*0.5</f>
        <v>0</v>
      </c>
      <c r="N485">
        <f>COUNTIF(H479:H493, "*kode*")-COUNTIF(H479:H493,"*kode/2*")*0.5-COUNTIF(H479:H493,"*kode/4")*0.75</f>
        <v>0</v>
      </c>
      <c r="O485">
        <f>SUM(L485:N485)</f>
        <v>0</v>
      </c>
    </row>
    <row r="486" spans="2:16" x14ac:dyDescent="0.25">
      <c r="B486" s="2">
        <v>0.625</v>
      </c>
      <c r="C486" s="3" t="s">
        <v>25</v>
      </c>
      <c r="D486" s="3" t="s">
        <v>15</v>
      </c>
      <c r="E486" s="3" t="s">
        <v>15</v>
      </c>
      <c r="F486" s="3" t="s">
        <v>15</v>
      </c>
      <c r="G486" s="3" t="s">
        <v>18</v>
      </c>
      <c r="H486" s="3"/>
      <c r="I486" s="3"/>
      <c r="K486" t="s">
        <v>6</v>
      </c>
      <c r="L486">
        <f>COUNTIF(I479:I493, "*skriv*")-COUNTIF(I479:I493,"*skriv/2*")*0.5</f>
        <v>0</v>
      </c>
      <c r="M486">
        <f>COUNTIF(I479:I493, "*læs*")-COUNTIF(I479:I493,"*læs/2*")*0.5-COUNTIF(I479:I493,"*læs/4")*0.75</f>
        <v>0</v>
      </c>
      <c r="N486">
        <f>COUNTIF(I479:I493, "*kode*")-COUNTIF(I479:I493,"*kode/2*")*0.5-COUNTIF(I479:I493,"*kode/4")*0.75</f>
        <v>0</v>
      </c>
      <c r="O486">
        <f>SUM(L486:N486)</f>
        <v>0</v>
      </c>
    </row>
    <row r="487" spans="2:16" x14ac:dyDescent="0.25">
      <c r="B487" s="2">
        <v>0.66666666666666663</v>
      </c>
      <c r="C487" s="3"/>
      <c r="D487" s="3" t="s">
        <v>18</v>
      </c>
      <c r="E487" s="3" t="s">
        <v>18</v>
      </c>
      <c r="F487" s="3" t="s">
        <v>18</v>
      </c>
      <c r="G487" s="3"/>
      <c r="H487" s="3"/>
      <c r="I487" s="3"/>
      <c r="K487" t="s">
        <v>10</v>
      </c>
      <c r="L487">
        <f>SUM(L480:L486)/5</f>
        <v>0</v>
      </c>
      <c r="M487">
        <f>SUM(M480:M486)/5</f>
        <v>0</v>
      </c>
      <c r="N487">
        <f>SUM(N480:N486)/5</f>
        <v>7.4</v>
      </c>
      <c r="O487">
        <f>SUM(O480:O486)/5</f>
        <v>7.55</v>
      </c>
    </row>
    <row r="488" spans="2:16" x14ac:dyDescent="0.25">
      <c r="B488" s="2">
        <v>0.70833333333333337</v>
      </c>
      <c r="C488" s="3"/>
      <c r="D488" s="3" t="s">
        <v>26</v>
      </c>
      <c r="E488" s="3"/>
      <c r="F488" s="3"/>
      <c r="G488" s="3"/>
      <c r="H488" s="3"/>
      <c r="I488" s="3"/>
    </row>
    <row r="489" spans="2:16" x14ac:dyDescent="0.25">
      <c r="B489" s="2">
        <v>0.75</v>
      </c>
      <c r="C489" s="3"/>
      <c r="D489" s="3"/>
      <c r="E489" s="3"/>
      <c r="F489" s="3"/>
      <c r="G489" s="3"/>
      <c r="H489" s="3"/>
      <c r="I489" s="3"/>
    </row>
    <row r="490" spans="2:16" x14ac:dyDescent="0.25">
      <c r="B490" s="2">
        <v>0.79166666666666663</v>
      </c>
      <c r="C490" s="3"/>
      <c r="D490" s="3"/>
      <c r="E490" s="3"/>
      <c r="F490" s="3"/>
      <c r="G490" s="3"/>
      <c r="H490" s="3"/>
      <c r="I490" s="3"/>
    </row>
    <row r="491" spans="2:16" x14ac:dyDescent="0.25">
      <c r="B491" s="2">
        <v>0.83333333333333337</v>
      </c>
      <c r="C491" s="3"/>
      <c r="D491" s="3"/>
      <c r="E491" s="3"/>
      <c r="F491" s="3"/>
      <c r="G491" s="3"/>
      <c r="H491" s="3"/>
      <c r="I491" s="3"/>
    </row>
    <row r="492" spans="2:16" x14ac:dyDescent="0.25">
      <c r="B492" s="2">
        <v>0.875</v>
      </c>
      <c r="C492" s="3"/>
      <c r="D492" s="3"/>
      <c r="E492" s="3"/>
      <c r="F492" s="3"/>
      <c r="G492" s="3"/>
      <c r="H492" s="3"/>
      <c r="I492" s="3"/>
    </row>
    <row r="493" spans="2:16" x14ac:dyDescent="0.25">
      <c r="B493" s="2">
        <v>0.91666666666666663</v>
      </c>
      <c r="C493" s="3"/>
      <c r="D493" s="3"/>
      <c r="E493" s="3"/>
      <c r="F493" s="3"/>
      <c r="G493" s="3"/>
      <c r="H493" s="3"/>
      <c r="I493" s="3"/>
    </row>
    <row r="497" spans="2:16" x14ac:dyDescent="0.25">
      <c r="B497" s="1">
        <v>1</v>
      </c>
      <c r="C497" s="1" t="s">
        <v>0</v>
      </c>
      <c r="D497" s="1" t="s">
        <v>1</v>
      </c>
      <c r="E497" s="1" t="s">
        <v>2</v>
      </c>
      <c r="F497" s="1" t="s">
        <v>3</v>
      </c>
      <c r="G497" s="1" t="s">
        <v>4</v>
      </c>
      <c r="H497" s="1" t="s">
        <v>5</v>
      </c>
      <c r="I497" s="1" t="s">
        <v>6</v>
      </c>
      <c r="L497" t="s">
        <v>11</v>
      </c>
      <c r="M497" t="s">
        <v>16</v>
      </c>
      <c r="N497" t="s">
        <v>15</v>
      </c>
      <c r="O497" t="s">
        <v>9</v>
      </c>
      <c r="P497" t="s">
        <v>24</v>
      </c>
    </row>
    <row r="498" spans="2:16" x14ac:dyDescent="0.25">
      <c r="B498" s="2">
        <v>0.33333333333333331</v>
      </c>
      <c r="C498" s="3" t="s">
        <v>15</v>
      </c>
      <c r="D498" s="3" t="s">
        <v>25</v>
      </c>
      <c r="E498" s="4" t="s">
        <v>26</v>
      </c>
      <c r="F498" s="3" t="s">
        <v>15</v>
      </c>
      <c r="G498" s="3"/>
      <c r="H498" s="3" t="s">
        <v>26</v>
      </c>
      <c r="I498" s="3"/>
      <c r="L498">
        <f>SUM(L499:L505)</f>
        <v>1</v>
      </c>
      <c r="M498">
        <f>SUM(M499:M505)</f>
        <v>2.25</v>
      </c>
      <c r="N498">
        <f>SUM(N499:N505)</f>
        <v>33.25</v>
      </c>
      <c r="O498">
        <f>SUM(O499:O505)</f>
        <v>38.5</v>
      </c>
      <c r="P498">
        <f>SUM(P499:P505)</f>
        <v>2</v>
      </c>
    </row>
    <row r="499" spans="2:16" x14ac:dyDescent="0.25">
      <c r="B499" s="2">
        <v>0.375</v>
      </c>
      <c r="C499" s="3" t="s">
        <v>15</v>
      </c>
      <c r="D499" s="3" t="s">
        <v>26</v>
      </c>
      <c r="E499" s="3" t="s">
        <v>25</v>
      </c>
      <c r="F499" s="3" t="s">
        <v>15</v>
      </c>
      <c r="G499" s="3"/>
      <c r="H499" s="3" t="s">
        <v>15</v>
      </c>
      <c r="I499" s="3"/>
      <c r="K499" t="s">
        <v>0</v>
      </c>
      <c r="L499">
        <f>COUNTIF(C498:C512, "*skriv*")-COUNTIF(C498:C512,"*skriv/2*")*0.5-COUNTIF(C498:C512,"*skriv/4")*0.75</f>
        <v>0</v>
      </c>
      <c r="M499">
        <f>COUNTIF(C498:C512, "*læs*")-COUNTIF(C498:C512,"*læs/2*")*0.5-COUNTIF(C498:C512,"*læs/4")*0.75</f>
        <v>0</v>
      </c>
      <c r="N499">
        <f>COUNTIF(C498:C512, "*kode*")-COUNTIF(C498:C512,"*kode/2*")*0.5-COUNTIF(C498:C512,"*kode/4")*0.75</f>
        <v>6</v>
      </c>
      <c r="O499">
        <f>SUM(L499:N499) + P499</f>
        <v>6.25</v>
      </c>
      <c r="P499">
        <f>COUNTIF(C498:C512, "*jobsøg*")-COUNTIF(C498:C512,"*jobsøg/2*")*0.5-COUNTIF(C498:C512,"*jobsøg/4")*0.75</f>
        <v>0.25</v>
      </c>
    </row>
    <row r="500" spans="2:16" x14ac:dyDescent="0.25">
      <c r="B500" s="2">
        <v>0.41666666666666669</v>
      </c>
      <c r="C500" s="3" t="s">
        <v>15</v>
      </c>
      <c r="D500" s="3" t="s">
        <v>15</v>
      </c>
      <c r="E500" s="3" t="s">
        <v>15</v>
      </c>
      <c r="F500" s="3" t="s">
        <v>15</v>
      </c>
      <c r="G500" s="3"/>
      <c r="H500" s="3" t="s">
        <v>15</v>
      </c>
      <c r="I500" s="3"/>
      <c r="K500" t="s">
        <v>1</v>
      </c>
      <c r="L500">
        <f>COUNTIF(D498:D512, "*skriv*")-COUNTIF(D498:D512,"*skriv/2*")*0.5-COUNTIF(D498:D512,"*skriv/4")*0.75</f>
        <v>0</v>
      </c>
      <c r="M500">
        <f>COUNTIF(D498:D512, "*læs*")-COUNTIF(D498:D512,"*læs/2*")*0.5-COUNTIF(D498:D512,"*læs/4")*0.75</f>
        <v>0</v>
      </c>
      <c r="N500">
        <f>COUNTIF(D498:D512, "*kode*")-COUNTIF(D498:D512,"*kode/2*")*0.5-COUNTIF(D498:D512,"*kode/4")*0.75</f>
        <v>7.25</v>
      </c>
      <c r="O500">
        <f>SUM(L500:N500) + P500</f>
        <v>8</v>
      </c>
      <c r="P500">
        <f>COUNTIF(D498:D512, "*jobsøg*")-COUNTIF(D498:D512,"*jobsøg/2*")*0.5-COUNTIF(D498:D512,"*jobsøg/4")*0.75</f>
        <v>0.75</v>
      </c>
    </row>
    <row r="501" spans="2:16" x14ac:dyDescent="0.25">
      <c r="B501" s="2">
        <v>0.45833333333333331</v>
      </c>
      <c r="C501" s="3" t="s">
        <v>15</v>
      </c>
      <c r="D501" s="3" t="s">
        <v>15</v>
      </c>
      <c r="E501" s="3" t="s">
        <v>15</v>
      </c>
      <c r="F501" s="3" t="s">
        <v>15</v>
      </c>
      <c r="G501" s="3"/>
      <c r="H501" s="3" t="s">
        <v>15</v>
      </c>
      <c r="I501" s="3"/>
      <c r="K501" t="s">
        <v>2</v>
      </c>
      <c r="L501">
        <f>COUNTIF(E498:E512, "*skriv*")-COUNTIF(E498:E512,"*skriv/2*")*0.5</f>
        <v>0</v>
      </c>
      <c r="M501">
        <f>COUNTIF(E498:E512, "*læs*")-COUNTIF(E498:E512,"*læs/2*")*0.5-COUNTIF(E498:E512,"*læs/4")*0.75</f>
        <v>0</v>
      </c>
      <c r="N501">
        <f>COUNTIF(E498:E512, "*kode*")-COUNTIF(E498:E512,"*kode/2*")*0.5-COUNTIF(E498:E512,"*kode/4")*0.75</f>
        <v>7.75</v>
      </c>
      <c r="O501">
        <f>SUM(L501:N501) + P501</f>
        <v>8.5</v>
      </c>
      <c r="P501">
        <f>COUNTIF(E498:E512, "*jobsøg*")-COUNTIF(E498:E512,"*jobsøg/2*")*0.5-COUNTIF(E498:E512,"*jobsøg/4")*0.75</f>
        <v>0.75</v>
      </c>
    </row>
    <row r="502" spans="2:16" x14ac:dyDescent="0.25">
      <c r="B502" s="2">
        <v>0.5</v>
      </c>
      <c r="C502" s="3" t="s">
        <v>15</v>
      </c>
      <c r="D502" s="3" t="s">
        <v>15</v>
      </c>
      <c r="E502" s="3" t="s">
        <v>15</v>
      </c>
      <c r="F502" s="3" t="s">
        <v>15</v>
      </c>
      <c r="G502" s="3"/>
      <c r="H502" s="3" t="s">
        <v>11</v>
      </c>
      <c r="I502" s="3"/>
      <c r="K502" t="s">
        <v>3</v>
      </c>
      <c r="L502">
        <f>COUNTIF(F498:F512, "*skriv*")-COUNTIF(F498:F512,"*skriv/*")*0.5</f>
        <v>0</v>
      </c>
      <c r="M502">
        <f>COUNTIF(F498:F512, "*læs*")-COUNTIF(F498:F512,"*læs/2*")*0.5-COUNTIF(F498:F512,"*læs/4")*0.75</f>
        <v>0</v>
      </c>
      <c r="N502">
        <f>COUNTIF(F498:F512, "*kode*")-COUNTIF(F498:F512,"*kode/2*")*0.5-COUNTIF(F498:F512,"*kode/4")*0.75</f>
        <v>8.25</v>
      </c>
      <c r="O502">
        <f>SUM(L502:N502)</f>
        <v>8.25</v>
      </c>
      <c r="P502">
        <f>COUNTIF(F498:F512, "*jobsøg*")-COUNTIF(F498:F512,"*jobsøg/2*")*0.5-COUNTIF(F498:F512,"*jobsøg/4")*0.75</f>
        <v>0</v>
      </c>
    </row>
    <row r="503" spans="2:16" x14ac:dyDescent="0.25">
      <c r="B503" s="2">
        <v>0.54166666666666663</v>
      </c>
      <c r="C503" s="3" t="s">
        <v>15</v>
      </c>
      <c r="D503" s="3" t="s">
        <v>15</v>
      </c>
      <c r="E503" s="3" t="s">
        <v>15</v>
      </c>
      <c r="F503" s="3" t="s">
        <v>15</v>
      </c>
      <c r="G503" s="3"/>
      <c r="H503" s="3" t="s">
        <v>15</v>
      </c>
      <c r="I503" s="3"/>
      <c r="K503" t="s">
        <v>4</v>
      </c>
      <c r="L503">
        <f>COUNTIF(G498:G512, "*skriv*")-COUNTIF(G498:G512,"*skriv/2*")*0.5-COUNTIF(G498:G512,"*skriv/4")*0.75</f>
        <v>0</v>
      </c>
      <c r="M503">
        <f>COUNTIF(G498:G512, "*læs*")-COUNTIF(G498:G512,"*læs/2*")*0.5-COUNTIF(G498:G512,"*læs/4")*0.75</f>
        <v>0</v>
      </c>
      <c r="N503">
        <f>COUNTIF(G498:G512, "*kode*")-COUNTIF(G498:G512,"*kode/2*")*0.5-COUNTIF(G498:G512,"*kode/4")*0.75</f>
        <v>0</v>
      </c>
      <c r="O503">
        <f t="shared" ref="O503" si="50">SUM(L503:N503)</f>
        <v>0</v>
      </c>
      <c r="P503">
        <f>COUNTIF(G498:G512, "*jobsøg*")-COUNTIF(G498:G512,"*jobsøg/2*")*0.5-COUNTIF(G498:G512,"*jobsøg/4")*0.75</f>
        <v>0</v>
      </c>
    </row>
    <row r="504" spans="2:16" x14ac:dyDescent="0.25">
      <c r="B504" s="2">
        <v>0.58333333333333337</v>
      </c>
      <c r="C504" s="3" t="s">
        <v>26</v>
      </c>
      <c r="D504" s="3" t="s">
        <v>15</v>
      </c>
      <c r="E504" s="3" t="s">
        <v>15</v>
      </c>
      <c r="F504" s="4" t="s">
        <v>15</v>
      </c>
      <c r="G504" s="3"/>
      <c r="H504" s="3" t="s">
        <v>16</v>
      </c>
      <c r="I504" s="3"/>
      <c r="K504" t="s">
        <v>5</v>
      </c>
      <c r="L504">
        <f>COUNTIF(H498:H512, "*skriv*")-COUNTIF(H498:H512,"*skriv/2*")*0.5</f>
        <v>1</v>
      </c>
      <c r="M504">
        <f>COUNTIF(H498:H512, "*læs*")-COUNTIF(H498:H512,"*læs/2*")*0.5*0.5-COUNTIF(H498:H512,"*læs/4")*0.75</f>
        <v>2.25</v>
      </c>
      <c r="N504">
        <f>COUNTIF(H498:H512, "*kode*")-COUNTIF(H498:H512,"*kode/2*")*0.5-COUNTIF(H498:H512,"*kode/4")*0.75</f>
        <v>4</v>
      </c>
      <c r="O504">
        <f>SUM(L504:N504) + P504</f>
        <v>7.5</v>
      </c>
      <c r="P504">
        <f>COUNTIF(H498:H512, "*jobsøg*")-COUNTIF(H498:H512,"*jobsøg/2*")*0.5-COUNTIF(H498:H512,"*jobsøg/4")*0.75</f>
        <v>0.25</v>
      </c>
    </row>
    <row r="505" spans="2:16" x14ac:dyDescent="0.25">
      <c r="B505" s="2">
        <v>0.625</v>
      </c>
      <c r="C505" s="3"/>
      <c r="D505" s="3" t="s">
        <v>15</v>
      </c>
      <c r="E505" s="3" t="s">
        <v>15</v>
      </c>
      <c r="F505" s="3" t="s">
        <v>15</v>
      </c>
      <c r="G505" s="3"/>
      <c r="H505" s="3" t="s">
        <v>16</v>
      </c>
      <c r="I505" s="3"/>
      <c r="K505" t="s">
        <v>6</v>
      </c>
      <c r="L505">
        <f>COUNTIF(I498:I512, "*skriv*")-COUNTIF(I498:I512,"*skriv/2*")*0.5</f>
        <v>0</v>
      </c>
      <c r="M505">
        <f>COUNTIF(I498:I512, "*læs*")-COUNTIF(I498:I512,"*læs/2*")*0.5-COUNTIF(I498:I512,"*læs/4")*0.75</f>
        <v>0</v>
      </c>
      <c r="N505">
        <f>COUNTIF(I498:I512, "*kode*")-COUNTIF(I498:I512,"*kode/2*")*0.5-COUNTIF(I498:I512,"*kode/4")*0.75</f>
        <v>0</v>
      </c>
      <c r="O505">
        <f>SUM(L505:N505)</f>
        <v>0</v>
      </c>
    </row>
    <row r="506" spans="2:16" x14ac:dyDescent="0.25">
      <c r="B506" s="2">
        <v>0.66666666666666663</v>
      </c>
      <c r="C506" s="3"/>
      <c r="D506" s="3" t="s">
        <v>15</v>
      </c>
      <c r="E506" s="3" t="s">
        <v>15</v>
      </c>
      <c r="F506" s="3" t="s">
        <v>18</v>
      </c>
      <c r="G506" s="3"/>
      <c r="H506" s="3" t="s">
        <v>21</v>
      </c>
      <c r="I506" s="3"/>
      <c r="K506" t="s">
        <v>10</v>
      </c>
      <c r="L506">
        <f>SUM(L499:L505)/5</f>
        <v>0.2</v>
      </c>
      <c r="M506">
        <f>SUM(M499:M505)/5</f>
        <v>0.45</v>
      </c>
      <c r="N506">
        <f>SUM(N499:N505)/5</f>
        <v>6.65</v>
      </c>
      <c r="O506">
        <f>SUM(O499:O505)/5</f>
        <v>7.7</v>
      </c>
    </row>
    <row r="507" spans="2:16" x14ac:dyDescent="0.25">
      <c r="B507" s="2">
        <v>0.70833333333333337</v>
      </c>
      <c r="C507" s="3"/>
      <c r="D507" s="3" t="s">
        <v>18</v>
      </c>
      <c r="E507" s="3" t="s">
        <v>17</v>
      </c>
      <c r="F507" s="3"/>
      <c r="G507" s="3"/>
      <c r="H507" s="3"/>
      <c r="I507" s="3"/>
    </row>
    <row r="508" spans="2:16" x14ac:dyDescent="0.25">
      <c r="B508" s="2">
        <v>0.75</v>
      </c>
      <c r="C508" s="3"/>
      <c r="D508" s="3"/>
      <c r="E508" s="3" t="s">
        <v>18</v>
      </c>
      <c r="F508" s="3"/>
      <c r="G508" s="3"/>
      <c r="H508" s="3"/>
      <c r="I508" s="3"/>
    </row>
    <row r="509" spans="2:16" x14ac:dyDescent="0.25">
      <c r="B509" s="2">
        <v>0.79166666666666663</v>
      </c>
      <c r="C509" s="3"/>
      <c r="D509" s="3"/>
      <c r="E509" s="3"/>
      <c r="F509" s="3"/>
      <c r="G509" s="3"/>
      <c r="H509" s="3"/>
      <c r="I509" s="3"/>
    </row>
    <row r="510" spans="2:16" x14ac:dyDescent="0.25">
      <c r="B510" s="2">
        <v>0.83333333333333337</v>
      </c>
      <c r="C510" s="3"/>
      <c r="D510" s="3"/>
      <c r="E510" s="3"/>
      <c r="F510" s="3"/>
      <c r="G510" s="3"/>
      <c r="H510" s="3"/>
      <c r="I510" s="3"/>
    </row>
    <row r="511" spans="2:16" x14ac:dyDescent="0.25">
      <c r="B511" s="2">
        <v>0.875</v>
      </c>
      <c r="C511" s="3"/>
      <c r="D511" s="3"/>
      <c r="E511" s="3"/>
      <c r="F511" s="3"/>
      <c r="G511" s="3"/>
      <c r="H511" s="3"/>
      <c r="I511" s="3"/>
    </row>
    <row r="512" spans="2:16" x14ac:dyDescent="0.25">
      <c r="B512" s="2">
        <v>0.91666666666666663</v>
      </c>
      <c r="C512" s="3"/>
      <c r="D512" s="3"/>
      <c r="E512" s="3"/>
      <c r="F512" s="3"/>
      <c r="G512" s="3"/>
      <c r="H512" s="3"/>
      <c r="I512" s="3"/>
    </row>
    <row r="516" spans="2:16" x14ac:dyDescent="0.25">
      <c r="B516" s="1">
        <v>1</v>
      </c>
      <c r="C516" s="1" t="s">
        <v>0</v>
      </c>
      <c r="D516" s="1" t="s">
        <v>1</v>
      </c>
      <c r="E516" s="1" t="s">
        <v>2</v>
      </c>
      <c r="F516" s="1" t="s">
        <v>3</v>
      </c>
      <c r="G516" s="1" t="s">
        <v>4</v>
      </c>
      <c r="H516" s="1" t="s">
        <v>5</v>
      </c>
      <c r="I516" s="1" t="s">
        <v>6</v>
      </c>
      <c r="L516" t="s">
        <v>11</v>
      </c>
      <c r="M516" t="s">
        <v>16</v>
      </c>
      <c r="N516" t="s">
        <v>15</v>
      </c>
      <c r="O516" t="s">
        <v>9</v>
      </c>
      <c r="P516" t="s">
        <v>24</v>
      </c>
    </row>
    <row r="517" spans="2:16" x14ac:dyDescent="0.25">
      <c r="B517" s="2">
        <v>0.33333333333333331</v>
      </c>
      <c r="C517" s="3" t="s">
        <v>15</v>
      </c>
      <c r="D517" s="3" t="s">
        <v>15</v>
      </c>
      <c r="E517" s="4"/>
      <c r="F517" s="3" t="s">
        <v>15</v>
      </c>
      <c r="G517" s="3" t="s">
        <v>15</v>
      </c>
      <c r="H517" s="3"/>
      <c r="I517" s="3"/>
      <c r="L517">
        <f>SUM(L518:L524)</f>
        <v>2</v>
      </c>
      <c r="M517">
        <f>SUM(M518:M524)</f>
        <v>2</v>
      </c>
      <c r="N517">
        <f>SUM(N518:N524)</f>
        <v>33</v>
      </c>
      <c r="O517">
        <f>SUM(O518:O524)</f>
        <v>37</v>
      </c>
      <c r="P517">
        <f>SUM(P518:P524)</f>
        <v>0</v>
      </c>
    </row>
    <row r="518" spans="2:16" x14ac:dyDescent="0.25">
      <c r="B518" s="2">
        <v>0.375</v>
      </c>
      <c r="C518" s="3" t="s">
        <v>15</v>
      </c>
      <c r="D518" s="3" t="s">
        <v>15</v>
      </c>
      <c r="E518" s="3"/>
      <c r="F518" s="3" t="s">
        <v>20</v>
      </c>
      <c r="G518" s="3" t="s">
        <v>15</v>
      </c>
      <c r="H518" s="3"/>
      <c r="I518" s="3"/>
      <c r="K518" t="s">
        <v>0</v>
      </c>
      <c r="L518">
        <f>COUNTIF(C517:C531, "*skriv*")-COUNTIF(C517:C531,"*skriv/2*")*0.5-COUNTIF(C517:C531,"*skriv/4")*0.75</f>
        <v>0.5</v>
      </c>
      <c r="M518">
        <f>COUNTIF(C517:C531, "*læs*")-COUNTIF(C517:C531,"*læs/2*")*0.5-COUNTIF(C517:C531,"*læs/4")*0.75</f>
        <v>1.5</v>
      </c>
      <c r="N518">
        <f>COUNTIF(C517:C531, "*kode*")-COUNTIF(C517:C531,"*kode/2*")*0.5-COUNTIF(C517:C531,"*kode/4")*0.75</f>
        <v>5.5</v>
      </c>
      <c r="O518">
        <f>SUM(L518:N518) + P518</f>
        <v>7.5</v>
      </c>
      <c r="P518">
        <f>COUNTIF(C517:C531, "*jobsøg*")-COUNTIF(C517:C531,"*jobsøg/2*")*0.5-COUNTIF(C517:C531,"*jobsøg/4")*0.75</f>
        <v>0</v>
      </c>
    </row>
    <row r="519" spans="2:16" x14ac:dyDescent="0.25">
      <c r="B519" s="2">
        <v>0.41666666666666669</v>
      </c>
      <c r="C519" s="3" t="s">
        <v>15</v>
      </c>
      <c r="D519" s="3" t="s">
        <v>15</v>
      </c>
      <c r="E519" s="3" t="s">
        <v>15</v>
      </c>
      <c r="F519" s="3" t="s">
        <v>19</v>
      </c>
      <c r="G519" s="3" t="s">
        <v>15</v>
      </c>
      <c r="H519" s="3"/>
      <c r="I519" s="3"/>
      <c r="K519" t="s">
        <v>1</v>
      </c>
      <c r="L519">
        <f>COUNTIF(D517:D531, "*skriv*")-COUNTIF(D517:D531,"*skriv/2*")*0.5-COUNTIF(D517:D531,"*skriv/4")*0.75</f>
        <v>0</v>
      </c>
      <c r="M519">
        <f>COUNTIF(D517:D531, "*læs*")-COUNTIF(D517:D531,"*læs/2*")*0.5-COUNTIF(D517:D531,"*læs/4")*0.75</f>
        <v>0</v>
      </c>
      <c r="N519">
        <f>COUNTIF(D517:D531, "*kode*")-COUNTIF(D517:D531,"*kode/2*")*0.5-COUNTIF(D517:D531,"*kode/4")*0.75</f>
        <v>8.25</v>
      </c>
      <c r="O519">
        <f>SUM(L519:N519) + P519</f>
        <v>8.25</v>
      </c>
      <c r="P519">
        <f>COUNTIF(D517:D531, "*jobsøg*")-COUNTIF(D517:D531,"*jobsøg/2*")*0.5-COUNTIF(D517:D531,"*jobsøg/4")*0.75</f>
        <v>0</v>
      </c>
    </row>
    <row r="520" spans="2:16" x14ac:dyDescent="0.25">
      <c r="B520" s="2">
        <v>0.45833333333333331</v>
      </c>
      <c r="C520" s="3" t="s">
        <v>15</v>
      </c>
      <c r="D520" s="3" t="s">
        <v>15</v>
      </c>
      <c r="E520" s="3" t="s">
        <v>15</v>
      </c>
      <c r="F520" s="3" t="s">
        <v>11</v>
      </c>
      <c r="G520" s="3" t="s">
        <v>15</v>
      </c>
      <c r="H520" s="3"/>
      <c r="I520" s="3"/>
      <c r="K520" t="s">
        <v>2</v>
      </c>
      <c r="L520">
        <f>COUNTIF(E517:E531, "*skriv*")-COUNTIF(E517:E531,"*skriv/2*")*0.5</f>
        <v>0</v>
      </c>
      <c r="M520">
        <f>COUNTIF(E517:E531, "*læs*")-COUNTIF(E517:E531,"*læs/2*")*0.5-COUNTIF(E517:E531,"*læs/4")*0.75</f>
        <v>0</v>
      </c>
      <c r="N520">
        <f>COUNTIF(E517:E531, "*kode*")-COUNTIF(E517:E531,"*kode/2*")*0.5-COUNTIF(E517:E531,"*kode/4")*0.75</f>
        <v>6</v>
      </c>
      <c r="O520">
        <f>SUM(L520:N520) + P520</f>
        <v>6</v>
      </c>
      <c r="P520">
        <f>COUNTIF(E517:E531, "*jobsøg*")-COUNTIF(E517:E531,"*jobsøg/2*")*0.5-COUNTIF(E517:E531,"*jobsøg/4")*0.75</f>
        <v>0</v>
      </c>
    </row>
    <row r="521" spans="2:16" x14ac:dyDescent="0.25">
      <c r="B521" s="2">
        <v>0.5</v>
      </c>
      <c r="C521" s="3" t="s">
        <v>17</v>
      </c>
      <c r="D521" s="3" t="s">
        <v>15</v>
      </c>
      <c r="E521" s="3" t="s">
        <v>15</v>
      </c>
      <c r="F521" s="3" t="s">
        <v>15</v>
      </c>
      <c r="G521" s="3" t="s">
        <v>15</v>
      </c>
      <c r="H521" s="3"/>
      <c r="I521" s="3"/>
      <c r="K521" t="s">
        <v>3</v>
      </c>
      <c r="L521">
        <f>COUNTIF(F517:F531, "*skriv*")-COUNTIF(F517:F531,"*skriv/*")*0.5</f>
        <v>1.5</v>
      </c>
      <c r="M521">
        <f>COUNTIF(F517:F531, "*læs*")-COUNTIF(F517:F531,"*læs/2*")*0.5-COUNTIF(F517:F531,"*læs/4")*0.75</f>
        <v>0.5</v>
      </c>
      <c r="N521">
        <f>COUNTIF(F517:F531, "*kode*")-COUNTIF(F517:F531,"*kode/2*")*0.5-COUNTIF(F517:F531,"*kode/4")*0.75</f>
        <v>5</v>
      </c>
      <c r="O521">
        <f>SUM(L521:N521)</f>
        <v>7</v>
      </c>
      <c r="P521">
        <f>COUNTIF(F517:F531, "*jobsøg*")-COUNTIF(F517:F531,"*jobsøg/2*")*0.5-COUNTIF(F517:F531,"*jobsøg/4")*0.75</f>
        <v>0</v>
      </c>
    </row>
    <row r="522" spans="2:16" x14ac:dyDescent="0.25">
      <c r="B522" s="2">
        <v>0.54166666666666663</v>
      </c>
      <c r="C522" s="3" t="s">
        <v>16</v>
      </c>
      <c r="D522" s="3" t="s">
        <v>15</v>
      </c>
      <c r="E522" s="3" t="s">
        <v>15</v>
      </c>
      <c r="F522" s="3" t="s">
        <v>15</v>
      </c>
      <c r="G522" s="3" t="s">
        <v>15</v>
      </c>
      <c r="H522" s="3"/>
      <c r="I522" s="3"/>
      <c r="K522" t="s">
        <v>4</v>
      </c>
      <c r="L522">
        <f>COUNTIF(G517:G531, "*skriv*")-COUNTIF(G517:G531,"*skriv/2*")*0.5-COUNTIF(G517:G531,"*skriv/4")*0.75</f>
        <v>0</v>
      </c>
      <c r="M522">
        <f>COUNTIF(G517:G531, "*læs*")-COUNTIF(G517:G531,"*læs/2*")*0.5-COUNTIF(G517:G531,"*læs/4")*0.75</f>
        <v>0</v>
      </c>
      <c r="N522">
        <f>COUNTIF(G517:G531, "*kode*")-COUNTIF(G517:G531,"*kode/2*")*0.5-COUNTIF(G517:G531,"*kode/4")*0.75</f>
        <v>8.25</v>
      </c>
      <c r="O522">
        <f t="shared" ref="O522" si="51">SUM(L522:N522)</f>
        <v>8.25</v>
      </c>
      <c r="P522">
        <f>COUNTIF(G517:G531, "*jobsøg*")-COUNTIF(G517:G531,"*jobsøg/2*")*0.5-COUNTIF(G517:G531,"*jobsøg/4")*0.75</f>
        <v>0</v>
      </c>
    </row>
    <row r="523" spans="2:16" x14ac:dyDescent="0.25">
      <c r="B523" s="2">
        <v>0.58333333333333337</v>
      </c>
      <c r="C523" s="3" t="s">
        <v>20</v>
      </c>
      <c r="D523" s="3" t="s">
        <v>15</v>
      </c>
      <c r="E523" s="3" t="s">
        <v>15</v>
      </c>
      <c r="F523" s="4" t="s">
        <v>15</v>
      </c>
      <c r="G523" s="3" t="s">
        <v>15</v>
      </c>
      <c r="H523" s="3"/>
      <c r="I523" s="3"/>
      <c r="K523" t="s">
        <v>5</v>
      </c>
      <c r="L523">
        <f>COUNTIF(H517:H531, "*skriv*")-COUNTIF(H517:H531,"*skriv/2*")*0.5</f>
        <v>0</v>
      </c>
      <c r="M523">
        <f>COUNTIF(H517:H531, "*læs*")-COUNTIF(H517:H531,"*læs/2*")*0.5*0.5-COUNTIF(H517:H531,"*læs/4")*0.75</f>
        <v>0</v>
      </c>
      <c r="N523">
        <f>COUNTIF(H517:H531, "*kode*")-COUNTIF(H517:H531,"*kode/2*")*0.5-COUNTIF(H517:H531,"*kode/4")*0.75</f>
        <v>0</v>
      </c>
      <c r="O523">
        <f>SUM(L523:N523) + P523</f>
        <v>0</v>
      </c>
      <c r="P523">
        <f>COUNTIF(H517:H531, "*jobsøg*")-COUNTIF(H517:H531,"*jobsøg/2*")*0.5-COUNTIF(H517:H531,"*jobsøg/4")*0.75</f>
        <v>0</v>
      </c>
    </row>
    <row r="524" spans="2:16" x14ac:dyDescent="0.25">
      <c r="B524" s="2">
        <v>0.625</v>
      </c>
      <c r="C524" s="3" t="s">
        <v>19</v>
      </c>
      <c r="D524" s="3" t="s">
        <v>15</v>
      </c>
      <c r="E524" s="3" t="s">
        <v>15</v>
      </c>
      <c r="F524" s="3" t="s">
        <v>15</v>
      </c>
      <c r="G524" s="3" t="s">
        <v>15</v>
      </c>
      <c r="H524" s="3"/>
      <c r="I524" s="3"/>
      <c r="K524" t="s">
        <v>6</v>
      </c>
      <c r="L524">
        <f>COUNTIF(I517:I531, "*skriv*")-COUNTIF(I517:I531,"*skriv/2*")*0.5</f>
        <v>0</v>
      </c>
      <c r="M524">
        <f>COUNTIF(I517:I531, "*læs*")-COUNTIF(I517:I531,"*læs/2*")*0.5-COUNTIF(I517:I531,"*læs/4")*0.75</f>
        <v>0</v>
      </c>
      <c r="N524">
        <f>COUNTIF(I517:I531, "*kode*")-COUNTIF(I517:I531,"*kode/2*")*0.5-COUNTIF(I517:I531,"*kode/4")*0.75</f>
        <v>0</v>
      </c>
      <c r="O524">
        <f>SUM(L524:N524)</f>
        <v>0</v>
      </c>
    </row>
    <row r="525" spans="2:16" x14ac:dyDescent="0.25">
      <c r="B525" s="2">
        <v>0.66666666666666663</v>
      </c>
      <c r="C525" s="3" t="s">
        <v>15</v>
      </c>
      <c r="D525" s="3" t="s">
        <v>18</v>
      </c>
      <c r="E525" s="3"/>
      <c r="F525" s="3"/>
      <c r="G525" s="3" t="s">
        <v>18</v>
      </c>
      <c r="H525" s="3"/>
      <c r="I525" s="3"/>
      <c r="K525" t="s">
        <v>10</v>
      </c>
      <c r="L525">
        <f>SUM(L518:L524)/5</f>
        <v>0.4</v>
      </c>
      <c r="M525">
        <f>SUM(M518:M524)/5</f>
        <v>0.4</v>
      </c>
      <c r="N525">
        <f>SUM(N518:N524)/5</f>
        <v>6.6</v>
      </c>
      <c r="O525">
        <f>SUM(O518:O524)/5</f>
        <v>7.4</v>
      </c>
    </row>
    <row r="526" spans="2:16" x14ac:dyDescent="0.25">
      <c r="B526" s="2">
        <v>0.70833333333333337</v>
      </c>
      <c r="C526" s="3"/>
      <c r="D526" s="3"/>
      <c r="E526" s="3"/>
      <c r="F526" s="3"/>
      <c r="G526" s="3"/>
      <c r="H526" s="3"/>
      <c r="I526" s="3"/>
    </row>
    <row r="527" spans="2:16" x14ac:dyDescent="0.25">
      <c r="B527" s="2">
        <v>0.75</v>
      </c>
      <c r="C527" s="3"/>
      <c r="D527" s="3"/>
      <c r="E527" s="3"/>
      <c r="F527" s="3"/>
      <c r="G527" s="3"/>
      <c r="H527" s="3"/>
      <c r="I527" s="3"/>
    </row>
    <row r="528" spans="2:16" x14ac:dyDescent="0.25">
      <c r="B528" s="2">
        <v>0.79166666666666663</v>
      </c>
      <c r="C528" s="3"/>
      <c r="D528" s="3"/>
      <c r="E528" s="3"/>
      <c r="F528" s="3"/>
      <c r="G528" s="3"/>
      <c r="H528" s="3"/>
      <c r="I528" s="3"/>
    </row>
    <row r="529" spans="2:16" x14ac:dyDescent="0.25">
      <c r="B529" s="2">
        <v>0.83333333333333337</v>
      </c>
      <c r="C529" s="3"/>
      <c r="D529" s="3"/>
      <c r="E529" s="3"/>
      <c r="F529" s="3"/>
      <c r="G529" s="3"/>
      <c r="H529" s="3"/>
      <c r="I529" s="3"/>
    </row>
    <row r="530" spans="2:16" x14ac:dyDescent="0.25">
      <c r="B530" s="2">
        <v>0.875</v>
      </c>
      <c r="C530" s="3"/>
      <c r="D530" s="3"/>
      <c r="E530" s="3"/>
      <c r="F530" s="3"/>
      <c r="G530" s="3"/>
      <c r="H530" s="3"/>
      <c r="I530" s="3"/>
    </row>
    <row r="531" spans="2:16" x14ac:dyDescent="0.25">
      <c r="B531" s="2">
        <v>0.91666666666666663</v>
      </c>
      <c r="C531" s="3"/>
      <c r="D531" s="3"/>
      <c r="E531" s="3"/>
      <c r="F531" s="3"/>
      <c r="G531" s="3"/>
      <c r="H531" s="3"/>
      <c r="I531" s="3"/>
    </row>
    <row r="536" spans="2:16" x14ac:dyDescent="0.25">
      <c r="B536" s="1">
        <v>1</v>
      </c>
      <c r="C536" s="1" t="s">
        <v>0</v>
      </c>
      <c r="D536" s="1" t="s">
        <v>1</v>
      </c>
      <c r="E536" s="1" t="s">
        <v>2</v>
      </c>
      <c r="F536" s="1" t="s">
        <v>3</v>
      </c>
      <c r="G536" s="1" t="s">
        <v>4</v>
      </c>
      <c r="H536" s="1" t="s">
        <v>5</v>
      </c>
      <c r="I536" s="1" t="s">
        <v>6</v>
      </c>
      <c r="L536" t="s">
        <v>11</v>
      </c>
      <c r="M536" t="s">
        <v>16</v>
      </c>
      <c r="N536" t="s">
        <v>15</v>
      </c>
      <c r="O536" t="s">
        <v>9</v>
      </c>
      <c r="P536" t="s">
        <v>24</v>
      </c>
    </row>
    <row r="537" spans="2:16" x14ac:dyDescent="0.25">
      <c r="B537" s="2">
        <v>0.33333333333333331</v>
      </c>
      <c r="C537" s="3"/>
      <c r="D537" s="3" t="s">
        <v>15</v>
      </c>
      <c r="E537" s="4" t="s">
        <v>15</v>
      </c>
      <c r="F537" s="3" t="s">
        <v>15</v>
      </c>
      <c r="G537" s="3" t="s">
        <v>11</v>
      </c>
      <c r="H537" s="3"/>
      <c r="I537" s="3"/>
      <c r="L537">
        <f>SUM(L538:L544)</f>
        <v>4.5</v>
      </c>
      <c r="M537">
        <f>SUM(M538:M544)</f>
        <v>0</v>
      </c>
      <c r="N537">
        <f>SUM(N538:N544)</f>
        <v>35</v>
      </c>
      <c r="O537">
        <f>SUM(O538:O544)</f>
        <v>40</v>
      </c>
      <c r="P537">
        <f>SUM(P538:P544)</f>
        <v>0.5</v>
      </c>
    </row>
    <row r="538" spans="2:16" x14ac:dyDescent="0.25">
      <c r="B538" s="2">
        <v>0.375</v>
      </c>
      <c r="C538" s="3" t="s">
        <v>15</v>
      </c>
      <c r="D538" s="3" t="s">
        <v>15</v>
      </c>
      <c r="E538" s="3" t="s">
        <v>15</v>
      </c>
      <c r="F538" s="3" t="s">
        <v>15</v>
      </c>
      <c r="G538" s="3" t="s">
        <v>15</v>
      </c>
      <c r="H538" s="3"/>
      <c r="I538" s="3"/>
      <c r="K538" t="s">
        <v>0</v>
      </c>
      <c r="L538">
        <f>COUNTIF(C537:C551, "*skriv*")-COUNTIF(C537:C551,"*skriv/2*")*0.5-COUNTIF(C537:C551,"*skriv/4")*0.75</f>
        <v>0</v>
      </c>
      <c r="M538">
        <f>COUNTIF(C537:C551, "*læs*")-COUNTIF(C537:C551,"*læs/2*")*0.5-COUNTIF(C537:C551,"*læs/4")*0.75</f>
        <v>0</v>
      </c>
      <c r="N538">
        <f>COUNTIF(C537:C551, "*kode*")-COUNTIF(C537:C551,"*kode/2*")*0.5-COUNTIF(C537:C551,"*kode/4")*0.75</f>
        <v>7.5</v>
      </c>
      <c r="O538">
        <f>SUM(L538:N538) + P538</f>
        <v>7.5</v>
      </c>
      <c r="P538">
        <f>COUNTIF(C537:C551, "*jobsøg*")-COUNTIF(C537:C551,"*jobsøg/2*")*0.5-COUNTIF(C537:C551,"*jobsøg/4")*0.75</f>
        <v>0</v>
      </c>
    </row>
    <row r="539" spans="2:16" x14ac:dyDescent="0.25">
      <c r="B539" s="2">
        <v>0.41666666666666669</v>
      </c>
      <c r="C539" s="3" t="s">
        <v>15</v>
      </c>
      <c r="D539" s="3" t="s">
        <v>15</v>
      </c>
      <c r="E539" s="3" t="s">
        <v>15</v>
      </c>
      <c r="F539" s="3" t="s">
        <v>15</v>
      </c>
      <c r="G539" s="3" t="s">
        <v>15</v>
      </c>
      <c r="H539" s="3"/>
      <c r="I539" s="3"/>
      <c r="K539" t="s">
        <v>1</v>
      </c>
      <c r="L539">
        <f>COUNTIF(D537:D551, "*skriv*")-COUNTIF(D537:D551,"*skriv/2*")*0.5-COUNTIF(D537:D551,"*skriv/4")*0.75</f>
        <v>0</v>
      </c>
      <c r="M539">
        <f>COUNTIF(D537:D551, "*læs*")-COUNTIF(D537:D551,"*læs/2*")*0.5-COUNTIF(D537:D551,"*læs/4")*0.75</f>
        <v>0</v>
      </c>
      <c r="N539">
        <f>COUNTIF(D537:D551, "*kode*")-COUNTIF(D537:D551,"*kode/2*")*0.5-COUNTIF(D537:D551,"*kode/4")*0.75</f>
        <v>7.75</v>
      </c>
      <c r="O539">
        <f>SUM(L539:N539) + P539</f>
        <v>7.75</v>
      </c>
      <c r="P539">
        <f>COUNTIF(D537:D551, "*jobsøg*")-COUNTIF(D537:D551,"*jobsøg/2*")*0.5-COUNTIF(D537:D551,"*jobsøg/4")*0.75</f>
        <v>0</v>
      </c>
    </row>
    <row r="540" spans="2:16" x14ac:dyDescent="0.25">
      <c r="B540" s="2">
        <v>0.45833333333333331</v>
      </c>
      <c r="C540" s="3" t="s">
        <v>15</v>
      </c>
      <c r="D540" s="3" t="s">
        <v>15</v>
      </c>
      <c r="E540" s="3" t="s">
        <v>15</v>
      </c>
      <c r="F540" s="3" t="s">
        <v>11</v>
      </c>
      <c r="G540" s="3" t="s">
        <v>15</v>
      </c>
      <c r="H540" s="3"/>
      <c r="I540" s="3"/>
      <c r="K540" t="s">
        <v>2</v>
      </c>
      <c r="L540">
        <f>COUNTIF(E537:E551, "*skriv*")-COUNTIF(E537:E551,"*skriv/2*")*0.5</f>
        <v>0</v>
      </c>
      <c r="M540">
        <f>COUNTIF(E537:E551, "*læs*")-COUNTIF(E537:E551,"*læs/2*")*0.5-COUNTIF(E537:E551,"*læs/4")*0.75</f>
        <v>0</v>
      </c>
      <c r="N540">
        <f>COUNTIF(E537:E551, "*kode*")-COUNTIF(E537:E551,"*kode/2*")*0.5-COUNTIF(E537:E551,"*kode/4")*0.75</f>
        <v>9.25</v>
      </c>
      <c r="O540">
        <f>SUM(L540:N540) + P540</f>
        <v>9.25</v>
      </c>
      <c r="P540">
        <f>COUNTIF(E537:E551, "*jobsøg*")-COUNTIF(E537:E551,"*jobsøg/2*")*0.5-COUNTIF(E537:E551,"*jobsøg/4")*0.75</f>
        <v>0</v>
      </c>
    </row>
    <row r="541" spans="2:16" x14ac:dyDescent="0.25">
      <c r="B541" s="2">
        <v>0.5</v>
      </c>
      <c r="C541" s="3" t="s">
        <v>15</v>
      </c>
      <c r="D541" s="3" t="s">
        <v>15</v>
      </c>
      <c r="E541" s="3" t="s">
        <v>15</v>
      </c>
      <c r="F541" s="3" t="s">
        <v>11</v>
      </c>
      <c r="G541" s="3" t="s">
        <v>15</v>
      </c>
      <c r="H541" s="3"/>
      <c r="I541" s="3"/>
      <c r="K541" t="s">
        <v>3</v>
      </c>
      <c r="L541">
        <f>COUNTIF(F537:F551, "*skriv*")-COUNTIF(F537:F551,"*skriv/*")*0.5</f>
        <v>3.5</v>
      </c>
      <c r="M541">
        <f>COUNTIF(F537:F551, "*læs*")-COUNTIF(F537:F551,"*læs/2*")*0.5-COUNTIF(F537:F551,"*læs/4")*0.75</f>
        <v>0</v>
      </c>
      <c r="N541">
        <f>COUNTIF(F537:F551, "*kode*")-COUNTIF(F537:F551,"*kode/2*")*0.5-COUNTIF(F537:F551,"*kode/4")*0.75</f>
        <v>5.25</v>
      </c>
      <c r="O541">
        <f>SUM(L541:N541)</f>
        <v>8.75</v>
      </c>
      <c r="P541">
        <f>COUNTIF(F537:F551, "*jobsøg*")-COUNTIF(F537:F551,"*jobsøg/2*")*0.5-COUNTIF(F537:F551,"*jobsøg/4")*0.75</f>
        <v>0</v>
      </c>
    </row>
    <row r="542" spans="2:16" x14ac:dyDescent="0.25">
      <c r="B542" s="2">
        <v>0.54166666666666663</v>
      </c>
      <c r="C542" s="3" t="s">
        <v>15</v>
      </c>
      <c r="D542" s="3" t="s">
        <v>15</v>
      </c>
      <c r="E542" s="3" t="s">
        <v>15</v>
      </c>
      <c r="F542" s="3" t="s">
        <v>19</v>
      </c>
      <c r="G542" s="3" t="s">
        <v>15</v>
      </c>
      <c r="H542" s="3"/>
      <c r="I542" s="3"/>
      <c r="K542" t="s">
        <v>4</v>
      </c>
      <c r="L542">
        <f>COUNTIF(G537:G551, "*skriv*")-COUNTIF(G537:G551,"*skriv/2*")*0.5-COUNTIF(G537:G551,"*skriv/4")*0.75</f>
        <v>1</v>
      </c>
      <c r="M542">
        <f>COUNTIF(G537:G551, "*læs*")-COUNTIF(G537:G551,"*læs/2*")*0.5-COUNTIF(G537:G551,"*læs/4")*0.75</f>
        <v>0</v>
      </c>
      <c r="N542">
        <f>COUNTIF(G537:G551, "*kode*")-COUNTIF(G537:G551,"*kode/2*")*0.5-COUNTIF(G537:G551,"*kode/4")*0.75</f>
        <v>5.25</v>
      </c>
      <c r="O542">
        <f t="shared" ref="O542" si="52">SUM(L542:N542)</f>
        <v>6.25</v>
      </c>
      <c r="P542">
        <f>COUNTIF(G537:G551, "*jobsøg*")-COUNTIF(G537:G551,"*jobsøg/2*")*0.5-COUNTIF(G537:G551,"*jobsøg/4")*0.75</f>
        <v>0</v>
      </c>
    </row>
    <row r="543" spans="2:16" x14ac:dyDescent="0.25">
      <c r="B543" s="2">
        <v>0.58333333333333337</v>
      </c>
      <c r="C543" s="3" t="s">
        <v>15</v>
      </c>
      <c r="D543" s="3" t="s">
        <v>15</v>
      </c>
      <c r="E543" s="3" t="s">
        <v>15</v>
      </c>
      <c r="F543" s="4" t="s">
        <v>19</v>
      </c>
      <c r="G543" s="3" t="s">
        <v>18</v>
      </c>
      <c r="H543" s="3"/>
      <c r="I543" s="3"/>
      <c r="K543" t="s">
        <v>5</v>
      </c>
      <c r="L543">
        <f>COUNTIF(H537:H551, "*skriv*")-COUNTIF(H537:H551,"*skriv/2*")*0.5</f>
        <v>0</v>
      </c>
      <c r="M543">
        <f>COUNTIF(H537:H551, "*læs*")-COUNTIF(H537:H551,"*læs/2*")*0.5*0.5-COUNTIF(H537:H551,"*læs/4")*0.75</f>
        <v>0</v>
      </c>
      <c r="N543">
        <f>COUNTIF(H537:H551, "*kode*")-COUNTIF(H537:H551,"*kode/2*")*0.5-COUNTIF(H537:H551,"*kode/4")*0.75</f>
        <v>0</v>
      </c>
      <c r="O543">
        <f>SUM(L543:N543) + P543</f>
        <v>0</v>
      </c>
      <c r="P543">
        <f>COUNTIF(H537:H551, "*jobsøg*")-COUNTIF(H537:H551,"*jobsøg/2*")*0.5-COUNTIF(H537:H551,"*jobsøg/4")*0.75</f>
        <v>0</v>
      </c>
    </row>
    <row r="544" spans="2:16" x14ac:dyDescent="0.25">
      <c r="B544" s="2">
        <v>0.625</v>
      </c>
      <c r="C544" s="3" t="s">
        <v>17</v>
      </c>
      <c r="D544" s="3" t="s">
        <v>17</v>
      </c>
      <c r="E544" s="3" t="s">
        <v>15</v>
      </c>
      <c r="F544" s="3" t="s">
        <v>15</v>
      </c>
      <c r="G544" s="3"/>
      <c r="H544" s="3"/>
      <c r="I544" s="3"/>
      <c r="K544" t="s">
        <v>6</v>
      </c>
      <c r="L544">
        <f>COUNTIF(I537:I551, "*skriv*")-COUNTIF(I537:I551,"*skriv/2*")*0.5</f>
        <v>0</v>
      </c>
      <c r="M544">
        <f>COUNTIF(I537:I551, "*læs*")-COUNTIF(I537:I551,"*læs/2*")*0.5-COUNTIF(I537:I551,"*læs/4")*0.75</f>
        <v>0</v>
      </c>
      <c r="N544">
        <f>COUNTIF(I537:I551, "*kode*")-COUNTIF(I537:I551,"*kode/2*")*0.5-COUNTIF(I537:I551,"*kode/4")*0.75</f>
        <v>0</v>
      </c>
      <c r="O544">
        <f>SUM(L544:N544) + P544</f>
        <v>0.5</v>
      </c>
      <c r="P544">
        <f>COUNTIF(I537:I551, "*jobsøg*")-COUNTIF(I537:I551,"*jobsøg/2*")*0.5-COUNTIF(I537:I551,"*jobsøg/4")*0.75</f>
        <v>0.5</v>
      </c>
    </row>
    <row r="545" spans="2:16" x14ac:dyDescent="0.25">
      <c r="B545" s="2">
        <v>0.66666666666666663</v>
      </c>
      <c r="C545" s="3" t="s">
        <v>15</v>
      </c>
      <c r="D545" s="3" t="s">
        <v>18</v>
      </c>
      <c r="E545" s="3" t="s">
        <v>15</v>
      </c>
      <c r="F545" s="3" t="s">
        <v>15</v>
      </c>
      <c r="G545" s="3"/>
      <c r="H545" s="3"/>
      <c r="I545" s="3"/>
      <c r="K545" t="s">
        <v>10</v>
      </c>
      <c r="L545">
        <f>SUM(L538:L544)/5</f>
        <v>0.9</v>
      </c>
      <c r="M545">
        <f>SUM(M538:M544)/5</f>
        <v>0</v>
      </c>
      <c r="N545">
        <f>SUM(N538:N544)/5</f>
        <v>7</v>
      </c>
      <c r="O545">
        <f>SUM(O538:O544)/5</f>
        <v>8</v>
      </c>
    </row>
    <row r="546" spans="2:16" x14ac:dyDescent="0.25">
      <c r="B546" s="2">
        <v>0.70833333333333337</v>
      </c>
      <c r="C546" s="3"/>
      <c r="D546" s="3"/>
      <c r="E546" s="3" t="s">
        <v>18</v>
      </c>
      <c r="F546" s="3" t="s">
        <v>18</v>
      </c>
      <c r="G546" s="3"/>
      <c r="H546" s="3"/>
      <c r="I546" s="3"/>
    </row>
    <row r="547" spans="2:16" x14ac:dyDescent="0.25">
      <c r="B547" s="2">
        <v>0.75</v>
      </c>
      <c r="C547" s="3"/>
      <c r="D547" s="3"/>
      <c r="E547" s="3"/>
      <c r="F547" s="3" t="s">
        <v>22</v>
      </c>
      <c r="G547" s="3"/>
      <c r="H547" s="3"/>
      <c r="I547" s="3"/>
    </row>
    <row r="548" spans="2:16" x14ac:dyDescent="0.25">
      <c r="B548" s="2">
        <v>0.79166666666666663</v>
      </c>
      <c r="C548" s="3"/>
      <c r="D548" s="3"/>
      <c r="E548" s="3"/>
      <c r="F548" s="3"/>
      <c r="G548" s="3"/>
      <c r="H548" s="3"/>
      <c r="I548" s="3"/>
    </row>
    <row r="549" spans="2:16" x14ac:dyDescent="0.25">
      <c r="B549" s="2">
        <v>0.83333333333333337</v>
      </c>
      <c r="C549" s="3"/>
      <c r="D549" s="3"/>
      <c r="E549" s="3"/>
      <c r="F549" s="3"/>
      <c r="G549" s="3"/>
      <c r="H549" s="3"/>
      <c r="I549" s="3" t="s">
        <v>25</v>
      </c>
    </row>
    <row r="550" spans="2:16" x14ac:dyDescent="0.25">
      <c r="B550" s="2">
        <v>0.875</v>
      </c>
      <c r="C550" s="3"/>
      <c r="D550" s="3"/>
      <c r="E550" s="3"/>
      <c r="F550" s="3"/>
      <c r="G550" s="3"/>
      <c r="H550" s="3"/>
      <c r="I550" s="3"/>
    </row>
    <row r="551" spans="2:16" x14ac:dyDescent="0.25">
      <c r="B551" s="2">
        <v>0.91666666666666663</v>
      </c>
      <c r="C551" s="3"/>
      <c r="D551" s="3"/>
      <c r="E551" s="3"/>
      <c r="F551" s="3"/>
      <c r="G551" s="3"/>
      <c r="H551" s="3"/>
      <c r="I551" s="3"/>
    </row>
    <row r="555" spans="2:16" x14ac:dyDescent="0.25">
      <c r="B555" s="1">
        <v>1</v>
      </c>
      <c r="C555" s="1" t="s">
        <v>0</v>
      </c>
      <c r="D555" s="1" t="s">
        <v>1</v>
      </c>
      <c r="E555" s="1" t="s">
        <v>2</v>
      </c>
      <c r="F555" s="1" t="s">
        <v>3</v>
      </c>
      <c r="G555" s="1" t="s">
        <v>4</v>
      </c>
      <c r="H555" s="1" t="s">
        <v>5</v>
      </c>
      <c r="I555" s="1" t="s">
        <v>6</v>
      </c>
      <c r="L555" t="s">
        <v>11</v>
      </c>
      <c r="M555" t="s">
        <v>16</v>
      </c>
      <c r="N555" t="s">
        <v>15</v>
      </c>
      <c r="O555" t="s">
        <v>9</v>
      </c>
      <c r="P555" t="s">
        <v>24</v>
      </c>
    </row>
    <row r="556" spans="2:16" x14ac:dyDescent="0.25">
      <c r="B556" s="2">
        <v>0.33333333333333331</v>
      </c>
      <c r="C556" s="3" t="s">
        <v>15</v>
      </c>
      <c r="D556" s="3" t="s">
        <v>15</v>
      </c>
      <c r="E556" s="4" t="s">
        <v>15</v>
      </c>
      <c r="F556" s="3"/>
      <c r="G556" s="3" t="s">
        <v>15</v>
      </c>
      <c r="H556" s="3"/>
      <c r="I556" s="3"/>
      <c r="L556">
        <f>SUM(L557:L563)</f>
        <v>0</v>
      </c>
      <c r="M556">
        <f>SUM(M557:M563)</f>
        <v>0</v>
      </c>
      <c r="N556">
        <f>SUM(N557:N563)</f>
        <v>40.25</v>
      </c>
      <c r="O556">
        <f>SUM(O557:O563)</f>
        <v>40.25</v>
      </c>
      <c r="P556">
        <f>SUM(P557:P563)</f>
        <v>0</v>
      </c>
    </row>
    <row r="557" spans="2:16" x14ac:dyDescent="0.25">
      <c r="B557" s="2">
        <v>0.375</v>
      </c>
      <c r="C557" s="3" t="s">
        <v>15</v>
      </c>
      <c r="D557" s="3" t="s">
        <v>15</v>
      </c>
      <c r="E557" s="3" t="s">
        <v>15</v>
      </c>
      <c r="F557" s="3" t="s">
        <v>15</v>
      </c>
      <c r="G557" s="3" t="s">
        <v>15</v>
      </c>
      <c r="H557" s="3"/>
      <c r="I557" s="3"/>
      <c r="K557" t="s">
        <v>0</v>
      </c>
      <c r="L557">
        <f>COUNTIF(C556:C570, "*skriv*")-COUNTIF(C556:C570,"*skriv/2*")*0.5-COUNTIF(C556:C570,"*skriv/4")*0.75</f>
        <v>0</v>
      </c>
      <c r="M557">
        <f>COUNTIF(C556:C570, "*læs*")-COUNTIF(C556:C570,"*læs/2*")*0.5-COUNTIF(C556:C570,"*læs/4")*0.75</f>
        <v>0</v>
      </c>
      <c r="N557">
        <f>COUNTIF(C556:C570, "*kode*")-COUNTIF(C556:C570,"*kode/2*")*0.5-COUNTIF(C556:C570,"*kode/4")*0.75</f>
        <v>7.5</v>
      </c>
      <c r="O557">
        <f>SUM(L557:N557) + P557</f>
        <v>7.5</v>
      </c>
      <c r="P557">
        <f>COUNTIF(C556:C570, "*jobsøg*")-COUNTIF(C556:C570,"*jobsøg/2*")*0.5-COUNTIF(C556:C570,"*jobsøg/4")*0.75</f>
        <v>0</v>
      </c>
    </row>
    <row r="558" spans="2:16" x14ac:dyDescent="0.25">
      <c r="B558" s="2">
        <v>0.41666666666666669</v>
      </c>
      <c r="C558" s="3" t="s">
        <v>15</v>
      </c>
      <c r="D558" s="3" t="s">
        <v>15</v>
      </c>
      <c r="E558" s="3" t="s">
        <v>15</v>
      </c>
      <c r="F558" s="3" t="s">
        <v>15</v>
      </c>
      <c r="G558" s="3" t="s">
        <v>15</v>
      </c>
      <c r="H558" s="3"/>
      <c r="I558" s="3"/>
      <c r="K558" t="s">
        <v>1</v>
      </c>
      <c r="L558">
        <f>COUNTIF(D556:D570, "*skriv*")-COUNTIF(D556:D570,"*skriv/2*")*0.5-COUNTIF(D556:D570,"*skriv/4")*0.75</f>
        <v>0</v>
      </c>
      <c r="M558">
        <f>COUNTIF(D556:D570, "*læs*")-COUNTIF(D556:D570,"*læs/2*")*0.5-COUNTIF(D556:D570,"*læs/4")*0.75</f>
        <v>0</v>
      </c>
      <c r="N558">
        <f>COUNTIF(D556:D570, "*kode*")-COUNTIF(D556:D570,"*kode/2*")*0.5-COUNTIF(D556:D570,"*kode/4")*0.75</f>
        <v>9.5</v>
      </c>
      <c r="O558">
        <f>SUM(L558:N558) + P558</f>
        <v>9.5</v>
      </c>
      <c r="P558">
        <f>COUNTIF(D556:D570, "*jobsøg*")-COUNTIF(D556:D570,"*jobsøg/2*")*0.5-COUNTIF(D556:D570,"*jobsøg/4")*0.75</f>
        <v>0</v>
      </c>
    </row>
    <row r="559" spans="2:16" x14ac:dyDescent="0.25">
      <c r="B559" s="2">
        <v>0.45833333333333331</v>
      </c>
      <c r="C559" s="3" t="s">
        <v>15</v>
      </c>
      <c r="D559" s="3" t="s">
        <v>15</v>
      </c>
      <c r="E559" s="3" t="s">
        <v>15</v>
      </c>
      <c r="F559" s="3" t="s">
        <v>15</v>
      </c>
      <c r="G559" s="3" t="s">
        <v>15</v>
      </c>
      <c r="H559" s="3"/>
      <c r="I559" s="3"/>
      <c r="K559" t="s">
        <v>2</v>
      </c>
      <c r="L559">
        <f>COUNTIF(E556:E570, "*skriv*")-COUNTIF(E556:E570,"*skriv/2*")*0.5</f>
        <v>0</v>
      </c>
      <c r="M559">
        <f>COUNTIF(E556:E570, "*læs*")-COUNTIF(E556:E570,"*læs/2*")*0.5-COUNTIF(E556:E570,"*læs/4")*0.75</f>
        <v>0</v>
      </c>
      <c r="N559">
        <f>COUNTIF(E556:E570, "*kode*")-COUNTIF(E556:E570,"*kode/2*")*0.5-COUNTIF(E556:E570,"*kode/4")*0.75</f>
        <v>8.25</v>
      </c>
      <c r="O559">
        <f>SUM(L559:N559) + P559</f>
        <v>8.25</v>
      </c>
      <c r="P559">
        <f>COUNTIF(E556:E570, "*jobsøg*")-COUNTIF(E556:E570,"*jobsøg/2*")*0.5-COUNTIF(E556:E570,"*jobsøg/4")*0.75</f>
        <v>0</v>
      </c>
    </row>
    <row r="560" spans="2:16" x14ac:dyDescent="0.25">
      <c r="B560" s="2">
        <v>0.5</v>
      </c>
      <c r="C560" s="3" t="s">
        <v>15</v>
      </c>
      <c r="D560" s="3" t="s">
        <v>15</v>
      </c>
      <c r="E560" s="3" t="s">
        <v>15</v>
      </c>
      <c r="F560" s="3" t="s">
        <v>15</v>
      </c>
      <c r="G560" s="3" t="s">
        <v>15</v>
      </c>
      <c r="H560" s="3"/>
      <c r="I560" s="3"/>
      <c r="K560" t="s">
        <v>3</v>
      </c>
      <c r="L560">
        <f>COUNTIF(F556:F570, "*skriv*")-COUNTIF(F556:F570,"*skriv/*")*0.5</f>
        <v>0</v>
      </c>
      <c r="M560">
        <f>COUNTIF(F556:F570, "*læs*")-COUNTIF(F556:F570,"*læs/2*")*0.5-COUNTIF(F556:F570,"*læs/4")*0.75</f>
        <v>0</v>
      </c>
      <c r="N560">
        <f>COUNTIF(F556:F570, "*kode*")-COUNTIF(F556:F570,"*kode/2*")*0.5-COUNTIF(F556:F570,"*kode/4")*0.75</f>
        <v>7.5</v>
      </c>
      <c r="O560">
        <f>SUM(L560:N560)</f>
        <v>7.5</v>
      </c>
      <c r="P560">
        <f>COUNTIF(F556:F570, "*jobsøg*")-COUNTIF(F556:F570,"*jobsøg/2*")*0.5-COUNTIF(F556:F570,"*jobsøg/4")*0.75</f>
        <v>0</v>
      </c>
    </row>
    <row r="561" spans="2:16" x14ac:dyDescent="0.25">
      <c r="B561" s="2">
        <v>0.54166666666666663</v>
      </c>
      <c r="C561" s="3" t="s">
        <v>15</v>
      </c>
      <c r="D561" s="3" t="s">
        <v>15</v>
      </c>
      <c r="E561" s="3" t="s">
        <v>15</v>
      </c>
      <c r="F561" s="3" t="s">
        <v>15</v>
      </c>
      <c r="G561" s="3" t="s">
        <v>15</v>
      </c>
      <c r="H561" s="3"/>
      <c r="I561" s="3"/>
      <c r="K561" t="s">
        <v>4</v>
      </c>
      <c r="L561">
        <f>COUNTIF(G556:G570, "*skriv*")-COUNTIF(G556:G570,"*skriv/2*")*0.5-COUNTIF(G556:G570,"*skriv/4")*0.75</f>
        <v>0</v>
      </c>
      <c r="M561">
        <f>COUNTIF(G556:G570, "*læs*")-COUNTIF(G556:G570,"*læs/2*")*0.5-COUNTIF(G556:G570,"*læs/4")*0.75</f>
        <v>0</v>
      </c>
      <c r="N561">
        <f>COUNTIF(G556:G570, "*kode*")-COUNTIF(G556:G570,"*kode/2*")*0.5-COUNTIF(G556:G570,"*kode/4")*0.75</f>
        <v>7.5</v>
      </c>
      <c r="O561">
        <f t="shared" ref="O561" si="53">SUM(L561:N561)</f>
        <v>7.5</v>
      </c>
      <c r="P561">
        <f>COUNTIF(G556:G570, "*jobsøg*")-COUNTIF(G556:G570,"*jobsøg/2*")*0.5-COUNTIF(G556:G570,"*jobsøg/4")*0.75</f>
        <v>0</v>
      </c>
    </row>
    <row r="562" spans="2:16" x14ac:dyDescent="0.25">
      <c r="B562" s="2">
        <v>0.58333333333333337</v>
      </c>
      <c r="C562" s="3" t="s">
        <v>15</v>
      </c>
      <c r="D562" s="3" t="s">
        <v>15</v>
      </c>
      <c r="E562" s="3" t="s">
        <v>15</v>
      </c>
      <c r="F562" s="4" t="s">
        <v>15</v>
      </c>
      <c r="G562" s="3" t="s">
        <v>15</v>
      </c>
      <c r="H562" s="3"/>
      <c r="I562" s="3"/>
      <c r="K562" t="s">
        <v>5</v>
      </c>
      <c r="L562">
        <f>COUNTIF(H556:H570, "*skriv*")-COUNTIF(H556:H570,"*skriv/2*")*0.5</f>
        <v>0</v>
      </c>
      <c r="M562">
        <f>COUNTIF(H556:H570, "*læs*")-COUNTIF(H556:H570,"*læs/2*")*0.5*0.5-COUNTIF(H556:H570,"*læs/4")*0.75</f>
        <v>0</v>
      </c>
      <c r="N562">
        <f>COUNTIF(H556:H570, "*kode*")-COUNTIF(H556:H570,"*kode/2*")*0.5-COUNTIF(H556:H570,"*kode/4")*0.75</f>
        <v>0</v>
      </c>
      <c r="O562">
        <f>SUM(L562:N562) + P562</f>
        <v>0</v>
      </c>
      <c r="P562">
        <f>COUNTIF(H556:H570, "*jobsøg*")-COUNTIF(H556:H570,"*jobsøg/2*")*0.5-COUNTIF(H556:H570,"*jobsøg/4")*0.75</f>
        <v>0</v>
      </c>
    </row>
    <row r="563" spans="2:16" x14ac:dyDescent="0.25">
      <c r="B563" s="2">
        <v>0.625</v>
      </c>
      <c r="C563" s="3" t="s">
        <v>17</v>
      </c>
      <c r="D563" s="3" t="s">
        <v>15</v>
      </c>
      <c r="E563" s="3" t="s">
        <v>15</v>
      </c>
      <c r="F563" s="3" t="s">
        <v>15</v>
      </c>
      <c r="G563" s="3" t="s">
        <v>17</v>
      </c>
      <c r="H563" s="3"/>
      <c r="I563" s="3"/>
      <c r="K563" t="s">
        <v>6</v>
      </c>
      <c r="L563">
        <f>COUNTIF(I556:I570, "*skriv*")-COUNTIF(I556:I570,"*skriv/2*")*0.5</f>
        <v>0</v>
      </c>
      <c r="M563">
        <f>COUNTIF(I556:I570, "*læs*")-COUNTIF(I556:I570,"*læs/2*")*0.5-COUNTIF(I556:I570,"*læs/4")*0.75</f>
        <v>0</v>
      </c>
      <c r="N563">
        <f>COUNTIF(I556:I570, "*kode*")-COUNTIF(I556:I570,"*kode/2*")*0.5-COUNTIF(I556:I570,"*kode/4")*0.75</f>
        <v>0</v>
      </c>
      <c r="O563">
        <f>SUM(L563:N563) + P563</f>
        <v>0</v>
      </c>
      <c r="P563">
        <f>COUNTIF(I556:I570, "*jobsøg*")-COUNTIF(I556:I570,"*jobsøg/2*")*0.5-COUNTIF(I556:I570,"*jobsøg/4")*0.75</f>
        <v>0</v>
      </c>
    </row>
    <row r="564" spans="2:16" x14ac:dyDescent="0.25">
      <c r="B564" s="2">
        <v>0.66666666666666663</v>
      </c>
      <c r="C564" s="3"/>
      <c r="D564" s="3" t="s">
        <v>17</v>
      </c>
      <c r="E564" s="3" t="s">
        <v>18</v>
      </c>
      <c r="F564" s="3" t="s">
        <v>17</v>
      </c>
      <c r="G564" s="3"/>
      <c r="H564" s="3"/>
      <c r="I564" s="3"/>
      <c r="K564" t="s">
        <v>10</v>
      </c>
      <c r="L564">
        <f>SUM(L557:L563)/5</f>
        <v>0</v>
      </c>
      <c r="M564">
        <f>SUM(M557:M563)/5</f>
        <v>0</v>
      </c>
      <c r="N564">
        <f>SUM(N557:N563)/5</f>
        <v>8.0500000000000007</v>
      </c>
      <c r="O564">
        <f>SUM(O557:O563)/5</f>
        <v>8.0500000000000007</v>
      </c>
    </row>
    <row r="565" spans="2:16" x14ac:dyDescent="0.25">
      <c r="B565" s="2">
        <v>0.70833333333333337</v>
      </c>
      <c r="C565" s="3"/>
      <c r="D565" s="3"/>
      <c r="E565" s="3"/>
      <c r="F565" s="3"/>
      <c r="G565" s="3"/>
      <c r="H565" s="3"/>
      <c r="I565" s="3"/>
    </row>
    <row r="566" spans="2:16" x14ac:dyDescent="0.25">
      <c r="B566" s="2">
        <v>0.75</v>
      </c>
      <c r="C566" s="3"/>
      <c r="D566" s="3"/>
      <c r="E566" s="3"/>
      <c r="F566" s="3"/>
      <c r="G566" s="3"/>
      <c r="H566" s="3"/>
      <c r="I566" s="3"/>
    </row>
    <row r="567" spans="2:16" x14ac:dyDescent="0.25">
      <c r="B567" s="2">
        <v>0.79166666666666663</v>
      </c>
      <c r="C567" s="3"/>
      <c r="D567" s="3" t="s">
        <v>15</v>
      </c>
      <c r="E567" s="3"/>
      <c r="F567" s="3"/>
      <c r="G567" s="3"/>
      <c r="H567" s="3"/>
      <c r="I567" s="3"/>
    </row>
    <row r="568" spans="2:16" x14ac:dyDescent="0.25">
      <c r="B568" s="2">
        <v>0.83333333333333337</v>
      </c>
      <c r="C568" s="3"/>
      <c r="D568" s="3"/>
      <c r="E568" s="3"/>
      <c r="F568" s="3"/>
      <c r="G568" s="3"/>
      <c r="H568" s="3"/>
      <c r="I568" s="3"/>
    </row>
    <row r="569" spans="2:16" x14ac:dyDescent="0.25">
      <c r="B569" s="2">
        <v>0.875</v>
      </c>
      <c r="C569" s="3"/>
      <c r="D569" s="3"/>
      <c r="E569" s="3"/>
      <c r="F569" s="3"/>
      <c r="G569" s="3"/>
      <c r="H569" s="3"/>
      <c r="I569" s="3"/>
    </row>
    <row r="570" spans="2:16" x14ac:dyDescent="0.25">
      <c r="B570" s="2">
        <v>0.91666666666666663</v>
      </c>
      <c r="C570" s="3"/>
      <c r="D570" s="3"/>
      <c r="E570" s="3"/>
      <c r="F570" s="3"/>
      <c r="G570" s="3"/>
      <c r="H570" s="3"/>
      <c r="I570" s="3"/>
    </row>
    <row r="573" spans="2:16" x14ac:dyDescent="0.25">
      <c r="B573" s="1">
        <v>1</v>
      </c>
      <c r="C573" s="1" t="s">
        <v>0</v>
      </c>
      <c r="D573" s="1" t="s">
        <v>1</v>
      </c>
      <c r="E573" s="1" t="s">
        <v>2</v>
      </c>
      <c r="F573" s="1" t="s">
        <v>3</v>
      </c>
      <c r="G573" s="1" t="s">
        <v>4</v>
      </c>
      <c r="H573" s="1" t="s">
        <v>5</v>
      </c>
      <c r="I573" s="1" t="s">
        <v>6</v>
      </c>
      <c r="L573" t="s">
        <v>11</v>
      </c>
      <c r="M573" t="s">
        <v>16</v>
      </c>
      <c r="N573" t="s">
        <v>15</v>
      </c>
      <c r="O573" t="s">
        <v>9</v>
      </c>
      <c r="P573" t="s">
        <v>24</v>
      </c>
    </row>
    <row r="574" spans="2:16" x14ac:dyDescent="0.25">
      <c r="B574" s="2">
        <v>0.33333333333333331</v>
      </c>
      <c r="C574" s="3" t="s">
        <v>15</v>
      </c>
      <c r="D574" s="3" t="s">
        <v>15</v>
      </c>
      <c r="E574" s="4" t="s">
        <v>15</v>
      </c>
      <c r="F574" s="3" t="s">
        <v>15</v>
      </c>
      <c r="G574" s="3" t="s">
        <v>15</v>
      </c>
      <c r="H574" s="3"/>
      <c r="I574" s="3"/>
      <c r="L574">
        <f>SUM(L575:L581)</f>
        <v>0.5</v>
      </c>
      <c r="M574">
        <f>SUM(M575:M581)</f>
        <v>0</v>
      </c>
      <c r="N574">
        <f>SUM(N575:N581)</f>
        <v>39.5</v>
      </c>
      <c r="O574">
        <f>SUM(O575:O581)</f>
        <v>40</v>
      </c>
      <c r="P574">
        <f>SUM(P575:P581)</f>
        <v>0</v>
      </c>
    </row>
    <row r="575" spans="2:16" x14ac:dyDescent="0.25">
      <c r="B575" s="2">
        <v>0.375</v>
      </c>
      <c r="C575" s="3" t="s">
        <v>15</v>
      </c>
      <c r="D575" s="3" t="s">
        <v>15</v>
      </c>
      <c r="E575" s="3" t="s">
        <v>15</v>
      </c>
      <c r="F575" s="3" t="s">
        <v>15</v>
      </c>
      <c r="G575" s="3" t="s">
        <v>15</v>
      </c>
      <c r="H575" s="3"/>
      <c r="I575" s="3"/>
      <c r="K575" t="s">
        <v>0</v>
      </c>
      <c r="L575">
        <f>COUNTIF(C574:C588, "*skriv*")-COUNTIF(C574:C588,"*skriv/2*")*0.5-COUNTIF(C574:C588,"*skriv/4")*0.75</f>
        <v>0</v>
      </c>
      <c r="M575">
        <f>COUNTIF(C574:C588, "*læs*")-COUNTIF(C574:C588,"*læs/2*")*0.5-COUNTIF(C574:C588,"*læs/4")*0.75</f>
        <v>0</v>
      </c>
      <c r="N575">
        <f>COUNTIF(C574:C588, "*kode*")-COUNTIF(C574:C588,"*kode/2*")*0.5-COUNTIF(C574:C588,"*kode/4")*0.75</f>
        <v>7</v>
      </c>
      <c r="O575">
        <f>SUM(L575:N575) + P575</f>
        <v>7</v>
      </c>
      <c r="P575">
        <f>COUNTIF(C574:C588, "*jobsøg*")-COUNTIF(C574:C588,"*jobsøg/2*")*0.5-COUNTIF(C574:C588,"*jobsøg/4")*0.75</f>
        <v>0</v>
      </c>
    </row>
    <row r="576" spans="2:16" x14ac:dyDescent="0.25">
      <c r="B576" s="2">
        <v>0.41666666666666669</v>
      </c>
      <c r="C576" s="3" t="s">
        <v>15</v>
      </c>
      <c r="D576" s="3" t="s">
        <v>15</v>
      </c>
      <c r="E576" s="3" t="s">
        <v>15</v>
      </c>
      <c r="F576" s="3" t="s">
        <v>15</v>
      </c>
      <c r="G576" s="3" t="s">
        <v>15</v>
      </c>
      <c r="H576" s="3"/>
      <c r="I576" s="3"/>
      <c r="K576" t="s">
        <v>1</v>
      </c>
      <c r="L576">
        <f>COUNTIF(D574:D588, "*skriv*")-COUNTIF(D574:D588,"*skriv/2*")*0.5-COUNTIF(D574:D588,"*skriv/4")*0.75</f>
        <v>0</v>
      </c>
      <c r="M576">
        <f>COUNTIF(D574:D588, "*læs*")-COUNTIF(D574:D588,"*læs/2*")*0.5-COUNTIF(D574:D588,"*læs/4")*0.75</f>
        <v>0</v>
      </c>
      <c r="N576">
        <f>COUNTIF(D574:D588, "*kode*")-COUNTIF(D574:D588,"*kode/2*")*0.5-COUNTIF(D574:D588,"*kode/4")*0.75</f>
        <v>8</v>
      </c>
      <c r="O576">
        <f>SUM(L576:N576) + P576</f>
        <v>8</v>
      </c>
      <c r="P576">
        <f>COUNTIF(D574:D588, "*jobsøg*")-COUNTIF(D574:D588,"*jobsøg/2*")*0.5-COUNTIF(D574:D588,"*jobsøg/4")*0.75</f>
        <v>0</v>
      </c>
    </row>
    <row r="577" spans="2:16" x14ac:dyDescent="0.25">
      <c r="B577" s="2">
        <v>0.45833333333333331</v>
      </c>
      <c r="C577" s="3" t="s">
        <v>15</v>
      </c>
      <c r="D577" s="3" t="s">
        <v>15</v>
      </c>
      <c r="E577" s="3" t="s">
        <v>15</v>
      </c>
      <c r="F577" s="3" t="s">
        <v>15</v>
      </c>
      <c r="G577" s="3" t="s">
        <v>15</v>
      </c>
      <c r="H577" s="3"/>
      <c r="I577" s="3"/>
      <c r="K577" t="s">
        <v>2</v>
      </c>
      <c r="L577">
        <f>COUNTIF(E574:E588, "*skriv*")-COUNTIF(E574:E588,"*skriv/2*")*0.5</f>
        <v>0</v>
      </c>
      <c r="M577">
        <f>COUNTIF(E574:E588, "*læs*")-COUNTIF(E574:E588,"*læs/2*")*0.5-COUNTIF(E574:E588,"*læs/4")*0.75</f>
        <v>0</v>
      </c>
      <c r="N577">
        <f>COUNTIF(E574:E588, "*kode*")-COUNTIF(E574:E588,"*kode/2*")*0.5-COUNTIF(E574:E588,"*kode/4")*0.75</f>
        <v>8</v>
      </c>
      <c r="O577">
        <f>SUM(L577:N577) + P577</f>
        <v>8</v>
      </c>
      <c r="P577">
        <f>COUNTIF(E574:E588, "*jobsøg*")-COUNTIF(E574:E588,"*jobsøg/2*")*0.5-COUNTIF(E574:E588,"*jobsøg/4")*0.75</f>
        <v>0</v>
      </c>
    </row>
    <row r="578" spans="2:16" x14ac:dyDescent="0.25">
      <c r="B578" s="2">
        <v>0.5</v>
      </c>
      <c r="C578" s="3" t="s">
        <v>15</v>
      </c>
      <c r="D578" s="3" t="s">
        <v>15</v>
      </c>
      <c r="E578" s="3" t="s">
        <v>15</v>
      </c>
      <c r="F578" s="3" t="s">
        <v>15</v>
      </c>
      <c r="G578" s="3" t="s">
        <v>17</v>
      </c>
      <c r="H578" s="3"/>
      <c r="I578" s="3"/>
      <c r="K578" t="s">
        <v>3</v>
      </c>
      <c r="L578">
        <f>COUNTIF(F574:F588, "*skriv*")-COUNTIF(F574:F588,"*skriv/*")*0.5</f>
        <v>0</v>
      </c>
      <c r="M578">
        <f>COUNTIF(F574:F588, "*læs*")-COUNTIF(F574:F588,"*læs/2*")*0.5-COUNTIF(F574:F588,"*læs/4")*0.75</f>
        <v>0</v>
      </c>
      <c r="N578">
        <f>COUNTIF(F574:F588, "*kode*")-COUNTIF(F574:F588,"*kode/2*")*0.5-COUNTIF(F574:F588,"*kode/4")*0.75</f>
        <v>8.5</v>
      </c>
      <c r="O578">
        <f>SUM(L578:N578)</f>
        <v>8.5</v>
      </c>
      <c r="P578">
        <f>COUNTIF(F574:F588, "*jobsøg*")-COUNTIF(F574:F588,"*jobsøg/2*")*0.5-COUNTIF(F574:F588,"*jobsøg/4")*0.75</f>
        <v>0</v>
      </c>
    </row>
    <row r="579" spans="2:16" x14ac:dyDescent="0.25">
      <c r="B579" s="2">
        <v>0.54166666666666663</v>
      </c>
      <c r="C579" s="3" t="s">
        <v>15</v>
      </c>
      <c r="D579" s="3" t="s">
        <v>15</v>
      </c>
      <c r="E579" s="3" t="s">
        <v>15</v>
      </c>
      <c r="F579" s="3" t="s">
        <v>15</v>
      </c>
      <c r="G579" s="3" t="s">
        <v>15</v>
      </c>
      <c r="H579" s="3"/>
      <c r="I579" s="3"/>
      <c r="K579" t="s">
        <v>4</v>
      </c>
      <c r="L579">
        <f>COUNTIF(G574:G588, "*skriv*")-COUNTIF(G574:G588,"*skriv/2*")*0.5-COUNTIF(G574:G588,"*skriv/4")*0.75</f>
        <v>0.5</v>
      </c>
      <c r="M579">
        <f>COUNTIF(G574:G588, "*læs*")-COUNTIF(G574:G588,"*læs/2*")*0.5-COUNTIF(G574:G588,"*læs/4")*0.75</f>
        <v>0</v>
      </c>
      <c r="N579">
        <f>COUNTIF(G574:G588, "*kode*")-COUNTIF(G574:G588,"*kode/2*")*0.5-COUNTIF(G574:G588,"*kode/4")*0.75</f>
        <v>8</v>
      </c>
      <c r="O579">
        <f t="shared" ref="O579" si="54">SUM(L579:N579)</f>
        <v>8.5</v>
      </c>
      <c r="P579">
        <f>COUNTIF(G574:G588, "*jobsøg*")-COUNTIF(G574:G588,"*jobsøg/2*")*0.5-COUNTIF(G574:G588,"*jobsøg/4")*0.75</f>
        <v>0</v>
      </c>
    </row>
    <row r="580" spans="2:16" x14ac:dyDescent="0.25">
      <c r="B580" s="2">
        <v>0.58333333333333337</v>
      </c>
      <c r="C580" s="3" t="s">
        <v>17</v>
      </c>
      <c r="D580" s="3" t="s">
        <v>15</v>
      </c>
      <c r="E580" s="3" t="s">
        <v>15</v>
      </c>
      <c r="F580" s="4" t="s">
        <v>15</v>
      </c>
      <c r="G580" s="3" t="s">
        <v>15</v>
      </c>
      <c r="H580" s="3"/>
      <c r="I580" s="3"/>
      <c r="K580" t="s">
        <v>5</v>
      </c>
      <c r="L580">
        <f>COUNTIF(H574:H588, "*skriv*")-COUNTIF(H574:H588,"*skriv/2*")*0.5</f>
        <v>0</v>
      </c>
      <c r="M580">
        <f>COUNTIF(H574:H588, "*læs*")-COUNTIF(H574:H588,"*læs/2*")*0.5*0.5-COUNTIF(H574:H588,"*læs/4")*0.75</f>
        <v>0</v>
      </c>
      <c r="N580">
        <f>COUNTIF(H574:H588, "*kode*")-COUNTIF(H574:H588,"*kode/2*")*0.5-COUNTIF(H574:H588,"*kode/4")*0.75</f>
        <v>0</v>
      </c>
      <c r="O580">
        <f>SUM(L580:N580) + P580</f>
        <v>0</v>
      </c>
      <c r="P580">
        <f>COUNTIF(H574:H588, "*jobsøg*")-COUNTIF(H574:H588,"*jobsøg/2*")*0.5-COUNTIF(H574:H588,"*jobsøg/4")*0.75</f>
        <v>0</v>
      </c>
    </row>
    <row r="581" spans="2:16" x14ac:dyDescent="0.25">
      <c r="B581" s="2">
        <v>0.625</v>
      </c>
      <c r="C581" s="3"/>
      <c r="D581" s="3" t="s">
        <v>15</v>
      </c>
      <c r="E581" s="3" t="s">
        <v>15</v>
      </c>
      <c r="F581" s="3" t="s">
        <v>15</v>
      </c>
      <c r="G581" s="3" t="s">
        <v>19</v>
      </c>
      <c r="H581" s="3"/>
      <c r="I581" s="3"/>
      <c r="K581" t="s">
        <v>6</v>
      </c>
      <c r="L581">
        <f>COUNTIF(I574:I588, "*skriv*")-COUNTIF(I574:I588,"*skriv/2*")*0.5</f>
        <v>0</v>
      </c>
      <c r="M581">
        <f>COUNTIF(I574:I588, "*læs*")-COUNTIF(I574:I588,"*læs/2*")*0.5-COUNTIF(I574:I588,"*læs/4")*0.75</f>
        <v>0</v>
      </c>
      <c r="N581">
        <f>COUNTIF(I574:I588, "*kode*")-COUNTIF(I574:I588,"*kode/2*")*0.5-COUNTIF(I574:I588,"*kode/4")*0.75</f>
        <v>0</v>
      </c>
      <c r="O581">
        <f>SUM(L581:N581) + P581</f>
        <v>0</v>
      </c>
      <c r="P581">
        <f>COUNTIF(I574:I588, "*jobsøg*")-COUNTIF(I574:I588,"*jobsøg/2*")*0.5-COUNTIF(I574:I588,"*jobsøg/4")*0.75</f>
        <v>0</v>
      </c>
    </row>
    <row r="582" spans="2:16" x14ac:dyDescent="0.25">
      <c r="B582" s="2">
        <v>0.66666666666666663</v>
      </c>
      <c r="C582" s="3"/>
      <c r="D582" s="3"/>
      <c r="E582" s="3"/>
      <c r="F582" s="3" t="s">
        <v>17</v>
      </c>
      <c r="G582" s="3" t="s">
        <v>15</v>
      </c>
      <c r="H582" s="3"/>
      <c r="I582" s="3"/>
      <c r="K582" t="s">
        <v>10</v>
      </c>
      <c r="L582">
        <f>SUM(L575:L581)/5</f>
        <v>0.1</v>
      </c>
      <c r="M582">
        <f>SUM(M575:M581)/5</f>
        <v>0</v>
      </c>
      <c r="N582">
        <f>SUM(N575:N581)/5</f>
        <v>7.9</v>
      </c>
      <c r="O582">
        <f>SUM(O575:O581)/5</f>
        <v>8</v>
      </c>
    </row>
    <row r="583" spans="2:16" x14ac:dyDescent="0.25">
      <c r="B583" s="2">
        <v>0.70833333333333337</v>
      </c>
      <c r="C583" s="3"/>
      <c r="D583" s="3"/>
      <c r="E583" s="3"/>
      <c r="F583" s="3"/>
      <c r="G583" s="3" t="s">
        <v>18</v>
      </c>
      <c r="H583" s="3"/>
      <c r="I583" s="3"/>
    </row>
    <row r="584" spans="2:16" x14ac:dyDescent="0.25">
      <c r="B584" s="2">
        <v>0.75</v>
      </c>
      <c r="C584" s="3"/>
      <c r="D584" s="3"/>
      <c r="E584" s="3"/>
      <c r="F584" s="3"/>
      <c r="G584" s="3"/>
      <c r="H584" s="3"/>
      <c r="I584" s="3"/>
    </row>
    <row r="585" spans="2:16" x14ac:dyDescent="0.25">
      <c r="B585" s="2">
        <v>0.79166666666666663</v>
      </c>
      <c r="C585" s="3"/>
      <c r="D585" s="3"/>
      <c r="E585" s="3"/>
      <c r="F585" s="3"/>
      <c r="G585" s="3"/>
      <c r="H585" s="3"/>
      <c r="I585" s="3"/>
    </row>
    <row r="586" spans="2:16" x14ac:dyDescent="0.25">
      <c r="B586" s="2">
        <v>0.83333333333333337</v>
      </c>
      <c r="C586" s="3"/>
      <c r="D586" s="3"/>
      <c r="E586" s="3"/>
      <c r="F586" s="3"/>
      <c r="G586" s="3"/>
      <c r="H586" s="3"/>
      <c r="I586" s="3"/>
    </row>
    <row r="587" spans="2:16" x14ac:dyDescent="0.25">
      <c r="B587" s="2">
        <v>0.875</v>
      </c>
      <c r="C587" s="3" t="s">
        <v>17</v>
      </c>
      <c r="D587" s="3"/>
      <c r="E587" s="3"/>
      <c r="F587" s="3"/>
      <c r="G587" s="3" t="s">
        <v>18</v>
      </c>
      <c r="H587" s="3"/>
      <c r="I587" s="3"/>
    </row>
    <row r="588" spans="2:16" x14ac:dyDescent="0.25">
      <c r="B588" s="2">
        <v>0.91666666666666663</v>
      </c>
      <c r="C588" s="3"/>
      <c r="D588" s="3"/>
      <c r="E588" s="3"/>
      <c r="F588" s="3"/>
      <c r="G588" s="3"/>
      <c r="H588" s="3"/>
      <c r="I588" s="3"/>
    </row>
    <row r="592" spans="2:16" x14ac:dyDescent="0.25">
      <c r="B592" s="1">
        <v>1</v>
      </c>
      <c r="C592" s="1" t="s">
        <v>0</v>
      </c>
      <c r="D592" s="1" t="s">
        <v>1</v>
      </c>
      <c r="E592" s="1" t="s">
        <v>2</v>
      </c>
      <c r="F592" s="1" t="s">
        <v>3</v>
      </c>
      <c r="G592" s="1" t="s">
        <v>4</v>
      </c>
      <c r="H592" s="1" t="s">
        <v>5</v>
      </c>
      <c r="I592" s="1" t="s">
        <v>6</v>
      </c>
      <c r="L592" t="s">
        <v>11</v>
      </c>
      <c r="M592" t="s">
        <v>16</v>
      </c>
      <c r="N592" t="s">
        <v>15</v>
      </c>
      <c r="O592" t="s">
        <v>9</v>
      </c>
      <c r="P592" t="s">
        <v>24</v>
      </c>
    </row>
    <row r="593" spans="2:16" x14ac:dyDescent="0.25">
      <c r="B593" s="2">
        <v>0.33333333333333331</v>
      </c>
      <c r="C593" s="3"/>
      <c r="D593" s="3" t="s">
        <v>15</v>
      </c>
      <c r="E593" s="4" t="s">
        <v>15</v>
      </c>
      <c r="F593" s="3" t="s">
        <v>26</v>
      </c>
      <c r="G593" s="3" t="s">
        <v>15</v>
      </c>
      <c r="H593" s="3"/>
      <c r="I593" s="3"/>
      <c r="L593">
        <f>SUM(L594:L600)</f>
        <v>2.5</v>
      </c>
      <c r="M593">
        <f>SUM(M594:M600)</f>
        <v>0</v>
      </c>
      <c r="N593">
        <f>SUM(N594:N600)</f>
        <v>32.5</v>
      </c>
      <c r="O593">
        <f>SUM(O594:O600)</f>
        <v>35</v>
      </c>
      <c r="P593">
        <f>SUM(P594:P600)</f>
        <v>0.25</v>
      </c>
    </row>
    <row r="594" spans="2:16" x14ac:dyDescent="0.25">
      <c r="B594" s="2">
        <v>0.375</v>
      </c>
      <c r="C594" s="3"/>
      <c r="D594" s="3" t="s">
        <v>15</v>
      </c>
      <c r="E594" s="3" t="s">
        <v>15</v>
      </c>
      <c r="F594" s="3" t="s">
        <v>15</v>
      </c>
      <c r="G594" s="3" t="s">
        <v>15</v>
      </c>
      <c r="H594" s="3"/>
      <c r="I594" s="3"/>
      <c r="K594" t="s">
        <v>0</v>
      </c>
      <c r="L594">
        <f>COUNTIF(C593:C607, "*skriv*")-COUNTIF(C593:C607,"*skriv/2*")*0.5-COUNTIF(C593:C607,"*skriv/4")*0.75</f>
        <v>2</v>
      </c>
      <c r="M594">
        <f>COUNTIF(C593:C607, "*læs*")-COUNTIF(C593:C607,"*læs/2*")*0.5-COUNTIF(C593:C607,"*læs/4")*0.75</f>
        <v>0</v>
      </c>
      <c r="N594">
        <f>COUNTIF(C593:C607, "*kode*")-COUNTIF(C593:C607,"*kode/2*")*0.5-COUNTIF(C593:C607,"*kode/4")*0.75</f>
        <v>4.75</v>
      </c>
      <c r="O594">
        <f>SUM(L594:N594) + P594</f>
        <v>6.75</v>
      </c>
      <c r="P594">
        <f>COUNTIF(C593:C607, "*jobsøg*")-COUNTIF(C593:C607,"*jobsøg/2*")*0.5-COUNTIF(C593:C607,"*jobsøg/4")*0.75</f>
        <v>0</v>
      </c>
    </row>
    <row r="595" spans="2:16" x14ac:dyDescent="0.25">
      <c r="B595" s="2">
        <v>0.41666666666666669</v>
      </c>
      <c r="C595" s="3" t="s">
        <v>15</v>
      </c>
      <c r="D595" s="3" t="s">
        <v>19</v>
      </c>
      <c r="E595" s="3" t="s">
        <v>15</v>
      </c>
      <c r="F595" s="3" t="s">
        <v>15</v>
      </c>
      <c r="G595" s="3" t="s">
        <v>15</v>
      </c>
      <c r="H595" s="3"/>
      <c r="I595" s="3"/>
      <c r="K595" t="s">
        <v>1</v>
      </c>
      <c r="L595">
        <f>COUNTIF(D593:D607, "*skriv*")-COUNTIF(D593:D607,"*skriv/2*")*0.5-COUNTIF(D593:D607,"*skriv/4")*0.75</f>
        <v>0.5</v>
      </c>
      <c r="M595">
        <f>COUNTIF(D593:D607, "*læs*")-COUNTIF(D593:D607,"*læs/2*")*0.5-COUNTIF(D593:D607,"*læs/4")*0.75</f>
        <v>0</v>
      </c>
      <c r="N595">
        <f>COUNTIF(D593:D607, "*kode*")-COUNTIF(D593:D607,"*kode/2*")*0.5-COUNTIF(D593:D607,"*kode/4")*0.75</f>
        <v>8</v>
      </c>
      <c r="O595">
        <f>SUM(L595:N595) + P595</f>
        <v>8.5</v>
      </c>
      <c r="P595">
        <f>COUNTIF(D593:D607, "*jobsøg*")-COUNTIF(D593:D607,"*jobsøg/2*")*0.5-COUNTIF(D593:D607,"*jobsøg/4")*0.75</f>
        <v>0</v>
      </c>
    </row>
    <row r="596" spans="2:16" x14ac:dyDescent="0.25">
      <c r="B596" s="2">
        <v>0.45833333333333331</v>
      </c>
      <c r="C596" s="3" t="s">
        <v>15</v>
      </c>
      <c r="D596" s="3" t="s">
        <v>15</v>
      </c>
      <c r="E596" s="3" t="s">
        <v>15</v>
      </c>
      <c r="F596" s="3" t="s">
        <v>15</v>
      </c>
      <c r="G596" s="3" t="s">
        <v>15</v>
      </c>
      <c r="H596" s="3"/>
      <c r="I596" s="3"/>
      <c r="K596" t="s">
        <v>2</v>
      </c>
      <c r="L596">
        <f>COUNTIF(E593:E607, "*skriv*")-COUNTIF(E593:E607,"*skriv/2*")*0.5</f>
        <v>0</v>
      </c>
      <c r="M596">
        <f>COUNTIF(E593:E607, "*læs*")-COUNTIF(E593:E607,"*læs/2*")*0.5-COUNTIF(E593:E607,"*læs/4")*0.75</f>
        <v>0</v>
      </c>
      <c r="N596">
        <f>COUNTIF(E593:E607, "*kode*")-COUNTIF(E593:E607,"*kode/2*")*0.5-COUNTIF(E593:E607,"*kode/4")*0.75</f>
        <v>5.5</v>
      </c>
      <c r="O596">
        <f>SUM(L596:N596) + P596</f>
        <v>5.5</v>
      </c>
      <c r="P596">
        <f>COUNTIF(E593:E607, "*jobsøg*")-COUNTIF(E593:E607,"*jobsøg/2*")*0.5-COUNTIF(E593:E607,"*jobsøg/4")*0.75</f>
        <v>0</v>
      </c>
    </row>
    <row r="597" spans="2:16" x14ac:dyDescent="0.25">
      <c r="B597" s="2">
        <v>0.5</v>
      </c>
      <c r="C597" s="3" t="s">
        <v>11</v>
      </c>
      <c r="D597" s="3" t="s">
        <v>15</v>
      </c>
      <c r="E597" s="3" t="s">
        <v>15</v>
      </c>
      <c r="F597" s="3" t="s">
        <v>15</v>
      </c>
      <c r="G597" s="3" t="s">
        <v>15</v>
      </c>
      <c r="H597" s="3"/>
      <c r="I597" s="3"/>
      <c r="K597" t="s">
        <v>3</v>
      </c>
      <c r="L597">
        <f>COUNTIF(F593:F607, "*skriv*")-COUNTIF(F593:F607,"*skriv/*")*0.5</f>
        <v>0</v>
      </c>
      <c r="M597">
        <f>COUNTIF(F593:F607, "*læs*")-COUNTIF(F593:F607,"*læs/2*")*0.5-COUNTIF(F593:F607,"*læs/4")*0.75</f>
        <v>0</v>
      </c>
      <c r="N597">
        <f>COUNTIF(F593:F607, "*kode*")-COUNTIF(F593:F607,"*kode/2*")*0.5-COUNTIF(F593:F607,"*kode/4")*0.75</f>
        <v>8.75</v>
      </c>
      <c r="O597">
        <f>SUM(L597:N597)</f>
        <v>8.75</v>
      </c>
      <c r="P597">
        <f>COUNTIF(F593:F607, "*jobsøg*")-COUNTIF(F593:F607,"*jobsøg/2*")*0.5-COUNTIF(F593:F607,"*jobsøg/4")*0.75</f>
        <v>0.25</v>
      </c>
    </row>
    <row r="598" spans="2:16" x14ac:dyDescent="0.25">
      <c r="B598" s="2">
        <v>0.54166666666666663</v>
      </c>
      <c r="C598" s="3" t="s">
        <v>11</v>
      </c>
      <c r="D598" s="3" t="s">
        <v>15</v>
      </c>
      <c r="E598" s="3" t="s">
        <v>17</v>
      </c>
      <c r="F598" s="3" t="s">
        <v>15</v>
      </c>
      <c r="G598" s="3" t="s">
        <v>17</v>
      </c>
      <c r="H598" s="3"/>
      <c r="I598" s="3"/>
      <c r="K598" t="s">
        <v>4</v>
      </c>
      <c r="L598">
        <f>COUNTIF(G593:G607, "*skriv*")-COUNTIF(G593:G607,"*skriv/2*")*0.5-COUNTIF(G593:G607,"*skriv/4")*0.75</f>
        <v>0</v>
      </c>
      <c r="M598">
        <f>COUNTIF(G593:G607, "*læs*")-COUNTIF(G593:G607,"*læs/2*")*0.5-COUNTIF(G593:G607,"*læs/4")*0.75</f>
        <v>0</v>
      </c>
      <c r="N598">
        <f>COUNTIF(G593:G607, "*kode*")-COUNTIF(G593:G607,"*kode/2*")*0.5-COUNTIF(G593:G607,"*kode/4")*0.75</f>
        <v>5.5</v>
      </c>
      <c r="O598">
        <f t="shared" ref="O598" si="55">SUM(L598:N598)</f>
        <v>5.5</v>
      </c>
      <c r="P598">
        <f>COUNTIF(G593:G607, "*jobsøg*")-COUNTIF(G593:G607,"*jobsøg/2*")*0.5-COUNTIF(G593:G607,"*jobsøg/4")*0.75</f>
        <v>0</v>
      </c>
    </row>
    <row r="599" spans="2:16" x14ac:dyDescent="0.25">
      <c r="B599" s="2">
        <v>0.58333333333333337</v>
      </c>
      <c r="C599" s="3" t="s">
        <v>15</v>
      </c>
      <c r="D599" s="3" t="s">
        <v>15</v>
      </c>
      <c r="E599" s="3"/>
      <c r="F599" s="4" t="s">
        <v>15</v>
      </c>
      <c r="G599" s="3" t="s">
        <v>27</v>
      </c>
      <c r="H599" s="3"/>
      <c r="I599" s="3"/>
      <c r="K599" t="s">
        <v>5</v>
      </c>
      <c r="L599">
        <f>COUNTIF(H593:H607, "*skriv*")-COUNTIF(H593:H607,"*skriv/2*")*0.5</f>
        <v>0</v>
      </c>
      <c r="M599">
        <f>COUNTIF(H593:H607, "*læs*")-COUNTIF(H593:H607,"*læs/2*")*0.5*0.5-COUNTIF(H593:H607,"*læs/4")*0.75</f>
        <v>0</v>
      </c>
      <c r="N599">
        <f>COUNTIF(H593:H607, "*kode*")-COUNTIF(H593:H607,"*kode/2*")*0.5-COUNTIF(H593:H607,"*kode/4")*0.75</f>
        <v>0</v>
      </c>
      <c r="O599">
        <f>SUM(L599:N599) + P599</f>
        <v>0</v>
      </c>
      <c r="P599">
        <f>COUNTIF(H593:H607, "*jobsøg*")-COUNTIF(H593:H607,"*jobsøg/2*")*0.5-COUNTIF(H593:H607,"*jobsøg/4")*0.75</f>
        <v>0</v>
      </c>
    </row>
    <row r="600" spans="2:16" x14ac:dyDescent="0.25">
      <c r="B600" s="2">
        <v>0.625</v>
      </c>
      <c r="C600" s="3" t="s">
        <v>15</v>
      </c>
      <c r="D600" s="3" t="s">
        <v>15</v>
      </c>
      <c r="E600" s="3"/>
      <c r="F600" s="3" t="s">
        <v>15</v>
      </c>
      <c r="G600" s="3"/>
      <c r="H600" s="3"/>
      <c r="I600" s="3"/>
      <c r="K600" t="s">
        <v>6</v>
      </c>
      <c r="L600">
        <f>COUNTIF(I593:I607, "*skriv*")-COUNTIF(I593:I607,"*skriv/2*")*0.5</f>
        <v>0</v>
      </c>
      <c r="M600">
        <f>COUNTIF(I593:I607, "*læs*")-COUNTIF(I593:I607,"*læs/2*")*0.5-COUNTIF(I593:I607,"*læs/4")*0.75</f>
        <v>0</v>
      </c>
      <c r="N600">
        <f>COUNTIF(I593:I607, "*kode*")-COUNTIF(I593:I607,"*kode/2*")*0.5-COUNTIF(I593:I607,"*kode/4")*0.75</f>
        <v>0</v>
      </c>
      <c r="O600">
        <f>SUM(L600:N600) + P600</f>
        <v>0</v>
      </c>
      <c r="P600">
        <f>COUNTIF(I593:I607, "*jobsøg*")-COUNTIF(I593:I607,"*jobsøg/2*")*0.5-COUNTIF(I593:I607,"*jobsøg/4")*0.75</f>
        <v>0</v>
      </c>
    </row>
    <row r="601" spans="2:16" x14ac:dyDescent="0.25">
      <c r="B601" s="2">
        <v>0.66666666666666663</v>
      </c>
      <c r="C601" s="3" t="s">
        <v>17</v>
      </c>
      <c r="D601" s="3" t="s">
        <v>15</v>
      </c>
      <c r="E601" s="3" t="s">
        <v>27</v>
      </c>
      <c r="F601" s="3" t="s">
        <v>15</v>
      </c>
      <c r="G601" s="3"/>
      <c r="H601" s="3"/>
      <c r="I601" s="3"/>
      <c r="K601" t="s">
        <v>10</v>
      </c>
      <c r="L601">
        <f>SUM(L594:L600)/5</f>
        <v>0.5</v>
      </c>
      <c r="M601">
        <f>SUM(M594:M600)/5</f>
        <v>0</v>
      </c>
      <c r="N601">
        <f>SUM(N594:N600)/5</f>
        <v>6.5</v>
      </c>
      <c r="O601">
        <f>SUM(O594:O600)/5</f>
        <v>7</v>
      </c>
    </row>
    <row r="602" spans="2:16" x14ac:dyDescent="0.25">
      <c r="B602" s="2">
        <v>0.70833333333333337</v>
      </c>
      <c r="C602" s="3" t="s">
        <v>18</v>
      </c>
      <c r="D602" s="3"/>
      <c r="E602" s="3"/>
      <c r="F602" s="3" t="s">
        <v>17</v>
      </c>
      <c r="G602" s="3"/>
      <c r="H602" s="3"/>
      <c r="I602" s="3"/>
    </row>
    <row r="603" spans="2:16" x14ac:dyDescent="0.25">
      <c r="B603" s="2">
        <v>0.75</v>
      </c>
      <c r="C603" s="3"/>
      <c r="D603" s="3"/>
      <c r="E603" s="3"/>
      <c r="F603" s="3" t="s">
        <v>18</v>
      </c>
      <c r="G603" s="3"/>
      <c r="H603" s="3"/>
      <c r="I603" s="3"/>
    </row>
    <row r="604" spans="2:16" x14ac:dyDescent="0.25">
      <c r="B604" s="2">
        <v>0.79166666666666663</v>
      </c>
      <c r="C604" s="3"/>
      <c r="D604" s="3"/>
      <c r="E604" s="3"/>
      <c r="F604" s="3"/>
      <c r="G604" s="3"/>
      <c r="H604" s="3"/>
      <c r="I604" s="3"/>
    </row>
    <row r="605" spans="2:16" x14ac:dyDescent="0.25">
      <c r="B605" s="2">
        <v>0.83333333333333337</v>
      </c>
      <c r="C605" s="3"/>
      <c r="D605" s="3"/>
      <c r="E605" s="3"/>
      <c r="F605" s="3"/>
      <c r="G605" s="3"/>
      <c r="H605" s="3"/>
      <c r="I605" s="3"/>
    </row>
    <row r="606" spans="2:16" x14ac:dyDescent="0.25">
      <c r="B606" s="2">
        <v>0.875</v>
      </c>
      <c r="C606" s="3"/>
      <c r="D606" s="3"/>
      <c r="E606" s="3"/>
      <c r="F606" s="3"/>
      <c r="G606" s="3"/>
      <c r="H606" s="3"/>
      <c r="I606" s="3"/>
    </row>
    <row r="607" spans="2:16" x14ac:dyDescent="0.25">
      <c r="B607" s="2">
        <v>0.91666666666666663</v>
      </c>
      <c r="C607" s="3"/>
      <c r="D607" s="3"/>
      <c r="E607" s="3"/>
      <c r="F607" s="3"/>
      <c r="G607" s="3"/>
      <c r="H607" s="3"/>
      <c r="I607" s="3"/>
    </row>
    <row r="613" spans="2:16" x14ac:dyDescent="0.25">
      <c r="B613" s="1">
        <v>1</v>
      </c>
      <c r="C613" s="1" t="s">
        <v>0</v>
      </c>
      <c r="D613" s="1" t="s">
        <v>1</v>
      </c>
      <c r="E613" s="1" t="s">
        <v>2</v>
      </c>
      <c r="F613" s="1" t="s">
        <v>3</v>
      </c>
      <c r="G613" s="1" t="s">
        <v>4</v>
      </c>
      <c r="H613" s="1" t="s">
        <v>5</v>
      </c>
      <c r="I613" s="1" t="s">
        <v>6</v>
      </c>
      <c r="L613" t="s">
        <v>11</v>
      </c>
      <c r="M613" t="s">
        <v>16</v>
      </c>
      <c r="N613" t="s">
        <v>15</v>
      </c>
      <c r="O613" t="s">
        <v>9</v>
      </c>
      <c r="P613" t="s">
        <v>24</v>
      </c>
    </row>
    <row r="614" spans="2:16" x14ac:dyDescent="0.25">
      <c r="B614" s="2">
        <v>0.33333333333333331</v>
      </c>
      <c r="C614" s="3" t="s">
        <v>15</v>
      </c>
      <c r="D614" s="3" t="s">
        <v>15</v>
      </c>
      <c r="E614" s="4" t="s">
        <v>15</v>
      </c>
      <c r="F614" s="3" t="s">
        <v>24</v>
      </c>
      <c r="G614" s="3" t="s">
        <v>15</v>
      </c>
      <c r="H614" s="3"/>
      <c r="I614" s="3"/>
      <c r="L614">
        <f>SUM(L615:L621)</f>
        <v>0</v>
      </c>
      <c r="M614">
        <f>SUM(M615:M621)</f>
        <v>0</v>
      </c>
      <c r="N614">
        <f>SUM(N615:N621)</f>
        <v>17.75</v>
      </c>
      <c r="O614">
        <f>SUM(O615:O621)</f>
        <v>34.25</v>
      </c>
      <c r="P614">
        <f>SUM(P615:P621)</f>
        <v>16.5</v>
      </c>
    </row>
    <row r="615" spans="2:16" x14ac:dyDescent="0.25">
      <c r="B615" s="2">
        <v>0.375</v>
      </c>
      <c r="C615" s="3" t="s">
        <v>15</v>
      </c>
      <c r="D615" s="3" t="s">
        <v>24</v>
      </c>
      <c r="E615" s="3" t="s">
        <v>15</v>
      </c>
      <c r="F615" s="3" t="s">
        <v>24</v>
      </c>
      <c r="G615" s="3" t="s">
        <v>15</v>
      </c>
      <c r="H615" s="3"/>
      <c r="I615" s="3"/>
      <c r="K615" t="s">
        <v>0</v>
      </c>
      <c r="L615">
        <f>COUNTIF(C614:C628, "*skriv*")-COUNTIF(C614:C628,"*skriv/2*")*0.5-COUNTIF(C614:C628,"*skriv/4")*0.75</f>
        <v>0</v>
      </c>
      <c r="M615">
        <f>COUNTIF(C614:C628, "*læs*")-COUNTIF(C614:C628,"*læs/2*")*0.5-COUNTIF(C614:C628,"*læs/4")*0.75</f>
        <v>0</v>
      </c>
      <c r="N615">
        <f>COUNTIF(C614:C628, "*kode*")-COUNTIF(C614:C628,"*kode/2*")*0.5-COUNTIF(C614:C628,"*kode/4")*0.75</f>
        <v>6</v>
      </c>
      <c r="O615">
        <f t="shared" ref="O615:O621" si="56">SUM(L615:N615) + P615</f>
        <v>6</v>
      </c>
      <c r="P615">
        <f>COUNTIF(C614:C628, "*jobsøg*")-COUNTIF(C614:C628,"*jobsøg/2*")*0.5-COUNTIF(C614:C628,"*jobsøg/4")*0.75</f>
        <v>0</v>
      </c>
    </row>
    <row r="616" spans="2:16" x14ac:dyDescent="0.25">
      <c r="B616" s="2">
        <v>0.41666666666666669</v>
      </c>
      <c r="C616" s="3" t="s">
        <v>15</v>
      </c>
      <c r="D616" s="3" t="s">
        <v>24</v>
      </c>
      <c r="E616" s="3" t="s">
        <v>15</v>
      </c>
      <c r="F616" s="3" t="s">
        <v>24</v>
      </c>
      <c r="G616" s="3" t="s">
        <v>17</v>
      </c>
      <c r="H616" s="3"/>
      <c r="I616" s="3"/>
      <c r="K616" t="s">
        <v>1</v>
      </c>
      <c r="L616">
        <f>COUNTIF(D614:D628, "*skriv*")-COUNTIF(D614:D628,"*skriv/2*")*0.5-COUNTIF(D614:D628,"*skriv/4")*0.75</f>
        <v>0</v>
      </c>
      <c r="M616">
        <f>COUNTIF(D614:D628, "*læs*")-COUNTIF(D614:D628,"*læs/2*")*0.5-COUNTIF(D614:D628,"*læs/4")*0.75</f>
        <v>0</v>
      </c>
      <c r="N616">
        <f>COUNTIF(D614:D628, "*kode*")-COUNTIF(D614:D628,"*kode/2*")*0.5-COUNTIF(D614:D628,"*kode/4")*0.75</f>
        <v>1</v>
      </c>
      <c r="O616">
        <f t="shared" si="56"/>
        <v>8</v>
      </c>
      <c r="P616">
        <f>COUNTIF(D614:D628, "*jobsøg*")-COUNTIF(D614:D628,"*jobsøg/2*")*0.5-COUNTIF(D614:D628,"*jobsøg/4")*0.75</f>
        <v>7</v>
      </c>
    </row>
    <row r="617" spans="2:16" x14ac:dyDescent="0.25">
      <c r="B617" s="2">
        <v>0.45833333333333331</v>
      </c>
      <c r="C617" s="3" t="s">
        <v>15</v>
      </c>
      <c r="D617" s="3" t="s">
        <v>24</v>
      </c>
      <c r="E617" s="3" t="s">
        <v>15</v>
      </c>
      <c r="F617" s="3" t="s">
        <v>24</v>
      </c>
      <c r="G617" s="3" t="s">
        <v>24</v>
      </c>
      <c r="H617" s="3"/>
      <c r="I617" s="3"/>
      <c r="K617" t="s">
        <v>2</v>
      </c>
      <c r="L617">
        <f>COUNTIF(E614:E628, "*skriv*")-COUNTIF(E614:E628,"*skriv/2*")*0.5</f>
        <v>0</v>
      </c>
      <c r="M617">
        <f>COUNTIF(E614:E628, "*læs*")-COUNTIF(E614:E628,"*læs/2*")*0.5-COUNTIF(E614:E628,"*læs/4")*0.75</f>
        <v>0</v>
      </c>
      <c r="N617">
        <f>COUNTIF(E614:E628, "*kode*")-COUNTIF(E614:E628,"*kode/2*")*0.5-COUNTIF(E614:E628,"*kode/4")*0.75</f>
        <v>7.25</v>
      </c>
      <c r="O617">
        <f t="shared" si="56"/>
        <v>7.5</v>
      </c>
      <c r="P617">
        <f>COUNTIF(E614:E628, "*jobsøg*")-COUNTIF(E614:E628,"*jobsøg/2*")*0.5-COUNTIF(E614:E628,"*jobsøg/4")*0.75</f>
        <v>0.25</v>
      </c>
    </row>
    <row r="618" spans="2:16" x14ac:dyDescent="0.25">
      <c r="B618" s="2">
        <v>0.5</v>
      </c>
      <c r="C618" s="3" t="s">
        <v>15</v>
      </c>
      <c r="D618" s="3" t="s">
        <v>24</v>
      </c>
      <c r="E618" s="3" t="s">
        <v>15</v>
      </c>
      <c r="F618" s="3" t="s">
        <v>24</v>
      </c>
      <c r="G618" s="3" t="s">
        <v>24</v>
      </c>
      <c r="H618" s="3"/>
      <c r="I618" s="3"/>
      <c r="K618" t="s">
        <v>3</v>
      </c>
      <c r="L618">
        <f>COUNTIF(F614:F628, "*skriv*")-COUNTIF(F614:F628,"*skriv/*")*0.5</f>
        <v>0</v>
      </c>
      <c r="M618">
        <f>COUNTIF(F614:F628, "*læs*")-COUNTIF(F614:F628,"*læs/2*")*0.5-COUNTIF(F614:F628,"*læs/4")*0.75</f>
        <v>0</v>
      </c>
      <c r="N618">
        <f>COUNTIF(F614:F628, "*kode*")-COUNTIF(F614:F628,"*kode/2*")*0.5-COUNTIF(F614:F628,"*kode/4")*0.75</f>
        <v>1</v>
      </c>
      <c r="O618">
        <f t="shared" si="56"/>
        <v>7.25</v>
      </c>
      <c r="P618">
        <f>COUNTIF(F614:F628, "*jobsøg*")-COUNTIF(F614:F628,"*jobsøg/2*")*0.5-COUNTIF(F614:F628,"*jobsøg/4")*0.75</f>
        <v>6.25</v>
      </c>
    </row>
    <row r="619" spans="2:16" x14ac:dyDescent="0.25">
      <c r="B619" s="2">
        <v>0.54166666666666663</v>
      </c>
      <c r="C619" s="3" t="s">
        <v>15</v>
      </c>
      <c r="D619" s="3" t="s">
        <v>24</v>
      </c>
      <c r="E619" s="3" t="s">
        <v>15</v>
      </c>
      <c r="F619" s="3" t="s">
        <v>24</v>
      </c>
      <c r="G619" s="3" t="s">
        <v>24</v>
      </c>
      <c r="H619" s="3"/>
      <c r="I619" s="3"/>
      <c r="K619" t="s">
        <v>4</v>
      </c>
      <c r="L619">
        <f>COUNTIF(G614:G628, "*skriv*")-COUNTIF(G614:G628,"*skriv/2*")*0.5-COUNTIF(G614:G628,"*skriv/4")*0.75</f>
        <v>0</v>
      </c>
      <c r="M619">
        <f>COUNTIF(G614:G628, "*læs*")-COUNTIF(G614:G628,"*læs/2*")*0.5-COUNTIF(G614:G628,"*læs/4")*0.75</f>
        <v>0</v>
      </c>
      <c r="N619">
        <f>COUNTIF(G614:G628, "*kode*")-COUNTIF(G614:G628,"*kode/2*")*0.5-COUNTIF(G614:G628,"*kode/4")*0.75</f>
        <v>2.5</v>
      </c>
      <c r="O619">
        <f t="shared" si="56"/>
        <v>5.5</v>
      </c>
      <c r="P619">
        <f>COUNTIF(G614:G628, "*jobsøg*")-COUNTIF(G614:G628,"*jobsøg/2*")*0.5-COUNTIF(G614:G628,"*jobsøg/4")*0.75</f>
        <v>3</v>
      </c>
    </row>
    <row r="620" spans="2:16" x14ac:dyDescent="0.25">
      <c r="B620" s="2">
        <v>0.58333333333333337</v>
      </c>
      <c r="C620" s="3"/>
      <c r="D620" s="3" t="s">
        <v>24</v>
      </c>
      <c r="E620" s="3" t="s">
        <v>15</v>
      </c>
      <c r="F620" s="4" t="s">
        <v>15</v>
      </c>
      <c r="G620" s="3"/>
      <c r="H620" s="3"/>
      <c r="I620" s="3"/>
      <c r="K620" t="s">
        <v>5</v>
      </c>
      <c r="L620">
        <f>COUNTIF(H614:H628, "*skriv*")-COUNTIF(H614:H628,"*skriv/2*")*0.5</f>
        <v>0</v>
      </c>
      <c r="M620">
        <f>COUNTIF(H614:H628, "*læs*")-COUNTIF(H614:H628,"*læs/2*")*0.5*0.5-COUNTIF(H614:H628,"*læs/4")*0.75</f>
        <v>0</v>
      </c>
      <c r="N620">
        <f>COUNTIF(H614:H628, "*kode*")-COUNTIF(H614:H628,"*kode/2*")*0.5-COUNTIF(H614:H628,"*kode/4")*0.75</f>
        <v>0</v>
      </c>
      <c r="O620">
        <f t="shared" si="56"/>
        <v>0</v>
      </c>
      <c r="P620">
        <f>COUNTIF(H614:H628, "*jobsøg*")-COUNTIF(H614:H628,"*jobsøg/2*")*0.5-COUNTIF(H614:H628,"*jobsøg/4")*0.75</f>
        <v>0</v>
      </c>
    </row>
    <row r="621" spans="2:16" x14ac:dyDescent="0.25">
      <c r="B621" s="2">
        <v>0.625</v>
      </c>
      <c r="C621" s="3"/>
      <c r="D621" s="3" t="s">
        <v>24</v>
      </c>
      <c r="E621" s="3" t="s">
        <v>18</v>
      </c>
      <c r="F621" s="3" t="s">
        <v>26</v>
      </c>
      <c r="G621" s="3"/>
      <c r="H621" s="3"/>
      <c r="I621" s="3"/>
      <c r="K621" t="s">
        <v>6</v>
      </c>
      <c r="L621">
        <f>COUNTIF(I614:I628, "*skriv*")-COUNTIF(I614:I628,"*skriv/2*")*0.5</f>
        <v>0</v>
      </c>
      <c r="M621">
        <f>COUNTIF(I614:I628, "*læs*")-COUNTIF(I614:I628,"*læs/2*")*0.5-COUNTIF(I614:I628,"*læs/4")*0.75</f>
        <v>0</v>
      </c>
      <c r="N621">
        <f>COUNTIF(I614:I628, "*kode*")-COUNTIF(I614:I628,"*kode/2*")*0.5-COUNTIF(I614:I628,"*kode/4")*0.75</f>
        <v>0</v>
      </c>
      <c r="O621">
        <f t="shared" si="56"/>
        <v>0</v>
      </c>
      <c r="P621">
        <f>COUNTIF(I614:I628, "*jobsøg*")-COUNTIF(I614:I628,"*jobsøg/2*")*0.5-COUNTIF(I614:I628,"*jobsøg/4")*0.75</f>
        <v>0</v>
      </c>
    </row>
    <row r="622" spans="2:16" x14ac:dyDescent="0.25">
      <c r="B622" s="2">
        <v>0.66666666666666663</v>
      </c>
      <c r="C622" s="3"/>
      <c r="D622" s="3"/>
      <c r="E622" s="3" t="s">
        <v>26</v>
      </c>
      <c r="F622" s="3"/>
      <c r="G622" s="3"/>
      <c r="H622" s="3"/>
      <c r="I622" s="3"/>
      <c r="K622" t="s">
        <v>10</v>
      </c>
      <c r="L622">
        <f>SUM(L615:L621)/5</f>
        <v>0</v>
      </c>
      <c r="M622">
        <f>SUM(M615:M621)/5</f>
        <v>0</v>
      </c>
      <c r="N622">
        <f>SUM(N615:N621)/5</f>
        <v>3.55</v>
      </c>
      <c r="O622">
        <f>SUM(O615:O621)/5</f>
        <v>6.85</v>
      </c>
    </row>
    <row r="623" spans="2:16" x14ac:dyDescent="0.25">
      <c r="B623" s="2">
        <v>0.70833333333333337</v>
      </c>
      <c r="C623" s="3"/>
      <c r="D623" s="3"/>
      <c r="E623" s="3"/>
      <c r="F623" s="3"/>
      <c r="G623" s="3"/>
      <c r="H623" s="3"/>
      <c r="I623" s="3"/>
    </row>
    <row r="624" spans="2:16" x14ac:dyDescent="0.25">
      <c r="B624" s="2">
        <v>0.75</v>
      </c>
      <c r="C624" s="3"/>
      <c r="D624" s="3"/>
      <c r="E624" s="3"/>
      <c r="F624" s="3"/>
      <c r="G624" s="3"/>
      <c r="H624" s="3"/>
      <c r="I624" s="3"/>
    </row>
    <row r="625" spans="2:16" x14ac:dyDescent="0.25">
      <c r="B625" s="2">
        <v>0.79166666666666663</v>
      </c>
      <c r="C625" s="3"/>
      <c r="D625" s="3"/>
      <c r="E625" s="3"/>
      <c r="F625" s="3"/>
      <c r="G625" s="3"/>
      <c r="H625" s="3"/>
      <c r="I625" s="3"/>
    </row>
    <row r="626" spans="2:16" x14ac:dyDescent="0.25">
      <c r="B626" s="2">
        <v>0.83333333333333337</v>
      </c>
      <c r="C626" s="3"/>
      <c r="D626" s="3"/>
      <c r="E626" s="3"/>
      <c r="F626" s="3"/>
      <c r="G626" s="3"/>
      <c r="H626" s="3"/>
      <c r="I626" s="3"/>
    </row>
    <row r="627" spans="2:16" x14ac:dyDescent="0.25">
      <c r="B627" s="2">
        <v>0.875</v>
      </c>
      <c r="C627" s="3"/>
      <c r="D627" s="3"/>
      <c r="E627" s="3"/>
      <c r="F627" s="3"/>
      <c r="G627" s="3"/>
      <c r="H627" s="3"/>
      <c r="I627" s="3"/>
    </row>
    <row r="628" spans="2:16" x14ac:dyDescent="0.25">
      <c r="B628" s="2">
        <v>0.91666666666666663</v>
      </c>
      <c r="C628" s="3"/>
      <c r="D628" s="3"/>
      <c r="E628" s="3"/>
      <c r="F628" s="3"/>
      <c r="G628" s="3"/>
      <c r="H628" s="3"/>
      <c r="I628" s="3"/>
    </row>
    <row r="632" spans="2:16" x14ac:dyDescent="0.25">
      <c r="B632" s="1">
        <v>1</v>
      </c>
      <c r="C632" s="1" t="s">
        <v>0</v>
      </c>
      <c r="D632" s="1" t="s">
        <v>1</v>
      </c>
      <c r="E632" s="1" t="s">
        <v>2</v>
      </c>
      <c r="F632" s="1" t="s">
        <v>3</v>
      </c>
      <c r="G632" s="1" t="s">
        <v>4</v>
      </c>
      <c r="H632" s="1" t="s">
        <v>5</v>
      </c>
      <c r="I632" s="1" t="s">
        <v>6</v>
      </c>
      <c r="L632" t="s">
        <v>11</v>
      </c>
      <c r="M632" t="s">
        <v>16</v>
      </c>
      <c r="N632" t="s">
        <v>15</v>
      </c>
      <c r="O632" t="s">
        <v>9</v>
      </c>
      <c r="P632" t="s">
        <v>24</v>
      </c>
    </row>
    <row r="633" spans="2:16" x14ac:dyDescent="0.25">
      <c r="B633" s="2">
        <v>0.33333333333333331</v>
      </c>
      <c r="C633" s="3" t="s">
        <v>24</v>
      </c>
      <c r="D633" s="3" t="s">
        <v>24</v>
      </c>
      <c r="E633" s="4" t="s">
        <v>24</v>
      </c>
      <c r="F633" s="3" t="s">
        <v>24</v>
      </c>
      <c r="G633" s="3"/>
      <c r="H633" s="3"/>
      <c r="I633" s="3"/>
      <c r="L633">
        <f>SUM(L634:L640)</f>
        <v>0</v>
      </c>
      <c r="M633">
        <f>SUM(M634:M640)</f>
        <v>0</v>
      </c>
      <c r="N633">
        <f>SUM(N634:N640)</f>
        <v>9.5</v>
      </c>
      <c r="O633">
        <f>SUM(O634:O640)</f>
        <v>29.75</v>
      </c>
      <c r="P633">
        <f>SUM(P634:P640)</f>
        <v>20.25</v>
      </c>
    </row>
    <row r="634" spans="2:16" x14ac:dyDescent="0.25">
      <c r="B634" s="2">
        <v>0.375</v>
      </c>
      <c r="C634" s="3" t="s">
        <v>24</v>
      </c>
      <c r="D634" s="3" t="s">
        <v>24</v>
      </c>
      <c r="E634" s="3" t="s">
        <v>24</v>
      </c>
      <c r="F634" s="3" t="s">
        <v>26</v>
      </c>
      <c r="G634" s="3"/>
      <c r="H634" s="3"/>
      <c r="I634" s="3"/>
      <c r="K634" t="s">
        <v>0</v>
      </c>
      <c r="L634">
        <f>COUNTIF(C633:C647, "*skriv*")-COUNTIF(C633:C647,"*skriv/2*")*0.5-COUNTIF(C633:C647,"*skriv/4")*0.75</f>
        <v>0</v>
      </c>
      <c r="M634">
        <f>COUNTIF(C633:C647, "*læs*")-COUNTIF(C633:C647,"*læs/2*")*0.5-COUNTIF(C633:C647,"*læs/4")*0.75</f>
        <v>0</v>
      </c>
      <c r="N634">
        <f>COUNTIF(C633:C647, "*kode*")-COUNTIF(C633:C647,"*kode/2*")*0.5-COUNTIF(C633:C647,"*kode/4")*0.75</f>
        <v>1.5</v>
      </c>
      <c r="O634">
        <f t="shared" ref="O634:O640" si="57">SUM(L634:N634) + P634</f>
        <v>8.5</v>
      </c>
      <c r="P634">
        <f>COUNTIF(C633:C647, "*jobsøg*")-COUNTIF(C633:C647,"*jobsøg/2*")*0.5-COUNTIF(C633:C647,"*jobsøg/4")*0.75</f>
        <v>7</v>
      </c>
    </row>
    <row r="635" spans="2:16" x14ac:dyDescent="0.25">
      <c r="B635" s="2">
        <v>0.41666666666666669</v>
      </c>
      <c r="C635" s="3" t="s">
        <v>24</v>
      </c>
      <c r="D635" s="3" t="s">
        <v>24</v>
      </c>
      <c r="E635" s="3" t="s">
        <v>24</v>
      </c>
      <c r="F635" s="3" t="s">
        <v>15</v>
      </c>
      <c r="G635" s="3"/>
      <c r="H635" s="3"/>
      <c r="I635" s="3"/>
      <c r="K635" t="s">
        <v>1</v>
      </c>
      <c r="L635">
        <f>COUNTIF(D633:D647, "*skriv*")-COUNTIF(D633:D647,"*skriv/2*")*0.5-COUNTIF(D633:D647,"*skriv/4")*0.75</f>
        <v>0</v>
      </c>
      <c r="M635">
        <f>COUNTIF(D633:D647, "*læs*")-COUNTIF(D633:D647,"*læs/2*")*0.5-COUNTIF(D633:D647,"*læs/4")*0.75</f>
        <v>0</v>
      </c>
      <c r="N635">
        <f>COUNTIF(D633:D647, "*kode*")-COUNTIF(D633:D647,"*kode/2*")*0.5-COUNTIF(D633:D647,"*kode/4")*0.75</f>
        <v>0</v>
      </c>
      <c r="O635">
        <f t="shared" si="57"/>
        <v>8</v>
      </c>
      <c r="P635">
        <f>COUNTIF(D633:D647, "*jobsøg*")-COUNTIF(D633:D647,"*jobsøg/2*")*0.5-COUNTIF(D633:D647,"*jobsøg/4")*0.75</f>
        <v>8</v>
      </c>
    </row>
    <row r="636" spans="2:16" x14ac:dyDescent="0.25">
      <c r="B636" s="2">
        <v>0.45833333333333331</v>
      </c>
      <c r="C636" s="3" t="s">
        <v>24</v>
      </c>
      <c r="D636" s="3" t="s">
        <v>24</v>
      </c>
      <c r="E636" s="3" t="s">
        <v>24</v>
      </c>
      <c r="F636" s="3" t="s">
        <v>15</v>
      </c>
      <c r="G636" s="3"/>
      <c r="H636" s="3"/>
      <c r="I636" s="3"/>
      <c r="K636" t="s">
        <v>2</v>
      </c>
      <c r="L636">
        <f>COUNTIF(E633:E647, "*skriv*")-COUNTIF(E633:E647,"*skriv/2*")*0.5</f>
        <v>0</v>
      </c>
      <c r="M636">
        <f>COUNTIF(E633:E647, "*læs*")-COUNTIF(E633:E647,"*læs/2*")*0.5-COUNTIF(E633:E647,"*læs/4")*0.75</f>
        <v>0</v>
      </c>
      <c r="N636">
        <f>COUNTIF(E633:E647, "*kode*")-COUNTIF(E633:E647,"*kode/2*")*0.5-COUNTIF(E633:E647,"*kode/4")*0.75</f>
        <v>3.25</v>
      </c>
      <c r="O636">
        <f t="shared" si="57"/>
        <v>7.25</v>
      </c>
      <c r="P636">
        <f>COUNTIF(E633:E647, "*jobsøg*")-COUNTIF(E633:E647,"*jobsøg/2*")*0.5-COUNTIF(E633:E647,"*jobsøg/4")*0.75</f>
        <v>4</v>
      </c>
    </row>
    <row r="637" spans="2:16" x14ac:dyDescent="0.25">
      <c r="B637" s="2">
        <v>0.5</v>
      </c>
      <c r="C637" s="3" t="s">
        <v>24</v>
      </c>
      <c r="D637" s="3" t="s">
        <v>24</v>
      </c>
      <c r="E637" s="3" t="s">
        <v>15</v>
      </c>
      <c r="F637" s="3" t="s">
        <v>15</v>
      </c>
      <c r="G637" s="3"/>
      <c r="H637" s="3"/>
      <c r="I637" s="3"/>
      <c r="K637" t="s">
        <v>3</v>
      </c>
      <c r="L637">
        <f>COUNTIF(F633:F647, "*skriv*")-COUNTIF(F633:F647,"*skriv/*")*0.5</f>
        <v>0</v>
      </c>
      <c r="M637">
        <f>COUNTIF(F633:F647, "*læs*")-COUNTIF(F633:F647,"*læs/2*")*0.5-COUNTIF(F633:F647,"*læs/4")*0.75</f>
        <v>0</v>
      </c>
      <c r="N637">
        <f>COUNTIF(F633:F647, "*kode*")-COUNTIF(F633:F647,"*kode/2*")*0.5-COUNTIF(F633:F647,"*kode/4")*0.75</f>
        <v>4.75</v>
      </c>
      <c r="O637">
        <f t="shared" si="57"/>
        <v>6</v>
      </c>
      <c r="P637">
        <f>COUNTIF(F633:F647, "*jobsøg*")-COUNTIF(F633:F647,"*jobsøg/2*")*0.5-COUNTIF(F633:F647,"*jobsøg/4")*0.75</f>
        <v>1.25</v>
      </c>
    </row>
    <row r="638" spans="2:16" x14ac:dyDescent="0.25">
      <c r="B638" s="2">
        <v>0.54166666666666663</v>
      </c>
      <c r="C638" s="3" t="s">
        <v>24</v>
      </c>
      <c r="D638" s="3" t="s">
        <v>24</v>
      </c>
      <c r="E638" s="3" t="s">
        <v>15</v>
      </c>
      <c r="F638" s="3" t="s">
        <v>15</v>
      </c>
      <c r="G638" s="3"/>
      <c r="H638" s="3"/>
      <c r="I638" s="3"/>
      <c r="K638" t="s">
        <v>4</v>
      </c>
      <c r="L638">
        <f>COUNTIF(G633:G647, "*skriv*")-COUNTIF(G633:G647,"*skriv/2*")*0.5-COUNTIF(G633:G647,"*skriv/4")*0.75</f>
        <v>0</v>
      </c>
      <c r="M638">
        <f>COUNTIF(G633:G647, "*læs*")-COUNTIF(G633:G647,"*læs/2*")*0.5-COUNTIF(G633:G647,"*læs/4")*0.75</f>
        <v>0</v>
      </c>
      <c r="N638">
        <f>COUNTIF(G633:G647, "*kode*")-COUNTIF(G633:G647,"*kode/2*")*0.5-COUNTIF(G633:G647,"*kode/4")*0.75</f>
        <v>0</v>
      </c>
      <c r="O638">
        <f t="shared" si="57"/>
        <v>0</v>
      </c>
      <c r="P638">
        <f>COUNTIF(G633:G647, "*jobsøg*")-COUNTIF(G633:G647,"*jobsøg/2*")*0.5-COUNTIF(G633:G647,"*jobsøg/4")*0.75</f>
        <v>0</v>
      </c>
    </row>
    <row r="639" spans="2:16" x14ac:dyDescent="0.25">
      <c r="B639" s="2">
        <v>0.58333333333333337</v>
      </c>
      <c r="C639" s="3" t="s">
        <v>15</v>
      </c>
      <c r="D639" s="3" t="s">
        <v>24</v>
      </c>
      <c r="E639" s="3" t="s">
        <v>15</v>
      </c>
      <c r="F639" s="4" t="s">
        <v>17</v>
      </c>
      <c r="G639" s="3"/>
      <c r="H639" s="3"/>
      <c r="I639" s="3"/>
      <c r="K639" t="s">
        <v>5</v>
      </c>
      <c r="L639">
        <f>COUNTIF(H633:H647, "*skriv*")-COUNTIF(H633:H647,"*skriv/2*")*0.5</f>
        <v>0</v>
      </c>
      <c r="M639">
        <f>COUNTIF(H633:H647, "*læs*")-COUNTIF(H633:H647,"*læs/2*")*0.5*0.5-COUNTIF(H633:H647,"*læs/4")*0.75</f>
        <v>0</v>
      </c>
      <c r="N639">
        <f>COUNTIF(H633:H647, "*kode*")-COUNTIF(H633:H647,"*kode/2*")*0.5-COUNTIF(H633:H647,"*kode/4")*0.75</f>
        <v>0</v>
      </c>
      <c r="O639">
        <f t="shared" si="57"/>
        <v>0</v>
      </c>
      <c r="P639">
        <f>COUNTIF(H633:H647, "*jobsøg*")-COUNTIF(H633:H647,"*jobsøg/2*")*0.5-COUNTIF(H633:H647,"*jobsøg/4")*0.75</f>
        <v>0</v>
      </c>
    </row>
    <row r="640" spans="2:16" x14ac:dyDescent="0.25">
      <c r="B640" s="2">
        <v>0.625</v>
      </c>
      <c r="C640" s="3" t="s">
        <v>17</v>
      </c>
      <c r="D640" s="3" t="s">
        <v>24</v>
      </c>
      <c r="E640" s="3" t="s">
        <v>18</v>
      </c>
      <c r="F640" s="3" t="s">
        <v>18</v>
      </c>
      <c r="G640" s="3"/>
      <c r="H640" s="3"/>
      <c r="I640" s="3"/>
      <c r="K640" t="s">
        <v>6</v>
      </c>
      <c r="L640">
        <f>COUNTIF(I633:I647, "*skriv*")-COUNTIF(I633:I647,"*skriv/2*")*0.5</f>
        <v>0</v>
      </c>
      <c r="M640">
        <f>COUNTIF(I633:I647, "*læs*")-COUNTIF(I633:I647,"*læs/2*")*0.5-COUNTIF(I633:I647,"*læs/4")*0.75</f>
        <v>0</v>
      </c>
      <c r="N640">
        <f>COUNTIF(I633:I647, "*kode*")-COUNTIF(I633:I647,"*kode/2*")*0.5-COUNTIF(I633:I647,"*kode/4")*0.75</f>
        <v>0</v>
      </c>
      <c r="O640">
        <f t="shared" si="57"/>
        <v>0</v>
      </c>
      <c r="P640">
        <f>COUNTIF(I633:I647, "*jobsøg*")-COUNTIF(I633:I647,"*jobsøg/2*")*0.5-COUNTIF(I633:I647,"*jobsøg/4")*0.75</f>
        <v>0</v>
      </c>
    </row>
    <row r="641" spans="2:16" x14ac:dyDescent="0.25">
      <c r="B641" s="2">
        <v>0.66666666666666663</v>
      </c>
      <c r="C641" s="3" t="s">
        <v>24</v>
      </c>
      <c r="D641" s="3"/>
      <c r="E641" s="3"/>
      <c r="F641" s="3"/>
      <c r="G641" s="3"/>
      <c r="H641" s="3"/>
      <c r="I641" s="3"/>
      <c r="K641" t="s">
        <v>10</v>
      </c>
      <c r="L641">
        <f>SUM(L634:L640)/5</f>
        <v>0</v>
      </c>
      <c r="M641">
        <f>SUM(M634:M640)/5</f>
        <v>0</v>
      </c>
      <c r="N641">
        <f>SUM(N634:N640)/5</f>
        <v>1.9</v>
      </c>
      <c r="O641">
        <f>SUM(O634:O640)/5</f>
        <v>5.95</v>
      </c>
    </row>
    <row r="642" spans="2:16" x14ac:dyDescent="0.25">
      <c r="B642" s="2">
        <v>0.70833333333333337</v>
      </c>
      <c r="C642" s="3"/>
      <c r="D642" s="3"/>
      <c r="E642" s="3"/>
      <c r="F642" s="3"/>
      <c r="G642" s="3"/>
      <c r="H642" s="3"/>
      <c r="I642" s="3"/>
    </row>
    <row r="643" spans="2:16" x14ac:dyDescent="0.25">
      <c r="B643" s="2">
        <v>0.75</v>
      </c>
      <c r="C643" s="3"/>
      <c r="D643" s="3"/>
      <c r="E643" s="3"/>
      <c r="F643" s="3"/>
      <c r="G643" s="3"/>
      <c r="H643" s="3"/>
      <c r="I643" s="3"/>
    </row>
    <row r="644" spans="2:16" x14ac:dyDescent="0.25">
      <c r="B644" s="2">
        <v>0.79166666666666663</v>
      </c>
      <c r="C644" s="3"/>
      <c r="D644" s="3"/>
      <c r="E644" s="3"/>
      <c r="F644" s="3"/>
      <c r="G644" s="3"/>
      <c r="H644" s="3"/>
      <c r="I644" s="3"/>
    </row>
    <row r="645" spans="2:16" x14ac:dyDescent="0.25">
      <c r="B645" s="2">
        <v>0.83333333333333337</v>
      </c>
      <c r="C645" s="3"/>
      <c r="D645" s="3"/>
      <c r="E645" s="3"/>
      <c r="F645" s="3"/>
      <c r="G645" s="3"/>
      <c r="H645" s="3"/>
      <c r="I645" s="3"/>
    </row>
    <row r="646" spans="2:16" x14ac:dyDescent="0.25">
      <c r="B646" s="2">
        <v>0.875</v>
      </c>
      <c r="C646" s="3"/>
      <c r="D646" s="3"/>
      <c r="E646" s="3"/>
      <c r="F646" s="3"/>
      <c r="G646" s="3"/>
      <c r="H646" s="3"/>
      <c r="I646" s="3"/>
    </row>
    <row r="647" spans="2:16" x14ac:dyDescent="0.25">
      <c r="B647" s="2">
        <v>0.91666666666666663</v>
      </c>
      <c r="C647" s="3"/>
      <c r="D647" s="3"/>
      <c r="E647" s="3"/>
      <c r="F647" s="3"/>
      <c r="G647" s="3"/>
      <c r="H647" s="3"/>
      <c r="I647" s="3"/>
    </row>
    <row r="652" spans="2:16" x14ac:dyDescent="0.25">
      <c r="B652" s="1">
        <v>1</v>
      </c>
      <c r="C652" s="1" t="s">
        <v>0</v>
      </c>
      <c r="D652" s="1" t="s">
        <v>1</v>
      </c>
      <c r="E652" s="1" t="s">
        <v>2</v>
      </c>
      <c r="F652" s="1" t="s">
        <v>3</v>
      </c>
      <c r="G652" s="1" t="s">
        <v>4</v>
      </c>
      <c r="H652" s="1" t="s">
        <v>5</v>
      </c>
      <c r="I652" s="1" t="s">
        <v>6</v>
      </c>
      <c r="L652" t="s">
        <v>11</v>
      </c>
      <c r="M652" t="s">
        <v>16</v>
      </c>
      <c r="N652" t="s">
        <v>15</v>
      </c>
      <c r="O652" t="s">
        <v>9</v>
      </c>
      <c r="P652" t="s">
        <v>24</v>
      </c>
    </row>
    <row r="653" spans="2:16" x14ac:dyDescent="0.25">
      <c r="B653" s="2">
        <v>0.33333333333333331</v>
      </c>
      <c r="C653" s="3"/>
      <c r="D653" s="3"/>
      <c r="E653" s="4"/>
      <c r="F653" s="3"/>
      <c r="G653" s="3"/>
      <c r="H653" s="3"/>
      <c r="I653" s="3"/>
      <c r="L653">
        <f>SUM(L654:L660)</f>
        <v>0</v>
      </c>
      <c r="M653">
        <f>SUM(M654:M660)</f>
        <v>0</v>
      </c>
      <c r="N653">
        <f>SUM(N654:N660)</f>
        <v>2</v>
      </c>
      <c r="O653">
        <f>SUM(O654:O660)</f>
        <v>9</v>
      </c>
      <c r="P653">
        <f>SUM(P654:P660)</f>
        <v>7</v>
      </c>
    </row>
    <row r="654" spans="2:16" x14ac:dyDescent="0.25">
      <c r="B654" s="2">
        <v>0.375</v>
      </c>
      <c r="C654" s="3"/>
      <c r="D654" s="3"/>
      <c r="E654" s="3"/>
      <c r="F654" s="3" t="s">
        <v>24</v>
      </c>
      <c r="G654" s="3"/>
      <c r="H654" s="3"/>
      <c r="I654" s="3"/>
      <c r="K654" t="s">
        <v>0</v>
      </c>
      <c r="L654">
        <f>COUNTIF(C653:C667, "*skriv*")-COUNTIF(C653:C667,"*skriv/2*")*0.5-COUNTIF(C653:C667,"*skriv/4")*0.75</f>
        <v>0</v>
      </c>
      <c r="M654">
        <f>COUNTIF(C653:C667, "*læs*")-COUNTIF(C653:C667,"*læs/2*")*0.5-COUNTIF(C653:C667,"*læs/4")*0.75</f>
        <v>0</v>
      </c>
      <c r="N654">
        <f>COUNTIF(C653:C667, "*kode*")-COUNTIF(C653:C667,"*kode/2*")*0.5-COUNTIF(C653:C667,"*kode/4")*0.75</f>
        <v>0</v>
      </c>
      <c r="O654">
        <f t="shared" ref="O654:O660" si="58">SUM(L654:N654) + P654</f>
        <v>0</v>
      </c>
      <c r="P654">
        <f>COUNTIF(C653:C667, "*jobsøg*")-COUNTIF(C653:C667,"*jobsøg/2*")*0.5-COUNTIF(C653:C667,"*jobsøg/4")*0.75</f>
        <v>0</v>
      </c>
    </row>
    <row r="655" spans="2:16" x14ac:dyDescent="0.25">
      <c r="B655" s="2">
        <v>0.41666666666666669</v>
      </c>
      <c r="C655" s="3"/>
      <c r="D655" s="3"/>
      <c r="E655" s="3"/>
      <c r="F655" s="3" t="s">
        <v>24</v>
      </c>
      <c r="G655" s="3"/>
      <c r="H655" s="3"/>
      <c r="I655" s="3"/>
      <c r="K655" t="s">
        <v>1</v>
      </c>
      <c r="L655">
        <f>COUNTIF(D653:D667, "*skriv*")-COUNTIF(D653:D667,"*skriv/2*")*0.5-COUNTIF(D653:D667,"*skriv/4")*0.75</f>
        <v>0</v>
      </c>
      <c r="M655">
        <f>COUNTIF(D653:D667, "*læs*")-COUNTIF(D653:D667,"*læs/2*")*0.5-COUNTIF(D653:D667,"*læs/4")*0.75</f>
        <v>0</v>
      </c>
      <c r="N655">
        <f>COUNTIF(D653:D667, "*kode*")-COUNTIF(D653:D667,"*kode/2*")*0.5-COUNTIF(D653:D667,"*kode/4")*0.75</f>
        <v>0</v>
      </c>
      <c r="O655">
        <f t="shared" si="58"/>
        <v>0</v>
      </c>
      <c r="P655">
        <f>COUNTIF(D653:D667, "*jobsøg*")-COUNTIF(D653:D667,"*jobsøg/2*")*0.5-COUNTIF(D653:D667,"*jobsøg/4")*0.75</f>
        <v>0</v>
      </c>
    </row>
    <row r="656" spans="2:16" x14ac:dyDescent="0.25">
      <c r="B656" s="2">
        <v>0.45833333333333331</v>
      </c>
      <c r="C656" s="3"/>
      <c r="D656" s="3"/>
      <c r="E656" s="3"/>
      <c r="F656" s="3" t="s">
        <v>24</v>
      </c>
      <c r="G656" s="3" t="s">
        <v>15</v>
      </c>
      <c r="H656" s="3"/>
      <c r="I656" s="3"/>
      <c r="K656" t="s">
        <v>2</v>
      </c>
      <c r="L656">
        <f>COUNTIF(E653:E667, "*skriv*")-COUNTIF(E653:E667,"*skriv/2*")*0.5</f>
        <v>0</v>
      </c>
      <c r="M656">
        <f>COUNTIF(E653:E667, "*læs*")-COUNTIF(E653:E667,"*læs/2*")*0.5-COUNTIF(E653:E667,"*læs/4")*0.75</f>
        <v>0</v>
      </c>
      <c r="N656">
        <f>COUNTIF(E653:E667, "*kode*")-COUNTIF(E653:E667,"*kode/2*")*0.5-COUNTIF(E653:E667,"*kode/4")*0.75</f>
        <v>0</v>
      </c>
      <c r="O656">
        <f t="shared" si="58"/>
        <v>0</v>
      </c>
      <c r="P656">
        <f>COUNTIF(E653:E667, "*jobsøg*")-COUNTIF(E653:E667,"*jobsøg/2*")*0.5-COUNTIF(E653:E667,"*jobsøg/4")*0.75</f>
        <v>0</v>
      </c>
    </row>
    <row r="657" spans="2:16" x14ac:dyDescent="0.25">
      <c r="B657" s="2">
        <v>0.5</v>
      </c>
      <c r="C657" s="3"/>
      <c r="D657" s="3"/>
      <c r="E657" s="3"/>
      <c r="F657" s="3" t="s">
        <v>24</v>
      </c>
      <c r="G657" s="3" t="s">
        <v>15</v>
      </c>
      <c r="H657" s="3"/>
      <c r="I657" s="3"/>
      <c r="K657" t="s">
        <v>3</v>
      </c>
      <c r="L657">
        <f>COUNTIF(F653:F667, "*skriv*")-COUNTIF(F653:F667,"*skriv/*")*0.5</f>
        <v>0</v>
      </c>
      <c r="M657">
        <f>COUNTIF(F653:F667, "*læs*")-COUNTIF(F653:F667,"*læs/2*")*0.5-COUNTIF(F653:F667,"*læs/4")*0.75</f>
        <v>0</v>
      </c>
      <c r="N657">
        <f>COUNTIF(F653:F667, "*kode*")-COUNTIF(F653:F667,"*kode/2*")*0.5-COUNTIF(F653:F667,"*kode/4")*0.75</f>
        <v>0</v>
      </c>
      <c r="O657">
        <f t="shared" si="58"/>
        <v>7</v>
      </c>
      <c r="P657">
        <f>COUNTIF(F653:F667, "*jobsøg*")-COUNTIF(F653:F667,"*jobsøg/2*")*0.5-COUNTIF(F653:F667,"*jobsøg/4")*0.75</f>
        <v>7</v>
      </c>
    </row>
    <row r="658" spans="2:16" x14ac:dyDescent="0.25">
      <c r="B658" s="2">
        <v>0.54166666666666663</v>
      </c>
      <c r="C658" s="3"/>
      <c r="D658" s="3"/>
      <c r="E658" s="3"/>
      <c r="F658" s="3" t="s">
        <v>24</v>
      </c>
      <c r="G658" s="3"/>
      <c r="H658" s="3"/>
      <c r="I658" s="3"/>
      <c r="K658" t="s">
        <v>4</v>
      </c>
      <c r="L658">
        <f>COUNTIF(G653:G667, "*skriv*")-COUNTIF(G653:G667,"*skriv/2*")*0.5-COUNTIF(G653:G667,"*skriv/4")*0.75</f>
        <v>0</v>
      </c>
      <c r="M658">
        <f>COUNTIF(G653:G667, "*læs*")-COUNTIF(G653:G667,"*læs/2*")*0.5-COUNTIF(G653:G667,"*læs/4")*0.75</f>
        <v>0</v>
      </c>
      <c r="N658">
        <f>COUNTIF(G653:G667, "*kode*")-COUNTIF(G653:G667,"*kode/2*")*0.5-COUNTIF(G653:G667,"*kode/4")*0.75</f>
        <v>2</v>
      </c>
      <c r="O658">
        <f t="shared" si="58"/>
        <v>2</v>
      </c>
      <c r="P658">
        <f>COUNTIF(G653:G667, "*jobsøg*")-COUNTIF(G653:G667,"*jobsøg/2*")*0.5-COUNTIF(G653:G667,"*jobsøg/4")*0.75</f>
        <v>0</v>
      </c>
    </row>
    <row r="659" spans="2:16" x14ac:dyDescent="0.25">
      <c r="B659" s="2">
        <v>0.58333333333333337</v>
      </c>
      <c r="C659" s="3"/>
      <c r="D659" s="3"/>
      <c r="E659" s="3"/>
      <c r="F659" s="4" t="s">
        <v>24</v>
      </c>
      <c r="G659" s="3"/>
      <c r="H659" s="3"/>
      <c r="I659" s="3"/>
      <c r="K659" t="s">
        <v>5</v>
      </c>
      <c r="L659">
        <f>COUNTIF(H653:H667, "*skriv*")-COUNTIF(H653:H667,"*skriv/2*")*0.5</f>
        <v>0</v>
      </c>
      <c r="M659">
        <f>COUNTIF(H653:H667, "*læs*")-COUNTIF(H653:H667,"*læs/2*")*0.5*0.5-COUNTIF(H653:H667,"*læs/4")*0.75</f>
        <v>0</v>
      </c>
      <c r="N659">
        <f>COUNTIF(H653:H667, "*kode*")-COUNTIF(H653:H667,"*kode/2*")*0.5-COUNTIF(H653:H667,"*kode/4")*0.75</f>
        <v>0</v>
      </c>
      <c r="O659">
        <f t="shared" si="58"/>
        <v>0</v>
      </c>
      <c r="P659">
        <f>COUNTIF(H653:H667, "*jobsøg*")-COUNTIF(H653:H667,"*jobsøg/2*")*0.5-COUNTIF(H653:H667,"*jobsøg/4")*0.75</f>
        <v>0</v>
      </c>
    </row>
    <row r="660" spans="2:16" x14ac:dyDescent="0.25">
      <c r="B660" s="2">
        <v>0.625</v>
      </c>
      <c r="C660" s="3"/>
      <c r="D660" s="3"/>
      <c r="E660" s="3"/>
      <c r="F660" s="3" t="s">
        <v>24</v>
      </c>
      <c r="G660" s="3"/>
      <c r="H660" s="3"/>
      <c r="I660" s="3"/>
      <c r="K660" t="s">
        <v>6</v>
      </c>
      <c r="L660">
        <f>COUNTIF(I653:I667, "*skriv*")-COUNTIF(I653:I667,"*skriv/2*")*0.5</f>
        <v>0</v>
      </c>
      <c r="M660">
        <f>COUNTIF(I653:I667, "*læs*")-COUNTIF(I653:I667,"*læs/2*")*0.5-COUNTIF(I653:I667,"*læs/4")*0.75</f>
        <v>0</v>
      </c>
      <c r="N660">
        <f>COUNTIF(I653:I667, "*kode*")-COUNTIF(I653:I667,"*kode/2*")*0.5-COUNTIF(I653:I667,"*kode/4")*0.75</f>
        <v>0</v>
      </c>
      <c r="O660">
        <f t="shared" si="58"/>
        <v>0</v>
      </c>
      <c r="P660">
        <f>COUNTIF(I653:I667, "*jobsøg*")-COUNTIF(I653:I667,"*jobsøg/2*")*0.5-COUNTIF(I653:I667,"*jobsøg/4")*0.75</f>
        <v>0</v>
      </c>
    </row>
    <row r="661" spans="2:16" x14ac:dyDescent="0.25">
      <c r="B661" s="2">
        <v>0.66666666666666663</v>
      </c>
      <c r="C661" s="3"/>
      <c r="D661" s="3"/>
      <c r="E661" s="3"/>
      <c r="F661" s="3"/>
      <c r="G661" s="3"/>
      <c r="H661" s="3"/>
      <c r="I661" s="3"/>
      <c r="K661" t="s">
        <v>10</v>
      </c>
      <c r="L661">
        <f>SUM(L654:L660)/5</f>
        <v>0</v>
      </c>
      <c r="M661">
        <f>SUM(M654:M660)/5</f>
        <v>0</v>
      </c>
      <c r="N661">
        <f>SUM(N654:N660)/5</f>
        <v>0.4</v>
      </c>
      <c r="O661">
        <f>SUM(O654:O660)/5</f>
        <v>1.8</v>
      </c>
    </row>
    <row r="662" spans="2:16" x14ac:dyDescent="0.25">
      <c r="B662" s="2">
        <v>0.70833333333333337</v>
      </c>
      <c r="C662" s="3"/>
      <c r="D662" s="3"/>
      <c r="E662" s="3"/>
      <c r="F662" s="3"/>
      <c r="G662" s="3"/>
      <c r="H662" s="3"/>
      <c r="I662" s="3"/>
    </row>
    <row r="663" spans="2:16" x14ac:dyDescent="0.25">
      <c r="B663" s="2">
        <v>0.75</v>
      </c>
      <c r="C663" s="3"/>
      <c r="D663" s="3"/>
      <c r="E663" s="3"/>
      <c r="F663" s="3"/>
      <c r="G663" s="3"/>
      <c r="H663" s="3"/>
      <c r="I663" s="3"/>
    </row>
    <row r="664" spans="2:16" x14ac:dyDescent="0.25">
      <c r="B664" s="2">
        <v>0.79166666666666663</v>
      </c>
      <c r="C664" s="3"/>
      <c r="D664" s="3"/>
      <c r="E664" s="3"/>
      <c r="F664" s="3"/>
      <c r="G664" s="3"/>
      <c r="H664" s="3"/>
      <c r="I664" s="3"/>
    </row>
    <row r="665" spans="2:16" x14ac:dyDescent="0.25">
      <c r="B665" s="2">
        <v>0.83333333333333337</v>
      </c>
      <c r="C665" s="3"/>
      <c r="D665" s="3"/>
      <c r="E665" s="3"/>
      <c r="F665" s="3"/>
      <c r="G665" s="3"/>
      <c r="H665" s="3"/>
      <c r="I665" s="3"/>
    </row>
    <row r="666" spans="2:16" x14ac:dyDescent="0.25">
      <c r="B666" s="2">
        <v>0.875</v>
      </c>
      <c r="C666" s="3"/>
      <c r="D666" s="3"/>
      <c r="E666" s="3" t="s">
        <v>28</v>
      </c>
      <c r="F666" s="3"/>
      <c r="G666" s="3"/>
      <c r="H666" s="3"/>
      <c r="I666" s="3"/>
    </row>
    <row r="667" spans="2:16" x14ac:dyDescent="0.25">
      <c r="B667" s="2">
        <v>0.91666666666666663</v>
      </c>
      <c r="C667" s="3"/>
      <c r="D667" s="3"/>
      <c r="E667" s="3"/>
      <c r="F667" s="3"/>
      <c r="G667" s="3"/>
      <c r="H667" s="3"/>
      <c r="I667" s="3"/>
    </row>
    <row r="673" spans="2:16" x14ac:dyDescent="0.25">
      <c r="B673" s="1">
        <v>1</v>
      </c>
      <c r="C673" s="1" t="s">
        <v>0</v>
      </c>
      <c r="D673" s="1" t="s">
        <v>1</v>
      </c>
      <c r="E673" s="1" t="s">
        <v>2</v>
      </c>
      <c r="F673" s="1" t="s">
        <v>3</v>
      </c>
      <c r="G673" s="1" t="s">
        <v>4</v>
      </c>
      <c r="H673" s="1" t="s">
        <v>5</v>
      </c>
      <c r="I673" s="1" t="s">
        <v>6</v>
      </c>
      <c r="L673" t="s">
        <v>11</v>
      </c>
      <c r="M673" t="s">
        <v>16</v>
      </c>
      <c r="N673" t="s">
        <v>15</v>
      </c>
      <c r="O673" t="s">
        <v>9</v>
      </c>
      <c r="P673" t="s">
        <v>24</v>
      </c>
    </row>
    <row r="674" spans="2:16" x14ac:dyDescent="0.25">
      <c r="B674" s="2">
        <v>0.33333333333333331</v>
      </c>
      <c r="C674" s="3"/>
      <c r="D674" s="3" t="s">
        <v>15</v>
      </c>
      <c r="E674" s="4" t="s">
        <v>26</v>
      </c>
      <c r="F674" s="3" t="s">
        <v>25</v>
      </c>
      <c r="G674" s="3"/>
      <c r="H674" s="3"/>
      <c r="I674" s="3"/>
      <c r="L674">
        <f>SUM(L675:L681)</f>
        <v>25</v>
      </c>
      <c r="M674">
        <f>SUM(M675:M681)</f>
        <v>0</v>
      </c>
      <c r="N674">
        <f>SUM(N675:N681)</f>
        <v>12</v>
      </c>
      <c r="O674">
        <f>SUM(O675:O681)</f>
        <v>38.75</v>
      </c>
      <c r="P674">
        <f>SUM(P675:P681)</f>
        <v>1.75</v>
      </c>
    </row>
    <row r="675" spans="2:16" x14ac:dyDescent="0.25">
      <c r="B675" s="2">
        <v>0.375</v>
      </c>
      <c r="C675" s="3" t="s">
        <v>15</v>
      </c>
      <c r="D675" s="3" t="s">
        <v>11</v>
      </c>
      <c r="E675" s="3" t="s">
        <v>15</v>
      </c>
      <c r="F675" s="3" t="s">
        <v>24</v>
      </c>
      <c r="G675" s="3"/>
      <c r="H675" s="3"/>
      <c r="I675" s="3"/>
      <c r="K675" t="s">
        <v>0</v>
      </c>
      <c r="L675">
        <f>COUNTIF(C674:C688, "*skriv*")-COUNTIF(C674:C688,"*skriv/2*")*0.5-COUNTIF(C674:C688,"*skriv/4")*0.75</f>
        <v>2.25</v>
      </c>
      <c r="M675">
        <f>COUNTIF(C674:C688, "*læs*")-COUNTIF(C674:C688,"*læs/2*")*0.5-COUNTIF(C674:C688,"*læs/4")*0.75</f>
        <v>0</v>
      </c>
      <c r="N675">
        <f>COUNTIF(C674:C688, "*kode*")-COUNTIF(C674:C688,"*kode/2*")*0.5-COUNTIF(C674:C688,"*kode/4")*0.75</f>
        <v>4</v>
      </c>
      <c r="O675">
        <f t="shared" ref="O675:O681" si="59">SUM(L675:N675) + P675</f>
        <v>6.25</v>
      </c>
      <c r="P675">
        <f>COUNTIF(C674:C688, "*jobsøg*")-COUNTIF(C674:C688,"*jobsøg/2*")*0.5-COUNTIF(C674:C688,"*jobsøg/4")*0.75</f>
        <v>0</v>
      </c>
    </row>
    <row r="676" spans="2:16" x14ac:dyDescent="0.25">
      <c r="B676" s="2">
        <v>0.41666666666666669</v>
      </c>
      <c r="C676" s="3" t="s">
        <v>15</v>
      </c>
      <c r="D676" s="3" t="s">
        <v>11</v>
      </c>
      <c r="E676" s="3" t="s">
        <v>11</v>
      </c>
      <c r="F676" s="3" t="s">
        <v>11</v>
      </c>
      <c r="G676" s="3"/>
      <c r="H676" s="3"/>
      <c r="I676" s="3" t="s">
        <v>15</v>
      </c>
      <c r="K676" t="s">
        <v>1</v>
      </c>
      <c r="L676">
        <f>COUNTIF(D674:D688, "*skriv*")-COUNTIF(D674:D688,"*skriv/2*")*0.5-COUNTIF(D674:D688,"*skriv/4")*0.75</f>
        <v>6.25</v>
      </c>
      <c r="M676">
        <f>COUNTIF(D674:D688, "*læs*")-COUNTIF(D674:D688,"*læs/2*")*0.5-COUNTIF(D674:D688,"*læs/4")*0.75</f>
        <v>0</v>
      </c>
      <c r="N676">
        <f>COUNTIF(D674:D688, "*kode*")-COUNTIF(D674:D688,"*kode/2*")*0.5-COUNTIF(D674:D688,"*kode/4")*0.75</f>
        <v>1</v>
      </c>
      <c r="O676">
        <f t="shared" si="59"/>
        <v>7.25</v>
      </c>
      <c r="P676">
        <f>COUNTIF(D674:D688, "*jobsøg*")-COUNTIF(D674:D688,"*jobsøg/2*")*0.5-COUNTIF(D674:D688,"*jobsøg/4")*0.75</f>
        <v>0</v>
      </c>
    </row>
    <row r="677" spans="2:16" x14ac:dyDescent="0.25">
      <c r="B677" s="2">
        <v>0.45833333333333331</v>
      </c>
      <c r="C677" s="3" t="s">
        <v>15</v>
      </c>
      <c r="D677" s="3" t="s">
        <v>11</v>
      </c>
      <c r="E677" s="3" t="s">
        <v>11</v>
      </c>
      <c r="F677" s="3" t="s">
        <v>11</v>
      </c>
      <c r="G677" s="3"/>
      <c r="H677" s="3"/>
      <c r="I677" s="3" t="s">
        <v>15</v>
      </c>
      <c r="K677" t="s">
        <v>2</v>
      </c>
      <c r="L677">
        <f>COUNTIF(E674:E688, "*skriv*")-COUNTIF(E674:E688,"*skriv/2*")*0.5</f>
        <v>7</v>
      </c>
      <c r="M677">
        <f>COUNTIF(E674:E688, "*læs*")-COUNTIF(E674:E688,"*læs/2*")*0.5-COUNTIF(E674:E688,"*læs/4")*0.75</f>
        <v>0</v>
      </c>
      <c r="N677">
        <f>COUNTIF(E674:E688, "*kode*")-COUNTIF(E674:E688,"*kode/2*")*0.5-COUNTIF(E674:E688,"*kode/4")*0.75</f>
        <v>1</v>
      </c>
      <c r="O677">
        <f t="shared" si="59"/>
        <v>8.25</v>
      </c>
      <c r="P677">
        <f>COUNTIF(E674:E688, "*jobsøg*")-COUNTIF(E674:E688,"*jobsøg/2*")*0.5-COUNTIF(E674:E688,"*jobsøg/4")*0.75</f>
        <v>0.25</v>
      </c>
    </row>
    <row r="678" spans="2:16" x14ac:dyDescent="0.25">
      <c r="B678" s="2">
        <v>0.5</v>
      </c>
      <c r="C678" s="3" t="s">
        <v>15</v>
      </c>
      <c r="D678" s="3" t="s">
        <v>11</v>
      </c>
      <c r="E678" s="3" t="s">
        <v>11</v>
      </c>
      <c r="F678" s="3" t="s">
        <v>11</v>
      </c>
      <c r="G678" s="3" t="s">
        <v>15</v>
      </c>
      <c r="H678" s="3"/>
      <c r="I678" s="3" t="s">
        <v>11</v>
      </c>
      <c r="K678" t="s">
        <v>3</v>
      </c>
      <c r="L678">
        <f>COUNTIF(F674:F688, "*skriv*")-COUNTIF(F674:F688,"*skriv/2")*0.5-COUNTIF(F674:F688,"*skriv/4")*0.25</f>
        <v>4.75</v>
      </c>
      <c r="M678">
        <f>COUNTIF(F674:F688, "*læs*")-COUNTIF(F674:F688,"*læs/2*")*0.5-COUNTIF(F674:F688,"*læs/4")*0.75</f>
        <v>0</v>
      </c>
      <c r="N678">
        <f>COUNTIF(F674:F688, "*kode*")-COUNTIF(F674:F688,"*kode/2*")*0.5-COUNTIF(F674:F688,"*kode/4")*0.75</f>
        <v>1</v>
      </c>
      <c r="O678">
        <f t="shared" si="59"/>
        <v>7.25</v>
      </c>
      <c r="P678">
        <f>COUNTIF(F674:F688, "*jobsøg*")-COUNTIF(F674:F688,"*jobsøg/2*")*0.5-COUNTIF(F674:F688,"*jobsøg/4")*0.75</f>
        <v>1.5</v>
      </c>
    </row>
    <row r="679" spans="2:16" x14ac:dyDescent="0.25">
      <c r="B679" s="2">
        <v>0.54166666666666663</v>
      </c>
      <c r="C679" s="3" t="s">
        <v>11</v>
      </c>
      <c r="D679" s="3" t="s">
        <v>11</v>
      </c>
      <c r="E679" s="3" t="s">
        <v>11</v>
      </c>
      <c r="F679" s="3" t="s">
        <v>11</v>
      </c>
      <c r="G679" s="3" t="s">
        <v>15</v>
      </c>
      <c r="H679" s="3"/>
      <c r="I679" s="3" t="s">
        <v>11</v>
      </c>
      <c r="K679" t="s">
        <v>4</v>
      </c>
      <c r="L679">
        <f>COUNTIF(G674:G688, "*skriv*")-COUNTIF(G674:G688,"*skriv/2*")*0.5-COUNTIF(G674:G688,"*skriv/4")*0.75</f>
        <v>0</v>
      </c>
      <c r="M679">
        <f>COUNTIF(G674:G688, "*læs*")-COUNTIF(G674:G688,"*læs/2*")*0.5-COUNTIF(G674:G688,"*læs/4")*0.75</f>
        <v>0</v>
      </c>
      <c r="N679">
        <f>COUNTIF(G674:G688, "*kode*")-COUNTIF(G674:G688,"*kode/2*")*0.5-COUNTIF(G674:G688,"*kode/4")*0.75</f>
        <v>3</v>
      </c>
      <c r="O679">
        <f t="shared" si="59"/>
        <v>3</v>
      </c>
      <c r="P679">
        <f>COUNTIF(G674:G688, "*jobsøg*")-COUNTIF(G674:G688,"*jobsøg/2*")*0.5-COUNTIF(G674:G688,"*jobsøg/4")*0.75</f>
        <v>0</v>
      </c>
    </row>
    <row r="680" spans="2:16" x14ac:dyDescent="0.25">
      <c r="B680" s="2">
        <v>0.58333333333333337</v>
      </c>
      <c r="C680" s="3" t="s">
        <v>11</v>
      </c>
      <c r="D680" s="3" t="s">
        <v>11</v>
      </c>
      <c r="E680" s="3" t="s">
        <v>11</v>
      </c>
      <c r="F680" s="4" t="s">
        <v>22</v>
      </c>
      <c r="G680" s="3" t="s">
        <v>15</v>
      </c>
      <c r="H680" s="3"/>
      <c r="I680" s="3" t="s">
        <v>11</v>
      </c>
      <c r="K680" t="s">
        <v>5</v>
      </c>
      <c r="L680">
        <f>COUNTIF(H674:H688, "*skriv*")-COUNTIF(H674:H688,"*skriv/2*")*0.5</f>
        <v>0</v>
      </c>
      <c r="M680">
        <f>COUNTIF(H674:H688, "*læs*")-COUNTIF(H674:H688,"*læs/2*")*0.5*0.5-COUNTIF(H674:H688,"*læs/4")*0.75</f>
        <v>0</v>
      </c>
      <c r="N680">
        <f>COUNTIF(H674:H688, "*kode*")-COUNTIF(H674:H688,"*kode/2*")*0.5-COUNTIF(H674:H688,"*kode/4")*0.75</f>
        <v>0</v>
      </c>
      <c r="O680">
        <f t="shared" si="59"/>
        <v>0</v>
      </c>
      <c r="P680">
        <f>COUNTIF(H674:H688, "*jobsøg*")-COUNTIF(H674:H688,"*jobsøg/2*")*0.5-COUNTIF(H674:H688,"*jobsøg/4")*0.75</f>
        <v>0</v>
      </c>
    </row>
    <row r="681" spans="2:16" x14ac:dyDescent="0.25">
      <c r="B681" s="2">
        <v>0.625</v>
      </c>
      <c r="C681" s="3" t="s">
        <v>22</v>
      </c>
      <c r="D681" s="3" t="s">
        <v>22</v>
      </c>
      <c r="E681" s="3" t="s">
        <v>11</v>
      </c>
      <c r="F681" s="3" t="s">
        <v>15</v>
      </c>
      <c r="G681" s="3"/>
      <c r="H681" s="3"/>
      <c r="I681" s="3" t="s">
        <v>11</v>
      </c>
      <c r="K681" t="s">
        <v>6</v>
      </c>
      <c r="L681">
        <f>COUNTIF(I674:I688, "*skriv*")-COUNTIF(I674:I688,"*skriv/2*")*0.5-COUNTIF(I674:I688,"*skriv/4*")*0.25</f>
        <v>4.75</v>
      </c>
      <c r="M681">
        <f>COUNTIF(I674:I688, "*læs*")-COUNTIF(I674:I688,"*læs/2*")*0.5-COUNTIF(I674:I688,"*læs/4")*0.75</f>
        <v>0</v>
      </c>
      <c r="N681">
        <f>COUNTIF(I674:I688, "*kode*")-COUNTIF(I674:I688,"*kode/2*")*0.5-COUNTIF(I674:I688,"*kode/4")*0.75</f>
        <v>2</v>
      </c>
      <c r="O681">
        <f t="shared" si="59"/>
        <v>6.75</v>
      </c>
      <c r="P681">
        <f>COUNTIF(I674:I688, "*jobsøg*")-COUNTIF(I674:I688,"*jobsøg/2*")*0.5-COUNTIF(I674:I688,"*jobsøg/4")*0.75</f>
        <v>0</v>
      </c>
    </row>
    <row r="682" spans="2:16" x14ac:dyDescent="0.25">
      <c r="B682" s="2">
        <v>0.66666666666666663</v>
      </c>
      <c r="C682" s="3"/>
      <c r="D682" s="3"/>
      <c r="E682" s="3" t="s">
        <v>11</v>
      </c>
      <c r="F682" s="3"/>
      <c r="G682" s="3"/>
      <c r="H682" s="3"/>
      <c r="I682" s="3" t="s">
        <v>22</v>
      </c>
      <c r="K682" t="s">
        <v>10</v>
      </c>
      <c r="L682">
        <f>SUM(L675:L681)/5</f>
        <v>5</v>
      </c>
      <c r="M682">
        <f>SUM(M675:M681)/5</f>
        <v>0</v>
      </c>
      <c r="N682">
        <f>SUM(N675:N681)/5</f>
        <v>2.4</v>
      </c>
      <c r="O682">
        <f>SUM(O675:O681)/5</f>
        <v>7.75</v>
      </c>
    </row>
    <row r="683" spans="2:16" x14ac:dyDescent="0.25">
      <c r="B683" s="2">
        <v>0.70833333333333337</v>
      </c>
      <c r="C683" s="3"/>
      <c r="D683" s="3"/>
      <c r="E683" s="3"/>
      <c r="F683" s="3"/>
      <c r="G683" s="3"/>
      <c r="H683" s="3"/>
      <c r="I683" s="3"/>
    </row>
    <row r="684" spans="2:16" x14ac:dyDescent="0.25">
      <c r="B684" s="2">
        <v>0.75</v>
      </c>
      <c r="C684" s="3"/>
      <c r="D684" s="3"/>
      <c r="E684" s="3"/>
      <c r="F684" s="3"/>
      <c r="G684" s="3"/>
      <c r="H684" s="3"/>
      <c r="I684" s="3"/>
    </row>
    <row r="685" spans="2:16" x14ac:dyDescent="0.25">
      <c r="B685" s="2">
        <v>0.79166666666666663</v>
      </c>
      <c r="C685" s="3"/>
      <c r="D685" s="3"/>
      <c r="E685" s="3"/>
      <c r="F685" s="3"/>
      <c r="G685" s="3"/>
      <c r="H685" s="3"/>
      <c r="I685" s="3"/>
    </row>
    <row r="686" spans="2:16" x14ac:dyDescent="0.25">
      <c r="B686" s="2">
        <v>0.83333333333333337</v>
      </c>
      <c r="C686" s="3"/>
      <c r="D686" s="3"/>
      <c r="E686" s="3"/>
      <c r="F686" s="3"/>
      <c r="G686" s="3"/>
      <c r="H686" s="3"/>
      <c r="I686" s="3"/>
    </row>
    <row r="687" spans="2:16" x14ac:dyDescent="0.25">
      <c r="B687" s="2">
        <v>0.875</v>
      </c>
      <c r="C687" s="3"/>
      <c r="D687" s="3"/>
      <c r="E687" s="3"/>
      <c r="F687" s="3"/>
      <c r="G687" s="3"/>
      <c r="H687" s="3"/>
      <c r="I687" s="3"/>
    </row>
    <row r="688" spans="2:16" x14ac:dyDescent="0.25">
      <c r="B688" s="2">
        <v>0.91666666666666663</v>
      </c>
      <c r="C688" s="3"/>
      <c r="D688" s="3"/>
      <c r="E688" s="3"/>
      <c r="F688" s="3"/>
      <c r="G688" s="3"/>
      <c r="H688" s="3"/>
      <c r="I688" s="3"/>
    </row>
    <row r="692" spans="2:16" x14ac:dyDescent="0.25">
      <c r="B692" s="1">
        <v>1</v>
      </c>
      <c r="C692" s="1" t="s">
        <v>0</v>
      </c>
      <c r="D692" s="1" t="s">
        <v>1</v>
      </c>
      <c r="E692" s="1" t="s">
        <v>2</v>
      </c>
      <c r="F692" s="1" t="s">
        <v>3</v>
      </c>
      <c r="G692" s="1" t="s">
        <v>4</v>
      </c>
      <c r="H692" s="1" t="s">
        <v>5</v>
      </c>
      <c r="I692" s="1" t="s">
        <v>6</v>
      </c>
      <c r="L692" t="s">
        <v>11</v>
      </c>
      <c r="M692" t="s">
        <v>16</v>
      </c>
      <c r="N692" t="s">
        <v>15</v>
      </c>
      <c r="O692" t="s">
        <v>9</v>
      </c>
      <c r="P692" t="s">
        <v>24</v>
      </c>
    </row>
    <row r="693" spans="2:16" x14ac:dyDescent="0.25">
      <c r="B693" s="2">
        <v>0.33333333333333331</v>
      </c>
      <c r="C693" s="3"/>
      <c r="D693" s="3" t="s">
        <v>26</v>
      </c>
      <c r="E693" s="4" t="s">
        <v>24</v>
      </c>
      <c r="F693" s="3" t="s">
        <v>15</v>
      </c>
      <c r="G693" s="3" t="s">
        <v>11</v>
      </c>
      <c r="H693" s="3"/>
      <c r="I693" s="3"/>
      <c r="L693">
        <f>SUM(L694:L700)</f>
        <v>27.25</v>
      </c>
      <c r="M693">
        <f>SUM(M694:M700)</f>
        <v>0</v>
      </c>
      <c r="N693">
        <f>SUM(N694:N700)</f>
        <v>5.25</v>
      </c>
      <c r="O693">
        <f>SUM(O694:O700)</f>
        <v>41.25</v>
      </c>
      <c r="P693">
        <f>SUM(P694:P700)</f>
        <v>8.75</v>
      </c>
    </row>
    <row r="694" spans="2:16" x14ac:dyDescent="0.25">
      <c r="B694" s="2">
        <v>0.375</v>
      </c>
      <c r="C694" s="3" t="s">
        <v>25</v>
      </c>
      <c r="D694" s="3" t="s">
        <v>11</v>
      </c>
      <c r="E694" s="3" t="s">
        <v>24</v>
      </c>
      <c r="F694" s="3" t="s">
        <v>17</v>
      </c>
      <c r="G694" s="3" t="s">
        <v>11</v>
      </c>
      <c r="H694" s="3"/>
      <c r="I694" s="3"/>
      <c r="K694" t="s">
        <v>0</v>
      </c>
      <c r="L694">
        <f>COUNTIF(C693:C707, "*skriv*")-COUNTIF(C693:C707,"*skriv/2*")*0.5-COUNTIF(C693:C707,"*skriv/4")*0.75</f>
        <v>6.5</v>
      </c>
      <c r="M694">
        <f>COUNTIF(C693:C707, "*læs*")-COUNTIF(C693:C707,"*læs/2*")*0.5-COUNTIF(C693:C707,"*læs/4")*0.75</f>
        <v>0</v>
      </c>
      <c r="N694">
        <f>COUNTIF(C693:C707, "*kode*")-COUNTIF(C693:C707,"*kode/2*")*0.5-COUNTIF(C693:C707,"*kode/4")*0.75</f>
        <v>0</v>
      </c>
      <c r="O694">
        <f t="shared" ref="O694:O700" si="60">SUM(L694:N694) + P694</f>
        <v>7</v>
      </c>
      <c r="P694">
        <f>COUNTIF(C693:C707, "*jobsøg*")-COUNTIF(C693:C707,"*jobsøg/2*")*0.5-COUNTIF(C693:C707,"*jobsøg/4")*0.75</f>
        <v>0.5</v>
      </c>
    </row>
    <row r="695" spans="2:16" x14ac:dyDescent="0.25">
      <c r="B695" s="2">
        <v>0.41666666666666669</v>
      </c>
      <c r="C695" s="3" t="s">
        <v>11</v>
      </c>
      <c r="D695" s="3" t="s">
        <v>11</v>
      </c>
      <c r="E695" s="3" t="s">
        <v>24</v>
      </c>
      <c r="F695" s="3" t="s">
        <v>11</v>
      </c>
      <c r="G695" s="3" t="s">
        <v>11</v>
      </c>
      <c r="H695" s="3"/>
      <c r="I695" s="3"/>
      <c r="K695" t="s">
        <v>1</v>
      </c>
      <c r="L695">
        <f>COUNTIF(D693:D707, "*skriv*")-COUNTIF(D693:D707,"*skriv/2*")*0.5-COUNTIF(D693:D707,"*skriv/4")*0.75</f>
        <v>8.25</v>
      </c>
      <c r="M695">
        <f>COUNTIF(D693:D707, "*læs*")-COUNTIF(D693:D707,"*læs/2*")*0.5-COUNTIF(D693:D707,"*læs/4")*0.75</f>
        <v>0</v>
      </c>
      <c r="N695">
        <f>COUNTIF(D693:D707, "*kode*")-COUNTIF(D693:D707,"*kode/2*")*0.5-COUNTIF(D693:D707,"*kode/4")*0.75</f>
        <v>0</v>
      </c>
      <c r="O695">
        <f t="shared" si="60"/>
        <v>8.5</v>
      </c>
      <c r="P695">
        <f>COUNTIF(D693:D707, "*jobsøg*")-COUNTIF(D693:D707,"*jobsøg/2*")*0.5-COUNTIF(D693:D707,"*jobsøg/4")*0.75</f>
        <v>0.25</v>
      </c>
    </row>
    <row r="696" spans="2:16" x14ac:dyDescent="0.25">
      <c r="B696" s="2">
        <v>0.45833333333333331</v>
      </c>
      <c r="C696" s="3" t="s">
        <v>11</v>
      </c>
      <c r="D696" s="3" t="s">
        <v>11</v>
      </c>
      <c r="E696" s="3" t="s">
        <v>24</v>
      </c>
      <c r="F696" s="3" t="s">
        <v>11</v>
      </c>
      <c r="G696" s="3" t="s">
        <v>11</v>
      </c>
      <c r="H696" s="3"/>
      <c r="I696" s="3"/>
      <c r="K696" t="s">
        <v>2</v>
      </c>
      <c r="L696">
        <f>COUNTIF(E693:E707, "*skriv*")-COUNTIF(E693:E707,"*skriv/2*")*0.5</f>
        <v>0</v>
      </c>
      <c r="M696">
        <f>COUNTIF(E693:E707, "*læs*")-COUNTIF(E693:E707,"*læs/2*")*0.5-COUNTIF(E693:E707,"*læs/4")*0.75</f>
        <v>0</v>
      </c>
      <c r="N696">
        <f>COUNTIF(E693:E707, "*kode*")-COUNTIF(E693:E707,"*kode/2*")*0.5-COUNTIF(E693:E707,"*kode/4")*0.75</f>
        <v>0</v>
      </c>
      <c r="O696">
        <f t="shared" si="60"/>
        <v>8</v>
      </c>
      <c r="P696">
        <f>COUNTIF(E693:E707, "*jobsøg*")-COUNTIF(E693:E707,"*jobsøg/2*")*0.5-COUNTIF(E693:E707,"*jobsøg/4")*0.75</f>
        <v>8</v>
      </c>
    </row>
    <row r="697" spans="2:16" x14ac:dyDescent="0.25">
      <c r="B697" s="2">
        <v>0.5</v>
      </c>
      <c r="C697" s="3" t="s">
        <v>11</v>
      </c>
      <c r="D697" s="3" t="s">
        <v>11</v>
      </c>
      <c r="E697" s="3" t="s">
        <v>24</v>
      </c>
      <c r="F697" s="3" t="s">
        <v>11</v>
      </c>
      <c r="G697" s="3" t="s">
        <v>11</v>
      </c>
      <c r="H697" s="3"/>
      <c r="I697" s="3"/>
      <c r="K697" t="s">
        <v>3</v>
      </c>
      <c r="L697">
        <f>COUNTIF(F693:F707, "*skriv*")-COUNTIF(F693:F707,"*skriv/2")*0.5-COUNTIF(F693:F707,"*skriv/4")*0.25</f>
        <v>6</v>
      </c>
      <c r="M697">
        <f>COUNTIF(F693:F707, "*læs*")-COUNTIF(F693:F707,"*læs/2*")*0.5-COUNTIF(F693:F707,"*læs/4")*0.75</f>
        <v>0</v>
      </c>
      <c r="N697">
        <f>COUNTIF(F693:F707, "*kode*")-COUNTIF(F693:F707,"*kode/2*")*0.5-COUNTIF(F693:F707,"*kode/4")*0.75</f>
        <v>1.5</v>
      </c>
      <c r="O697">
        <f t="shared" si="60"/>
        <v>7.5</v>
      </c>
      <c r="P697">
        <f>COUNTIF(F693:F707, "*jobsøg*")-COUNTIF(F693:F707,"*jobsøg/2*")*0.5-COUNTIF(F693:F707,"*jobsøg/4")*0.75</f>
        <v>0</v>
      </c>
    </row>
    <row r="698" spans="2:16" x14ac:dyDescent="0.25">
      <c r="B698" s="2">
        <v>0.54166666666666663</v>
      </c>
      <c r="C698" s="3" t="s">
        <v>11</v>
      </c>
      <c r="D698" s="3" t="s">
        <v>11</v>
      </c>
      <c r="E698" s="3" t="s">
        <v>24</v>
      </c>
      <c r="F698" s="3" t="s">
        <v>11</v>
      </c>
      <c r="G698" s="3" t="s">
        <v>15</v>
      </c>
      <c r="H698" s="3"/>
      <c r="I698" s="3"/>
      <c r="K698" t="s">
        <v>4</v>
      </c>
      <c r="L698">
        <f>COUNTIF(G693:G707, "*skriv*")-COUNTIF(G693:G707,"*skriv/2*")*0.5-COUNTIF(G693:G707,"*skriv/4")*0.75</f>
        <v>6</v>
      </c>
      <c r="M698">
        <f>COUNTIF(G693:G707, "*læs*")-COUNTIF(G693:G707,"*læs/2*")*0.5-COUNTIF(G693:G707,"*læs/4")*0.75</f>
        <v>0</v>
      </c>
      <c r="N698">
        <f>COUNTIF(G693:G707, "*kode*")-COUNTIF(G693:G707,"*kode/2*")*0.5-COUNTIF(G693:G707,"*kode/4")*0.75</f>
        <v>1.5</v>
      </c>
      <c r="O698">
        <f t="shared" si="60"/>
        <v>7.5</v>
      </c>
      <c r="P698">
        <f>COUNTIF(G693:G707, "*jobsøg*")-COUNTIF(G693:G707,"*jobsøg/2*")*0.5-COUNTIF(G693:G707,"*jobsøg/4")*0.75</f>
        <v>0</v>
      </c>
    </row>
    <row r="699" spans="2:16" x14ac:dyDescent="0.25">
      <c r="B699" s="2">
        <v>0.58333333333333337</v>
      </c>
      <c r="C699" s="3" t="s">
        <v>11</v>
      </c>
      <c r="D699" s="3" t="s">
        <v>11</v>
      </c>
      <c r="E699" s="3" t="s">
        <v>24</v>
      </c>
      <c r="F699" s="4" t="s">
        <v>11</v>
      </c>
      <c r="G699" s="3" t="s">
        <v>17</v>
      </c>
      <c r="H699" s="3"/>
      <c r="I699" s="3"/>
      <c r="K699" t="s">
        <v>5</v>
      </c>
      <c r="L699">
        <f>COUNTIF(H693:H707, "*skriv*")-COUNTIF(H693:H707,"*skriv/2*")*0.5</f>
        <v>0</v>
      </c>
      <c r="M699">
        <f>COUNTIF(H693:H707, "*læs*")-COUNTIF(H693:H707,"*læs/2*")*0.5*0.5-COUNTIF(H693:H707,"*læs/4")*0.75</f>
        <v>0</v>
      </c>
      <c r="N699">
        <f>COUNTIF(H693:H707, "*kode*")-COUNTIF(H693:H707,"*kode/2*")*0.5-COUNTIF(H693:H707,"*kode/4")*0.75</f>
        <v>0</v>
      </c>
      <c r="O699">
        <f t="shared" si="60"/>
        <v>0</v>
      </c>
      <c r="P699">
        <f>COUNTIF(H693:H707, "*jobsøg*")-COUNTIF(H693:H707,"*jobsøg/2*")*0.5-COUNTIF(H693:H707,"*jobsøg/4")*0.75</f>
        <v>0</v>
      </c>
    </row>
    <row r="700" spans="2:16" x14ac:dyDescent="0.25">
      <c r="B700" s="2">
        <v>0.625</v>
      </c>
      <c r="C700" s="3" t="s">
        <v>11</v>
      </c>
      <c r="D700" s="3" t="s">
        <v>11</v>
      </c>
      <c r="E700" s="3" t="s">
        <v>24</v>
      </c>
      <c r="F700" s="3" t="s">
        <v>11</v>
      </c>
      <c r="G700" s="3" t="s">
        <v>11</v>
      </c>
      <c r="H700" s="3"/>
      <c r="I700" s="3"/>
      <c r="K700" t="s">
        <v>6</v>
      </c>
      <c r="L700">
        <f>COUNTIF(I693:I707, "*skriv*")-COUNTIF(I693:I707,"*skriv/2*")*0.5-COUNTIF(I693:I707,"*skriv/4*")*0.25</f>
        <v>0.5</v>
      </c>
      <c r="M700">
        <f>COUNTIF(I693:I707, "*læs*")-COUNTIF(I693:I707,"*læs/2*")*0.5-COUNTIF(I693:I707,"*læs/4")*0.75</f>
        <v>0</v>
      </c>
      <c r="N700">
        <f>COUNTIF(I693:I707, "*kode*")-COUNTIF(I693:I707,"*kode/2*")*0.5-COUNTIF(I693:I707,"*kode/4")*0.75</f>
        <v>2.25</v>
      </c>
      <c r="O700">
        <f t="shared" si="60"/>
        <v>2.75</v>
      </c>
      <c r="P700">
        <f>COUNTIF(I693:I707, "*jobsøg*")-COUNTIF(I693:I707,"*jobsøg/2*")*0.5-COUNTIF(I693:I707,"*jobsøg/4")*0.75</f>
        <v>0</v>
      </c>
    </row>
    <row r="701" spans="2:16" x14ac:dyDescent="0.25">
      <c r="B701" s="2">
        <v>0.66666666666666663</v>
      </c>
      <c r="C701" s="3" t="s">
        <v>19</v>
      </c>
      <c r="D701" s="3" t="s">
        <v>11</v>
      </c>
      <c r="E701" s="3"/>
      <c r="F701" s="3"/>
      <c r="G701" s="3"/>
      <c r="H701" s="3"/>
      <c r="I701" s="3"/>
      <c r="K701" t="s">
        <v>10</v>
      </c>
      <c r="L701">
        <f>SUM(L694:L700)/5</f>
        <v>5.45</v>
      </c>
      <c r="M701">
        <f>SUM(M694:M700)/5</f>
        <v>0</v>
      </c>
      <c r="N701">
        <f>SUM(N694:N700)/5</f>
        <v>1.05</v>
      </c>
      <c r="O701">
        <f>SUM(O694:O700)/5</f>
        <v>8.25</v>
      </c>
    </row>
    <row r="702" spans="2:16" x14ac:dyDescent="0.25">
      <c r="B702" s="2">
        <v>0.70833333333333337</v>
      </c>
      <c r="C702" s="3"/>
      <c r="D702" s="3" t="s">
        <v>22</v>
      </c>
      <c r="E702" s="3"/>
      <c r="F702" s="3"/>
      <c r="G702" s="3"/>
      <c r="H702" s="3"/>
      <c r="I702" s="3" t="s">
        <v>19</v>
      </c>
    </row>
    <row r="703" spans="2:16" x14ac:dyDescent="0.25">
      <c r="B703" s="2">
        <v>0.75</v>
      </c>
      <c r="C703" s="3"/>
      <c r="D703" s="3"/>
      <c r="E703" s="3"/>
      <c r="F703" s="3"/>
      <c r="G703" s="3"/>
      <c r="H703" s="3"/>
      <c r="I703" s="3" t="s">
        <v>15</v>
      </c>
    </row>
    <row r="704" spans="2:16" x14ac:dyDescent="0.25">
      <c r="B704" s="2">
        <v>0.79166666666666663</v>
      </c>
      <c r="C704" s="3"/>
      <c r="D704" s="3"/>
      <c r="E704" s="3"/>
      <c r="F704" s="3"/>
      <c r="G704" s="3"/>
      <c r="H704" s="3"/>
      <c r="I704" s="3" t="s">
        <v>15</v>
      </c>
    </row>
    <row r="705" spans="2:16" x14ac:dyDescent="0.25">
      <c r="B705" s="2">
        <v>0.83333333333333337</v>
      </c>
      <c r="C705" s="3"/>
      <c r="D705" s="3"/>
      <c r="E705" s="3"/>
      <c r="F705" s="3"/>
      <c r="G705" s="3"/>
      <c r="H705" s="3"/>
      <c r="I705" s="3" t="s">
        <v>18</v>
      </c>
    </row>
    <row r="706" spans="2:16" x14ac:dyDescent="0.25">
      <c r="B706" s="2">
        <v>0.875</v>
      </c>
      <c r="C706" s="3"/>
      <c r="D706" s="3"/>
      <c r="E706" s="3"/>
      <c r="F706" s="3"/>
      <c r="G706" s="3"/>
      <c r="H706" s="3"/>
      <c r="I706" s="3"/>
    </row>
    <row r="707" spans="2:16" x14ac:dyDescent="0.25">
      <c r="B707" s="2">
        <v>0.91666666666666663</v>
      </c>
      <c r="C707" s="3"/>
      <c r="D707" s="3"/>
      <c r="E707" s="3"/>
      <c r="F707" s="3"/>
      <c r="G707" s="3"/>
      <c r="H707" s="3"/>
      <c r="I707" s="3"/>
    </row>
    <row r="711" spans="2:16" x14ac:dyDescent="0.25">
      <c r="B711" s="1">
        <v>1</v>
      </c>
      <c r="C711" s="1" t="s">
        <v>0</v>
      </c>
      <c r="D711" s="1" t="s">
        <v>1</v>
      </c>
      <c r="E711" s="1" t="s">
        <v>2</v>
      </c>
      <c r="F711" s="1" t="s">
        <v>3</v>
      </c>
      <c r="G711" s="1" t="s">
        <v>4</v>
      </c>
      <c r="H711" s="1" t="s">
        <v>5</v>
      </c>
      <c r="I711" s="1" t="s">
        <v>6</v>
      </c>
      <c r="L711" t="s">
        <v>11</v>
      </c>
      <c r="M711" t="s">
        <v>16</v>
      </c>
      <c r="N711" t="s">
        <v>15</v>
      </c>
      <c r="O711" t="s">
        <v>9</v>
      </c>
      <c r="P711" t="s">
        <v>24</v>
      </c>
    </row>
    <row r="712" spans="2:16" x14ac:dyDescent="0.25">
      <c r="B712" s="2">
        <v>0.33333333333333331</v>
      </c>
      <c r="C712" s="3"/>
      <c r="D712" s="3" t="s">
        <v>15</v>
      </c>
      <c r="E712" s="4" t="s">
        <v>24</v>
      </c>
      <c r="F712" s="3" t="s">
        <v>15</v>
      </c>
      <c r="G712" s="3" t="s">
        <v>15</v>
      </c>
      <c r="H712" s="3"/>
      <c r="I712" s="3"/>
      <c r="L712">
        <f>SUM(L713:L719)</f>
        <v>16.75</v>
      </c>
      <c r="M712">
        <f>SUM(M713:M719)</f>
        <v>0</v>
      </c>
      <c r="N712">
        <f>SUM(N713:N719)</f>
        <v>15.75</v>
      </c>
      <c r="O712">
        <f>SUM(O713:O719)</f>
        <v>40.5</v>
      </c>
      <c r="P712">
        <f>SUM(P713:P719)</f>
        <v>8</v>
      </c>
    </row>
    <row r="713" spans="2:16" x14ac:dyDescent="0.25">
      <c r="B713" s="2">
        <v>0.375</v>
      </c>
      <c r="C713" s="3" t="s">
        <v>15</v>
      </c>
      <c r="D713" s="3" t="s">
        <v>15</v>
      </c>
      <c r="E713" s="3" t="s">
        <v>24</v>
      </c>
      <c r="F713" s="3" t="s">
        <v>15</v>
      </c>
      <c r="G713" s="3" t="s">
        <v>15</v>
      </c>
      <c r="H713" s="3"/>
      <c r="I713" s="3"/>
      <c r="K713" t="s">
        <v>0</v>
      </c>
      <c r="L713">
        <f>COUNTIF(C712:C726, "*skriv*")-COUNTIF(C712:C726,"*skriv/2*")*0.5-COUNTIF(C712:C726,"*skriv/4")*0.75</f>
        <v>2</v>
      </c>
      <c r="M713">
        <f>COUNTIF(C712:C726, "*læs*")-COUNTIF(C712:C726,"*læs/2*")*0.5-COUNTIF(C712:C726,"*læs/4")*0.75</f>
        <v>0</v>
      </c>
      <c r="N713">
        <f>COUNTIF(C712:C726, "*kode*")-COUNTIF(C712:C726,"*kode/2*")*0.5-COUNTIF(C712:C726,"*kode/4")*0.75</f>
        <v>6.75</v>
      </c>
      <c r="O713">
        <f t="shared" ref="O713:O719" si="61">SUM(L713:N713) + P713</f>
        <v>8.75</v>
      </c>
      <c r="P713">
        <f>COUNTIF(C712:C726, "*jobsøg*")-COUNTIF(C712:C726,"*jobsøg/2*")*0.5-COUNTIF(C712:C726,"*jobsøg/4")*0.75</f>
        <v>0</v>
      </c>
    </row>
    <row r="714" spans="2:16" x14ac:dyDescent="0.25">
      <c r="B714" s="2">
        <v>0.41666666666666669</v>
      </c>
      <c r="C714" s="3" t="s">
        <v>15</v>
      </c>
      <c r="D714" s="3" t="s">
        <v>15</v>
      </c>
      <c r="E714" s="3" t="s">
        <v>24</v>
      </c>
      <c r="F714" s="3" t="s">
        <v>11</v>
      </c>
      <c r="G714" s="3" t="s">
        <v>15</v>
      </c>
      <c r="H714" s="3"/>
      <c r="I714" s="3"/>
      <c r="K714" t="s">
        <v>1</v>
      </c>
      <c r="L714">
        <f>COUNTIF(D712:D726, "*skriv*")-COUNTIF(D712:D726,"*skriv/2*")*0.5-COUNTIF(D712:D726,"*skriv/4")*0.75</f>
        <v>2.5</v>
      </c>
      <c r="M714">
        <f>COUNTIF(D712:D726, "*læs*")-COUNTIF(D712:D726,"*læs/2*")*0.5-COUNTIF(D712:D726,"*læs/4")*0.75</f>
        <v>0</v>
      </c>
      <c r="N714">
        <f>COUNTIF(D712:D726, "*kode*")-COUNTIF(D712:D726,"*kode/2*")*0.5-COUNTIF(D712:D726,"*kode/4")*0.75</f>
        <v>4</v>
      </c>
      <c r="O714">
        <f t="shared" si="61"/>
        <v>6.5</v>
      </c>
      <c r="P714">
        <f>COUNTIF(D712:D726, "*jobsøg*")-COUNTIF(D712:D726,"*jobsøg/2*")*0.5-COUNTIF(D712:D726,"*jobsøg/4")*0.75</f>
        <v>0</v>
      </c>
    </row>
    <row r="715" spans="2:16" x14ac:dyDescent="0.25">
      <c r="B715" s="2">
        <v>0.45833333333333331</v>
      </c>
      <c r="C715" s="3" t="s">
        <v>15</v>
      </c>
      <c r="D715" s="3" t="s">
        <v>15</v>
      </c>
      <c r="E715" s="3" t="s">
        <v>24</v>
      </c>
      <c r="F715" s="3" t="s">
        <v>11</v>
      </c>
      <c r="G715" s="3" t="s">
        <v>11</v>
      </c>
      <c r="H715" s="3"/>
      <c r="I715" s="3"/>
      <c r="K715" t="s">
        <v>2</v>
      </c>
      <c r="L715">
        <f>COUNTIF(E712:E726, "*skriv*")-COUNTIF(E712:E726,"*skriv/2*")*0.5</f>
        <v>0</v>
      </c>
      <c r="M715">
        <f>COUNTIF(E712:E726, "*læs*")-COUNTIF(E712:E726,"*læs/2*")*0.5-COUNTIF(E712:E726,"*læs/4")*0.75</f>
        <v>0</v>
      </c>
      <c r="N715">
        <f>COUNTIF(E712:E726, "*kode*")-COUNTIF(E712:E726,"*kode/2*")*0.5-COUNTIF(E712:E726,"*kode/4")*0.75</f>
        <v>0</v>
      </c>
      <c r="O715">
        <f t="shared" si="61"/>
        <v>8</v>
      </c>
      <c r="P715">
        <f>COUNTIF(E712:E726, "*jobsøg*")-COUNTIF(E712:E726,"*jobsøg/2*")*0.5-COUNTIF(E712:E726,"*jobsøg/4")*0.75</f>
        <v>8</v>
      </c>
    </row>
    <row r="716" spans="2:16" x14ac:dyDescent="0.25">
      <c r="B716" s="2">
        <v>0.5</v>
      </c>
      <c r="C716" s="3" t="s">
        <v>15</v>
      </c>
      <c r="D716" s="3" t="s">
        <v>11</v>
      </c>
      <c r="E716" s="3" t="s">
        <v>24</v>
      </c>
      <c r="F716" s="3" t="s">
        <v>11</v>
      </c>
      <c r="G716" s="3" t="s">
        <v>11</v>
      </c>
      <c r="H716" s="3"/>
      <c r="I716" s="3"/>
      <c r="K716" t="s">
        <v>3</v>
      </c>
      <c r="L716">
        <f>COUNTIF(F712:F726, "*skriv*")-COUNTIF(F712:F726,"*skriv/2")*0.5-COUNTIF(F712:F726,"*skriv/4")*0.25</f>
        <v>5.75</v>
      </c>
      <c r="M716">
        <f>COUNTIF(F712:F726, "*læs*")-COUNTIF(F712:F726,"*læs/2*")*0.5-COUNTIF(F712:F726,"*læs/4")*0.75</f>
        <v>0</v>
      </c>
      <c r="N716">
        <f>COUNTIF(F712:F726, "*kode*")-COUNTIF(F712:F726,"*kode/2*")*0.5-COUNTIF(F712:F726,"*kode/4")*0.75</f>
        <v>2</v>
      </c>
      <c r="O716">
        <f t="shared" si="61"/>
        <v>7.75</v>
      </c>
      <c r="P716">
        <f>COUNTIF(F712:F726, "*jobsøg*")-COUNTIF(F712:F726,"*jobsøg/2*")*0.5-COUNTIF(F712:F726,"*jobsøg/4")*0.75</f>
        <v>0</v>
      </c>
    </row>
    <row r="717" spans="2:16" x14ac:dyDescent="0.25">
      <c r="B717" s="2">
        <v>0.54166666666666663</v>
      </c>
      <c r="C717" s="3" t="s">
        <v>15</v>
      </c>
      <c r="D717" s="3" t="s">
        <v>11</v>
      </c>
      <c r="E717" s="3" t="s">
        <v>24</v>
      </c>
      <c r="F717" s="3" t="s">
        <v>11</v>
      </c>
      <c r="G717" s="3" t="s">
        <v>11</v>
      </c>
      <c r="H717" s="3"/>
      <c r="I717" s="3"/>
      <c r="K717" t="s">
        <v>4</v>
      </c>
      <c r="L717">
        <f>COUNTIF(G712:G726, "*skriv*")-COUNTIF(G712:G726,"*skriv/2*")*0.5-COUNTIF(G712:G726,"*skriv/4")*0.75</f>
        <v>5.5</v>
      </c>
      <c r="M717">
        <f>COUNTIF(G712:G726, "*læs*")-COUNTIF(G712:G726,"*læs/2*")*0.5-COUNTIF(G712:G726,"*læs/4")*0.75</f>
        <v>0</v>
      </c>
      <c r="N717">
        <f>COUNTIF(G712:G726, "*kode*")-COUNTIF(G712:G726,"*kode/2*")*0.5-COUNTIF(G712:G726,"*kode/4")*0.75</f>
        <v>3</v>
      </c>
      <c r="O717">
        <f t="shared" si="61"/>
        <v>8.5</v>
      </c>
      <c r="P717">
        <f>COUNTIF(G712:G726, "*jobsøg*")-COUNTIF(G712:G726,"*jobsøg/2*")*0.5-COUNTIF(G712:G726,"*jobsøg/4")*0.75</f>
        <v>0</v>
      </c>
    </row>
    <row r="718" spans="2:16" x14ac:dyDescent="0.25">
      <c r="B718" s="2">
        <v>0.58333333333333337</v>
      </c>
      <c r="C718" s="3" t="s">
        <v>11</v>
      </c>
      <c r="D718" s="3" t="s">
        <v>19</v>
      </c>
      <c r="E718" s="3" t="s">
        <v>24</v>
      </c>
      <c r="F718" s="4" t="s">
        <v>11</v>
      </c>
      <c r="G718" s="3" t="s">
        <v>11</v>
      </c>
      <c r="H718" s="3"/>
      <c r="I718" s="3"/>
      <c r="K718" t="s">
        <v>5</v>
      </c>
      <c r="L718">
        <f>COUNTIF(H712:H726, "*skriv*")-COUNTIF(H712:H726,"*skriv/2*")*0.5</f>
        <v>0</v>
      </c>
      <c r="M718">
        <f>COUNTIF(H712:H726, "*læs*")-COUNTIF(H712:H726,"*læs/2*")*0.5*0.5-COUNTIF(H712:H726,"*læs/4")*0.75</f>
        <v>0</v>
      </c>
      <c r="N718">
        <f>COUNTIF(H712:H726, "*kode*")-COUNTIF(H712:H726,"*kode/2*")*0.5-COUNTIF(H712:H726,"*kode/4")*0.75</f>
        <v>0</v>
      </c>
      <c r="O718">
        <f t="shared" si="61"/>
        <v>0</v>
      </c>
      <c r="P718">
        <f>COUNTIF(H712:H726, "*jobsøg*")-COUNTIF(H712:H726,"*jobsøg/2*")*0.5-COUNTIF(H712:H726,"*jobsøg/4")*0.75</f>
        <v>0</v>
      </c>
    </row>
    <row r="719" spans="2:16" x14ac:dyDescent="0.25">
      <c r="B719" s="2">
        <v>0.625</v>
      </c>
      <c r="C719" s="3" t="s">
        <v>11</v>
      </c>
      <c r="D719" s="3"/>
      <c r="E719" s="3" t="s">
        <v>24</v>
      </c>
      <c r="F719" s="3" t="s">
        <v>22</v>
      </c>
      <c r="G719" s="3" t="s">
        <v>11</v>
      </c>
      <c r="H719" s="3"/>
      <c r="I719" s="3" t="s">
        <v>11</v>
      </c>
      <c r="K719" t="s">
        <v>6</v>
      </c>
      <c r="L719">
        <f>COUNTIF(I712:I726, "*skriv*")-COUNTIF(I712:I726,"*skriv/2*")*0.5-COUNTIF(I712:I726,"*skriv/4*")*0.25</f>
        <v>1</v>
      </c>
      <c r="M719">
        <f>COUNTIF(I712:I726, "*læs*")-COUNTIF(I712:I726,"*læs/2*")*0.5-COUNTIF(I712:I726,"*læs/4")*0.75</f>
        <v>0</v>
      </c>
      <c r="N719">
        <f>COUNTIF(I712:I726, "*kode*")-COUNTIF(I712:I726,"*kode/2*")*0.5-COUNTIF(I712:I726,"*kode/4")*0.75</f>
        <v>0</v>
      </c>
      <c r="O719">
        <f t="shared" si="61"/>
        <v>1</v>
      </c>
      <c r="P719">
        <f>COUNTIF(I712:I726, "*jobsøg*")-COUNTIF(I712:I726,"*jobsøg/2*")*0.5-COUNTIF(I712:I726,"*jobsøg/4")*0.75</f>
        <v>0</v>
      </c>
    </row>
    <row r="720" spans="2:16" x14ac:dyDescent="0.25">
      <c r="B720" s="2">
        <v>0.66666666666666663</v>
      </c>
      <c r="C720" s="3" t="s">
        <v>15</v>
      </c>
      <c r="D720" s="3"/>
      <c r="E720" s="3"/>
      <c r="F720" s="3"/>
      <c r="G720" s="3" t="s">
        <v>19</v>
      </c>
      <c r="H720" s="3"/>
      <c r="I720" s="3"/>
      <c r="K720" t="s">
        <v>10</v>
      </c>
      <c r="L720">
        <f>SUM(L713:L719)/5</f>
        <v>3.35</v>
      </c>
      <c r="M720">
        <f>SUM(M713:M719)/5</f>
        <v>0</v>
      </c>
      <c r="N720">
        <f>SUM(N713:N719)/5</f>
        <v>3.15</v>
      </c>
      <c r="O720">
        <f>SUM(O713:O719)/5</f>
        <v>8.1</v>
      </c>
    </row>
    <row r="721" spans="2:16" x14ac:dyDescent="0.25">
      <c r="B721" s="2">
        <v>0.70833333333333337</v>
      </c>
      <c r="C721" s="3" t="s">
        <v>17</v>
      </c>
      <c r="D721" s="3"/>
      <c r="E721" s="3"/>
      <c r="F721" s="3"/>
      <c r="G721" s="3"/>
      <c r="H721" s="3"/>
      <c r="I721" s="3"/>
    </row>
    <row r="722" spans="2:16" x14ac:dyDescent="0.25">
      <c r="B722" s="2">
        <v>0.75</v>
      </c>
      <c r="C722" s="3" t="s">
        <v>18</v>
      </c>
      <c r="D722" s="3"/>
      <c r="E722" s="3"/>
      <c r="F722" s="3"/>
      <c r="G722" s="3"/>
      <c r="H722" s="3"/>
      <c r="I722" s="3"/>
    </row>
    <row r="723" spans="2:16" x14ac:dyDescent="0.25">
      <c r="B723" s="2">
        <v>0.79166666666666663</v>
      </c>
      <c r="C723" s="3"/>
      <c r="D723" s="3"/>
      <c r="E723" s="3"/>
      <c r="F723" s="3"/>
      <c r="G723" s="3"/>
      <c r="H723" s="3"/>
      <c r="I723" s="3"/>
    </row>
    <row r="724" spans="2:16" x14ac:dyDescent="0.25">
      <c r="B724" s="2">
        <v>0.83333333333333337</v>
      </c>
      <c r="C724" s="3"/>
      <c r="D724" s="3"/>
      <c r="E724" s="3"/>
      <c r="F724" s="3"/>
      <c r="G724" s="3"/>
      <c r="H724" s="3"/>
      <c r="I724" s="3"/>
    </row>
    <row r="725" spans="2:16" x14ac:dyDescent="0.25">
      <c r="B725" s="2">
        <v>0.875</v>
      </c>
      <c r="C725" s="3"/>
      <c r="D725" s="3"/>
      <c r="E725" s="3"/>
      <c r="F725" s="3"/>
      <c r="G725" s="3"/>
      <c r="H725" s="3"/>
      <c r="I725" s="3"/>
    </row>
    <row r="726" spans="2:16" x14ac:dyDescent="0.25">
      <c r="B726" s="2">
        <v>0.91666666666666663</v>
      </c>
      <c r="C726" s="3"/>
      <c r="D726" s="3"/>
      <c r="E726" s="3"/>
      <c r="F726" s="3"/>
      <c r="G726" s="3"/>
      <c r="H726" s="3"/>
      <c r="I726" s="3"/>
    </row>
    <row r="731" spans="2:16" x14ac:dyDescent="0.25">
      <c r="B731" s="1">
        <v>1</v>
      </c>
      <c r="C731" s="1" t="s">
        <v>0</v>
      </c>
      <c r="D731" s="1" t="s">
        <v>1</v>
      </c>
      <c r="E731" s="1" t="s">
        <v>2</v>
      </c>
      <c r="F731" s="1" t="s">
        <v>3</v>
      </c>
      <c r="G731" s="1" t="s">
        <v>4</v>
      </c>
      <c r="H731" s="1" t="s">
        <v>5</v>
      </c>
      <c r="I731" s="1" t="s">
        <v>6</v>
      </c>
      <c r="L731" t="s">
        <v>11</v>
      </c>
      <c r="M731" t="s">
        <v>16</v>
      </c>
      <c r="N731" t="s">
        <v>15</v>
      </c>
      <c r="O731" t="s">
        <v>9</v>
      </c>
      <c r="P731" t="s">
        <v>24</v>
      </c>
    </row>
    <row r="732" spans="2:16" x14ac:dyDescent="0.25">
      <c r="B732" s="2">
        <v>0.33333333333333331</v>
      </c>
      <c r="C732" s="3" t="s">
        <v>24</v>
      </c>
      <c r="D732" s="3" t="s">
        <v>11</v>
      </c>
      <c r="E732" s="4" t="s">
        <v>11</v>
      </c>
      <c r="F732" s="3" t="s">
        <v>15</v>
      </c>
      <c r="G732" s="3" t="s">
        <v>15</v>
      </c>
      <c r="H732" s="3"/>
      <c r="I732" s="3"/>
      <c r="L732">
        <f>SUM(L733:L739)</f>
        <v>13.75</v>
      </c>
      <c r="M732">
        <f>SUM(M733:M739)</f>
        <v>0</v>
      </c>
      <c r="N732">
        <f>SUM(N733:N739)</f>
        <v>20</v>
      </c>
      <c r="O732">
        <f>SUM(O733:O739)</f>
        <v>41.75</v>
      </c>
      <c r="P732">
        <f>SUM(P733:P739)</f>
        <v>8</v>
      </c>
    </row>
    <row r="733" spans="2:16" x14ac:dyDescent="0.25">
      <c r="B733" s="2">
        <v>0.375</v>
      </c>
      <c r="C733" s="3" t="s">
        <v>24</v>
      </c>
      <c r="D733" s="3" t="s">
        <v>11</v>
      </c>
      <c r="E733" s="3" t="s">
        <v>11</v>
      </c>
      <c r="F733" s="3" t="s">
        <v>15</v>
      </c>
      <c r="G733" s="3" t="s">
        <v>15</v>
      </c>
      <c r="H733" s="3"/>
      <c r="I733" s="3"/>
      <c r="K733" t="s">
        <v>0</v>
      </c>
      <c r="L733">
        <f>COUNTIF(C732:C746, "*skriv*")-COUNTIF(C732:C746,"*skriv/2*")*0.5-COUNTIF(C732:C746,"*skriv/4")*0.75</f>
        <v>0.25</v>
      </c>
      <c r="M733">
        <f>COUNTIF(C732:C746, "*læs*")-COUNTIF(C732:C746,"*læs/2*")*0.5-COUNTIF(C732:C746,"*læs/4")*0.75</f>
        <v>0</v>
      </c>
      <c r="N733">
        <f>COUNTIF(C732:C746, "*kode*")-COUNTIF(C732:C746,"*kode/2*")*0.5-COUNTIF(C732:C746,"*kode/4")*0.75</f>
        <v>0</v>
      </c>
      <c r="O733">
        <f t="shared" ref="O733:O739" si="62">SUM(L733:N733) + P733</f>
        <v>8.25</v>
      </c>
      <c r="P733">
        <f>COUNTIF(C732:C746, "*jobsøg*")-COUNTIF(C732:C746,"*jobsøg/2*")*0.5-COUNTIF(C732:C746,"*jobsøg/4")*0.75</f>
        <v>8</v>
      </c>
    </row>
    <row r="734" spans="2:16" x14ac:dyDescent="0.25">
      <c r="B734" s="2">
        <v>0.41666666666666669</v>
      </c>
      <c r="C734" s="3" t="s">
        <v>24</v>
      </c>
      <c r="D734" s="3" t="s">
        <v>11</v>
      </c>
      <c r="E734" s="3" t="s">
        <v>11</v>
      </c>
      <c r="F734" s="3" t="s">
        <v>15</v>
      </c>
      <c r="G734" s="3" t="s">
        <v>15</v>
      </c>
      <c r="H734" s="3"/>
      <c r="I734" s="3"/>
      <c r="K734" t="s">
        <v>1</v>
      </c>
      <c r="L734">
        <f>COUNTIF(D732:D746, "*skriv*")-COUNTIF(D732:D746,"*skriv/2*")*0.5-COUNTIF(D732:D746,"*skriv/4")*0.75</f>
        <v>7</v>
      </c>
      <c r="M734">
        <f>COUNTIF(D732:D746, "*læs*")-COUNTIF(D732:D746,"*læs/2*")*0.5-COUNTIF(D732:D746,"*læs/4")*0.75</f>
        <v>0</v>
      </c>
      <c r="N734">
        <f>COUNTIF(D732:D746, "*kode*")-COUNTIF(D732:D746,"*kode/2*")*0.5-COUNTIF(D732:D746,"*kode/4")*0.75</f>
        <v>0</v>
      </c>
      <c r="O734">
        <f t="shared" si="62"/>
        <v>7</v>
      </c>
      <c r="P734">
        <f>COUNTIF(D732:D746, "*jobsøg*")-COUNTIF(D732:D746,"*jobsøg/2*")*0.5-COUNTIF(D732:D746,"*jobsøg/4")*0.75</f>
        <v>0</v>
      </c>
    </row>
    <row r="735" spans="2:16" x14ac:dyDescent="0.25">
      <c r="B735" s="2">
        <v>0.45833333333333331</v>
      </c>
      <c r="C735" s="3" t="s">
        <v>24</v>
      </c>
      <c r="D735" s="3" t="s">
        <v>11</v>
      </c>
      <c r="E735" s="3" t="s">
        <v>11</v>
      </c>
      <c r="F735" s="3" t="s">
        <v>15</v>
      </c>
      <c r="G735" s="3" t="s">
        <v>15</v>
      </c>
      <c r="H735" s="3"/>
      <c r="I735" s="3"/>
      <c r="K735" t="s">
        <v>2</v>
      </c>
      <c r="L735">
        <f>COUNTIF(E732:E746, "*skriv*")-COUNTIF(E732:E746,"*skriv/2*")*0.5</f>
        <v>6.5</v>
      </c>
      <c r="M735">
        <f>COUNTIF(E732:E746, "*læs*")-COUNTIF(E732:E746,"*læs/2*")*0.5-COUNTIF(E732:E746,"*læs/4")*0.75</f>
        <v>0</v>
      </c>
      <c r="N735">
        <f>COUNTIF(E732:E746, "*kode*")-COUNTIF(E732:E746,"*kode/2*")*0.5-COUNTIF(E732:E746,"*kode/4")*0.75</f>
        <v>1.5</v>
      </c>
      <c r="O735">
        <f t="shared" si="62"/>
        <v>8</v>
      </c>
      <c r="P735">
        <f>COUNTIF(E732:E746, "*jobsøg*")-COUNTIF(E732:E746,"*jobsøg/2*")*0.5-COUNTIF(E732:E746,"*jobsøg/4")*0.75</f>
        <v>0</v>
      </c>
    </row>
    <row r="736" spans="2:16" x14ac:dyDescent="0.25">
      <c r="B736" s="2">
        <v>0.5</v>
      </c>
      <c r="C736" s="3" t="s">
        <v>24</v>
      </c>
      <c r="D736" s="3" t="s">
        <v>11</v>
      </c>
      <c r="E736" s="3" t="s">
        <v>11</v>
      </c>
      <c r="F736" s="3" t="s">
        <v>15</v>
      </c>
      <c r="G736" s="3" t="s">
        <v>15</v>
      </c>
      <c r="H736" s="3"/>
      <c r="I736" s="3"/>
      <c r="K736" t="s">
        <v>3</v>
      </c>
      <c r="L736">
        <f>COUNTIF(F732:F746, "*skriv*")-COUNTIF(F732:F746,"*skriv/2")*0.5-COUNTIF(F732:F746,"*skriv/4")*0.25</f>
        <v>0</v>
      </c>
      <c r="M736">
        <f>COUNTIF(F732:F746, "*læs*")-COUNTIF(F732:F746,"*læs/2*")*0.5-COUNTIF(F732:F746,"*læs/4")*0.75</f>
        <v>0</v>
      </c>
      <c r="N736">
        <f>COUNTIF(F732:F746, "*kode*")-COUNTIF(F732:F746,"*kode/2*")*0.5-COUNTIF(F732:F746,"*kode/4")*0.75</f>
        <v>7</v>
      </c>
      <c r="O736">
        <f t="shared" si="62"/>
        <v>7</v>
      </c>
      <c r="P736">
        <f>COUNTIF(F732:F746, "*jobsøg*")-COUNTIF(F732:F746,"*jobsøg/2*")*0.5-COUNTIF(F732:F746,"*jobsøg/4")*0.75</f>
        <v>0</v>
      </c>
    </row>
    <row r="737" spans="2:16" x14ac:dyDescent="0.25">
      <c r="B737" s="2">
        <v>0.54166666666666663</v>
      </c>
      <c r="C737" s="3" t="s">
        <v>24</v>
      </c>
      <c r="D737" s="3" t="s">
        <v>11</v>
      </c>
      <c r="E737" s="3" t="s">
        <v>11</v>
      </c>
      <c r="F737" s="3" t="s">
        <v>15</v>
      </c>
      <c r="G737" s="3" t="s">
        <v>15</v>
      </c>
      <c r="H737" s="3"/>
      <c r="I737" s="3"/>
      <c r="K737" t="s">
        <v>4</v>
      </c>
      <c r="L737">
        <f>COUNTIF(G732:G746, "*skriv*")-COUNTIF(G732:G746,"*skriv/2*")*0.5-COUNTIF(G732:G746,"*skriv/4")*0.75</f>
        <v>0</v>
      </c>
      <c r="M737">
        <f>COUNTIF(G732:G746, "*læs*")-COUNTIF(G732:G746,"*læs/2*")*0.5-COUNTIF(G732:G746,"*læs/4")*0.75</f>
        <v>0</v>
      </c>
      <c r="N737">
        <f>COUNTIF(G732:G746, "*kode*")-COUNTIF(G732:G746,"*kode/2*")*0.5-COUNTIF(G732:G746,"*kode/4")*0.75</f>
        <v>9.5</v>
      </c>
      <c r="O737">
        <f t="shared" si="62"/>
        <v>9.5</v>
      </c>
      <c r="P737">
        <f>COUNTIF(G732:G746, "*jobsøg*")-COUNTIF(G732:G746,"*jobsøg/2*")*0.5-COUNTIF(G732:G746,"*jobsøg/4")*0.75</f>
        <v>0</v>
      </c>
    </row>
    <row r="738" spans="2:16" x14ac:dyDescent="0.25">
      <c r="B738" s="2">
        <v>0.58333333333333337</v>
      </c>
      <c r="C738" s="3" t="s">
        <v>24</v>
      </c>
      <c r="D738" s="3" t="s">
        <v>11</v>
      </c>
      <c r="E738" s="3" t="s">
        <v>19</v>
      </c>
      <c r="F738" s="4" t="s">
        <v>15</v>
      </c>
      <c r="G738" s="3" t="s">
        <v>15</v>
      </c>
      <c r="H738" s="3"/>
      <c r="I738" s="3"/>
      <c r="K738" t="s">
        <v>5</v>
      </c>
      <c r="L738">
        <f>COUNTIF(H732:H746, "*skriv*")-COUNTIF(H732:H746,"*skriv/2*")*0.5</f>
        <v>0</v>
      </c>
      <c r="M738">
        <f>COUNTIF(H732:H746, "*læs*")-COUNTIF(H732:H746,"*læs/2*")*0.5*0.5-COUNTIF(H732:H746,"*læs/4")*0.75</f>
        <v>0</v>
      </c>
      <c r="N738">
        <f>COUNTIF(H732:H746, "*kode*")-COUNTIF(H732:H746,"*kode/2*")*0.5-COUNTIF(H732:H746,"*kode/4")*0.75</f>
        <v>0</v>
      </c>
      <c r="O738">
        <f t="shared" si="62"/>
        <v>0</v>
      </c>
      <c r="P738">
        <f>COUNTIF(H732:H746, "*jobsøg*")-COUNTIF(H732:H746,"*jobsøg/2*")*0.5-COUNTIF(H732:H746,"*jobsøg/4")*0.75</f>
        <v>0</v>
      </c>
    </row>
    <row r="739" spans="2:16" x14ac:dyDescent="0.25">
      <c r="B739" s="2">
        <v>0.625</v>
      </c>
      <c r="C739" s="3" t="s">
        <v>24</v>
      </c>
      <c r="D739" s="3"/>
      <c r="E739" s="3" t="s">
        <v>15</v>
      </c>
      <c r="F739" s="3"/>
      <c r="G739" s="3"/>
      <c r="H739" s="3"/>
      <c r="I739" s="3"/>
      <c r="K739" t="s">
        <v>6</v>
      </c>
      <c r="L739">
        <f>COUNTIF(I732:I746, "*skriv*")-COUNTIF(I732:I746,"*skriv/2*")*0.5-COUNTIF(I732:I746,"*skriv/4*")*0.25</f>
        <v>0</v>
      </c>
      <c r="M739">
        <f>COUNTIF(I732:I746, "*læs*")-COUNTIF(I732:I746,"*læs/2*")*0.5-COUNTIF(I732:I746,"*læs/4")*0.75</f>
        <v>0</v>
      </c>
      <c r="N739">
        <f>COUNTIF(I732:I746, "*kode*")-COUNTIF(I732:I746,"*kode/2*")*0.5-COUNTIF(I732:I746,"*kode/4")*0.75</f>
        <v>2</v>
      </c>
      <c r="O739">
        <f t="shared" si="62"/>
        <v>2</v>
      </c>
      <c r="P739">
        <f>COUNTIF(I732:I746, "*jobsøg*")-COUNTIF(I732:I746,"*jobsøg/2*")*0.5-COUNTIF(I732:I746,"*jobsøg/4")*0.75</f>
        <v>0</v>
      </c>
    </row>
    <row r="740" spans="2:16" x14ac:dyDescent="0.25">
      <c r="B740" s="2">
        <v>0.66666666666666663</v>
      </c>
      <c r="C740" s="3"/>
      <c r="D740" s="3"/>
      <c r="E740" s="3" t="s">
        <v>17</v>
      </c>
      <c r="F740" s="3"/>
      <c r="G740" s="3"/>
      <c r="H740" s="3"/>
      <c r="I740" s="3"/>
      <c r="K740" t="s">
        <v>10</v>
      </c>
      <c r="L740">
        <f>SUM(L733:L739)/5</f>
        <v>2.75</v>
      </c>
      <c r="M740">
        <f>SUM(M733:M739)/5</f>
        <v>0</v>
      </c>
      <c r="N740">
        <f>SUM(N733:N739)/5</f>
        <v>4</v>
      </c>
      <c r="O740">
        <f>SUM(O733:O739)/5</f>
        <v>8.35</v>
      </c>
    </row>
    <row r="741" spans="2:16" x14ac:dyDescent="0.25">
      <c r="B741" s="2">
        <v>0.70833333333333337</v>
      </c>
      <c r="C741" s="3"/>
      <c r="D741" s="3"/>
      <c r="E741" s="3"/>
      <c r="F741" s="3"/>
      <c r="G741" s="3"/>
      <c r="H741" s="3"/>
      <c r="I741" s="3" t="s">
        <v>15</v>
      </c>
    </row>
    <row r="742" spans="2:16" x14ac:dyDescent="0.25">
      <c r="B742" s="2">
        <v>0.75</v>
      </c>
      <c r="C742" s="3" t="s">
        <v>22</v>
      </c>
      <c r="D742" s="3"/>
      <c r="E742" s="3"/>
      <c r="F742" s="3"/>
      <c r="G742" s="3"/>
      <c r="H742" s="3"/>
      <c r="I742" s="3" t="s">
        <v>15</v>
      </c>
    </row>
    <row r="743" spans="2:16" x14ac:dyDescent="0.25">
      <c r="B743" s="2">
        <v>0.79166666666666663</v>
      </c>
      <c r="C743" s="3"/>
      <c r="D743" s="3"/>
      <c r="E743" s="3"/>
      <c r="F743" s="3"/>
      <c r="G743" s="3" t="s">
        <v>15</v>
      </c>
      <c r="H743" s="3"/>
      <c r="I743" s="3"/>
    </row>
    <row r="744" spans="2:16" x14ac:dyDescent="0.25">
      <c r="B744" s="2">
        <v>0.83333333333333337</v>
      </c>
      <c r="C744" s="3"/>
      <c r="D744" s="3"/>
      <c r="E744" s="3"/>
      <c r="F744" s="3"/>
      <c r="G744" s="3" t="s">
        <v>15</v>
      </c>
      <c r="H744" s="3"/>
      <c r="I744" s="3"/>
    </row>
    <row r="745" spans="2:16" x14ac:dyDescent="0.25">
      <c r="B745" s="2">
        <v>0.875</v>
      </c>
      <c r="C745" s="3"/>
      <c r="D745" s="3"/>
      <c r="E745" s="3"/>
      <c r="F745" s="3"/>
      <c r="G745" s="3" t="s">
        <v>17</v>
      </c>
      <c r="H745" s="3"/>
      <c r="I745" s="3"/>
    </row>
    <row r="746" spans="2:16" x14ac:dyDescent="0.25">
      <c r="B746" s="2">
        <v>0.91666666666666663</v>
      </c>
      <c r="C746" s="3"/>
      <c r="D746" s="3"/>
      <c r="E746" s="3"/>
      <c r="F746" s="3"/>
      <c r="G746" s="3"/>
      <c r="H746" s="3"/>
      <c r="I746" s="3"/>
    </row>
    <row r="752" spans="2:16" x14ac:dyDescent="0.25">
      <c r="B752" s="1">
        <v>1</v>
      </c>
      <c r="C752" s="1" t="s">
        <v>0</v>
      </c>
      <c r="D752" s="1" t="s">
        <v>1</v>
      </c>
      <c r="E752" s="1" t="s">
        <v>2</v>
      </c>
      <c r="F752" s="1" t="s">
        <v>3</v>
      </c>
      <c r="G752" s="1" t="s">
        <v>4</v>
      </c>
      <c r="H752" s="1" t="s">
        <v>5</v>
      </c>
      <c r="I752" s="1" t="s">
        <v>6</v>
      </c>
      <c r="L752" t="s">
        <v>11</v>
      </c>
      <c r="M752" t="s">
        <v>16</v>
      </c>
      <c r="N752" t="s">
        <v>15</v>
      </c>
      <c r="O752" t="s">
        <v>9</v>
      </c>
      <c r="P752" t="s">
        <v>24</v>
      </c>
    </row>
    <row r="753" spans="2:16" x14ac:dyDescent="0.25">
      <c r="B753" s="2">
        <v>0.33333333333333331</v>
      </c>
      <c r="C753" s="3" t="s">
        <v>24</v>
      </c>
      <c r="D753" s="3" t="s">
        <v>11</v>
      </c>
      <c r="E753" s="4" t="s">
        <v>25</v>
      </c>
      <c r="F753" s="3" t="s">
        <v>11</v>
      </c>
      <c r="G753" s="3"/>
      <c r="H753" s="3"/>
      <c r="I753" s="3"/>
      <c r="L753">
        <f>SUM(L754:L760)</f>
        <v>22</v>
      </c>
      <c r="M753">
        <f>SUM(M754:M760)</f>
        <v>0</v>
      </c>
      <c r="N753">
        <f>SUM(N754:N760)</f>
        <v>1.25</v>
      </c>
      <c r="O753">
        <f>SUM(O754:O760)</f>
        <v>32.75</v>
      </c>
      <c r="P753">
        <f>SUM(P754:P760)</f>
        <v>9.5</v>
      </c>
    </row>
    <row r="754" spans="2:16" x14ac:dyDescent="0.25">
      <c r="B754" s="2">
        <v>0.375</v>
      </c>
      <c r="C754" s="3" t="s">
        <v>24</v>
      </c>
      <c r="D754" s="3" t="s">
        <v>11</v>
      </c>
      <c r="E754" s="3" t="s">
        <v>11</v>
      </c>
      <c r="F754" s="3" t="s">
        <v>11</v>
      </c>
      <c r="G754" s="3"/>
      <c r="H754" s="3"/>
      <c r="I754" s="3"/>
      <c r="K754" t="s">
        <v>0</v>
      </c>
      <c r="L754">
        <f>COUNTIF(C753:C767, "*skriv*")-COUNTIF(C753:C767,"*skriv/2*")*0.5-COUNTIF(C753:C767,"*skriv/4")*0.75</f>
        <v>0</v>
      </c>
      <c r="M754">
        <f>COUNTIF(C753:C767, "*læs*")-COUNTIF(C753:C767,"*læs/2*")*0.5-COUNTIF(C753:C767,"*læs/4")*0.75</f>
        <v>0</v>
      </c>
      <c r="N754">
        <f>COUNTIF(C753:C767, "*kode*")-COUNTIF(C753:C767,"*kode/2*")*0.5-COUNTIF(C753:C767,"*kode/4")*0.75</f>
        <v>0.75</v>
      </c>
      <c r="O754">
        <f t="shared" ref="O754:O760" si="63">SUM(L754:N754) + P754</f>
        <v>9.75</v>
      </c>
      <c r="P754">
        <f>COUNTIF(C753:C767, "*jobsøg*")-COUNTIF(C753:C767,"*jobsøg/2*")*0.5-COUNTIF(C753:C767,"*jobsøg/4")*0.75</f>
        <v>9</v>
      </c>
    </row>
    <row r="755" spans="2:16" x14ac:dyDescent="0.25">
      <c r="B755" s="2">
        <v>0.41666666666666669</v>
      </c>
      <c r="C755" s="3" t="s">
        <v>24</v>
      </c>
      <c r="D755" s="3" t="s">
        <v>11</v>
      </c>
      <c r="E755" s="3" t="s">
        <v>11</v>
      </c>
      <c r="F755" s="3" t="s">
        <v>11</v>
      </c>
      <c r="G755" s="3"/>
      <c r="H755" s="3"/>
      <c r="I755" s="3"/>
      <c r="K755" t="s">
        <v>1</v>
      </c>
      <c r="L755">
        <f>COUNTIF(D753:D767, "*skriv*")-COUNTIF(D753:D767,"*skriv/2*")*0.5-COUNTIF(D753:D767,"*skriv/4")*0.75</f>
        <v>6.5</v>
      </c>
      <c r="M755">
        <f>COUNTIF(D753:D767, "*læs*")-COUNTIF(D753:D767,"*læs/2*")*0.5-COUNTIF(D753:D767,"*læs/4")*0.75</f>
        <v>0</v>
      </c>
      <c r="N755">
        <f>COUNTIF(D753:D767, "*kode*")-COUNTIF(D753:D767,"*kode/2*")*0.5-COUNTIF(D753:D767,"*kode/4")*0.75</f>
        <v>0.5</v>
      </c>
      <c r="O755">
        <f t="shared" si="63"/>
        <v>7</v>
      </c>
      <c r="P755">
        <f>COUNTIF(D753:D767, "*jobsøg*")-COUNTIF(D753:D767,"*jobsøg/2*")*0.5-COUNTIF(D753:D767,"*jobsøg/4")*0.75</f>
        <v>0</v>
      </c>
    </row>
    <row r="756" spans="2:16" x14ac:dyDescent="0.25">
      <c r="B756" s="2">
        <v>0.45833333333333331</v>
      </c>
      <c r="C756" s="3" t="s">
        <v>24</v>
      </c>
      <c r="D756" s="3" t="s">
        <v>11</v>
      </c>
      <c r="E756" s="3" t="s">
        <v>11</v>
      </c>
      <c r="F756" s="3" t="s">
        <v>11</v>
      </c>
      <c r="G756" s="3"/>
      <c r="H756" s="3"/>
      <c r="I756" s="3"/>
      <c r="K756" t="s">
        <v>2</v>
      </c>
      <c r="L756">
        <f>COUNTIF(E753:E767, "*skriv*")-COUNTIF(E753:E767,"*skriv/2*")*0.5</f>
        <v>7.5</v>
      </c>
      <c r="M756">
        <f>COUNTIF(E753:E767, "*læs*")-COUNTIF(E753:E767,"*læs/2*")*0.5-COUNTIF(E753:E767,"*læs/4")*0.75</f>
        <v>0</v>
      </c>
      <c r="N756">
        <f>COUNTIF(E753:E767, "*kode*")-COUNTIF(E753:E767,"*kode/2*")*0.5-COUNTIF(E753:E767,"*kode/4")*0.75</f>
        <v>0</v>
      </c>
      <c r="O756">
        <f t="shared" si="63"/>
        <v>8</v>
      </c>
      <c r="P756">
        <f>COUNTIF(E753:E767, "*jobsøg*")-COUNTIF(E753:E767,"*jobsøg/2*")*0.5-COUNTIF(E753:E767,"*jobsøg/4")*0.75</f>
        <v>0.5</v>
      </c>
    </row>
    <row r="757" spans="2:16" x14ac:dyDescent="0.25">
      <c r="B757" s="2">
        <v>0.5</v>
      </c>
      <c r="C757" s="3" t="s">
        <v>24</v>
      </c>
      <c r="D757" s="3" t="s">
        <v>11</v>
      </c>
      <c r="E757" s="3" t="s">
        <v>11</v>
      </c>
      <c r="F757" s="3" t="s">
        <v>11</v>
      </c>
      <c r="G757" s="3"/>
      <c r="H757" s="3"/>
      <c r="I757" s="3"/>
      <c r="K757" t="s">
        <v>3</v>
      </c>
      <c r="L757">
        <f>COUNTIF(F753:F767, "*skriv*")-COUNTIF(F753:F767,"*skriv/2")*0.5-COUNTIF(F753:F767,"*skriv/4")*0.25</f>
        <v>8</v>
      </c>
      <c r="M757">
        <f>COUNTIF(F753:F767, "*læs*")-COUNTIF(F753:F767,"*læs/2*")*0.5-COUNTIF(F753:F767,"*læs/4")*0.75</f>
        <v>0</v>
      </c>
      <c r="N757">
        <f>COUNTIF(F753:F767, "*kode*")-COUNTIF(F753:F767,"*kode/2*")*0.5-COUNTIF(F753:F767,"*kode/4")*0.75</f>
        <v>0</v>
      </c>
      <c r="O757">
        <f t="shared" si="63"/>
        <v>8</v>
      </c>
      <c r="P757">
        <f>COUNTIF(F753:F767, "*jobsøg*")-COUNTIF(F753:F767,"*jobsøg/2*")*0.5-COUNTIF(F753:F767,"*jobsøg/4")*0.75</f>
        <v>0</v>
      </c>
    </row>
    <row r="758" spans="2:16" x14ac:dyDescent="0.25">
      <c r="B758" s="2">
        <v>0.54166666666666663</v>
      </c>
      <c r="C758" s="3" t="s">
        <v>24</v>
      </c>
      <c r="D758" s="3" t="s">
        <v>11</v>
      </c>
      <c r="E758" s="3" t="s">
        <v>11</v>
      </c>
      <c r="F758" s="3" t="s">
        <v>11</v>
      </c>
      <c r="G758" s="3"/>
      <c r="H758" s="3"/>
      <c r="I758" s="3"/>
      <c r="K758" t="s">
        <v>4</v>
      </c>
      <c r="L758">
        <f>COUNTIF(G753:G767, "*skriv*")-COUNTIF(G753:G767,"*skriv/2*")*0.5-COUNTIF(G753:G767,"*skriv/4")*0.75</f>
        <v>0</v>
      </c>
      <c r="M758">
        <f>COUNTIF(G753:G767, "*læs*")-COUNTIF(G753:G767,"*læs/2*")*0.5-COUNTIF(G753:G767,"*læs/4")*0.75</f>
        <v>0</v>
      </c>
      <c r="N758">
        <f>COUNTIF(G753:G767, "*kode*")-COUNTIF(G753:G767,"*kode/2*")*0.5-COUNTIF(G753:G767,"*kode/4")*0.75</f>
        <v>0</v>
      </c>
      <c r="O758">
        <f t="shared" si="63"/>
        <v>0</v>
      </c>
      <c r="P758">
        <f>COUNTIF(G753:G767, "*jobsøg*")-COUNTIF(G753:G767,"*jobsøg/2*")*0.5-COUNTIF(G753:G767,"*jobsøg/4")*0.75</f>
        <v>0</v>
      </c>
    </row>
    <row r="759" spans="2:16" x14ac:dyDescent="0.25">
      <c r="B759" s="2">
        <v>0.58333333333333337</v>
      </c>
      <c r="C759" s="3" t="s">
        <v>24</v>
      </c>
      <c r="D759" s="3" t="s">
        <v>17</v>
      </c>
      <c r="E759" s="3" t="s">
        <v>11</v>
      </c>
      <c r="F759" s="4" t="s">
        <v>11</v>
      </c>
      <c r="G759" s="3"/>
      <c r="H759" s="3"/>
      <c r="I759" s="3"/>
      <c r="K759" t="s">
        <v>5</v>
      </c>
      <c r="L759">
        <f>COUNTIF(H753:H767, "*skriv*")-COUNTIF(H753:H767,"*skriv/2*")*0.5</f>
        <v>0</v>
      </c>
      <c r="M759">
        <f>COUNTIF(H753:H767, "*læs*")-COUNTIF(H753:H767,"*læs/2*")*0.5*0.5-COUNTIF(H753:H767,"*læs/4")*0.75</f>
        <v>0</v>
      </c>
      <c r="N759">
        <f>COUNTIF(H753:H767, "*kode*")-COUNTIF(H753:H767,"*kode/2*")*0.5-COUNTIF(H753:H767,"*kode/4")*0.75</f>
        <v>0</v>
      </c>
      <c r="O759">
        <f t="shared" si="63"/>
        <v>0</v>
      </c>
      <c r="P759">
        <f>COUNTIF(H753:H767, "*jobsøg*")-COUNTIF(H753:H767,"*jobsøg/2*")*0.5-COUNTIF(H753:H767,"*jobsøg/4")*0.75</f>
        <v>0</v>
      </c>
    </row>
    <row r="760" spans="2:16" x14ac:dyDescent="0.25">
      <c r="B760" s="2">
        <v>0.625</v>
      </c>
      <c r="C760" s="3" t="s">
        <v>24</v>
      </c>
      <c r="D760" s="3" t="s">
        <v>19</v>
      </c>
      <c r="E760" s="3" t="s">
        <v>11</v>
      </c>
      <c r="F760" s="3" t="s">
        <v>11</v>
      </c>
      <c r="G760" s="3"/>
      <c r="H760" s="3"/>
      <c r="I760" s="3"/>
      <c r="K760" t="s">
        <v>6</v>
      </c>
      <c r="L760">
        <f>COUNTIF(I753:I767, "*skriv*")-COUNTIF(I753:I767,"*skriv/2*")*0.5-COUNTIF(I753:I767,"*skriv/4*")*0.25</f>
        <v>0</v>
      </c>
      <c r="M760">
        <f>COUNTIF(I753:I767, "*læs*")-COUNTIF(I753:I767,"*læs/2*")*0.5-COUNTIF(I753:I767,"*læs/4")*0.75</f>
        <v>0</v>
      </c>
      <c r="N760">
        <f>COUNTIF(I753:I767, "*kode*")-COUNTIF(I753:I767,"*kode/2*")*0.5-COUNTIF(I753:I767,"*kode/4")*0.75</f>
        <v>0</v>
      </c>
      <c r="O760">
        <f t="shared" si="63"/>
        <v>0</v>
      </c>
      <c r="P760">
        <f>COUNTIF(I753:I767, "*jobsøg*")-COUNTIF(I753:I767,"*jobsøg/2*")*0.5-COUNTIF(I753:I767,"*jobsøg/4")*0.75</f>
        <v>0</v>
      </c>
    </row>
    <row r="761" spans="2:16" x14ac:dyDescent="0.25">
      <c r="B761" s="2">
        <v>0.66666666666666663</v>
      </c>
      <c r="C761" s="3" t="s">
        <v>24</v>
      </c>
      <c r="D761" s="3"/>
      <c r="E761" s="3" t="s">
        <v>19</v>
      </c>
      <c r="F761" s="3"/>
      <c r="G761" s="3"/>
      <c r="H761" s="3"/>
      <c r="I761" s="3"/>
      <c r="K761" t="s">
        <v>10</v>
      </c>
      <c r="L761">
        <f>SUM(L754:L760)/5</f>
        <v>4.4000000000000004</v>
      </c>
      <c r="M761">
        <f>SUM(M754:M760)/5</f>
        <v>0</v>
      </c>
      <c r="N761">
        <f>SUM(N754:N760)/5</f>
        <v>0.25</v>
      </c>
      <c r="O761">
        <f>SUM(O754:O760)/5</f>
        <v>6.55</v>
      </c>
    </row>
    <row r="762" spans="2:16" x14ac:dyDescent="0.25">
      <c r="B762" s="2">
        <v>0.70833333333333337</v>
      </c>
      <c r="C762" s="3" t="s">
        <v>17</v>
      </c>
      <c r="D762" s="3"/>
      <c r="E762" s="3"/>
      <c r="F762" s="3"/>
      <c r="G762" s="3"/>
      <c r="H762" s="3"/>
      <c r="I762" s="3"/>
    </row>
    <row r="763" spans="2:16" x14ac:dyDescent="0.25">
      <c r="B763" s="2">
        <v>0.75</v>
      </c>
      <c r="C763" s="3" t="s">
        <v>18</v>
      </c>
      <c r="D763" s="3"/>
      <c r="E763" s="3"/>
      <c r="F763" s="3"/>
      <c r="G763" s="3"/>
      <c r="H763" s="3"/>
      <c r="I763" s="3"/>
    </row>
    <row r="764" spans="2:16" x14ac:dyDescent="0.25">
      <c r="B764" s="2">
        <v>0.79166666666666663</v>
      </c>
      <c r="C764" s="3"/>
      <c r="D764" s="3"/>
      <c r="E764" s="3"/>
      <c r="F764" s="3"/>
      <c r="G764" s="3"/>
      <c r="H764" s="3"/>
      <c r="I764" s="3"/>
    </row>
    <row r="765" spans="2:16" x14ac:dyDescent="0.25">
      <c r="B765" s="2">
        <v>0.83333333333333337</v>
      </c>
      <c r="C765" s="3"/>
      <c r="D765" s="3"/>
      <c r="E765" s="3"/>
      <c r="F765" s="3"/>
      <c r="G765" s="3"/>
      <c r="H765" s="3"/>
      <c r="I765" s="3"/>
    </row>
    <row r="766" spans="2:16" x14ac:dyDescent="0.25">
      <c r="B766" s="2">
        <v>0.875</v>
      </c>
      <c r="C766" s="3"/>
      <c r="D766" s="3"/>
      <c r="E766" s="3"/>
      <c r="F766" s="3"/>
      <c r="G766" s="3"/>
      <c r="H766" s="3"/>
      <c r="I766" s="3"/>
    </row>
    <row r="767" spans="2:16" x14ac:dyDescent="0.25">
      <c r="B767" s="2">
        <v>0.91666666666666663</v>
      </c>
      <c r="C767" s="3"/>
      <c r="D767" s="3"/>
      <c r="E767" s="3"/>
      <c r="F767" s="3"/>
      <c r="G767" s="3"/>
      <c r="H767" s="3"/>
      <c r="I767" s="3"/>
    </row>
  </sheetData>
  <conditionalFormatting sqref="C6:I20">
    <cfRule type="containsText" dxfId="158" priority="174" operator="containsText" text="learn">
      <formula>NOT(ISERROR(SEARCH("learn",C6)))</formula>
    </cfRule>
    <cfRule type="containsText" dxfId="157" priority="175" operator="containsText" text="andet">
      <formula>NOT(ISERROR(SEARCH("andet",C6)))</formula>
    </cfRule>
    <cfRule type="containsText" dxfId="156" priority="173" operator="containsText" text="online">
      <formula>NOT(ISERROR(SEARCH("online",C6)))</formula>
    </cfRule>
  </conditionalFormatting>
  <conditionalFormatting sqref="C24:I38">
    <cfRule type="containsText" dxfId="155" priority="171" operator="containsText" text="learn">
      <formula>NOT(ISERROR(SEARCH("learn",C24)))</formula>
    </cfRule>
    <cfRule type="containsText" dxfId="154" priority="170" operator="containsText" text="online">
      <formula>NOT(ISERROR(SEARCH("online",C24)))</formula>
    </cfRule>
    <cfRule type="containsText" dxfId="153" priority="172" operator="containsText" text="andet">
      <formula>NOT(ISERROR(SEARCH("andet",C24)))</formula>
    </cfRule>
  </conditionalFormatting>
  <conditionalFormatting sqref="C42:I56">
    <cfRule type="containsText" dxfId="152" priority="169" operator="containsText" text="andet">
      <formula>NOT(ISERROR(SEARCH("andet",C42)))</formula>
    </cfRule>
    <cfRule type="containsText" dxfId="151" priority="168" operator="containsText" text="learn">
      <formula>NOT(ISERROR(SEARCH("learn",C42)))</formula>
    </cfRule>
    <cfRule type="containsText" dxfId="150" priority="167" operator="containsText" text="online">
      <formula>NOT(ISERROR(SEARCH("online",C42)))</formula>
    </cfRule>
  </conditionalFormatting>
  <conditionalFormatting sqref="C61:I75">
    <cfRule type="containsText" dxfId="149" priority="166" operator="containsText" text="andet">
      <formula>NOT(ISERROR(SEARCH("andet",C61)))</formula>
    </cfRule>
    <cfRule type="containsText" dxfId="148" priority="165" operator="containsText" text="learn">
      <formula>NOT(ISERROR(SEARCH("learn",C61)))</formula>
    </cfRule>
    <cfRule type="containsText" dxfId="147" priority="164" operator="containsText" text="online">
      <formula>NOT(ISERROR(SEARCH("online",C61)))</formula>
    </cfRule>
  </conditionalFormatting>
  <conditionalFormatting sqref="C79:I93">
    <cfRule type="containsText" dxfId="146" priority="163" operator="containsText" text="andet">
      <formula>NOT(ISERROR(SEARCH("andet",C79)))</formula>
    </cfRule>
    <cfRule type="containsText" dxfId="145" priority="162" operator="containsText" text="learn">
      <formula>NOT(ISERROR(SEARCH("learn",C79)))</formula>
    </cfRule>
    <cfRule type="containsText" dxfId="144" priority="161" operator="containsText" text="online">
      <formula>NOT(ISERROR(SEARCH("online",C79)))</formula>
    </cfRule>
  </conditionalFormatting>
  <conditionalFormatting sqref="C97:I111">
    <cfRule type="containsText" dxfId="143" priority="160" operator="containsText" text="andet">
      <formula>NOT(ISERROR(SEARCH("andet",C97)))</formula>
    </cfRule>
    <cfRule type="containsText" dxfId="142" priority="159" operator="containsText" text="learn">
      <formula>NOT(ISERROR(SEARCH("learn",C97)))</formula>
    </cfRule>
    <cfRule type="containsText" dxfId="141" priority="158" operator="containsText" text="online">
      <formula>NOT(ISERROR(SEARCH("online",C97)))</formula>
    </cfRule>
  </conditionalFormatting>
  <conditionalFormatting sqref="C116:I130">
    <cfRule type="containsText" dxfId="140" priority="157" operator="containsText" text="andet">
      <formula>NOT(ISERROR(SEARCH("andet",C116)))</formula>
    </cfRule>
    <cfRule type="containsText" dxfId="139" priority="155" operator="containsText" text="online">
      <formula>NOT(ISERROR(SEARCH("online",C116)))</formula>
    </cfRule>
    <cfRule type="containsText" dxfId="138" priority="156" operator="containsText" text="learn">
      <formula>NOT(ISERROR(SEARCH("learn",C116)))</formula>
    </cfRule>
  </conditionalFormatting>
  <conditionalFormatting sqref="C134:I148">
    <cfRule type="containsText" dxfId="137" priority="154" operator="containsText" text="andet">
      <formula>NOT(ISERROR(SEARCH("andet",C134)))</formula>
    </cfRule>
    <cfRule type="containsText" dxfId="136" priority="153" operator="containsText" text="learn">
      <formula>NOT(ISERROR(SEARCH("learn",C134)))</formula>
    </cfRule>
    <cfRule type="containsText" dxfId="135" priority="152" operator="containsText" text="online">
      <formula>NOT(ISERROR(SEARCH("online",C134)))</formula>
    </cfRule>
  </conditionalFormatting>
  <conditionalFormatting sqref="C153:I167">
    <cfRule type="containsText" dxfId="134" priority="150" operator="containsText" text="learn">
      <formula>NOT(ISERROR(SEARCH("learn",C153)))</formula>
    </cfRule>
    <cfRule type="containsText" dxfId="133" priority="149" operator="containsText" text="online">
      <formula>NOT(ISERROR(SEARCH("online",C153)))</formula>
    </cfRule>
    <cfRule type="containsText" dxfId="132" priority="151" operator="containsText" text="andet">
      <formula>NOT(ISERROR(SEARCH("andet",C153)))</formula>
    </cfRule>
  </conditionalFormatting>
  <conditionalFormatting sqref="C173:I187">
    <cfRule type="containsText" dxfId="131" priority="148" operator="containsText" text="andet">
      <formula>NOT(ISERROR(SEARCH("andet",C173)))</formula>
    </cfRule>
    <cfRule type="containsText" dxfId="130" priority="147" operator="containsText" text="learn">
      <formula>NOT(ISERROR(SEARCH("learn",C173)))</formula>
    </cfRule>
    <cfRule type="containsText" dxfId="129" priority="146" operator="containsText" text="online">
      <formula>NOT(ISERROR(SEARCH("online",C173)))</formula>
    </cfRule>
  </conditionalFormatting>
  <conditionalFormatting sqref="C191:I205">
    <cfRule type="containsText" dxfId="128" priority="144" operator="containsText" text="learn">
      <formula>NOT(ISERROR(SEARCH("learn",C191)))</formula>
    </cfRule>
    <cfRule type="containsText" dxfId="127" priority="143" operator="containsText" text="online">
      <formula>NOT(ISERROR(SEARCH("online",C191)))</formula>
    </cfRule>
    <cfRule type="containsText" dxfId="126" priority="145" operator="containsText" text="andet">
      <formula>NOT(ISERROR(SEARCH("andet",C191)))</formula>
    </cfRule>
  </conditionalFormatting>
  <conditionalFormatting sqref="C210:I224">
    <cfRule type="containsText" dxfId="125" priority="142" operator="containsText" text="andet">
      <formula>NOT(ISERROR(SEARCH("andet",C210)))</formula>
    </cfRule>
    <cfRule type="containsText" dxfId="124" priority="141" operator="containsText" text="learn">
      <formula>NOT(ISERROR(SEARCH("learn",C210)))</formula>
    </cfRule>
    <cfRule type="containsText" dxfId="123" priority="140" operator="containsText" text="online">
      <formula>NOT(ISERROR(SEARCH("online",C210)))</formula>
    </cfRule>
  </conditionalFormatting>
  <conditionalFormatting sqref="C228:I242">
    <cfRule type="containsText" dxfId="122" priority="139" operator="containsText" text="andet">
      <formula>NOT(ISERROR(SEARCH("andet",C228)))</formula>
    </cfRule>
    <cfRule type="containsText" dxfId="121" priority="138" operator="containsText" text="learn">
      <formula>NOT(ISERROR(SEARCH("learn",C228)))</formula>
    </cfRule>
    <cfRule type="containsText" dxfId="120" priority="137" operator="containsText" text="online">
      <formula>NOT(ISERROR(SEARCH("online",C228)))</formula>
    </cfRule>
  </conditionalFormatting>
  <conditionalFormatting sqref="C249:I263">
    <cfRule type="containsText" dxfId="119" priority="136" operator="containsText" text="andet">
      <formula>NOT(ISERROR(SEARCH("andet",C249)))</formula>
    </cfRule>
    <cfRule type="containsText" dxfId="118" priority="134" operator="containsText" text="online">
      <formula>NOT(ISERROR(SEARCH("online",C249)))</formula>
    </cfRule>
    <cfRule type="containsText" dxfId="117" priority="135" operator="containsText" text="learn">
      <formula>NOT(ISERROR(SEARCH("learn",C249)))</formula>
    </cfRule>
  </conditionalFormatting>
  <conditionalFormatting sqref="C268:I282">
    <cfRule type="containsText" dxfId="116" priority="132" operator="containsText" text="learn">
      <formula>NOT(ISERROR(SEARCH("learn",C268)))</formula>
    </cfRule>
    <cfRule type="containsText" dxfId="115" priority="131" operator="containsText" text="online">
      <formula>NOT(ISERROR(SEARCH("online",C268)))</formula>
    </cfRule>
    <cfRule type="containsText" dxfId="114" priority="133" operator="containsText" text="andet">
      <formula>NOT(ISERROR(SEARCH("andet",C268)))</formula>
    </cfRule>
  </conditionalFormatting>
  <conditionalFormatting sqref="C287:I301">
    <cfRule type="containsText" dxfId="113" priority="130" operator="containsText" text="andet">
      <formula>NOT(ISERROR(SEARCH("andet",C287)))</formula>
    </cfRule>
    <cfRule type="containsText" dxfId="112" priority="129" operator="containsText" text="learn">
      <formula>NOT(ISERROR(SEARCH("learn",C287)))</formula>
    </cfRule>
    <cfRule type="containsText" dxfId="111" priority="128" operator="containsText" text="online">
      <formula>NOT(ISERROR(SEARCH("online",C287)))</formula>
    </cfRule>
  </conditionalFormatting>
  <conditionalFormatting sqref="C306:I320">
    <cfRule type="containsText" dxfId="110" priority="126" operator="containsText" text="learn">
      <formula>NOT(ISERROR(SEARCH("learn",C306)))</formula>
    </cfRule>
    <cfRule type="containsText" dxfId="109" priority="125" operator="containsText" text="online">
      <formula>NOT(ISERROR(SEARCH("online",C306)))</formula>
    </cfRule>
    <cfRule type="containsText" dxfId="108" priority="127" operator="containsText" text="andet">
      <formula>NOT(ISERROR(SEARCH("andet",C306)))</formula>
    </cfRule>
  </conditionalFormatting>
  <conditionalFormatting sqref="C325:I339">
    <cfRule type="containsText" dxfId="107" priority="116" operator="containsText" text="andet">
      <formula>NOT(ISERROR(SEARCH("andet",C325)))</formula>
    </cfRule>
    <cfRule type="containsText" dxfId="106" priority="115" operator="containsText" text="skriv">
      <formula>NOT(ISERROR(SEARCH("skriv",C325)))</formula>
    </cfRule>
    <cfRule type="containsText" dxfId="105" priority="114" operator="containsText" text="læs">
      <formula>NOT(ISERROR(SEARCH("læs",C325)))</formula>
    </cfRule>
    <cfRule type="containsText" dxfId="104" priority="113" operator="containsText" text="kode">
      <formula>NOT(ISERROR(SEARCH("kode",C325)))</formula>
    </cfRule>
  </conditionalFormatting>
  <conditionalFormatting sqref="C344:I358">
    <cfRule type="containsText" dxfId="103" priority="108" operator="containsText" text="andet">
      <formula>NOT(ISERROR(SEARCH("andet",C344)))</formula>
    </cfRule>
    <cfRule type="containsText" dxfId="102" priority="107" operator="containsText" text="skriv">
      <formula>NOT(ISERROR(SEARCH("skriv",C344)))</formula>
    </cfRule>
    <cfRule type="containsText" dxfId="101" priority="106" operator="containsText" text="læs">
      <formula>NOT(ISERROR(SEARCH("læs",C344)))</formula>
    </cfRule>
    <cfRule type="containsText" dxfId="100" priority="105" operator="containsText" text="kode">
      <formula>NOT(ISERROR(SEARCH("kode",C344)))</formula>
    </cfRule>
  </conditionalFormatting>
  <conditionalFormatting sqref="C363:I377">
    <cfRule type="containsText" dxfId="99" priority="100" operator="containsText" text="andet">
      <formula>NOT(ISERROR(SEARCH("andet",C363)))</formula>
    </cfRule>
    <cfRule type="containsText" dxfId="98" priority="98" operator="containsText" text="læs">
      <formula>NOT(ISERROR(SEARCH("læs",C363)))</formula>
    </cfRule>
    <cfRule type="containsText" dxfId="97" priority="97" operator="containsText" text="kode">
      <formula>NOT(ISERROR(SEARCH("kode",C363)))</formula>
    </cfRule>
    <cfRule type="containsText" dxfId="96" priority="99" operator="containsText" text="skriv">
      <formula>NOT(ISERROR(SEARCH("skriv",C363)))</formula>
    </cfRule>
  </conditionalFormatting>
  <conditionalFormatting sqref="C382:I396">
    <cfRule type="containsText" dxfId="95" priority="96" operator="containsText" text="andet">
      <formula>NOT(ISERROR(SEARCH("andet",C382)))</formula>
    </cfRule>
    <cfRule type="containsText" dxfId="94" priority="95" operator="containsText" text="skriv">
      <formula>NOT(ISERROR(SEARCH("skriv",C382)))</formula>
    </cfRule>
    <cfRule type="containsText" dxfId="93" priority="94" operator="containsText" text="læs">
      <formula>NOT(ISERROR(SEARCH("læs",C382)))</formula>
    </cfRule>
    <cfRule type="containsText" dxfId="92" priority="93" operator="containsText" text="kode">
      <formula>NOT(ISERROR(SEARCH("kode",C382)))</formula>
    </cfRule>
  </conditionalFormatting>
  <conditionalFormatting sqref="C401:I415">
    <cfRule type="containsText" dxfId="91" priority="92" operator="containsText" text="andet">
      <formula>NOT(ISERROR(SEARCH("andet",C401)))</formula>
    </cfRule>
    <cfRule type="containsText" dxfId="90" priority="91" operator="containsText" text="skriv">
      <formula>NOT(ISERROR(SEARCH("skriv",C401)))</formula>
    </cfRule>
    <cfRule type="containsText" dxfId="89" priority="90" operator="containsText" text="læs">
      <formula>NOT(ISERROR(SEARCH("læs",C401)))</formula>
    </cfRule>
    <cfRule type="containsText" dxfId="88" priority="89" operator="containsText" text="kode">
      <formula>NOT(ISERROR(SEARCH("kode",C401)))</formula>
    </cfRule>
  </conditionalFormatting>
  <conditionalFormatting sqref="C419:I433">
    <cfRule type="containsText" dxfId="87" priority="88" operator="containsText" text="andet">
      <formula>NOT(ISERROR(SEARCH("andet",C419)))</formula>
    </cfRule>
    <cfRule type="containsText" dxfId="86" priority="87" operator="containsText" text="skriv">
      <formula>NOT(ISERROR(SEARCH("skriv",C419)))</formula>
    </cfRule>
    <cfRule type="containsText" dxfId="85" priority="85" operator="containsText" text="kode">
      <formula>NOT(ISERROR(SEARCH("kode",C419)))</formula>
    </cfRule>
    <cfRule type="containsText" dxfId="84" priority="86" operator="containsText" text="læs">
      <formula>NOT(ISERROR(SEARCH("læs",C419)))</formula>
    </cfRule>
  </conditionalFormatting>
  <conditionalFormatting sqref="C441:I455">
    <cfRule type="containsText" dxfId="83" priority="84" operator="containsText" text="andet">
      <formula>NOT(ISERROR(SEARCH("andet",C441)))</formula>
    </cfRule>
    <cfRule type="containsText" dxfId="82" priority="83" operator="containsText" text="skriv">
      <formula>NOT(ISERROR(SEARCH("skriv",C441)))</formula>
    </cfRule>
    <cfRule type="containsText" dxfId="81" priority="82" operator="containsText" text="læs">
      <formula>NOT(ISERROR(SEARCH("læs",C441)))</formula>
    </cfRule>
    <cfRule type="containsText" dxfId="80" priority="81" operator="containsText" text="kode">
      <formula>NOT(ISERROR(SEARCH("kode",C441)))</formula>
    </cfRule>
  </conditionalFormatting>
  <conditionalFormatting sqref="C460:I474">
    <cfRule type="containsText" dxfId="79" priority="80" operator="containsText" text="andet">
      <formula>NOT(ISERROR(SEARCH("andet",C460)))</formula>
    </cfRule>
    <cfRule type="containsText" dxfId="78" priority="76" operator="containsText" text="jobsøg">
      <formula>NOT(ISERROR(SEARCH("jobsøg",C460)))</formula>
    </cfRule>
    <cfRule type="containsText" dxfId="77" priority="77" operator="containsText" text="kode">
      <formula>NOT(ISERROR(SEARCH("kode",C460)))</formula>
    </cfRule>
    <cfRule type="containsText" dxfId="76" priority="78" operator="containsText" text="læs">
      <formula>NOT(ISERROR(SEARCH("læs",C460)))</formula>
    </cfRule>
    <cfRule type="containsText" dxfId="75" priority="79" operator="containsText" text="skriv">
      <formula>NOT(ISERROR(SEARCH("skriv",C460)))</formula>
    </cfRule>
  </conditionalFormatting>
  <conditionalFormatting sqref="C479:I493">
    <cfRule type="containsText" dxfId="74" priority="71" operator="containsText" text="jobsøg">
      <formula>NOT(ISERROR(SEARCH("jobsøg",C479)))</formula>
    </cfRule>
    <cfRule type="containsText" dxfId="73" priority="72" operator="containsText" text="kode">
      <formula>NOT(ISERROR(SEARCH("kode",C479)))</formula>
    </cfRule>
    <cfRule type="containsText" dxfId="72" priority="75" operator="containsText" text="andet">
      <formula>NOT(ISERROR(SEARCH("andet",C479)))</formula>
    </cfRule>
    <cfRule type="containsText" dxfId="71" priority="74" operator="containsText" text="skriv">
      <formula>NOT(ISERROR(SEARCH("skriv",C479)))</formula>
    </cfRule>
    <cfRule type="containsText" dxfId="70" priority="73" operator="containsText" text="læs">
      <formula>NOT(ISERROR(SEARCH("læs",C479)))</formula>
    </cfRule>
  </conditionalFormatting>
  <conditionalFormatting sqref="C498:I512">
    <cfRule type="containsText" dxfId="69" priority="70" operator="containsText" text="andet">
      <formula>NOT(ISERROR(SEARCH("andet",C498)))</formula>
    </cfRule>
    <cfRule type="containsText" dxfId="68" priority="69" operator="containsText" text="skriv">
      <formula>NOT(ISERROR(SEARCH("skriv",C498)))</formula>
    </cfRule>
    <cfRule type="containsText" dxfId="67" priority="68" operator="containsText" text="læs">
      <formula>NOT(ISERROR(SEARCH("læs",C498)))</formula>
    </cfRule>
    <cfRule type="containsText" dxfId="66" priority="67" operator="containsText" text="kode">
      <formula>NOT(ISERROR(SEARCH("kode",C498)))</formula>
    </cfRule>
    <cfRule type="containsText" dxfId="65" priority="66" operator="containsText" text="jobsøg">
      <formula>NOT(ISERROR(SEARCH("jobsøg",C498)))</formula>
    </cfRule>
  </conditionalFormatting>
  <conditionalFormatting sqref="C517:I531">
    <cfRule type="containsText" dxfId="64" priority="65" operator="containsText" text="andet">
      <formula>NOT(ISERROR(SEARCH("andet",C517)))</formula>
    </cfRule>
    <cfRule type="containsText" dxfId="63" priority="64" operator="containsText" text="skriv">
      <formula>NOT(ISERROR(SEARCH("skriv",C517)))</formula>
    </cfRule>
    <cfRule type="containsText" dxfId="62" priority="63" operator="containsText" text="læs">
      <formula>NOT(ISERROR(SEARCH("læs",C517)))</formula>
    </cfRule>
    <cfRule type="containsText" dxfId="61" priority="62" operator="containsText" text="kode">
      <formula>NOT(ISERROR(SEARCH("kode",C517)))</formula>
    </cfRule>
    <cfRule type="containsText" dxfId="60" priority="61" operator="containsText" text="jobsøg">
      <formula>NOT(ISERROR(SEARCH("jobsøg",C517)))</formula>
    </cfRule>
  </conditionalFormatting>
  <conditionalFormatting sqref="C537:I551">
    <cfRule type="containsText" dxfId="59" priority="60" operator="containsText" text="andet">
      <formula>NOT(ISERROR(SEARCH("andet",C537)))</formula>
    </cfRule>
    <cfRule type="containsText" dxfId="58" priority="59" operator="containsText" text="skriv">
      <formula>NOT(ISERROR(SEARCH("skriv",C537)))</formula>
    </cfRule>
    <cfRule type="containsText" dxfId="57" priority="58" operator="containsText" text="læs">
      <formula>NOT(ISERROR(SEARCH("læs",C537)))</formula>
    </cfRule>
    <cfRule type="containsText" dxfId="56" priority="57" operator="containsText" text="kode">
      <formula>NOT(ISERROR(SEARCH("kode",C537)))</formula>
    </cfRule>
    <cfRule type="containsText" dxfId="55" priority="56" operator="containsText" text="jobsøg">
      <formula>NOT(ISERROR(SEARCH("jobsøg",C537)))</formula>
    </cfRule>
  </conditionalFormatting>
  <conditionalFormatting sqref="C556:I570">
    <cfRule type="containsText" dxfId="54" priority="55" operator="containsText" text="andet">
      <formula>NOT(ISERROR(SEARCH("andet",C556)))</formula>
    </cfRule>
    <cfRule type="containsText" dxfId="53" priority="54" operator="containsText" text="skriv">
      <formula>NOT(ISERROR(SEARCH("skriv",C556)))</formula>
    </cfRule>
    <cfRule type="containsText" dxfId="52" priority="53" operator="containsText" text="læs">
      <formula>NOT(ISERROR(SEARCH("læs",C556)))</formula>
    </cfRule>
    <cfRule type="containsText" dxfId="51" priority="52" operator="containsText" text="kode">
      <formula>NOT(ISERROR(SEARCH("kode",C556)))</formula>
    </cfRule>
    <cfRule type="containsText" dxfId="50" priority="51" operator="containsText" text="jobsøg">
      <formula>NOT(ISERROR(SEARCH("jobsøg",C556)))</formula>
    </cfRule>
  </conditionalFormatting>
  <conditionalFormatting sqref="C574:I588">
    <cfRule type="containsText" dxfId="49" priority="46" operator="containsText" text="jobsøg">
      <formula>NOT(ISERROR(SEARCH("jobsøg",C574)))</formula>
    </cfRule>
    <cfRule type="containsText" dxfId="48" priority="50" operator="containsText" text="andet">
      <formula>NOT(ISERROR(SEARCH("andet",C574)))</formula>
    </cfRule>
    <cfRule type="containsText" dxfId="47" priority="49" operator="containsText" text="skriv">
      <formula>NOT(ISERROR(SEARCH("skriv",C574)))</formula>
    </cfRule>
    <cfRule type="containsText" dxfId="46" priority="48" operator="containsText" text="læs">
      <formula>NOT(ISERROR(SEARCH("læs",C574)))</formula>
    </cfRule>
    <cfRule type="containsText" dxfId="45" priority="47" operator="containsText" text="kode">
      <formula>NOT(ISERROR(SEARCH("kode",C574)))</formula>
    </cfRule>
  </conditionalFormatting>
  <conditionalFormatting sqref="C593:I607">
    <cfRule type="containsText" dxfId="44" priority="45" operator="containsText" text="andet">
      <formula>NOT(ISERROR(SEARCH("andet",C593)))</formula>
    </cfRule>
    <cfRule type="containsText" dxfId="43" priority="44" operator="containsText" text="skriv">
      <formula>NOT(ISERROR(SEARCH("skriv",C593)))</formula>
    </cfRule>
    <cfRule type="containsText" dxfId="42" priority="43" operator="containsText" text="læs">
      <formula>NOT(ISERROR(SEARCH("læs",C593)))</formula>
    </cfRule>
    <cfRule type="containsText" dxfId="41" priority="42" operator="containsText" text="kode">
      <formula>NOT(ISERROR(SEARCH("kode",C593)))</formula>
    </cfRule>
    <cfRule type="containsText" dxfId="40" priority="41" operator="containsText" text="jobsøg">
      <formula>NOT(ISERROR(SEARCH("jobsøg",C593)))</formula>
    </cfRule>
  </conditionalFormatting>
  <conditionalFormatting sqref="C614:I628">
    <cfRule type="containsText" dxfId="39" priority="40" operator="containsText" text="andet">
      <formula>NOT(ISERROR(SEARCH("andet",C614)))</formula>
    </cfRule>
    <cfRule type="containsText" dxfId="38" priority="38" operator="containsText" text="læs">
      <formula>NOT(ISERROR(SEARCH("læs",C614)))</formula>
    </cfRule>
    <cfRule type="containsText" dxfId="37" priority="37" operator="containsText" text="kode">
      <formula>NOT(ISERROR(SEARCH("kode",C614)))</formula>
    </cfRule>
    <cfRule type="containsText" dxfId="36" priority="36" operator="containsText" text="jobsøg">
      <formula>NOT(ISERROR(SEARCH("jobsøg",C614)))</formula>
    </cfRule>
    <cfRule type="containsText" dxfId="35" priority="39" operator="containsText" text="skriv">
      <formula>NOT(ISERROR(SEARCH("skriv",C614)))</formula>
    </cfRule>
  </conditionalFormatting>
  <conditionalFormatting sqref="C633:I647">
    <cfRule type="containsText" dxfId="34" priority="31" operator="containsText" text="jobsøg">
      <formula>NOT(ISERROR(SEARCH("jobsøg",C633)))</formula>
    </cfRule>
    <cfRule type="containsText" dxfId="33" priority="35" operator="containsText" text="andet">
      <formula>NOT(ISERROR(SEARCH("andet",C633)))</formula>
    </cfRule>
    <cfRule type="containsText" dxfId="32" priority="34" operator="containsText" text="skriv">
      <formula>NOT(ISERROR(SEARCH("skriv",C633)))</formula>
    </cfRule>
    <cfRule type="containsText" dxfId="31" priority="33" operator="containsText" text="læs">
      <formula>NOT(ISERROR(SEARCH("læs",C633)))</formula>
    </cfRule>
    <cfRule type="containsText" dxfId="30" priority="32" operator="containsText" text="kode">
      <formula>NOT(ISERROR(SEARCH("kode",C633)))</formula>
    </cfRule>
  </conditionalFormatting>
  <conditionalFormatting sqref="C653:I667">
    <cfRule type="containsText" dxfId="29" priority="26" operator="containsText" text="jobsøg">
      <formula>NOT(ISERROR(SEARCH("jobsøg",C653)))</formula>
    </cfRule>
    <cfRule type="containsText" dxfId="28" priority="30" operator="containsText" text="andet">
      <formula>NOT(ISERROR(SEARCH("andet",C653)))</formula>
    </cfRule>
    <cfRule type="containsText" dxfId="27" priority="29" operator="containsText" text="skriv">
      <formula>NOT(ISERROR(SEARCH("skriv",C653)))</formula>
    </cfRule>
    <cfRule type="containsText" dxfId="26" priority="28" operator="containsText" text="læs">
      <formula>NOT(ISERROR(SEARCH("læs",C653)))</formula>
    </cfRule>
    <cfRule type="containsText" dxfId="25" priority="27" operator="containsText" text="kode">
      <formula>NOT(ISERROR(SEARCH("kode",C653)))</formula>
    </cfRule>
  </conditionalFormatting>
  <conditionalFormatting sqref="C674:I688">
    <cfRule type="containsText" dxfId="24" priority="25" operator="containsText" text="andet">
      <formula>NOT(ISERROR(SEARCH("andet",C674)))</formula>
    </cfRule>
    <cfRule type="containsText" dxfId="23" priority="24" operator="containsText" text="skriv">
      <formula>NOT(ISERROR(SEARCH("skriv",C674)))</formula>
    </cfRule>
    <cfRule type="containsText" dxfId="22" priority="23" operator="containsText" text="læs">
      <formula>NOT(ISERROR(SEARCH("læs",C674)))</formula>
    </cfRule>
    <cfRule type="containsText" dxfId="21" priority="22" operator="containsText" text="kode">
      <formula>NOT(ISERROR(SEARCH("kode",C674)))</formula>
    </cfRule>
    <cfRule type="containsText" dxfId="20" priority="21" operator="containsText" text="jobsøg">
      <formula>NOT(ISERROR(SEARCH("jobsøg",C674)))</formula>
    </cfRule>
  </conditionalFormatting>
  <conditionalFormatting sqref="C693:I707">
    <cfRule type="containsText" dxfId="19" priority="19" operator="containsText" text="skriv">
      <formula>NOT(ISERROR(SEARCH("skriv",C693)))</formula>
    </cfRule>
    <cfRule type="containsText" dxfId="18" priority="18" operator="containsText" text="læs">
      <formula>NOT(ISERROR(SEARCH("læs",C693)))</formula>
    </cfRule>
    <cfRule type="containsText" dxfId="17" priority="17" operator="containsText" text="kode">
      <formula>NOT(ISERROR(SEARCH("kode",C693)))</formula>
    </cfRule>
    <cfRule type="containsText" dxfId="16" priority="16" operator="containsText" text="jobsøg">
      <formula>NOT(ISERROR(SEARCH("jobsøg",C693)))</formula>
    </cfRule>
    <cfRule type="containsText" dxfId="15" priority="20" operator="containsText" text="andet">
      <formula>NOT(ISERROR(SEARCH("andet",C693)))</formula>
    </cfRule>
  </conditionalFormatting>
  <conditionalFormatting sqref="C712:I726">
    <cfRule type="containsText" dxfId="14" priority="14" operator="containsText" text="skriv">
      <formula>NOT(ISERROR(SEARCH("skriv",C712)))</formula>
    </cfRule>
    <cfRule type="containsText" dxfId="13" priority="13" operator="containsText" text="læs">
      <formula>NOT(ISERROR(SEARCH("læs",C712)))</formula>
    </cfRule>
    <cfRule type="containsText" dxfId="12" priority="12" operator="containsText" text="kode">
      <formula>NOT(ISERROR(SEARCH("kode",C712)))</formula>
    </cfRule>
    <cfRule type="containsText" dxfId="11" priority="11" operator="containsText" text="jobsøg">
      <formula>NOT(ISERROR(SEARCH("jobsøg",C712)))</formula>
    </cfRule>
    <cfRule type="containsText" dxfId="10" priority="15" operator="containsText" text="andet">
      <formula>NOT(ISERROR(SEARCH("andet",C712)))</formula>
    </cfRule>
  </conditionalFormatting>
  <conditionalFormatting sqref="C732:I746">
    <cfRule type="containsText" dxfId="9" priority="10" operator="containsText" text="andet">
      <formula>NOT(ISERROR(SEARCH("andet",C732)))</formula>
    </cfRule>
    <cfRule type="containsText" dxfId="8" priority="9" operator="containsText" text="skriv">
      <formula>NOT(ISERROR(SEARCH("skriv",C732)))</formula>
    </cfRule>
    <cfRule type="containsText" dxfId="7" priority="8" operator="containsText" text="læs">
      <formula>NOT(ISERROR(SEARCH("læs",C732)))</formula>
    </cfRule>
    <cfRule type="containsText" dxfId="6" priority="7" operator="containsText" text="kode">
      <formula>NOT(ISERROR(SEARCH("kode",C732)))</formula>
    </cfRule>
    <cfRule type="containsText" dxfId="5" priority="6" operator="containsText" text="jobsøg">
      <formula>NOT(ISERROR(SEARCH("jobsøg",C732)))</formula>
    </cfRule>
  </conditionalFormatting>
  <conditionalFormatting sqref="C753:I767">
    <cfRule type="containsText" dxfId="4" priority="1" operator="containsText" text="jobsøg">
      <formula>NOT(ISERROR(SEARCH("jobsøg",C753)))</formula>
    </cfRule>
    <cfRule type="containsText" dxfId="3" priority="5" operator="containsText" text="andet">
      <formula>NOT(ISERROR(SEARCH("andet",C753)))</formula>
    </cfRule>
    <cfRule type="containsText" dxfId="2" priority="4" operator="containsText" text="skriv">
      <formula>NOT(ISERROR(SEARCH("skriv",C753)))</formula>
    </cfRule>
    <cfRule type="containsText" dxfId="1" priority="3" operator="containsText" text="læs">
      <formula>NOT(ISERROR(SEARCH("læs",C753)))</formula>
    </cfRule>
    <cfRule type="containsText" dxfId="0" priority="2" operator="containsText" text="kode">
      <formula>NOT(ISERROR(SEARCH("kode",C753)))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Bartholin</dc:creator>
  <cp:lastModifiedBy>Rasmus Bartholin</cp:lastModifiedBy>
  <dcterms:created xsi:type="dcterms:W3CDTF">2015-06-05T18:19:34Z</dcterms:created>
  <dcterms:modified xsi:type="dcterms:W3CDTF">2023-11-24T08:28:56Z</dcterms:modified>
</cp:coreProperties>
</file>