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B2807CD8-136C-4F11-8229-F32BE2F24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4" i="1" l="1"/>
  <c r="M524" i="1"/>
  <c r="L524" i="1"/>
  <c r="O524" i="1" s="1"/>
  <c r="P523" i="1"/>
  <c r="N523" i="1"/>
  <c r="M523" i="1"/>
  <c r="L523" i="1"/>
  <c r="P522" i="1"/>
  <c r="N522" i="1"/>
  <c r="M522" i="1"/>
  <c r="L522" i="1"/>
  <c r="O522" i="1" s="1"/>
  <c r="P521" i="1"/>
  <c r="N521" i="1"/>
  <c r="M521" i="1"/>
  <c r="L521" i="1"/>
  <c r="P520" i="1"/>
  <c r="N520" i="1"/>
  <c r="M520" i="1"/>
  <c r="L520" i="1"/>
  <c r="P519" i="1"/>
  <c r="N519" i="1"/>
  <c r="M519" i="1"/>
  <c r="L519" i="1"/>
  <c r="P518" i="1"/>
  <c r="N518" i="1"/>
  <c r="M518" i="1"/>
  <c r="L518" i="1"/>
  <c r="M504" i="1"/>
  <c r="P504" i="1"/>
  <c r="N505" i="1"/>
  <c r="M505" i="1"/>
  <c r="L505" i="1"/>
  <c r="O505" i="1" s="1"/>
  <c r="N504" i="1"/>
  <c r="L504" i="1"/>
  <c r="P503" i="1"/>
  <c r="N503" i="1"/>
  <c r="M503" i="1"/>
  <c r="L503" i="1"/>
  <c r="O503" i="1" s="1"/>
  <c r="P502" i="1"/>
  <c r="N502" i="1"/>
  <c r="M502" i="1"/>
  <c r="L502" i="1"/>
  <c r="P501" i="1"/>
  <c r="N501" i="1"/>
  <c r="M501" i="1"/>
  <c r="L501" i="1"/>
  <c r="P500" i="1"/>
  <c r="N500" i="1"/>
  <c r="M500" i="1"/>
  <c r="L500" i="1"/>
  <c r="P499" i="1"/>
  <c r="N499" i="1"/>
  <c r="M499" i="1"/>
  <c r="L499" i="1"/>
  <c r="P483" i="1"/>
  <c r="N486" i="1"/>
  <c r="M486" i="1"/>
  <c r="L486" i="1"/>
  <c r="O486" i="1" s="1"/>
  <c r="N485" i="1"/>
  <c r="M485" i="1"/>
  <c r="L485" i="1"/>
  <c r="O485" i="1" s="1"/>
  <c r="P484" i="1"/>
  <c r="N484" i="1"/>
  <c r="M484" i="1"/>
  <c r="L484" i="1"/>
  <c r="N483" i="1"/>
  <c r="M483" i="1"/>
  <c r="L483" i="1"/>
  <c r="P482" i="1"/>
  <c r="N482" i="1"/>
  <c r="M482" i="1"/>
  <c r="L482" i="1"/>
  <c r="P481" i="1"/>
  <c r="N481" i="1"/>
  <c r="M481" i="1"/>
  <c r="L481" i="1"/>
  <c r="P480" i="1"/>
  <c r="N480" i="1"/>
  <c r="M480" i="1"/>
  <c r="L480" i="1"/>
  <c r="P465" i="1"/>
  <c r="O463" i="1"/>
  <c r="P463" i="1"/>
  <c r="O462" i="1"/>
  <c r="P462" i="1"/>
  <c r="N462" i="1"/>
  <c r="P461" i="1"/>
  <c r="N467" i="1"/>
  <c r="M467" i="1"/>
  <c r="L467" i="1"/>
  <c r="O467" i="1" s="1"/>
  <c r="N466" i="1"/>
  <c r="M466" i="1"/>
  <c r="L466" i="1"/>
  <c r="O466" i="1" s="1"/>
  <c r="N465" i="1"/>
  <c r="M465" i="1"/>
  <c r="L465" i="1"/>
  <c r="N464" i="1"/>
  <c r="M464" i="1"/>
  <c r="L464" i="1"/>
  <c r="N463" i="1"/>
  <c r="M463" i="1"/>
  <c r="L463" i="1"/>
  <c r="M462" i="1"/>
  <c r="L462" i="1"/>
  <c r="N461" i="1"/>
  <c r="M461" i="1"/>
  <c r="L461" i="1"/>
  <c r="N448" i="1"/>
  <c r="M448" i="1"/>
  <c r="L448" i="1"/>
  <c r="O448" i="1" s="1"/>
  <c r="N447" i="1"/>
  <c r="M447" i="1"/>
  <c r="L447" i="1"/>
  <c r="O447" i="1" s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26" i="1"/>
  <c r="M426" i="1"/>
  <c r="L426" i="1"/>
  <c r="O426" i="1" s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L403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N402" i="1"/>
  <c r="M402" i="1"/>
  <c r="L402" i="1"/>
  <c r="M384" i="1"/>
  <c r="M383" i="1"/>
  <c r="N389" i="1"/>
  <c r="M389" i="1"/>
  <c r="L389" i="1"/>
  <c r="N388" i="1"/>
  <c r="M388" i="1"/>
  <c r="L388" i="1"/>
  <c r="O388" i="1" s="1"/>
  <c r="N387" i="1"/>
  <c r="M387" i="1"/>
  <c r="L387" i="1"/>
  <c r="N386" i="1"/>
  <c r="M386" i="1"/>
  <c r="L386" i="1"/>
  <c r="N385" i="1"/>
  <c r="M385" i="1"/>
  <c r="L385" i="1"/>
  <c r="N384" i="1"/>
  <c r="L384" i="1"/>
  <c r="N383" i="1"/>
  <c r="L383" i="1"/>
  <c r="N369" i="1"/>
  <c r="L364" i="1"/>
  <c r="M366" i="1"/>
  <c r="N370" i="1"/>
  <c r="M370" i="1"/>
  <c r="L370" i="1"/>
  <c r="O370" i="1" s="1"/>
  <c r="M369" i="1"/>
  <c r="L369" i="1"/>
  <c r="N368" i="1"/>
  <c r="M368" i="1"/>
  <c r="L368" i="1"/>
  <c r="N367" i="1"/>
  <c r="M367" i="1"/>
  <c r="L367" i="1"/>
  <c r="N366" i="1"/>
  <c r="L366" i="1"/>
  <c r="N365" i="1"/>
  <c r="M365" i="1"/>
  <c r="L365" i="1"/>
  <c r="N364" i="1"/>
  <c r="M364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M332" i="1"/>
  <c r="M331" i="1"/>
  <c r="M330" i="1"/>
  <c r="M329" i="1"/>
  <c r="M328" i="1"/>
  <c r="M327" i="1"/>
  <c r="M326" i="1"/>
  <c r="N332" i="1"/>
  <c r="N331" i="1"/>
  <c r="N330" i="1"/>
  <c r="N329" i="1"/>
  <c r="N328" i="1"/>
  <c r="N327" i="1"/>
  <c r="N326" i="1"/>
  <c r="L332" i="1"/>
  <c r="L331" i="1"/>
  <c r="L330" i="1"/>
  <c r="L329" i="1"/>
  <c r="L328" i="1"/>
  <c r="L327" i="1"/>
  <c r="L326" i="1"/>
  <c r="N313" i="1"/>
  <c r="M313" i="1"/>
  <c r="L313" i="1"/>
  <c r="O313" i="1" s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75" i="1"/>
  <c r="M275" i="1"/>
  <c r="L275" i="1"/>
  <c r="O275" i="1" s="1"/>
  <c r="N274" i="1"/>
  <c r="M274" i="1"/>
  <c r="L274" i="1"/>
  <c r="O274" i="1" s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56" i="1"/>
  <c r="M256" i="1"/>
  <c r="L256" i="1"/>
  <c r="O256" i="1" s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35" i="1"/>
  <c r="M235" i="1"/>
  <c r="L235" i="1"/>
  <c r="O235" i="1" s="1"/>
  <c r="N234" i="1"/>
  <c r="M234" i="1"/>
  <c r="L234" i="1"/>
  <c r="O234" i="1" s="1"/>
  <c r="N233" i="1"/>
  <c r="M233" i="1"/>
  <c r="L233" i="1"/>
  <c r="O233" i="1" s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17" i="1"/>
  <c r="M217" i="1"/>
  <c r="L217" i="1"/>
  <c r="N216" i="1"/>
  <c r="M216" i="1"/>
  <c r="L216" i="1"/>
  <c r="O216" i="1" s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198" i="1"/>
  <c r="M198" i="1"/>
  <c r="L198" i="1"/>
  <c r="N197" i="1"/>
  <c r="M197" i="1"/>
  <c r="L197" i="1"/>
  <c r="O197" i="1" s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80" i="1"/>
  <c r="M180" i="1"/>
  <c r="L180" i="1"/>
  <c r="O180" i="1" s="1"/>
  <c r="N179" i="1"/>
  <c r="M179" i="1"/>
  <c r="L179" i="1"/>
  <c r="O179" i="1" s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60" i="1"/>
  <c r="M160" i="1"/>
  <c r="L160" i="1"/>
  <c r="O160" i="1" s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41" i="1"/>
  <c r="M141" i="1"/>
  <c r="L141" i="1"/>
  <c r="N140" i="1"/>
  <c r="M140" i="1"/>
  <c r="L140" i="1"/>
  <c r="O140" i="1" s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23" i="1"/>
  <c r="M123" i="1"/>
  <c r="L123" i="1"/>
  <c r="O122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04" i="1"/>
  <c r="M104" i="1"/>
  <c r="L104" i="1"/>
  <c r="O104" i="1" s="1"/>
  <c r="N103" i="1"/>
  <c r="M103" i="1"/>
  <c r="L103" i="1"/>
  <c r="O103" i="1" s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86" i="1"/>
  <c r="M86" i="1"/>
  <c r="L86" i="1"/>
  <c r="O86" i="1" s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519" i="1" l="1"/>
  <c r="M517" i="1"/>
  <c r="O520" i="1"/>
  <c r="O523" i="1"/>
  <c r="L525" i="1"/>
  <c r="M525" i="1"/>
  <c r="N525" i="1"/>
  <c r="O521" i="1"/>
  <c r="O518" i="1"/>
  <c r="L517" i="1"/>
  <c r="N517" i="1"/>
  <c r="P517" i="1"/>
  <c r="O504" i="1"/>
  <c r="O498" i="1" s="1"/>
  <c r="O502" i="1"/>
  <c r="O501" i="1"/>
  <c r="M506" i="1"/>
  <c r="O500" i="1"/>
  <c r="L498" i="1"/>
  <c r="P498" i="1"/>
  <c r="L506" i="1"/>
  <c r="N506" i="1"/>
  <c r="O499" i="1"/>
  <c r="M498" i="1"/>
  <c r="N498" i="1"/>
  <c r="O484" i="1"/>
  <c r="N487" i="1"/>
  <c r="M487" i="1"/>
  <c r="O483" i="1"/>
  <c r="O480" i="1"/>
  <c r="O481" i="1"/>
  <c r="P479" i="1"/>
  <c r="O482" i="1"/>
  <c r="L487" i="1"/>
  <c r="L479" i="1"/>
  <c r="M479" i="1"/>
  <c r="N479" i="1"/>
  <c r="P460" i="1"/>
  <c r="O465" i="1"/>
  <c r="O461" i="1"/>
  <c r="O464" i="1"/>
  <c r="L468" i="1"/>
  <c r="M468" i="1"/>
  <c r="N468" i="1"/>
  <c r="L460" i="1"/>
  <c r="M460" i="1"/>
  <c r="N460" i="1"/>
  <c r="O444" i="1"/>
  <c r="O443" i="1"/>
  <c r="L449" i="1"/>
  <c r="O445" i="1"/>
  <c r="O446" i="1"/>
  <c r="M449" i="1"/>
  <c r="N449" i="1"/>
  <c r="M441" i="1"/>
  <c r="N441" i="1"/>
  <c r="L441" i="1"/>
  <c r="O442" i="1"/>
  <c r="O424" i="1"/>
  <c r="N419" i="1"/>
  <c r="M419" i="1"/>
  <c r="O423" i="1"/>
  <c r="M427" i="1"/>
  <c r="N427" i="1"/>
  <c r="L427" i="1"/>
  <c r="O421" i="1"/>
  <c r="O425" i="1"/>
  <c r="L419" i="1"/>
  <c r="O422" i="1"/>
  <c r="O420" i="1"/>
  <c r="O406" i="1"/>
  <c r="O405" i="1"/>
  <c r="M409" i="1"/>
  <c r="L409" i="1"/>
  <c r="N409" i="1"/>
  <c r="O403" i="1"/>
  <c r="O407" i="1"/>
  <c r="N401" i="1"/>
  <c r="O404" i="1"/>
  <c r="O408" i="1"/>
  <c r="L401" i="1"/>
  <c r="M401" i="1"/>
  <c r="O402" i="1"/>
  <c r="O389" i="1"/>
  <c r="O384" i="1"/>
  <c r="O386" i="1"/>
  <c r="O387" i="1"/>
  <c r="L390" i="1"/>
  <c r="M390" i="1"/>
  <c r="N390" i="1"/>
  <c r="L382" i="1"/>
  <c r="M382" i="1"/>
  <c r="O385" i="1"/>
  <c r="O383" i="1"/>
  <c r="N382" i="1"/>
  <c r="O368" i="1"/>
  <c r="O366" i="1"/>
  <c r="O367" i="1"/>
  <c r="M371" i="1"/>
  <c r="N371" i="1"/>
  <c r="L371" i="1"/>
  <c r="O365" i="1"/>
  <c r="O369" i="1"/>
  <c r="M363" i="1"/>
  <c r="L363" i="1"/>
  <c r="N363" i="1"/>
  <c r="O364" i="1"/>
  <c r="O351" i="1"/>
  <c r="O349" i="1"/>
  <c r="O347" i="1"/>
  <c r="O348" i="1"/>
  <c r="L352" i="1"/>
  <c r="M352" i="1"/>
  <c r="N352" i="1"/>
  <c r="O346" i="1"/>
  <c r="O350" i="1"/>
  <c r="L344" i="1"/>
  <c r="M344" i="1"/>
  <c r="N344" i="1"/>
  <c r="O345" i="1"/>
  <c r="O329" i="1"/>
  <c r="O332" i="1"/>
  <c r="O331" i="1"/>
  <c r="O327" i="1"/>
  <c r="N333" i="1"/>
  <c r="L333" i="1"/>
  <c r="M333" i="1"/>
  <c r="L325" i="1"/>
  <c r="O330" i="1"/>
  <c r="M325" i="1"/>
  <c r="N325" i="1"/>
  <c r="O328" i="1"/>
  <c r="O326" i="1"/>
  <c r="O311" i="1"/>
  <c r="L314" i="1"/>
  <c r="N314" i="1"/>
  <c r="O310" i="1"/>
  <c r="M314" i="1"/>
  <c r="O308" i="1"/>
  <c r="O312" i="1"/>
  <c r="N306" i="1"/>
  <c r="O309" i="1"/>
  <c r="L306" i="1"/>
  <c r="M306" i="1"/>
  <c r="O307" i="1"/>
  <c r="O294" i="1"/>
  <c r="O292" i="1"/>
  <c r="O290" i="1"/>
  <c r="O291" i="1"/>
  <c r="L295" i="1"/>
  <c r="N287" i="1"/>
  <c r="M295" i="1"/>
  <c r="N295" i="1"/>
  <c r="O289" i="1"/>
  <c r="O293" i="1"/>
  <c r="L287" i="1"/>
  <c r="M287" i="1"/>
  <c r="O288" i="1"/>
  <c r="O273" i="1"/>
  <c r="O272" i="1"/>
  <c r="M276" i="1"/>
  <c r="O270" i="1"/>
  <c r="N276" i="1"/>
  <c r="N268" i="1"/>
  <c r="O271" i="1"/>
  <c r="L276" i="1"/>
  <c r="L268" i="1"/>
  <c r="M268" i="1"/>
  <c r="O269" i="1"/>
  <c r="O254" i="1"/>
  <c r="O253" i="1"/>
  <c r="O250" i="1"/>
  <c r="N249" i="1"/>
  <c r="M257" i="1"/>
  <c r="N257" i="1"/>
  <c r="O251" i="1"/>
  <c r="L257" i="1"/>
  <c r="M249" i="1"/>
  <c r="O255" i="1"/>
  <c r="O252" i="1"/>
  <c r="L249" i="1"/>
  <c r="L236" i="1"/>
  <c r="O232" i="1"/>
  <c r="M236" i="1"/>
  <c r="N236" i="1"/>
  <c r="O230" i="1"/>
  <c r="O231" i="1"/>
  <c r="L228" i="1"/>
  <c r="M228" i="1"/>
  <c r="N228" i="1"/>
  <c r="O229" i="1"/>
  <c r="O214" i="1"/>
  <c r="N218" i="1"/>
  <c r="O212" i="1"/>
  <c r="L218" i="1"/>
  <c r="O215" i="1"/>
  <c r="M218" i="1"/>
  <c r="O213" i="1"/>
  <c r="O217" i="1"/>
  <c r="L210" i="1"/>
  <c r="M210" i="1"/>
  <c r="N210" i="1"/>
  <c r="O211" i="1"/>
  <c r="O198" i="1"/>
  <c r="O196" i="1"/>
  <c r="O195" i="1"/>
  <c r="M199" i="1"/>
  <c r="L199" i="1"/>
  <c r="N199" i="1"/>
  <c r="O193" i="1"/>
  <c r="O194" i="1"/>
  <c r="L191" i="1"/>
  <c r="M191" i="1"/>
  <c r="N191" i="1"/>
  <c r="O192" i="1"/>
  <c r="L181" i="1"/>
  <c r="O177" i="1"/>
  <c r="O178" i="1"/>
  <c r="N181" i="1"/>
  <c r="M181" i="1"/>
  <c r="O175" i="1"/>
  <c r="O176" i="1"/>
  <c r="N173" i="1"/>
  <c r="L173" i="1"/>
  <c r="M173" i="1"/>
  <c r="O174" i="1"/>
  <c r="O158" i="1"/>
  <c r="O156" i="1"/>
  <c r="O157" i="1"/>
  <c r="M161" i="1"/>
  <c r="N161" i="1"/>
  <c r="L161" i="1"/>
  <c r="O155" i="1"/>
  <c r="O159" i="1"/>
  <c r="L153" i="1"/>
  <c r="M153" i="1"/>
  <c r="N153" i="1"/>
  <c r="O154" i="1"/>
  <c r="O136" i="1"/>
  <c r="L142" i="1"/>
  <c r="N142" i="1"/>
  <c r="O138" i="1"/>
  <c r="O139" i="1"/>
  <c r="M142" i="1"/>
  <c r="O137" i="1"/>
  <c r="O141" i="1"/>
  <c r="L134" i="1"/>
  <c r="M134" i="1"/>
  <c r="N134" i="1"/>
  <c r="O135" i="1"/>
  <c r="O123" i="1"/>
  <c r="O121" i="1"/>
  <c r="O119" i="1"/>
  <c r="O118" i="1"/>
  <c r="M116" i="1"/>
  <c r="L124" i="1"/>
  <c r="M124" i="1"/>
  <c r="N124" i="1"/>
  <c r="O120" i="1"/>
  <c r="L116" i="1"/>
  <c r="N116" i="1"/>
  <c r="O117" i="1"/>
  <c r="O102" i="1"/>
  <c r="O100" i="1"/>
  <c r="O101" i="1"/>
  <c r="M105" i="1"/>
  <c r="N105" i="1"/>
  <c r="L105" i="1"/>
  <c r="O99" i="1"/>
  <c r="N97" i="1"/>
  <c r="L97" i="1"/>
  <c r="M97" i="1"/>
  <c r="O98" i="1"/>
  <c r="O82" i="1"/>
  <c r="O83" i="1"/>
  <c r="O84" i="1"/>
  <c r="L87" i="1"/>
  <c r="N87" i="1"/>
  <c r="O81" i="1"/>
  <c r="O85" i="1"/>
  <c r="M87" i="1"/>
  <c r="M79" i="1"/>
  <c r="N79" i="1"/>
  <c r="L79" i="1"/>
  <c r="O80" i="1"/>
  <c r="O66" i="1"/>
  <c r="O65" i="1"/>
  <c r="L69" i="1"/>
  <c r="M69" i="1"/>
  <c r="N69" i="1"/>
  <c r="O63" i="1"/>
  <c r="O67" i="1"/>
  <c r="O64" i="1"/>
  <c r="O68" i="1"/>
  <c r="M61" i="1"/>
  <c r="L61" i="1"/>
  <c r="N61" i="1"/>
  <c r="O62" i="1"/>
  <c r="O49" i="1"/>
  <c r="O45" i="1"/>
  <c r="O46" i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525" i="1" l="1"/>
  <c r="O517" i="1"/>
  <c r="O506" i="1"/>
  <c r="O479" i="1"/>
  <c r="O487" i="1"/>
  <c r="O460" i="1"/>
  <c r="O468" i="1"/>
  <c r="O449" i="1"/>
  <c r="O441" i="1"/>
  <c r="O427" i="1"/>
  <c r="O419" i="1"/>
  <c r="O409" i="1"/>
  <c r="O401" i="1"/>
  <c r="O390" i="1"/>
  <c r="O382" i="1"/>
  <c r="O371" i="1"/>
  <c r="O363" i="1"/>
  <c r="O352" i="1"/>
  <c r="O344" i="1"/>
  <c r="O333" i="1"/>
  <c r="O325" i="1"/>
  <c r="O314" i="1"/>
  <c r="O306" i="1"/>
  <c r="O295" i="1"/>
  <c r="O287" i="1"/>
  <c r="O276" i="1"/>
  <c r="O268" i="1"/>
  <c r="O257" i="1"/>
  <c r="O249" i="1"/>
  <c r="O236" i="1"/>
  <c r="O228" i="1"/>
  <c r="O218" i="1"/>
  <c r="O210" i="1"/>
  <c r="O199" i="1"/>
  <c r="O191" i="1"/>
  <c r="O181" i="1"/>
  <c r="O173" i="1"/>
  <c r="O161" i="1"/>
  <c r="O153" i="1"/>
  <c r="O142" i="1"/>
  <c r="O134" i="1"/>
  <c r="O124" i="1"/>
  <c r="O116" i="1"/>
  <c r="O105" i="1"/>
  <c r="O97" i="1"/>
  <c r="O87" i="1"/>
  <c r="O79" i="1"/>
  <c r="O69" i="1"/>
  <c r="O61" i="1"/>
  <c r="O50" i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<sst xmlns="http://schemas.openxmlformats.org/spreadsheetml/2006/main" count="1642" uniqueCount="27">
  <si>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</si>
  <si>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</si>
  <si>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</si>
  <si>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</si>
  <si>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</si>
  <si>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</si>
  <si>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</si>
  <si>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</si>
  <si>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</si>
  <si>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</si>
  <si>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</si>
  <si>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</si>
  <si>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</si>
  <si>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</si>
  <si>
    <t>Jeg var syg i denne uge!</t>
  </si>
  <si>
    <t>kode</t>
  </si>
  <si>
    <t>læs</t>
  </si>
  <si>
    <t>kode/2</t>
  </si>
  <si>
    <t>kode/4</t>
  </si>
  <si>
    <t>skriv/2</t>
  </si>
  <si>
    <t>læs/2</t>
  </si>
  <si>
    <t>læs/4</t>
  </si>
  <si>
    <t>skriv/4</t>
  </si>
  <si>
    <t>Efter sommerferie</t>
  </si>
  <si>
    <t>jobsøg</t>
  </si>
  <si>
    <t>jobsøg/2</t>
  </si>
  <si>
    <t>jobsøg/4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</si>
</sst>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99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531"/>
  <sheetViews>
    <sheetView tabSelected="1" topLeftCell="A506" workbookViewId="0">
      <selection activeCell="F520" sqref="F520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 t="s">
        <v>8</v>
      </c>
      <c r="F42" s="3" t="s">
        <v>8</v>
      </c>
      <c r="G42" s="3" t="s">
        <v>8</v>
      </c>
      <c r="H42" s="3"/>
      <c r="I42" s="3"/>
      <c r="L42">
        <f>SUM(L43:L49)</f>
        <v>0</v>
      </c>
      <c r="M42">
        <f>SUM(M43:M49)</f>
        <v>0</v>
      </c>
      <c r="N42">
        <f>SUM(N43:N49)</f>
        <v>40.25</v>
      </c>
      <c r="O42">
        <f>SUM(O43:O49)+P42</f>
        <v>40.25</v>
      </c>
    </row>
    <row r="43" spans="2:15" x14ac:dyDescent="0.25">
      <c r="B43" s="2">
        <v>0.375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8.25</v>
      </c>
      <c r="O45">
        <f>SUM(L45:N45)</f>
        <v>8.25</v>
      </c>
    </row>
    <row r="46" spans="2:15" x14ac:dyDescent="0.25">
      <c r="B46" s="2">
        <v>0.5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8.25</v>
      </c>
      <c r="O46">
        <f>SUM(L46:N46)</f>
        <v>8.25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7.25</v>
      </c>
      <c r="O47">
        <f t="shared" ref="O47" si="5">SUM(L47:N47)</f>
        <v>7.25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 t="s">
        <v>8</v>
      </c>
      <c r="F48" s="4" t="s">
        <v>8</v>
      </c>
      <c r="G48" s="3" t="s">
        <v>8</v>
      </c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 t="s">
        <v>8</v>
      </c>
      <c r="F49" s="3" t="s">
        <v>8</v>
      </c>
      <c r="G49" s="3" t="s">
        <v>12</v>
      </c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2</v>
      </c>
      <c r="O49">
        <f>SUM(L49:N49)</f>
        <v>2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 t="s">
        <v>12</v>
      </c>
      <c r="F50" s="3" t="s">
        <v>12</v>
      </c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8.0500000000000007</v>
      </c>
      <c r="O50">
        <f>SUM(O43:O49)/5</f>
        <v>8.0500000000000007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 t="s">
        <v>12</v>
      </c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 t="s">
        <v>8</v>
      </c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 t="s">
        <v>13</v>
      </c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 t="s">
        <v>12</v>
      </c>
    </row>
    <row r="60" spans="2:15" x14ac:dyDescent="0.25">
      <c r="B60" s="1">
        <v>1</v>
      </c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L60" t="s">
        <v>11</v>
      </c>
      <c r="M60" t="s">
        <v>7</v>
      </c>
      <c r="N60" t="s">
        <v>8</v>
      </c>
      <c r="O60" t="s">
        <v>9</v>
      </c>
    </row>
    <row r="61" spans="2:15" x14ac:dyDescent="0.25">
      <c r="B61" s="2">
        <v>0.33333333333333331</v>
      </c>
      <c r="C61" s="3" t="s">
        <v>8</v>
      </c>
      <c r="D61" s="4" t="s">
        <v>8</v>
      </c>
      <c r="E61" s="3" t="s">
        <v>8</v>
      </c>
      <c r="F61" s="3"/>
      <c r="G61" s="3" t="s">
        <v>8</v>
      </c>
      <c r="H61" s="3"/>
      <c r="I61" s="3"/>
      <c r="L61">
        <f>SUM(L62:L68)</f>
        <v>0</v>
      </c>
      <c r="M61">
        <f>SUM(M62:M68)</f>
        <v>0</v>
      </c>
      <c r="N61">
        <f>SUM(N62:N68)</f>
        <v>40</v>
      </c>
      <c r="O61">
        <f>SUM(O62:O68)+P61</f>
        <v>40</v>
      </c>
    </row>
    <row r="62" spans="2:15" x14ac:dyDescent="0.25">
      <c r="B62" s="2">
        <v>0.375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/>
      <c r="I62" s="3"/>
      <c r="K62" t="s">
        <v>0</v>
      </c>
      <c r="L62">
        <f>COUNTIF(C61:C75, "*skriv*")-COUNTIF(C61:C75,"*skriv/2*")*0.5</f>
        <v>0</v>
      </c>
      <c r="M62">
        <f>COUNTIF(C61:C75, "*learn*")-COUNTIF(C61:C75,"*learn/2*")*0.5*0.5-COUNTIF(C61:C75,"*learn/4")*0.75</f>
        <v>0</v>
      </c>
      <c r="N62">
        <f>COUNTIF(C61:C75, "*andet*")-COUNTIF(C61:C75,"*andet/2*")*0.5-COUNTIF(C61:C75,"*andet/4")*0.75</f>
        <v>7.5</v>
      </c>
      <c r="O62">
        <f>SUM(L62:N62)</f>
        <v>7.5</v>
      </c>
    </row>
    <row r="63" spans="2:15" x14ac:dyDescent="0.25">
      <c r="B63" s="2">
        <v>0.41666666666666669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/>
      <c r="I63" s="3"/>
      <c r="K63" t="s">
        <v>1</v>
      </c>
      <c r="L63">
        <f>COUNTIF(D61:D75, "*skriv*")-COUNTIF(D61:D75,"*skriv/2*")*0.5</f>
        <v>0</v>
      </c>
      <c r="M63">
        <f>COUNTIF(D61:D75, "*learn*")-COUNTIF(D61:D75,"*learn/2*")*0.5</f>
        <v>0</v>
      </c>
      <c r="N63">
        <f>COUNTIF(D61:D75, "*andet*")-COUNTIF(D61:D75,"*andet/2*")*0.5-COUNTIF(D61:D75,"*andet/4")*0.75</f>
        <v>8</v>
      </c>
      <c r="O63">
        <f t="shared" ref="O63" si="6">SUM(L63:N63)</f>
        <v>8</v>
      </c>
    </row>
    <row r="64" spans="2:15" x14ac:dyDescent="0.25">
      <c r="B64" s="2">
        <v>0.45833333333333331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/>
      <c r="I64" s="3"/>
      <c r="K64" t="s">
        <v>2</v>
      </c>
      <c r="L64">
        <f>COUNTIF(E61:E75, "*skriv*")-COUNTIF(E61:E75,"*skriv/2*")*0.5</f>
        <v>0</v>
      </c>
      <c r="M64">
        <f>COUNTIF(E61:E75, "*learn*")-COUNTIF(E61:E75,"*learn/2*")*0.5-COUNTIF(E61:E75,"*learn/4")*0.75</f>
        <v>0</v>
      </c>
      <c r="N64">
        <f>COUNTIF(E61:E75, "*andet*")-COUNTIF(E61:E75,"*andet/2*")*0.5-COUNTIF(E61:E75,"*andet/4")*0.75</f>
        <v>7.75</v>
      </c>
      <c r="O64">
        <f>SUM(L64:N64)</f>
        <v>7.75</v>
      </c>
    </row>
    <row r="65" spans="2:15" x14ac:dyDescent="0.25">
      <c r="B65" s="2">
        <v>0.5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/>
      <c r="I65" s="3"/>
      <c r="K65" t="s">
        <v>3</v>
      </c>
      <c r="L65">
        <f>COUNTIF(F61:F75, "*skriv*")-COUNTIF(F61:F75,"*skriv/*")*0.5</f>
        <v>0</v>
      </c>
      <c r="M65">
        <f>COUNTIF(F61:F75, "*learn*")-COUNTIF(F61:F75,"*learn/2*")*0.5-COUNTIF(F61:F75,"*learn/4")*0.75</f>
        <v>0</v>
      </c>
      <c r="N65">
        <f>COUNTIF(F61:F75, "*andet*")-COUNTIF(F61:F75,"*andet/2*")*0.5-COUNTIF(F61:F75,"*andet/4")*0.75</f>
        <v>8</v>
      </c>
      <c r="O65">
        <f>SUM(L65:N65)</f>
        <v>8</v>
      </c>
    </row>
    <row r="66" spans="2:15" x14ac:dyDescent="0.25">
      <c r="B66" s="2">
        <v>0.54166666666666663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/>
      <c r="I66" s="3"/>
      <c r="K66" t="s">
        <v>4</v>
      </c>
      <c r="L66">
        <f>COUNTIF(G61:G75, "*skriv*")-COUNTIF(G61:G75,"*skriv/2*")*0.5-COUNTIF(G61:G75,"*skriv/4")*0.75</f>
        <v>0</v>
      </c>
      <c r="M66">
        <f>COUNTIF(G61:G75, "*learn*")-COUNTIF(G61:G75,"*learn/2*")*0.5-COUNTIF(G61:G75,"*learn/4")*0.75</f>
        <v>0</v>
      </c>
      <c r="N66">
        <f>COUNTIF(G61:G75, "*andet*")-COUNTIF(G61:G75,"*andet/2*")*0.5-COUNTIF(G61:G75,"*andet/4")*0.75</f>
        <v>8</v>
      </c>
      <c r="O66">
        <f t="shared" ref="O66" si="7">SUM(L66:N66)</f>
        <v>8</v>
      </c>
    </row>
    <row r="67" spans="2:15" x14ac:dyDescent="0.25">
      <c r="B67" s="2">
        <v>0.58333333333333337</v>
      </c>
      <c r="C67" s="3" t="s">
        <v>8</v>
      </c>
      <c r="D67" s="3" t="s">
        <v>8</v>
      </c>
      <c r="E67" s="3" t="s">
        <v>8</v>
      </c>
      <c r="F67" s="4" t="s">
        <v>8</v>
      </c>
      <c r="G67" s="3" t="s">
        <v>8</v>
      </c>
      <c r="H67" s="3"/>
      <c r="I67" s="3"/>
      <c r="K67" t="s">
        <v>5</v>
      </c>
      <c r="L67">
        <f>COUNTIF(H61:H75, "*skriv*")-COUNTIF(H61:H75,"*skriv/2*")*0.5</f>
        <v>0</v>
      </c>
      <c r="M67">
        <f>COUNTIF(H61:H75, "*learn*")-COUNTIF(H61:H75,"*learn/2*")*0.5</f>
        <v>0</v>
      </c>
      <c r="N67">
        <f>COUNTIF(H61:H75, "*andet*")-COUNTIF(H61:H75,"*andet/2*")*0.5</f>
        <v>0</v>
      </c>
      <c r="O67">
        <f>SUM(L67:N67)</f>
        <v>0</v>
      </c>
    </row>
    <row r="68" spans="2:15" x14ac:dyDescent="0.25">
      <c r="B68" s="2">
        <v>0.625</v>
      </c>
      <c r="C68" s="3" t="s">
        <v>13</v>
      </c>
      <c r="D68" s="3" t="s">
        <v>8</v>
      </c>
      <c r="E68" s="3" t="s">
        <v>13</v>
      </c>
      <c r="F68" s="3" t="s">
        <v>8</v>
      </c>
      <c r="G68" s="3" t="s">
        <v>8</v>
      </c>
      <c r="H68" s="3"/>
      <c r="I68" s="3"/>
      <c r="K68" t="s">
        <v>6</v>
      </c>
      <c r="L68">
        <f>COUNTIF(I61:I75, "*skriv*")-COUNTIF(I61:I75,"*skriv/2*")*0.5</f>
        <v>0</v>
      </c>
      <c r="M68">
        <f>COUNTIF(I61:I75, "*learn*")-COUNTIF(I61:I75,"*learn/2*")*0.5-COUNTIF(I61:I75,"*learn/4")*0.75</f>
        <v>0</v>
      </c>
      <c r="N68">
        <f>COUNTIF(I61:I75, "*andet*")-COUNTIF(I61:I75,"*andet/2*")*0.5-COUNTIF(I61:I75,"*andet/4")*0.75</f>
        <v>0.75</v>
      </c>
      <c r="O68">
        <f>SUM(L68:N68)</f>
        <v>0.75</v>
      </c>
    </row>
    <row r="69" spans="2:15" x14ac:dyDescent="0.25">
      <c r="B69" s="2">
        <v>0.66666666666666663</v>
      </c>
      <c r="C69" s="3"/>
      <c r="D69" s="3"/>
      <c r="E69" s="3" t="s">
        <v>12</v>
      </c>
      <c r="F69" s="3" t="s">
        <v>8</v>
      </c>
      <c r="G69" s="3"/>
      <c r="H69" s="3"/>
      <c r="I69" s="3"/>
      <c r="K69" t="s">
        <v>10</v>
      </c>
      <c r="L69">
        <f>SUM(L62:L68)/5</f>
        <v>0</v>
      </c>
      <c r="M69">
        <f>SUM(M62:M68)/5</f>
        <v>0</v>
      </c>
      <c r="N69">
        <f>SUM(N62:N68)/5</f>
        <v>8</v>
      </c>
      <c r="O69">
        <f>SUM(O62:O68)/5</f>
        <v>8</v>
      </c>
    </row>
    <row r="70" spans="2:15" x14ac:dyDescent="0.25">
      <c r="B70" s="2">
        <v>0.70833333333333337</v>
      </c>
      <c r="C70" s="3"/>
      <c r="D70" s="3"/>
      <c r="E70" s="3"/>
      <c r="F70" s="3"/>
      <c r="G70" s="3"/>
      <c r="H70" s="3"/>
      <c r="I70" s="3"/>
    </row>
    <row r="71" spans="2:15" x14ac:dyDescent="0.25">
      <c r="B71" s="2">
        <v>0.75</v>
      </c>
      <c r="C71" s="3"/>
      <c r="D71" s="3"/>
      <c r="E71" s="3"/>
      <c r="F71" s="3"/>
      <c r="G71" s="3"/>
      <c r="H71" s="3"/>
      <c r="I71" s="3" t="s">
        <v>13</v>
      </c>
    </row>
    <row r="72" spans="2:15" x14ac:dyDescent="0.25">
      <c r="B72" s="2">
        <v>0.79166666666666663</v>
      </c>
      <c r="C72" s="3"/>
      <c r="D72" s="3"/>
      <c r="E72" s="3"/>
      <c r="F72" s="3"/>
      <c r="G72" s="3"/>
      <c r="H72" s="3"/>
      <c r="I72" s="3" t="s">
        <v>12</v>
      </c>
    </row>
    <row r="73" spans="2:15" x14ac:dyDescent="0.25">
      <c r="B73" s="2">
        <v>0.83333333333333337</v>
      </c>
      <c r="C73" s="3"/>
      <c r="D73" s="3"/>
      <c r="E73" s="3"/>
      <c r="F73" s="3"/>
      <c r="G73" s="3"/>
      <c r="H73" s="3"/>
      <c r="I73" s="3"/>
    </row>
    <row r="74" spans="2:15" x14ac:dyDescent="0.25">
      <c r="B74" s="2">
        <v>0.875</v>
      </c>
      <c r="C74" s="3"/>
      <c r="D74" s="3"/>
      <c r="E74" s="3"/>
      <c r="F74" s="3"/>
      <c r="G74" s="3"/>
      <c r="H74" s="3"/>
      <c r="I74" s="3"/>
    </row>
    <row r="75" spans="2:15" x14ac:dyDescent="0.25">
      <c r="B75" s="2">
        <v>0.91666666666666663</v>
      </c>
      <c r="C75" s="3"/>
      <c r="D75" s="3"/>
      <c r="E75" s="3"/>
      <c r="F75" s="3"/>
      <c r="G75" s="3"/>
      <c r="H75" s="3"/>
      <c r="I75" s="3"/>
    </row>
    <row r="78" spans="2:15" x14ac:dyDescent="0.25">
      <c r="B78" s="1">
        <v>1</v>
      </c>
      <c r="C78" s="1" t="s">
        <v>0</v>
      </c>
      <c r="D78" s="1" t="s">
        <v>1</v>
      </c>
      <c r="E78" s="1" t="s">
        <v>2</v>
      </c>
      <c r="F78" s="1" t="s">
        <v>3</v>
      </c>
      <c r="G78" s="1" t="s">
        <v>4</v>
      </c>
      <c r="H78" s="1" t="s">
        <v>5</v>
      </c>
      <c r="I78" s="1" t="s">
        <v>6</v>
      </c>
      <c r="L78" t="s">
        <v>11</v>
      </c>
      <c r="M78" t="s">
        <v>7</v>
      </c>
      <c r="N78" t="s">
        <v>8</v>
      </c>
      <c r="O78" t="s">
        <v>9</v>
      </c>
    </row>
    <row r="79" spans="2:15" x14ac:dyDescent="0.25">
      <c r="B79" s="2">
        <v>0.33333333333333331</v>
      </c>
      <c r="C79" s="3" t="s">
        <v>8</v>
      </c>
      <c r="D79" s="4" t="s">
        <v>8</v>
      </c>
      <c r="E79" s="3" t="s">
        <v>8</v>
      </c>
      <c r="F79" s="3" t="s">
        <v>8</v>
      </c>
      <c r="G79" s="3" t="s">
        <v>8</v>
      </c>
      <c r="H79" s="3"/>
      <c r="I79" s="3"/>
      <c r="L79">
        <f>SUM(L80:L86)</f>
        <v>0</v>
      </c>
      <c r="M79">
        <f>SUM(M80:M86)</f>
        <v>0</v>
      </c>
      <c r="N79">
        <f>SUM(N80:N86)</f>
        <v>40</v>
      </c>
      <c r="O79">
        <f>SUM(O80:O86)+P79</f>
        <v>40</v>
      </c>
    </row>
    <row r="80" spans="2:15" x14ac:dyDescent="0.25">
      <c r="B80" s="2">
        <v>0.375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/>
      <c r="I80" s="3"/>
      <c r="K80" t="s">
        <v>0</v>
      </c>
      <c r="L80">
        <f>COUNTIF(C79:C93, "*skriv*")-COUNTIF(C79:C93,"*skriv/2*")*0.5</f>
        <v>0</v>
      </c>
      <c r="M80">
        <f>COUNTIF(C79:C93, "*learn*")-COUNTIF(C79:C93,"*learn/2*")*0.5*0.5-COUNTIF(C79:C93,"*learn/4")*0.75</f>
        <v>0</v>
      </c>
      <c r="N80">
        <f>COUNTIF(C79:C93, "*andet*")-COUNTIF(C79:C93,"*andet/2*")*0.5-COUNTIF(C79:C93,"*andet/4")*0.75</f>
        <v>7.5</v>
      </c>
      <c r="O80">
        <f>SUM(L80:N80)</f>
        <v>7.5</v>
      </c>
    </row>
    <row r="81" spans="2:15" x14ac:dyDescent="0.25">
      <c r="B81" s="2">
        <v>0.41666666666666669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/>
      <c r="I81" s="3"/>
      <c r="K81" t="s">
        <v>1</v>
      </c>
      <c r="L81">
        <f>COUNTIF(D79:D93, "*skriv*")-COUNTIF(D79:D93,"*skriv/2*")*0.5</f>
        <v>0</v>
      </c>
      <c r="M81">
        <f>COUNTIF(D79:D93, "*learn*")-COUNTIF(D79:D93,"*learn/2*")*0.5</f>
        <v>0</v>
      </c>
      <c r="N81">
        <f>COUNTIF(D79:D93, "*andet*")-COUNTIF(D79:D93,"*andet/2*")*0.5-COUNTIF(D79:D93,"*andet/4")*0.75</f>
        <v>8</v>
      </c>
      <c r="O81">
        <f t="shared" ref="O81" si="8">SUM(L81:N81)</f>
        <v>8</v>
      </c>
    </row>
    <row r="82" spans="2:15" x14ac:dyDescent="0.25">
      <c r="B82" s="2">
        <v>0.45833333333333331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/>
      <c r="I82" s="3"/>
      <c r="K82" t="s">
        <v>2</v>
      </c>
      <c r="L82">
        <f>COUNTIF(E79:E93, "*skriv*")-COUNTIF(E79:E93,"*skriv/2*")*0.5</f>
        <v>0</v>
      </c>
      <c r="M82">
        <f>COUNTIF(E79:E93, "*learn*")-COUNTIF(E79:E93,"*learn/2*")*0.5-COUNTIF(E79:E93,"*learn/4")*0.75</f>
        <v>0</v>
      </c>
      <c r="N82">
        <f>COUNTIF(E79:E93, "*andet*")-COUNTIF(E79:E93,"*andet/2*")*0.5-COUNTIF(E79:E93,"*andet/4")*0.75</f>
        <v>8.25</v>
      </c>
      <c r="O82">
        <f>SUM(L82:N82)</f>
        <v>8.25</v>
      </c>
    </row>
    <row r="83" spans="2:15" x14ac:dyDescent="0.25">
      <c r="B83" s="2">
        <v>0.5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/>
      <c r="I83" s="3"/>
      <c r="K83" t="s">
        <v>3</v>
      </c>
      <c r="L83">
        <f>COUNTIF(F79:F93, "*skriv*")-COUNTIF(F79:F93,"*skriv/*")*0.5</f>
        <v>0</v>
      </c>
      <c r="M83">
        <f>COUNTIF(F79:F93, "*learn*")-COUNTIF(F79:F93,"*learn/2*")*0.5-COUNTIF(F79:F93,"*learn/4")*0.75</f>
        <v>0</v>
      </c>
      <c r="N83">
        <f>COUNTIF(F79:F93, "*andet*")-COUNTIF(F79:F93,"*andet/2*")*0.5-COUNTIF(F79:F93,"*andet/4")*0.75</f>
        <v>8.25</v>
      </c>
      <c r="O83">
        <f>SUM(L83:N83)</f>
        <v>8.25</v>
      </c>
    </row>
    <row r="84" spans="2:15" x14ac:dyDescent="0.25">
      <c r="B84" s="2">
        <v>0.54166666666666663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/>
      <c r="I84" s="3"/>
      <c r="K84" t="s">
        <v>4</v>
      </c>
      <c r="L84">
        <f>COUNTIF(G79:G93, "*skriv*")-COUNTIF(G79:G93,"*skriv/2*")*0.5-COUNTIF(G79:G93,"*skriv/4")*0.75</f>
        <v>0</v>
      </c>
      <c r="M84">
        <f>COUNTIF(G79:G93, "*learn*")-COUNTIF(G79:G93,"*learn/2*")*0.5-COUNTIF(G79:G93,"*learn/4")*0.75</f>
        <v>0</v>
      </c>
      <c r="N84">
        <f>COUNTIF(G79:G93, "*andet*")-COUNTIF(G79:G93,"*andet/2*")*0.5-COUNTIF(G79:G93,"*andet/4")*0.75</f>
        <v>8</v>
      </c>
      <c r="O84">
        <f t="shared" ref="O84" si="9">SUM(L84:N84)</f>
        <v>8</v>
      </c>
    </row>
    <row r="85" spans="2:15" x14ac:dyDescent="0.25">
      <c r="B85" s="2">
        <v>0.58333333333333337</v>
      </c>
      <c r="C85" s="3" t="s">
        <v>8</v>
      </c>
      <c r="D85" s="3" t="s">
        <v>8</v>
      </c>
      <c r="E85" s="3" t="s">
        <v>8</v>
      </c>
      <c r="F85" s="4" t="s">
        <v>8</v>
      </c>
      <c r="G85" s="3" t="s">
        <v>8</v>
      </c>
      <c r="H85" s="3"/>
      <c r="I85" s="3"/>
      <c r="K85" t="s">
        <v>5</v>
      </c>
      <c r="L85">
        <f>COUNTIF(H79:H93, "*skriv*")-COUNTIF(H79:H93,"*skriv/2*")*0.5</f>
        <v>0</v>
      </c>
      <c r="M85">
        <f>COUNTIF(H79:H93, "*learn*")-COUNTIF(H79:H93,"*learn/2*")*0.5</f>
        <v>0</v>
      </c>
      <c r="N85">
        <f>COUNTIF(H79:H93, "*andet*")-COUNTIF(H79:H93,"*andet/2*")*0.5</f>
        <v>0</v>
      </c>
      <c r="O85">
        <f>SUM(L85:N85)</f>
        <v>0</v>
      </c>
    </row>
    <row r="86" spans="2:15" x14ac:dyDescent="0.25">
      <c r="B86" s="2">
        <v>0.625</v>
      </c>
      <c r="C86" s="3" t="s">
        <v>13</v>
      </c>
      <c r="D86" s="3" t="s">
        <v>8</v>
      </c>
      <c r="E86" s="3" t="s">
        <v>8</v>
      </c>
      <c r="F86" s="3" t="s">
        <v>8</v>
      </c>
      <c r="G86" s="3" t="s">
        <v>8</v>
      </c>
      <c r="H86" s="3"/>
      <c r="I86" s="3"/>
      <c r="K86" t="s">
        <v>6</v>
      </c>
      <c r="L86">
        <f>COUNTIF(I79:I93, "*skriv*")-COUNTIF(I79:I93,"*skriv/2*")*0.5</f>
        <v>0</v>
      </c>
      <c r="M86">
        <f>COUNTIF(I79:I93, "*learn*")-COUNTIF(I79:I93,"*learn/2*")*0.5-COUNTIF(I79:I93,"*learn/4")*0.75</f>
        <v>0</v>
      </c>
      <c r="N86">
        <f>COUNTIF(I79:I93, "*andet*")-COUNTIF(I79:I93,"*andet/2*")*0.5-COUNTIF(I79:I93,"*andet/4")*0.75</f>
        <v>0</v>
      </c>
      <c r="O86">
        <f>SUM(L86:N86)</f>
        <v>0</v>
      </c>
    </row>
    <row r="87" spans="2:15" x14ac:dyDescent="0.25">
      <c r="B87" s="2">
        <v>0.66666666666666663</v>
      </c>
      <c r="C87" s="3"/>
      <c r="D87" s="3"/>
      <c r="E87" s="3" t="s">
        <v>12</v>
      </c>
      <c r="F87" s="3" t="s">
        <v>12</v>
      </c>
      <c r="G87" s="3"/>
      <c r="H87" s="3"/>
      <c r="I87" s="3"/>
      <c r="K87" t="s">
        <v>10</v>
      </c>
      <c r="L87">
        <f>SUM(L80:L86)/5</f>
        <v>0</v>
      </c>
      <c r="M87">
        <f>SUM(M80:M86)/5</f>
        <v>0</v>
      </c>
      <c r="N87">
        <f>SUM(N80:N86)/5</f>
        <v>8</v>
      </c>
      <c r="O87">
        <f>SUM(O80:O86)/5</f>
        <v>8</v>
      </c>
    </row>
    <row r="88" spans="2:15" x14ac:dyDescent="0.25">
      <c r="B88" s="2">
        <v>0.70833333333333337</v>
      </c>
      <c r="C88" s="3"/>
      <c r="D88" s="3"/>
      <c r="E88" s="3"/>
      <c r="F88" s="3"/>
      <c r="G88" s="3"/>
      <c r="H88" s="3"/>
      <c r="I88" s="3"/>
    </row>
    <row r="89" spans="2:15" x14ac:dyDescent="0.25">
      <c r="B89" s="2">
        <v>0.75</v>
      </c>
      <c r="C89" s="3"/>
      <c r="D89" s="3"/>
      <c r="E89" s="3"/>
      <c r="F89" s="3"/>
      <c r="G89" s="3"/>
      <c r="H89" s="3"/>
      <c r="I89" s="3"/>
    </row>
    <row r="90" spans="2:15" x14ac:dyDescent="0.25">
      <c r="B90" s="2">
        <v>0.79166666666666663</v>
      </c>
      <c r="C90" s="3"/>
      <c r="D90" s="3"/>
      <c r="E90" s="3"/>
      <c r="F90" s="3"/>
      <c r="G90" s="3"/>
      <c r="H90" s="3"/>
      <c r="I90" s="3"/>
    </row>
    <row r="91" spans="2:15" x14ac:dyDescent="0.25">
      <c r="B91" s="2">
        <v>0.83333333333333337</v>
      </c>
      <c r="C91" s="3"/>
      <c r="D91" s="3"/>
      <c r="E91" s="3"/>
      <c r="F91" s="3"/>
      <c r="G91" s="3"/>
      <c r="H91" s="3"/>
      <c r="I91" s="3"/>
    </row>
    <row r="92" spans="2:15" x14ac:dyDescent="0.25">
      <c r="B92" s="2">
        <v>0.875</v>
      </c>
      <c r="C92" s="3"/>
      <c r="D92" s="3"/>
      <c r="E92" s="3"/>
      <c r="F92" s="3"/>
      <c r="G92" s="3"/>
      <c r="H92" s="3"/>
      <c r="I92" s="3"/>
    </row>
    <row r="93" spans="2:15" x14ac:dyDescent="0.25">
      <c r="B93" s="2">
        <v>0.91666666666666663</v>
      </c>
      <c r="C93" s="3"/>
      <c r="D93" s="3"/>
      <c r="E93" s="3"/>
      <c r="F93" s="3"/>
      <c r="G93" s="3"/>
      <c r="H93" s="3"/>
      <c r="I93" s="3"/>
    </row>
    <row r="96" spans="2:15" x14ac:dyDescent="0.25">
      <c r="B96" s="1">
        <v>1</v>
      </c>
      <c r="C96" s="1" t="s">
        <v>0</v>
      </c>
      <c r="D96" s="1" t="s">
        <v>1</v>
      </c>
      <c r="E96" s="1" t="s">
        <v>2</v>
      </c>
      <c r="F96" s="1" t="s">
        <v>3</v>
      </c>
      <c r="G96" s="1" t="s">
        <v>4</v>
      </c>
      <c r="H96" s="1" t="s">
        <v>5</v>
      </c>
      <c r="I96" s="1" t="s">
        <v>6</v>
      </c>
      <c r="L96" t="s">
        <v>11</v>
      </c>
      <c r="M96" t="s">
        <v>7</v>
      </c>
      <c r="N96" t="s">
        <v>8</v>
      </c>
      <c r="O96" t="s">
        <v>9</v>
      </c>
    </row>
    <row r="97" spans="2:15" x14ac:dyDescent="0.25">
      <c r="B97" s="2">
        <v>0.33333333333333331</v>
      </c>
      <c r="C97" s="3"/>
      <c r="D97" s="4" t="s">
        <v>8</v>
      </c>
      <c r="E97" s="3" t="s">
        <v>8</v>
      </c>
      <c r="F97" s="3"/>
      <c r="G97" s="3" t="s">
        <v>8</v>
      </c>
      <c r="H97" s="3"/>
      <c r="I97" s="3"/>
      <c r="L97">
        <f>SUM(L98:L104)</f>
        <v>0</v>
      </c>
      <c r="M97">
        <f>SUM(M98:M104)</f>
        <v>0</v>
      </c>
      <c r="N97">
        <f>SUM(N98:N104)</f>
        <v>32</v>
      </c>
      <c r="O97">
        <f>SUM(O98:O104)+P97</f>
        <v>32</v>
      </c>
    </row>
    <row r="98" spans="2:15" x14ac:dyDescent="0.25">
      <c r="B98" s="2">
        <v>0.375</v>
      </c>
      <c r="C98" s="3" t="s">
        <v>8</v>
      </c>
      <c r="D98" s="3" t="s">
        <v>8</v>
      </c>
      <c r="E98" s="3" t="s">
        <v>8</v>
      </c>
      <c r="F98" s="3"/>
      <c r="G98" s="3" t="s">
        <v>8</v>
      </c>
      <c r="H98" s="3"/>
      <c r="I98" s="3"/>
      <c r="K98" t="s">
        <v>0</v>
      </c>
      <c r="L98">
        <f>COUNTIF(C97:C111, "*skriv*")-COUNTIF(C97:C111,"*skriv/2*")*0.5</f>
        <v>0</v>
      </c>
      <c r="M98">
        <f>COUNTIF(C97:C111, "*learn*")-COUNTIF(C97:C111,"*learn/2*")*0.5*0.5-COUNTIF(C97:C111,"*learn/4")*0.75</f>
        <v>0</v>
      </c>
      <c r="N98">
        <f>COUNTIF(C97:C111, "*andet*")-COUNTIF(C97:C111,"*andet/2*")*0.5-COUNTIF(C97:C111,"*andet/4")*0.75</f>
        <v>7.5</v>
      </c>
      <c r="O98">
        <f>SUM(L98:N98)</f>
        <v>7.5</v>
      </c>
    </row>
    <row r="99" spans="2:15" x14ac:dyDescent="0.25">
      <c r="B99" s="2">
        <v>0.41666666666666669</v>
      </c>
      <c r="C99" s="3" t="s">
        <v>8</v>
      </c>
      <c r="D99" s="3" t="s">
        <v>8</v>
      </c>
      <c r="E99" s="3" t="s">
        <v>8</v>
      </c>
      <c r="F99" s="3"/>
      <c r="G99" s="3" t="s">
        <v>8</v>
      </c>
      <c r="H99" s="3"/>
      <c r="I99" s="3"/>
      <c r="K99" t="s">
        <v>1</v>
      </c>
      <c r="L99">
        <f>COUNTIF(D97:D111, "*skriv*")-COUNTIF(D97:D111,"*skriv/2*")*0.5</f>
        <v>0</v>
      </c>
      <c r="M99">
        <f>COUNTIF(D97:D111, "*learn*")-COUNTIF(D97:D111,"*learn/2*")*0.5</f>
        <v>0</v>
      </c>
      <c r="N99">
        <f>COUNTIF(D97:D111, "*andet*")-COUNTIF(D97:D111,"*andet/2*")*0.5-COUNTIF(D97:D111,"*andet/4")*0.75</f>
        <v>8.5</v>
      </c>
      <c r="O99">
        <f t="shared" ref="O99" si="10">SUM(L99:N99)</f>
        <v>8.5</v>
      </c>
    </row>
    <row r="100" spans="2:15" x14ac:dyDescent="0.25">
      <c r="B100" s="2">
        <v>0.45833333333333331</v>
      </c>
      <c r="C100" s="3" t="s">
        <v>8</v>
      </c>
      <c r="D100" s="3" t="s">
        <v>8</v>
      </c>
      <c r="E100" s="3" t="s">
        <v>8</v>
      </c>
      <c r="F100" s="3"/>
      <c r="G100" s="3" t="s">
        <v>8</v>
      </c>
      <c r="H100" s="3"/>
      <c r="I100" s="3"/>
      <c r="K100" t="s">
        <v>2</v>
      </c>
      <c r="L100">
        <f>COUNTIF(E97:E111, "*skriv*")-COUNTIF(E97:E111,"*skriv/2*")*0.5</f>
        <v>0</v>
      </c>
      <c r="M100">
        <f>COUNTIF(E97:E111, "*learn*")-COUNTIF(E97:E111,"*learn/2*")*0.5-COUNTIF(E97:E111,"*learn/4")*0.75</f>
        <v>0</v>
      </c>
      <c r="N100">
        <f>COUNTIF(E97:E111, "*andet*")-COUNTIF(E97:E111,"*andet/2*")*0.5-COUNTIF(E97:E111,"*andet/4")*0.75</f>
        <v>8</v>
      </c>
      <c r="O100">
        <f>SUM(L100:N100)</f>
        <v>8</v>
      </c>
    </row>
    <row r="101" spans="2:15" x14ac:dyDescent="0.25">
      <c r="B101" s="2">
        <v>0.5</v>
      </c>
      <c r="C101" s="3" t="s">
        <v>8</v>
      </c>
      <c r="D101" s="3" t="s">
        <v>8</v>
      </c>
      <c r="E101" s="3" t="s">
        <v>8</v>
      </c>
      <c r="F101" s="3"/>
      <c r="G101" s="3" t="s">
        <v>8</v>
      </c>
      <c r="H101" s="3"/>
      <c r="I101" s="3"/>
      <c r="K101" t="s">
        <v>3</v>
      </c>
      <c r="L101">
        <f>COUNTIF(F97:F111, "*skriv*")-COUNTIF(F97:F111,"*skriv/*")*0.5</f>
        <v>0</v>
      </c>
      <c r="M101">
        <f>COUNTIF(F97:F111, "*learn*")-COUNTIF(F97:F111,"*learn/2*")*0.5-COUNTIF(F97:F111,"*learn/4")*0.75</f>
        <v>0</v>
      </c>
      <c r="N101">
        <f>COUNTIF(F97:F111, "*andet*")-COUNTIF(F97:F111,"*andet/2*")*0.5-COUNTIF(F97:F111,"*andet/4")*0.75</f>
        <v>0</v>
      </c>
      <c r="O101">
        <f>SUM(L101:N101)</f>
        <v>0</v>
      </c>
    </row>
    <row r="102" spans="2:15" x14ac:dyDescent="0.25">
      <c r="B102" s="2">
        <v>0.54166666666666663</v>
      </c>
      <c r="C102" s="3" t="s">
        <v>8</v>
      </c>
      <c r="D102" s="3" t="s">
        <v>8</v>
      </c>
      <c r="E102" s="3" t="s">
        <v>8</v>
      </c>
      <c r="F102" s="3"/>
      <c r="G102" s="3" t="s">
        <v>8</v>
      </c>
      <c r="H102" s="3"/>
      <c r="I102" s="3"/>
      <c r="K102" t="s">
        <v>4</v>
      </c>
      <c r="L102">
        <f>COUNTIF(G97:G111, "*skriv*")-COUNTIF(G97:G111,"*skriv/2*")*0.5-COUNTIF(G97:G111,"*skriv/4")*0.75</f>
        <v>0</v>
      </c>
      <c r="M102">
        <f>COUNTIF(G97:G111, "*learn*")-COUNTIF(G97:G111,"*learn/2*")*0.5-COUNTIF(G97:G111,"*learn/4")*0.75</f>
        <v>0</v>
      </c>
      <c r="N102">
        <f>COUNTIF(G97:G111, "*andet*")-COUNTIF(G97:G111,"*andet/2*")*0.5-COUNTIF(G97:G111,"*andet/4")*0.75</f>
        <v>8</v>
      </c>
      <c r="O102">
        <f t="shared" ref="O102" si="11">SUM(L102:N102)</f>
        <v>8</v>
      </c>
    </row>
    <row r="103" spans="2:15" x14ac:dyDescent="0.25">
      <c r="B103" s="2">
        <v>0.58333333333333337</v>
      </c>
      <c r="C103" s="3" t="s">
        <v>8</v>
      </c>
      <c r="D103" s="3" t="s">
        <v>8</v>
      </c>
      <c r="E103" s="3" t="s">
        <v>8</v>
      </c>
      <c r="F103" s="4"/>
      <c r="G103" s="3" t="s">
        <v>8</v>
      </c>
      <c r="H103" s="3"/>
      <c r="I103" s="3"/>
      <c r="K103" t="s">
        <v>5</v>
      </c>
      <c r="L103">
        <f>COUNTIF(H97:H111, "*skriv*")-COUNTIF(H97:H111,"*skriv/2*")*0.5</f>
        <v>0</v>
      </c>
      <c r="M103">
        <f>COUNTIF(H97:H111, "*learn*")-COUNTIF(H97:H111,"*learn/2*")*0.5</f>
        <v>0</v>
      </c>
      <c r="N103">
        <f>COUNTIF(H97:H111, "*andet*")-COUNTIF(H97:H111,"*andet/2*")*0.5</f>
        <v>0</v>
      </c>
      <c r="O103">
        <f>SUM(L103:N103)</f>
        <v>0</v>
      </c>
    </row>
    <row r="104" spans="2:15" x14ac:dyDescent="0.25">
      <c r="B104" s="2">
        <v>0.625</v>
      </c>
      <c r="C104" s="3" t="s">
        <v>8</v>
      </c>
      <c r="D104" s="3" t="s">
        <v>8</v>
      </c>
      <c r="E104" s="3" t="s">
        <v>8</v>
      </c>
      <c r="F104" s="3"/>
      <c r="G104" s="3" t="s">
        <v>8</v>
      </c>
      <c r="H104" s="3"/>
      <c r="I104" s="3"/>
      <c r="K104" t="s">
        <v>6</v>
      </c>
      <c r="L104">
        <f>COUNTIF(I97:I111, "*skriv*")-COUNTIF(I97:I111,"*skriv/2*")*0.5</f>
        <v>0</v>
      </c>
      <c r="M104">
        <f>COUNTIF(I97:I111, "*learn*")-COUNTIF(I97:I111,"*learn/2*")*0.5-COUNTIF(I97:I111,"*learn/4")*0.75</f>
        <v>0</v>
      </c>
      <c r="N104">
        <f>COUNTIF(I97:I111, "*andet*")-COUNTIF(I97:I111,"*andet/2*")*0.5-COUNTIF(I97:I111,"*andet/4")*0.75</f>
        <v>0</v>
      </c>
      <c r="O104">
        <f>SUM(L104:N104)</f>
        <v>0</v>
      </c>
    </row>
    <row r="105" spans="2:15" x14ac:dyDescent="0.25">
      <c r="B105" s="2">
        <v>0.66666666666666663</v>
      </c>
      <c r="C105" s="3" t="s">
        <v>13</v>
      </c>
      <c r="D105" s="3" t="s">
        <v>13</v>
      </c>
      <c r="E105" s="3"/>
      <c r="F105" s="3"/>
      <c r="G105" s="3"/>
      <c r="H105" s="3"/>
      <c r="I105" s="3"/>
      <c r="K105" t="s">
        <v>10</v>
      </c>
      <c r="L105">
        <f>SUM(L98:L104)/5</f>
        <v>0</v>
      </c>
      <c r="M105">
        <f>SUM(M98:M104)/5</f>
        <v>0</v>
      </c>
      <c r="N105">
        <f>SUM(N98:N104)/5</f>
        <v>6.4</v>
      </c>
      <c r="O105">
        <f>SUM(O98:O104)/5</f>
        <v>6.4</v>
      </c>
    </row>
    <row r="106" spans="2:15" x14ac:dyDescent="0.25">
      <c r="B106" s="2">
        <v>0.70833333333333337</v>
      </c>
      <c r="C106" s="3"/>
      <c r="D106" s="3"/>
      <c r="E106" s="3"/>
      <c r="F106" s="3"/>
      <c r="G106" s="3"/>
      <c r="H106" s="3"/>
      <c r="I106" s="3"/>
    </row>
    <row r="107" spans="2:15" x14ac:dyDescent="0.25">
      <c r="B107" s="2">
        <v>0.75</v>
      </c>
      <c r="C107" s="3"/>
      <c r="D107" s="3"/>
      <c r="E107" s="3"/>
      <c r="F107" s="3"/>
      <c r="G107" s="3"/>
      <c r="H107" s="3"/>
      <c r="I107" s="3"/>
    </row>
    <row r="108" spans="2:15" x14ac:dyDescent="0.25">
      <c r="B108" s="2">
        <v>0.79166666666666663</v>
      </c>
      <c r="C108" s="3"/>
      <c r="D108" s="3"/>
      <c r="E108" s="3"/>
      <c r="F108" s="3"/>
      <c r="G108" s="3"/>
      <c r="H108" s="3"/>
      <c r="I108" s="3"/>
    </row>
    <row r="109" spans="2:15" x14ac:dyDescent="0.25">
      <c r="B109" s="2">
        <v>0.83333333333333337</v>
      </c>
      <c r="C109" s="3"/>
      <c r="D109" s="3"/>
      <c r="E109" s="3"/>
      <c r="F109" s="3"/>
      <c r="G109" s="3"/>
      <c r="H109" s="3"/>
      <c r="I109" s="3"/>
    </row>
    <row r="110" spans="2:15" x14ac:dyDescent="0.25">
      <c r="B110" s="2">
        <v>0.875</v>
      </c>
      <c r="C110" s="3"/>
      <c r="D110" s="3"/>
      <c r="E110" s="3"/>
      <c r="F110" s="3"/>
      <c r="G110" s="3"/>
      <c r="H110" s="3"/>
      <c r="I110" s="3"/>
    </row>
    <row r="111" spans="2:15" x14ac:dyDescent="0.25">
      <c r="B111" s="2">
        <v>0.91666666666666663</v>
      </c>
      <c r="C111" s="3"/>
      <c r="D111" s="3"/>
      <c r="E111" s="3"/>
      <c r="F111" s="3"/>
      <c r="G111" s="3"/>
      <c r="H111" s="3"/>
      <c r="I111" s="3"/>
    </row>
    <row r="115" spans="2:15" x14ac:dyDescent="0.25">
      <c r="B115" s="1">
        <v>1</v>
      </c>
      <c r="C115" s="1" t="s">
        <v>0</v>
      </c>
      <c r="D115" s="1" t="s">
        <v>1</v>
      </c>
      <c r="E115" s="1" t="s">
        <v>2</v>
      </c>
      <c r="F115" s="1" t="s">
        <v>3</v>
      </c>
      <c r="G115" s="1" t="s">
        <v>4</v>
      </c>
      <c r="H115" s="1" t="s">
        <v>5</v>
      </c>
      <c r="I115" s="1" t="s">
        <v>6</v>
      </c>
      <c r="L115" t="s">
        <v>11</v>
      </c>
      <c r="M115" t="s">
        <v>7</v>
      </c>
      <c r="N115" t="s">
        <v>8</v>
      </c>
      <c r="O115" t="s">
        <v>9</v>
      </c>
    </row>
    <row r="116" spans="2:15" x14ac:dyDescent="0.25">
      <c r="B116" s="2">
        <v>0.33333333333333331</v>
      </c>
      <c r="C116" s="3" t="s">
        <v>8</v>
      </c>
      <c r="D116" s="4" t="s">
        <v>8</v>
      </c>
      <c r="E116" s="3" t="s">
        <v>8</v>
      </c>
      <c r="F116" s="3" t="s">
        <v>8</v>
      </c>
      <c r="G116" s="3" t="s">
        <v>8</v>
      </c>
      <c r="H116" s="3"/>
      <c r="I116" s="3"/>
      <c r="L116">
        <f>SUM(L117:L123)</f>
        <v>0</v>
      </c>
      <c r="M116">
        <f>SUM(M117:M123)</f>
        <v>0</v>
      </c>
      <c r="N116">
        <f>SUM(N117:N123)</f>
        <v>40</v>
      </c>
      <c r="O116">
        <f>SUM(O117:O123)+P116</f>
        <v>40</v>
      </c>
    </row>
    <row r="117" spans="2:15" x14ac:dyDescent="0.25">
      <c r="B117" s="2">
        <v>0.375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/>
      <c r="I117" s="3"/>
      <c r="K117" t="s">
        <v>0</v>
      </c>
      <c r="L117">
        <f>COUNTIF(C116:C130, "*skriv*")-COUNTIF(C116:C130,"*skriv/2*")*0.5</f>
        <v>0</v>
      </c>
      <c r="M117">
        <f>COUNTIF(C116:C130, "*learn*")-COUNTIF(C116:C130,"*learn/2*")*0.5*0.5-COUNTIF(C116:C130,"*learn/4")*0.75</f>
        <v>0</v>
      </c>
      <c r="N117">
        <f>COUNTIF(C116:C130, "*andet*")-COUNTIF(C116:C130,"*andet/2*")*0.5-COUNTIF(C116:C130,"*andet/4")*0.75</f>
        <v>7.5</v>
      </c>
      <c r="O117">
        <f>SUM(L117:N117)</f>
        <v>7.5</v>
      </c>
    </row>
    <row r="118" spans="2:15" x14ac:dyDescent="0.25">
      <c r="B118" s="2">
        <v>0.41666666666666669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/>
      <c r="I118" s="3"/>
      <c r="K118" t="s">
        <v>1</v>
      </c>
      <c r="L118">
        <f>COUNTIF(D116:D130, "*skriv*")-COUNTIF(D116:D130,"*skriv/2*")*0.5</f>
        <v>0</v>
      </c>
      <c r="M118">
        <f>COUNTIF(D116:D130, "*learn*")-COUNTIF(D116:D130,"*learn/2*")*0.5</f>
        <v>0</v>
      </c>
      <c r="N118">
        <f>COUNTIF(D116:D130, "*andet*")-COUNTIF(D116:D130,"*andet/2*")*0.5-COUNTIF(D116:D130,"*andet/4")*0.75</f>
        <v>8</v>
      </c>
      <c r="O118">
        <f t="shared" ref="O118" si="12">SUM(L118:N118)</f>
        <v>8</v>
      </c>
    </row>
    <row r="119" spans="2:15" x14ac:dyDescent="0.25">
      <c r="B119" s="2">
        <v>0.45833333333333331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/>
      <c r="I119" s="3"/>
      <c r="K119" t="s">
        <v>2</v>
      </c>
      <c r="L119">
        <f>COUNTIF(E116:E130, "*skriv*")-COUNTIF(E116:E130,"*skriv/2*")*0.5</f>
        <v>0</v>
      </c>
      <c r="M119">
        <f>COUNTIF(E116:E130, "*learn*")-COUNTIF(E116:E130,"*learn/2*")*0.5-COUNTIF(E116:E130,"*learn/4")*0.75</f>
        <v>0</v>
      </c>
      <c r="N119">
        <f>COUNTIF(E116:E130, "*andet*")-COUNTIF(E116:E130,"*andet/2*")*0.5-COUNTIF(E116:E130,"*andet/4")*0.75</f>
        <v>8.5</v>
      </c>
      <c r="O119">
        <f>SUM(L119:N119)</f>
        <v>8.5</v>
      </c>
    </row>
    <row r="120" spans="2:15" x14ac:dyDescent="0.25">
      <c r="B120" s="2">
        <v>0.5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/>
      <c r="I120" s="3"/>
      <c r="K120" t="s">
        <v>3</v>
      </c>
      <c r="L120">
        <f>COUNTIF(F116:F130, "*skriv*")-COUNTIF(F116:F130,"*skriv/*")*0.5</f>
        <v>0</v>
      </c>
      <c r="M120">
        <f>COUNTIF(F116:F130, "*learn*")-COUNTIF(F116:F130,"*learn/2*")*0.5-COUNTIF(F116:F130,"*learn/4")*0.75</f>
        <v>0</v>
      </c>
      <c r="N120">
        <f>COUNTIF(F116:F130, "*andet*")-COUNTIF(F116:F130,"*andet/2*")*0.5-COUNTIF(F116:F130,"*andet/4")*0.75</f>
        <v>8</v>
      </c>
      <c r="O120">
        <f>SUM(L120:N120)</f>
        <v>8</v>
      </c>
    </row>
    <row r="121" spans="2:15" x14ac:dyDescent="0.25">
      <c r="B121" s="2">
        <v>0.54166666666666663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/>
      <c r="I121" s="3"/>
      <c r="K121" t="s">
        <v>4</v>
      </c>
      <c r="L121">
        <f>COUNTIF(G116:G130, "*skriv*")-COUNTIF(G116:G130,"*skriv/2*")*0.5-COUNTIF(G116:G130,"*skriv/4")*0.75</f>
        <v>0</v>
      </c>
      <c r="M121">
        <f>COUNTIF(G116:G130, "*learn*")-COUNTIF(G116:G130,"*learn/2*")*0.5-COUNTIF(G116:G130,"*learn/4")*0.75</f>
        <v>0</v>
      </c>
      <c r="N121">
        <f>COUNTIF(G116:G130, "*andet*")-COUNTIF(G116:G130,"*andet/2*")*0.5-COUNTIF(G116:G130,"*andet/4")*0.75</f>
        <v>6</v>
      </c>
      <c r="O121">
        <f t="shared" ref="O121" si="13">SUM(L121:N121)</f>
        <v>6</v>
      </c>
    </row>
    <row r="122" spans="2:15" x14ac:dyDescent="0.25">
      <c r="B122" s="2">
        <v>0.58333333333333337</v>
      </c>
      <c r="C122" s="3" t="s">
        <v>8</v>
      </c>
      <c r="D122" s="3" t="s">
        <v>8</v>
      </c>
      <c r="E122" s="3" t="s">
        <v>8</v>
      </c>
      <c r="F122" s="4" t="s">
        <v>8</v>
      </c>
      <c r="G122" s="3"/>
      <c r="H122" s="3"/>
      <c r="I122" s="3"/>
      <c r="K122" t="s">
        <v>5</v>
      </c>
      <c r="L122">
        <f>COUNTIF(H116:H130, "*skriv*")-COUNTIF(H116:H130,"*skriv/2*")*0.5</f>
        <v>0</v>
      </c>
      <c r="M122">
        <f>COUNTIF(H116:H130, "*learn*")-COUNTIF(H116:H130,"*learn/2*")*0.5</f>
        <v>0</v>
      </c>
      <c r="N122">
        <f>COUNTIF(H116:H130, "*andet*")-COUNTIF(H116:H130,"*andet/2*")*0.5</f>
        <v>0</v>
      </c>
      <c r="O122">
        <f>SUM(L122:N122)</f>
        <v>0</v>
      </c>
    </row>
    <row r="123" spans="2:15" x14ac:dyDescent="0.25">
      <c r="B123" s="2">
        <v>0.625</v>
      </c>
      <c r="C123" s="3" t="s">
        <v>13</v>
      </c>
      <c r="D123" s="3" t="s">
        <v>8</v>
      </c>
      <c r="E123" s="3" t="s">
        <v>8</v>
      </c>
      <c r="F123" s="3" t="s">
        <v>8</v>
      </c>
      <c r="G123" s="3"/>
      <c r="H123" s="3"/>
      <c r="I123" s="3" t="s">
        <v>8</v>
      </c>
      <c r="K123" t="s">
        <v>6</v>
      </c>
      <c r="L123">
        <f>COUNTIF(I116:I130, "*skriv*")-COUNTIF(I116:I130,"*skriv/2*")*0.5</f>
        <v>0</v>
      </c>
      <c r="M123">
        <f>COUNTIF(I116:I130, "*learn*")-COUNTIF(I116:I130,"*learn/2*")*0.5-COUNTIF(I116:I130,"*learn/4")*0.75</f>
        <v>0</v>
      </c>
      <c r="N123">
        <f>COUNTIF(I116:I130, "*andet*")-COUNTIF(I116:I130,"*andet/2*")*0.5-COUNTIF(I116:I130,"*andet/4")*0.75</f>
        <v>2</v>
      </c>
      <c r="O123">
        <f>SUM(L123:N123)</f>
        <v>2</v>
      </c>
    </row>
    <row r="124" spans="2:15" x14ac:dyDescent="0.25">
      <c r="B124" s="2">
        <v>0.66666666666666663</v>
      </c>
      <c r="C124" s="3"/>
      <c r="D124" s="3"/>
      <c r="E124" s="3" t="s">
        <v>13</v>
      </c>
      <c r="F124" s="3"/>
      <c r="G124" s="3"/>
      <c r="H124" s="3"/>
      <c r="I124" s="3" t="s">
        <v>8</v>
      </c>
      <c r="K124" t="s">
        <v>10</v>
      </c>
      <c r="L124">
        <f>SUM(L117:L123)/5</f>
        <v>0</v>
      </c>
      <c r="M124">
        <f>SUM(M117:M123)/5</f>
        <v>0</v>
      </c>
      <c r="N124">
        <f>SUM(N117:N123)/5</f>
        <v>8</v>
      </c>
      <c r="O124">
        <f>SUM(O117:O123)/5</f>
        <v>8</v>
      </c>
    </row>
    <row r="125" spans="2:15" x14ac:dyDescent="0.25">
      <c r="B125" s="2">
        <v>0.70833333333333337</v>
      </c>
      <c r="C125" s="3"/>
      <c r="D125" s="3"/>
      <c r="E125" s="3"/>
      <c r="F125" s="3"/>
      <c r="G125" s="3"/>
      <c r="H125" s="3"/>
      <c r="I125" s="3"/>
    </row>
    <row r="126" spans="2:15" x14ac:dyDescent="0.25">
      <c r="B126" s="2">
        <v>0.75</v>
      </c>
      <c r="C126" s="3"/>
      <c r="D126" s="3"/>
      <c r="E126" s="3"/>
      <c r="F126" s="3"/>
      <c r="G126" s="3"/>
      <c r="H126" s="3"/>
      <c r="I126" s="3"/>
    </row>
    <row r="127" spans="2:15" x14ac:dyDescent="0.25">
      <c r="B127" s="2">
        <v>0.79166666666666663</v>
      </c>
      <c r="C127" s="3"/>
      <c r="D127" s="3"/>
      <c r="E127" s="3"/>
      <c r="F127" s="3"/>
      <c r="G127" s="3"/>
      <c r="H127" s="3"/>
      <c r="I127" s="3"/>
    </row>
    <row r="128" spans="2:15" x14ac:dyDescent="0.25">
      <c r="B128" s="2">
        <v>0.83333333333333337</v>
      </c>
      <c r="C128" s="3"/>
      <c r="D128" s="3"/>
      <c r="E128" s="3"/>
      <c r="F128" s="3"/>
      <c r="G128" s="3"/>
      <c r="H128" s="3"/>
      <c r="I128" s="3"/>
    </row>
    <row r="129" spans="2:15" x14ac:dyDescent="0.25">
      <c r="B129" s="2">
        <v>0.875</v>
      </c>
      <c r="C129" s="3"/>
      <c r="D129" s="3"/>
      <c r="E129" s="3"/>
      <c r="F129" s="3"/>
      <c r="G129" s="3"/>
      <c r="H129" s="3"/>
      <c r="I129" s="3"/>
    </row>
    <row r="130" spans="2:15" x14ac:dyDescent="0.25">
      <c r="B130" s="2">
        <v>0.91666666666666663</v>
      </c>
      <c r="C130" s="3"/>
      <c r="D130" s="3"/>
      <c r="E130" s="3"/>
      <c r="F130" s="3"/>
      <c r="G130" s="3"/>
      <c r="H130" s="3"/>
      <c r="I130" s="3"/>
    </row>
    <row r="133" spans="2:15" x14ac:dyDescent="0.25">
      <c r="B133" s="1">
        <v>1</v>
      </c>
      <c r="C133" s="1" t="s">
        <v>0</v>
      </c>
      <c r="D133" s="1" t="s">
        <v>1</v>
      </c>
      <c r="E133" s="1" t="s">
        <v>2</v>
      </c>
      <c r="F133" s="1" t="s">
        <v>3</v>
      </c>
      <c r="G133" s="1" t="s">
        <v>4</v>
      </c>
      <c r="H133" s="1" t="s">
        <v>5</v>
      </c>
      <c r="I133" s="1" t="s">
        <v>6</v>
      </c>
      <c r="L133" t="s">
        <v>11</v>
      </c>
      <c r="M133" t="s">
        <v>7</v>
      </c>
      <c r="N133" t="s">
        <v>8</v>
      </c>
      <c r="O133" t="s">
        <v>9</v>
      </c>
    </row>
    <row r="134" spans="2:15" x14ac:dyDescent="0.25">
      <c r="B134" s="2">
        <v>0.33333333333333331</v>
      </c>
      <c r="C134" s="3"/>
      <c r="D134" s="4" t="s">
        <v>8</v>
      </c>
      <c r="E134" s="3" t="s">
        <v>8</v>
      </c>
      <c r="F134" s="3" t="s">
        <v>8</v>
      </c>
      <c r="G134" s="3" t="s">
        <v>8</v>
      </c>
      <c r="H134" s="3"/>
      <c r="I134" s="3"/>
      <c r="L134">
        <f>SUM(L135:L141)</f>
        <v>0</v>
      </c>
      <c r="M134">
        <f>SUM(M135:M141)</f>
        <v>0</v>
      </c>
      <c r="N134">
        <f>SUM(N135:N141)</f>
        <v>41.25</v>
      </c>
      <c r="O134">
        <f>SUM(O135:O141)+P134</f>
        <v>41.25</v>
      </c>
    </row>
    <row r="135" spans="2:15" x14ac:dyDescent="0.25">
      <c r="B135" s="2">
        <v>0.375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/>
      <c r="I135" s="3"/>
      <c r="K135" t="s">
        <v>0</v>
      </c>
      <c r="L135">
        <f>COUNTIF(C134:C148, "*skriv*")-COUNTIF(C134:C148,"*skriv/2*")*0.5</f>
        <v>0</v>
      </c>
      <c r="M135">
        <f>COUNTIF(C134:C148, "*learn*")-COUNTIF(C134:C148,"*learn/2*")*0.5*0.5-COUNTIF(C134:C148,"*learn/4")*0.75</f>
        <v>0</v>
      </c>
      <c r="N135">
        <f>COUNTIF(C134:C148, "*andet*")-COUNTIF(C134:C148,"*andet/2*")*0.5-COUNTIF(C134:C148,"*andet/4")*0.75</f>
        <v>7</v>
      </c>
      <c r="O135">
        <f>SUM(L135:N135)</f>
        <v>7</v>
      </c>
    </row>
    <row r="136" spans="2:15" x14ac:dyDescent="0.25">
      <c r="B136" s="2">
        <v>0.41666666666666669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/>
      <c r="I136" s="3"/>
      <c r="K136" t="s">
        <v>1</v>
      </c>
      <c r="L136">
        <f>COUNTIF(D134:D148, "*skriv*")-COUNTIF(D134:D148,"*skriv/2*")*0.5</f>
        <v>0</v>
      </c>
      <c r="M136">
        <f>COUNTIF(D134:D148, "*learn*")-COUNTIF(D134:D148,"*learn/2*")*0.5</f>
        <v>0</v>
      </c>
      <c r="N136">
        <f>COUNTIF(D134:D148, "*andet*")-COUNTIF(D134:D148,"*andet/2*")*0.5-COUNTIF(D134:D148,"*andet/4")*0.75</f>
        <v>8.25</v>
      </c>
      <c r="O136">
        <f t="shared" ref="O136" si="14">SUM(L136:N136)</f>
        <v>8.25</v>
      </c>
    </row>
    <row r="137" spans="2:15" x14ac:dyDescent="0.25">
      <c r="B137" s="2">
        <v>0.45833333333333331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/>
      <c r="I137" s="3"/>
      <c r="K137" t="s">
        <v>2</v>
      </c>
      <c r="L137">
        <f>COUNTIF(E134:E148, "*skriv*")-COUNTIF(E134:E148,"*skriv/2*")*0.5</f>
        <v>0</v>
      </c>
      <c r="M137">
        <f>COUNTIF(E134:E148, "*learn*")-COUNTIF(E134:E148,"*learn/2*")*0.5-COUNTIF(E134:E148,"*learn/4")*0.75</f>
        <v>0</v>
      </c>
      <c r="N137">
        <f>COUNTIF(E134:E148, "*andet*")-COUNTIF(E134:E148,"*andet/2*")*0.5-COUNTIF(E134:E148,"*andet/4")*0.75</f>
        <v>8.25</v>
      </c>
      <c r="O137">
        <f>SUM(L137:N137)</f>
        <v>8.25</v>
      </c>
    </row>
    <row r="138" spans="2:15" x14ac:dyDescent="0.25">
      <c r="B138" s="2">
        <v>0.5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/>
      <c r="I138" s="3"/>
      <c r="K138" t="s">
        <v>3</v>
      </c>
      <c r="L138">
        <f>COUNTIF(F134:F148, "*skriv*")-COUNTIF(F134:F148,"*skriv/*")*0.5</f>
        <v>0</v>
      </c>
      <c r="M138">
        <f>COUNTIF(F134:F148, "*learn*")-COUNTIF(F134:F148,"*learn/2*")*0.5-COUNTIF(F134:F148,"*learn/4")*0.75</f>
        <v>0</v>
      </c>
      <c r="N138">
        <f>COUNTIF(F134:F148, "*andet*")-COUNTIF(F134:F148,"*andet/2*")*0.5-COUNTIF(F134:F148,"*andet/4")*0.75</f>
        <v>9.5</v>
      </c>
      <c r="O138">
        <f>SUM(L138:N138)</f>
        <v>9.5</v>
      </c>
    </row>
    <row r="139" spans="2:15" x14ac:dyDescent="0.25">
      <c r="B139" s="2">
        <v>0.54166666666666663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/>
      <c r="I139" s="3"/>
      <c r="K139" t="s">
        <v>4</v>
      </c>
      <c r="L139">
        <f>COUNTIF(G134:G148, "*skriv*")-COUNTIF(G134:G148,"*skriv/2*")*0.5-COUNTIF(G134:G148,"*skriv/4")*0.75</f>
        <v>0</v>
      </c>
      <c r="M139">
        <f>COUNTIF(G134:G148, "*learn*")-COUNTIF(G134:G148,"*learn/2*")*0.5-COUNTIF(G134:G148,"*learn/4")*0.75</f>
        <v>0</v>
      </c>
      <c r="N139">
        <f>COUNTIF(G134:G148, "*andet*")-COUNTIF(G134:G148,"*andet/2*")*0.5-COUNTIF(G134:G148,"*andet/4")*0.75</f>
        <v>8.25</v>
      </c>
      <c r="O139">
        <f t="shared" ref="O139" si="15">SUM(L139:N139)</f>
        <v>8.25</v>
      </c>
    </row>
    <row r="140" spans="2:15" x14ac:dyDescent="0.25">
      <c r="B140" s="2">
        <v>0.58333333333333337</v>
      </c>
      <c r="C140" s="3" t="s">
        <v>8</v>
      </c>
      <c r="D140" s="3" t="s">
        <v>8</v>
      </c>
      <c r="E140" s="3" t="s">
        <v>8</v>
      </c>
      <c r="F140" s="4" t="s">
        <v>8</v>
      </c>
      <c r="G140" s="3" t="s">
        <v>8</v>
      </c>
      <c r="H140" s="3"/>
      <c r="I140" s="3"/>
      <c r="K140" t="s">
        <v>5</v>
      </c>
      <c r="L140">
        <f>COUNTIF(H134:H148, "*skriv*")-COUNTIF(H134:H148,"*skriv/2*")*0.5</f>
        <v>0</v>
      </c>
      <c r="M140">
        <f>COUNTIF(H134:H148, "*learn*")-COUNTIF(H134:H148,"*learn/2*")*0.5</f>
        <v>0</v>
      </c>
      <c r="N140">
        <f>COUNTIF(H134:H148, "*andet*")-COUNTIF(H134:H148,"*andet/2*")*0.5</f>
        <v>0</v>
      </c>
      <c r="O140">
        <f>SUM(L140:N140)</f>
        <v>0</v>
      </c>
    </row>
    <row r="141" spans="2:15" x14ac:dyDescent="0.25">
      <c r="B141" s="2">
        <v>0.625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/>
      <c r="I141" s="3"/>
      <c r="K141" t="s">
        <v>6</v>
      </c>
      <c r="L141">
        <f>COUNTIF(I134:I148, "*skriv*")-COUNTIF(I134:I148,"*skriv/2*")*0.5</f>
        <v>0</v>
      </c>
      <c r="M141">
        <f>COUNTIF(I134:I148, "*learn*")-COUNTIF(I134:I148,"*learn/2*")*0.5-COUNTIF(I134:I148,"*learn/4")*0.75</f>
        <v>0</v>
      </c>
      <c r="N141">
        <f>COUNTIF(I134:I148, "*andet*")-COUNTIF(I134:I148,"*andet/2*")*0.5-COUNTIF(I134:I148,"*andet/4")*0.75</f>
        <v>0</v>
      </c>
      <c r="O141">
        <f>SUM(L141:N141)</f>
        <v>0</v>
      </c>
    </row>
    <row r="142" spans="2:15" x14ac:dyDescent="0.25">
      <c r="B142" s="2">
        <v>0.66666666666666663</v>
      </c>
      <c r="C142" s="3"/>
      <c r="D142" s="3" t="s">
        <v>12</v>
      </c>
      <c r="E142" s="3" t="s">
        <v>12</v>
      </c>
      <c r="F142" s="3" t="s">
        <v>13</v>
      </c>
      <c r="G142" s="3" t="s">
        <v>12</v>
      </c>
      <c r="H142" s="3"/>
      <c r="I142" s="3"/>
      <c r="K142" t="s">
        <v>10</v>
      </c>
      <c r="L142">
        <f>SUM(L135:L141)/5</f>
        <v>0</v>
      </c>
      <c r="M142">
        <f>SUM(M135:M141)/5</f>
        <v>0</v>
      </c>
      <c r="N142">
        <f>SUM(N135:N141)/5</f>
        <v>8.25</v>
      </c>
      <c r="O142">
        <f>SUM(O135:O141)/5</f>
        <v>8.25</v>
      </c>
    </row>
    <row r="143" spans="2:15" x14ac:dyDescent="0.25">
      <c r="B143" s="2">
        <v>0.70833333333333337</v>
      </c>
      <c r="C143" s="3"/>
      <c r="D143" s="3"/>
      <c r="E143" s="3"/>
      <c r="F143" s="3"/>
      <c r="G143" s="3"/>
      <c r="H143" s="3"/>
      <c r="I143" s="3"/>
    </row>
    <row r="144" spans="2:15" x14ac:dyDescent="0.25">
      <c r="B144" s="2">
        <v>0.75</v>
      </c>
      <c r="C144" s="3"/>
      <c r="D144" s="3"/>
      <c r="E144" s="3"/>
      <c r="F144" s="3"/>
      <c r="G144" s="3"/>
      <c r="H144" s="3"/>
      <c r="I144" s="3"/>
    </row>
    <row r="145" spans="2:15" x14ac:dyDescent="0.25">
      <c r="B145" s="2">
        <v>0.79166666666666663</v>
      </c>
      <c r="C145" s="3"/>
      <c r="D145" s="3"/>
      <c r="E145" s="3"/>
      <c r="F145" s="3" t="s">
        <v>8</v>
      </c>
      <c r="G145" s="3"/>
      <c r="H145" s="3"/>
      <c r="I145" s="3"/>
    </row>
    <row r="146" spans="2:15" x14ac:dyDescent="0.25">
      <c r="B146" s="2">
        <v>0.83333333333333337</v>
      </c>
      <c r="C146" s="3"/>
      <c r="D146" s="3"/>
      <c r="E146" s="3"/>
      <c r="F146" s="3"/>
      <c r="G146" s="3"/>
      <c r="H146" s="3"/>
      <c r="I146" s="3"/>
    </row>
    <row r="147" spans="2:15" x14ac:dyDescent="0.25">
      <c r="B147" s="2">
        <v>0.875</v>
      </c>
      <c r="C147" s="3"/>
      <c r="D147" s="3"/>
      <c r="E147" s="3"/>
      <c r="F147" s="3"/>
      <c r="G147" s="3"/>
      <c r="H147" s="3"/>
      <c r="I147" s="3"/>
    </row>
    <row r="148" spans="2:15" x14ac:dyDescent="0.25">
      <c r="B148" s="2">
        <v>0.91666666666666663</v>
      </c>
      <c r="C148" s="3"/>
      <c r="D148" s="3"/>
      <c r="E148" s="3"/>
      <c r="F148" s="3"/>
      <c r="G148" s="3"/>
      <c r="H148" s="3"/>
      <c r="I148" s="3"/>
    </row>
    <row r="152" spans="2:15" x14ac:dyDescent="0.25">
      <c r="B152" s="1">
        <v>1</v>
      </c>
      <c r="C152" s="1" t="s">
        <v>0</v>
      </c>
      <c r="D152" s="1" t="s">
        <v>1</v>
      </c>
      <c r="E152" s="1" t="s">
        <v>2</v>
      </c>
      <c r="F152" s="1" t="s">
        <v>3</v>
      </c>
      <c r="G152" s="1" t="s">
        <v>4</v>
      </c>
      <c r="H152" s="1" t="s">
        <v>5</v>
      </c>
      <c r="I152" s="1" t="s">
        <v>6</v>
      </c>
      <c r="L152" t="s">
        <v>11</v>
      </c>
      <c r="M152" t="s">
        <v>7</v>
      </c>
      <c r="N152" t="s">
        <v>8</v>
      </c>
      <c r="O152" t="s">
        <v>9</v>
      </c>
    </row>
    <row r="153" spans="2:15" x14ac:dyDescent="0.25">
      <c r="B153" s="2">
        <v>0.33333333333333331</v>
      </c>
      <c r="C153" s="3"/>
      <c r="D153" s="4"/>
      <c r="E153" s="3" t="s">
        <v>8</v>
      </c>
      <c r="F153" s="3" t="s">
        <v>8</v>
      </c>
      <c r="G153" s="3" t="s">
        <v>8</v>
      </c>
      <c r="H153" s="3"/>
      <c r="I153" s="3"/>
      <c r="L153">
        <f>SUM(L154:L160)</f>
        <v>0</v>
      </c>
      <c r="M153">
        <f>SUM(M154:M160)</f>
        <v>0</v>
      </c>
      <c r="N153">
        <f>SUM(N154:N160)</f>
        <v>39</v>
      </c>
      <c r="O153">
        <f>SUM(O154:O160)+P153</f>
        <v>39</v>
      </c>
    </row>
    <row r="154" spans="2:15" x14ac:dyDescent="0.25">
      <c r="B154" s="2">
        <v>0.375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/>
      <c r="I154" s="3"/>
      <c r="K154" t="s">
        <v>0</v>
      </c>
      <c r="L154">
        <f>COUNTIF(C153:C167, "*skriv*")-COUNTIF(C153:C167,"*skriv/2*")*0.5</f>
        <v>0</v>
      </c>
      <c r="M154">
        <f>COUNTIF(C153:C167, "*learn*")-COUNTIF(C153:C167,"*learn/2*")*0.5*0.5-COUNTIF(C153:C167,"*learn/4")*0.75</f>
        <v>0</v>
      </c>
      <c r="N154">
        <f>COUNTIF(C153:C167, "*andet*")-COUNTIF(C153:C167,"*andet/2*")*0.5-COUNTIF(C153:C167,"*andet/4")*0.75</f>
        <v>7.5</v>
      </c>
      <c r="O154">
        <f>SUM(L154:N154)</f>
        <v>7.5</v>
      </c>
    </row>
    <row r="155" spans="2:15" x14ac:dyDescent="0.25">
      <c r="B155" s="2">
        <v>0.41666666666666669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/>
      <c r="I155" s="3"/>
      <c r="K155" t="s">
        <v>1</v>
      </c>
      <c r="L155">
        <f>COUNTIF(D153:D167, "*skriv*")-COUNTIF(D153:D167,"*skriv/2*")*0.5</f>
        <v>0</v>
      </c>
      <c r="M155">
        <f>COUNTIF(D153:D167, "*learn*")-COUNTIF(D153:D167,"*learn/2*")*0.5</f>
        <v>0</v>
      </c>
      <c r="N155">
        <f>COUNTIF(D153:D167, "*andet*")-COUNTIF(D153:D167,"*andet/2*")*0.5-COUNTIF(D153:D167,"*andet/4")*0.75</f>
        <v>8.5</v>
      </c>
      <c r="O155">
        <f t="shared" ref="O155" si="16">SUM(L155:N155)</f>
        <v>8.5</v>
      </c>
    </row>
    <row r="156" spans="2:15" x14ac:dyDescent="0.25">
      <c r="B156" s="2">
        <v>0.45833333333333331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/>
      <c r="I156" s="3"/>
      <c r="K156" t="s">
        <v>2</v>
      </c>
      <c r="L156">
        <f>COUNTIF(E153:E167, "*skriv*")-COUNTIF(E153:E167,"*skriv/2*")*0.5</f>
        <v>0</v>
      </c>
      <c r="M156">
        <f>COUNTIF(E153:E167, "*learn*")-COUNTIF(E153:E167,"*learn/2*")*0.5-COUNTIF(E153:E167,"*learn/4")*0.75</f>
        <v>0</v>
      </c>
      <c r="N156">
        <f>COUNTIF(E153:E167, "*andet*")-COUNTIF(E153:E167,"*andet/2*")*0.5-COUNTIF(E153:E167,"*andet/4")*0.75</f>
        <v>8</v>
      </c>
      <c r="O156">
        <f>SUM(L156:N156)</f>
        <v>8</v>
      </c>
    </row>
    <row r="157" spans="2:15" x14ac:dyDescent="0.25">
      <c r="B157" s="2">
        <v>0.5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/>
      <c r="I157" s="3"/>
      <c r="K157" t="s">
        <v>3</v>
      </c>
      <c r="L157">
        <f>COUNTIF(F153:F167, "*skriv*")-COUNTIF(F153:F167,"*skriv/*")*0.5</f>
        <v>0</v>
      </c>
      <c r="M157">
        <f>COUNTIF(F153:F167, "*learn*")-COUNTIF(F153:F167,"*learn/2*")*0.5-COUNTIF(F153:F167,"*learn/4")*0.75</f>
        <v>0</v>
      </c>
      <c r="N157">
        <f>COUNTIF(F153:F167, "*andet*")-COUNTIF(F153:F167,"*andet/2*")*0.5-COUNTIF(F153:F167,"*andet/4")*0.75</f>
        <v>8</v>
      </c>
      <c r="O157">
        <f>SUM(L157:N157)</f>
        <v>8</v>
      </c>
    </row>
    <row r="158" spans="2:15" x14ac:dyDescent="0.25">
      <c r="B158" s="2">
        <v>0.54166666666666663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/>
      <c r="I158" s="3"/>
      <c r="K158" t="s">
        <v>4</v>
      </c>
      <c r="L158">
        <f>COUNTIF(G153:G167, "*skriv*")-COUNTIF(G153:G167,"*skriv/2*")*0.5-COUNTIF(G153:G167,"*skriv/4")*0.75</f>
        <v>0</v>
      </c>
      <c r="M158">
        <f>COUNTIF(G153:G167, "*learn*")-COUNTIF(G153:G167,"*learn/2*")*0.5-COUNTIF(G153:G167,"*learn/4")*0.75</f>
        <v>0</v>
      </c>
      <c r="N158">
        <f>COUNTIF(G153:G167, "*andet*")-COUNTIF(G153:G167,"*andet/2*")*0.5-COUNTIF(G153:G167,"*andet/4")*0.75</f>
        <v>7</v>
      </c>
      <c r="O158">
        <f t="shared" ref="O158" si="17">SUM(L158:N158)</f>
        <v>7</v>
      </c>
    </row>
    <row r="159" spans="2:15" x14ac:dyDescent="0.25">
      <c r="B159" s="2">
        <v>0.58333333333333337</v>
      </c>
      <c r="C159" s="3" t="s">
        <v>8</v>
      </c>
      <c r="D159" s="3" t="s">
        <v>8</v>
      </c>
      <c r="E159" s="3" t="s">
        <v>8</v>
      </c>
      <c r="F159" s="4" t="s">
        <v>8</v>
      </c>
      <c r="G159" s="3" t="s">
        <v>8</v>
      </c>
      <c r="H159" s="3"/>
      <c r="I159" s="3"/>
      <c r="K159" t="s">
        <v>5</v>
      </c>
      <c r="L159">
        <f>COUNTIF(H153:H167, "*skriv*")-COUNTIF(H153:H167,"*skriv/2*")*0.5</f>
        <v>0</v>
      </c>
      <c r="M159">
        <f>COUNTIF(H153:H167, "*learn*")-COUNTIF(H153:H167,"*learn/2*")*0.5</f>
        <v>0</v>
      </c>
      <c r="N159">
        <f>COUNTIF(H153:H167, "*andet*")-COUNTIF(H153:H167,"*andet/2*")*0.5</f>
        <v>0</v>
      </c>
      <c r="O159">
        <f>SUM(L159:N159)</f>
        <v>0</v>
      </c>
    </row>
    <row r="160" spans="2:15" x14ac:dyDescent="0.25">
      <c r="B160" s="2">
        <v>0.625</v>
      </c>
      <c r="C160" s="3" t="s">
        <v>8</v>
      </c>
      <c r="D160" s="3" t="s">
        <v>8</v>
      </c>
      <c r="E160" s="3" t="s">
        <v>8</v>
      </c>
      <c r="F160" s="3" t="s">
        <v>8</v>
      </c>
      <c r="G160" s="3"/>
      <c r="H160" s="3"/>
      <c r="I160" s="3"/>
      <c r="K160" t="s">
        <v>6</v>
      </c>
      <c r="L160">
        <f>COUNTIF(I153:I167, "*skriv*")-COUNTIF(I153:I167,"*skriv/2*")*0.5</f>
        <v>0</v>
      </c>
      <c r="M160">
        <f>COUNTIF(I153:I167, "*learn*")-COUNTIF(I153:I167,"*learn/2*")*0.5-COUNTIF(I153:I167,"*learn/4")*0.75</f>
        <v>0</v>
      </c>
      <c r="N160">
        <f>COUNTIF(I153:I167, "*andet*")-COUNTIF(I153:I167,"*andet/2*")*0.5-COUNTIF(I153:I167,"*andet/4")*0.75</f>
        <v>0</v>
      </c>
      <c r="O160">
        <f>SUM(L160:N160)</f>
        <v>0</v>
      </c>
    </row>
    <row r="161" spans="2:15" x14ac:dyDescent="0.25">
      <c r="B161" s="2">
        <v>0.66666666666666663</v>
      </c>
      <c r="C161" s="3" t="s">
        <v>13</v>
      </c>
      <c r="D161" s="3" t="s">
        <v>8</v>
      </c>
      <c r="E161" s="3"/>
      <c r="F161" s="3"/>
      <c r="G161" s="3"/>
      <c r="H161" s="3"/>
      <c r="I161" s="3"/>
      <c r="K161" t="s">
        <v>10</v>
      </c>
      <c r="L161">
        <f>SUM(L154:L160)/5</f>
        <v>0</v>
      </c>
      <c r="M161">
        <f>SUM(M154:M160)/5</f>
        <v>0</v>
      </c>
      <c r="N161">
        <f>SUM(N154:N160)/5</f>
        <v>7.8</v>
      </c>
      <c r="O161">
        <f>SUM(O154:O160)/5</f>
        <v>7.8</v>
      </c>
    </row>
    <row r="162" spans="2:15" x14ac:dyDescent="0.25">
      <c r="B162" s="2">
        <v>0.70833333333333337</v>
      </c>
      <c r="C162" s="3"/>
      <c r="D162" s="3" t="s">
        <v>13</v>
      </c>
      <c r="E162" s="3"/>
      <c r="F162" s="3"/>
      <c r="G162" s="3"/>
      <c r="H162" s="3"/>
      <c r="I162" s="3"/>
    </row>
    <row r="163" spans="2:15" x14ac:dyDescent="0.25">
      <c r="B163" s="2">
        <v>0.75</v>
      </c>
      <c r="C163" s="3"/>
      <c r="D163" s="3"/>
      <c r="E163" s="3"/>
      <c r="F163" s="3"/>
      <c r="G163" s="3"/>
      <c r="H163" s="3"/>
      <c r="I163" s="3"/>
    </row>
    <row r="164" spans="2:15" x14ac:dyDescent="0.25">
      <c r="B164" s="2">
        <v>0.79166666666666663</v>
      </c>
      <c r="C164" s="3"/>
      <c r="D164" s="3"/>
      <c r="E164" s="3"/>
      <c r="F164" s="3"/>
      <c r="G164" s="3"/>
      <c r="H164" s="3"/>
      <c r="I164" s="3"/>
    </row>
    <row r="165" spans="2:15" x14ac:dyDescent="0.25">
      <c r="B165" s="2">
        <v>0.83333333333333337</v>
      </c>
      <c r="C165" s="3"/>
      <c r="D165" s="3"/>
      <c r="E165" s="3"/>
      <c r="F165" s="3"/>
      <c r="G165" s="3"/>
      <c r="H165" s="3"/>
      <c r="I165" s="3"/>
    </row>
    <row r="166" spans="2:15" x14ac:dyDescent="0.25">
      <c r="B166" s="2">
        <v>0.875</v>
      </c>
      <c r="C166" s="3"/>
      <c r="D166" s="3"/>
      <c r="E166" s="3"/>
      <c r="F166" s="3"/>
      <c r="G166" s="3"/>
      <c r="H166" s="3"/>
      <c r="I166" s="3"/>
    </row>
    <row r="167" spans="2:15" x14ac:dyDescent="0.25">
      <c r="B167" s="2">
        <v>0.91666666666666663</v>
      </c>
      <c r="C167" s="3"/>
      <c r="D167" s="3"/>
      <c r="E167" s="3"/>
      <c r="F167" s="3"/>
      <c r="G167" s="3"/>
      <c r="H167" s="3"/>
      <c r="I167" s="3"/>
    </row>
    <row r="172" spans="2:15" x14ac:dyDescent="0.25">
      <c r="B172" s="1">
        <v>1</v>
      </c>
      <c r="C172" s="1" t="s">
        <v>0</v>
      </c>
      <c r="D172" s="1" t="s">
        <v>1</v>
      </c>
      <c r="E172" s="1" t="s">
        <v>2</v>
      </c>
      <c r="F172" s="1" t="s">
        <v>3</v>
      </c>
      <c r="G172" s="1" t="s">
        <v>4</v>
      </c>
      <c r="H172" s="1" t="s">
        <v>5</v>
      </c>
      <c r="I172" s="1" t="s">
        <v>6</v>
      </c>
      <c r="L172" t="s">
        <v>11</v>
      </c>
      <c r="M172" t="s">
        <v>7</v>
      </c>
      <c r="N172" t="s">
        <v>8</v>
      </c>
      <c r="O172" t="s">
        <v>9</v>
      </c>
    </row>
    <row r="173" spans="2:15" x14ac:dyDescent="0.25">
      <c r="B173" s="2">
        <v>0.33333333333333331</v>
      </c>
      <c r="C173" s="3"/>
      <c r="D173" s="4"/>
      <c r="E173" s="3" t="s">
        <v>8</v>
      </c>
      <c r="F173" s="3" t="s">
        <v>8</v>
      </c>
      <c r="G173" s="3"/>
      <c r="H173" s="3"/>
      <c r="I173" s="3"/>
      <c r="L173">
        <f>SUM(L174:L180)</f>
        <v>0</v>
      </c>
      <c r="M173">
        <f>SUM(M174:M180)</f>
        <v>0</v>
      </c>
      <c r="N173">
        <f>SUM(N174:N180)</f>
        <v>24</v>
      </c>
      <c r="O173">
        <f>SUM(O174:O180)+P173</f>
        <v>24</v>
      </c>
    </row>
    <row r="174" spans="2:15" x14ac:dyDescent="0.25">
      <c r="B174" s="2">
        <v>0.375</v>
      </c>
      <c r="C174" s="3"/>
      <c r="D174" s="3"/>
      <c r="E174" s="3" t="s">
        <v>8</v>
      </c>
      <c r="F174" s="3" t="s">
        <v>8</v>
      </c>
      <c r="G174" s="3"/>
      <c r="H174" s="3"/>
      <c r="I174" s="3"/>
      <c r="K174" t="s">
        <v>0</v>
      </c>
      <c r="L174">
        <f>COUNTIF(C173:C187, "*skriv*")-COUNTIF(C173:C187,"*skriv/2*")*0.5</f>
        <v>0</v>
      </c>
      <c r="M174">
        <f>COUNTIF(C173:C187, "*learn*")-COUNTIF(C173:C187,"*learn/2*")*0.5*0.5-COUNTIF(C173:C187,"*learn/4")*0.75</f>
        <v>0</v>
      </c>
      <c r="N174">
        <f>COUNTIF(C173:C187, "*andet*")-COUNTIF(C173:C187,"*andet/2*")*0.5-COUNTIF(C173:C187,"*andet/4")*0.75</f>
        <v>0</v>
      </c>
      <c r="O174">
        <f>SUM(L174:N174)</f>
        <v>0</v>
      </c>
    </row>
    <row r="175" spans="2:15" x14ac:dyDescent="0.25">
      <c r="B175" s="2">
        <v>0.41666666666666669</v>
      </c>
      <c r="C175" s="3"/>
      <c r="D175" s="3" t="s">
        <v>8</v>
      </c>
      <c r="E175" s="3" t="s">
        <v>8</v>
      </c>
      <c r="F175" s="3" t="s">
        <v>8</v>
      </c>
      <c r="G175" s="3"/>
      <c r="H175" s="3"/>
      <c r="I175" s="3"/>
      <c r="K175" t="s">
        <v>1</v>
      </c>
      <c r="L175">
        <f>COUNTIF(D173:D187, "*skriv*")-COUNTIF(D173:D187,"*skriv/2*")*0.5</f>
        <v>0</v>
      </c>
      <c r="M175">
        <f>COUNTIF(D173:D187, "*learn*")-COUNTIF(D173:D187,"*learn/2*")*0.5</f>
        <v>0</v>
      </c>
      <c r="N175">
        <f>COUNTIF(D173:D187, "*andet*")-COUNTIF(D173:D187,"*andet/2*")*0.5-COUNTIF(D173:D187,"*andet/4")*0.75</f>
        <v>8.5</v>
      </c>
      <c r="O175">
        <f t="shared" ref="O175" si="18">SUM(L175:N175)</f>
        <v>8.5</v>
      </c>
    </row>
    <row r="176" spans="2:15" x14ac:dyDescent="0.25">
      <c r="B176" s="2">
        <v>0.45833333333333331</v>
      </c>
      <c r="C176" s="3"/>
      <c r="D176" s="3" t="s">
        <v>8</v>
      </c>
      <c r="E176" s="3" t="s">
        <v>8</v>
      </c>
      <c r="F176" s="3" t="s">
        <v>8</v>
      </c>
      <c r="G176" s="3"/>
      <c r="H176" s="3"/>
      <c r="I176" s="3"/>
      <c r="K176" t="s">
        <v>2</v>
      </c>
      <c r="L176">
        <f>COUNTIF(E173:E187, "*skriv*")-COUNTIF(E173:E187,"*skriv/2*")*0.5</f>
        <v>0</v>
      </c>
      <c r="M176">
        <f>COUNTIF(E173:E187, "*learn*")-COUNTIF(E173:E187,"*learn/2*")*0.5-COUNTIF(E173:E187,"*learn/4")*0.75</f>
        <v>0</v>
      </c>
      <c r="N176">
        <f>COUNTIF(E173:E187, "*andet*")-COUNTIF(E173:E187,"*andet/2*")*0.5-COUNTIF(E173:E187,"*andet/4")*0.75</f>
        <v>8</v>
      </c>
      <c r="O176">
        <f>SUM(L176:N176)</f>
        <v>8</v>
      </c>
    </row>
    <row r="177" spans="2:15" x14ac:dyDescent="0.25">
      <c r="B177" s="2">
        <v>0.5</v>
      </c>
      <c r="C177" s="3"/>
      <c r="D177" s="3" t="s">
        <v>8</v>
      </c>
      <c r="E177" s="3" t="s">
        <v>8</v>
      </c>
      <c r="F177" s="3" t="s">
        <v>8</v>
      </c>
      <c r="G177" s="3"/>
      <c r="H177" s="3"/>
      <c r="I177" s="3"/>
      <c r="K177" t="s">
        <v>3</v>
      </c>
      <c r="L177">
        <f>COUNTIF(F173:F187, "*skriv*")-COUNTIF(F173:F187,"*skriv/*")*0.5</f>
        <v>0</v>
      </c>
      <c r="M177">
        <f>COUNTIF(F173:F187, "*learn*")-COUNTIF(F173:F187,"*learn/2*")*0.5-COUNTIF(F173:F187,"*learn/4")*0.75</f>
        <v>0</v>
      </c>
      <c r="N177">
        <f>COUNTIF(F173:F187, "*andet*")-COUNTIF(F173:F187,"*andet/2*")*0.5-COUNTIF(F173:F187,"*andet/4")*0.75</f>
        <v>7.5</v>
      </c>
      <c r="O177">
        <f>SUM(L177:N177)</f>
        <v>7.5</v>
      </c>
    </row>
    <row r="178" spans="2:15" x14ac:dyDescent="0.25">
      <c r="B178" s="2">
        <v>0.54166666666666663</v>
      </c>
      <c r="C178" s="3"/>
      <c r="D178" s="3" t="s">
        <v>8</v>
      </c>
      <c r="E178" s="3" t="s">
        <v>8</v>
      </c>
      <c r="F178" s="3" t="s">
        <v>8</v>
      </c>
      <c r="G178" s="3"/>
      <c r="H178" s="3"/>
      <c r="I178" s="3"/>
      <c r="K178" t="s">
        <v>4</v>
      </c>
      <c r="L178">
        <f>COUNTIF(G173:G187, "*skriv*")-COUNTIF(G173:G187,"*skriv/2*")*0.5-COUNTIF(G173:G187,"*skriv/4")*0.75</f>
        <v>0</v>
      </c>
      <c r="M178">
        <f>COUNTIF(G173:G187, "*learn*")-COUNTIF(G173:G187,"*learn/2*")*0.5-COUNTIF(G173:G187,"*learn/4")*0.75</f>
        <v>0</v>
      </c>
      <c r="N178">
        <f>COUNTIF(G173:G187, "*andet*")-COUNTIF(G173:G187,"*andet/2*")*0.5-COUNTIF(G173:G187,"*andet/4")*0.75</f>
        <v>0</v>
      </c>
      <c r="O178">
        <f t="shared" ref="O178" si="19">SUM(L178:N178)</f>
        <v>0</v>
      </c>
    </row>
    <row r="179" spans="2:15" x14ac:dyDescent="0.25">
      <c r="B179" s="2">
        <v>0.58333333333333337</v>
      </c>
      <c r="C179" s="3"/>
      <c r="D179" s="3" t="s">
        <v>8</v>
      </c>
      <c r="E179" s="3" t="s">
        <v>8</v>
      </c>
      <c r="F179" s="4" t="s">
        <v>8</v>
      </c>
      <c r="G179" s="3"/>
      <c r="H179" s="3"/>
      <c r="I179" s="3"/>
      <c r="K179" t="s">
        <v>5</v>
      </c>
      <c r="L179">
        <f>COUNTIF(H173:H187, "*skriv*")-COUNTIF(H173:H187,"*skriv/2*")*0.5</f>
        <v>0</v>
      </c>
      <c r="M179">
        <f>COUNTIF(H173:H187, "*learn*")-COUNTIF(H173:H187,"*learn/2*")*0.5</f>
        <v>0</v>
      </c>
      <c r="N179">
        <f>COUNTIF(H173:H187, "*andet*")-COUNTIF(H173:H187,"*andet/2*")*0.5</f>
        <v>0</v>
      </c>
      <c r="O179">
        <f>SUM(L179:N179)</f>
        <v>0</v>
      </c>
    </row>
    <row r="180" spans="2:15" x14ac:dyDescent="0.25">
      <c r="B180" s="2">
        <v>0.625</v>
      </c>
      <c r="C180" s="3"/>
      <c r="D180" s="3" t="s">
        <v>8</v>
      </c>
      <c r="E180" s="3" t="s">
        <v>8</v>
      </c>
      <c r="F180" s="3" t="s">
        <v>13</v>
      </c>
      <c r="G180" s="3"/>
      <c r="H180" s="3"/>
      <c r="I180" s="3"/>
      <c r="K180" t="s">
        <v>6</v>
      </c>
      <c r="L180">
        <f>COUNTIF(I173:I187, "*skriv*")-COUNTIF(I173:I187,"*skriv/2*")*0.5</f>
        <v>0</v>
      </c>
      <c r="M180">
        <f>COUNTIF(I173:I187, "*learn*")-COUNTIF(I173:I187,"*learn/2*")*0.5-COUNTIF(I173:I187,"*learn/4")*0.75</f>
        <v>0</v>
      </c>
      <c r="N180">
        <f>COUNTIF(I173:I187, "*andet*")-COUNTIF(I173:I187,"*andet/2*")*0.5-COUNTIF(I173:I187,"*andet/4")*0.75</f>
        <v>0</v>
      </c>
      <c r="O180">
        <f>SUM(L180:N180)</f>
        <v>0</v>
      </c>
    </row>
    <row r="181" spans="2:15" x14ac:dyDescent="0.25">
      <c r="B181" s="2">
        <v>0.66666666666666663</v>
      </c>
      <c r="C181" s="3"/>
      <c r="D181" s="3" t="s">
        <v>8</v>
      </c>
      <c r="E181" s="3"/>
      <c r="F181" s="3"/>
      <c r="G181" s="3"/>
      <c r="H181" s="3"/>
      <c r="I181" s="3"/>
      <c r="K181" t="s">
        <v>10</v>
      </c>
      <c r="L181">
        <f>SUM(L174:L180)/5</f>
        <v>0</v>
      </c>
      <c r="M181">
        <f>SUM(M174:M180)/5</f>
        <v>0</v>
      </c>
      <c r="N181">
        <f>SUM(N174:N180)/5</f>
        <v>4.8</v>
      </c>
      <c r="O181">
        <f>SUM(O174:O180)/5</f>
        <v>4.8</v>
      </c>
    </row>
    <row r="182" spans="2:15" x14ac:dyDescent="0.25">
      <c r="B182" s="2">
        <v>0.70833333333333337</v>
      </c>
      <c r="C182" s="3"/>
      <c r="D182" s="3" t="s">
        <v>8</v>
      </c>
      <c r="E182" s="3"/>
      <c r="F182" s="3"/>
      <c r="G182" s="3"/>
      <c r="H182" s="3"/>
      <c r="I182" s="3"/>
    </row>
    <row r="183" spans="2:15" x14ac:dyDescent="0.25">
      <c r="B183" s="2">
        <v>0.75</v>
      </c>
      <c r="C183" s="3"/>
      <c r="D183" s="3" t="s">
        <v>13</v>
      </c>
      <c r="E183" s="3"/>
      <c r="F183" s="3"/>
      <c r="G183" s="3"/>
      <c r="H183" s="3"/>
      <c r="I183" s="3"/>
    </row>
    <row r="184" spans="2:15" x14ac:dyDescent="0.25">
      <c r="B184" s="2">
        <v>0.79166666666666663</v>
      </c>
      <c r="C184" s="3"/>
      <c r="D184" s="3"/>
      <c r="E184" s="3"/>
      <c r="F184" s="3"/>
      <c r="G184" s="3"/>
      <c r="H184" s="3"/>
      <c r="I184" s="3"/>
    </row>
    <row r="185" spans="2:15" x14ac:dyDescent="0.25">
      <c r="B185" s="2">
        <v>0.83333333333333337</v>
      </c>
      <c r="C185" s="3"/>
      <c r="D185" s="3"/>
      <c r="E185" s="3"/>
      <c r="F185" s="3"/>
      <c r="G185" s="3"/>
      <c r="H185" s="3"/>
      <c r="I185" s="3"/>
    </row>
    <row r="186" spans="2:15" x14ac:dyDescent="0.25">
      <c r="B186" s="2">
        <v>0.875</v>
      </c>
      <c r="C186" s="3"/>
      <c r="D186" s="3"/>
      <c r="E186" s="3"/>
      <c r="F186" s="3"/>
      <c r="G186" s="3"/>
      <c r="H186" s="3"/>
      <c r="I186" s="3"/>
    </row>
    <row r="187" spans="2:15" x14ac:dyDescent="0.25">
      <c r="B187" s="2">
        <v>0.91666666666666663</v>
      </c>
      <c r="C187" s="3"/>
      <c r="D187" s="3"/>
      <c r="E187" s="3"/>
      <c r="F187" s="3"/>
      <c r="G187" s="3"/>
      <c r="H187" s="3"/>
      <c r="I187" s="3"/>
    </row>
    <row r="190" spans="2:15" x14ac:dyDescent="0.25">
      <c r="B190" s="1">
        <v>1</v>
      </c>
      <c r="C190" s="1" t="s">
        <v>0</v>
      </c>
      <c r="D190" s="1" t="s">
        <v>1</v>
      </c>
      <c r="E190" s="1" t="s">
        <v>2</v>
      </c>
      <c r="F190" s="1" t="s">
        <v>3</v>
      </c>
      <c r="G190" s="1" t="s">
        <v>4</v>
      </c>
      <c r="H190" s="1" t="s">
        <v>5</v>
      </c>
      <c r="I190" s="1" t="s">
        <v>6</v>
      </c>
      <c r="L190" t="s">
        <v>11</v>
      </c>
      <c r="M190" t="s">
        <v>7</v>
      </c>
      <c r="N190" t="s">
        <v>8</v>
      </c>
      <c r="O190" t="s">
        <v>9</v>
      </c>
    </row>
    <row r="191" spans="2:15" x14ac:dyDescent="0.25">
      <c r="B191" s="2">
        <v>0.33333333333333331</v>
      </c>
      <c r="C191" s="3"/>
      <c r="D191" s="4" t="s">
        <v>8</v>
      </c>
      <c r="E191" s="3" t="s">
        <v>8</v>
      </c>
      <c r="F191" s="3" t="s">
        <v>8</v>
      </c>
      <c r="G191" s="3" t="s">
        <v>8</v>
      </c>
      <c r="H191" s="3"/>
      <c r="I191" s="3"/>
      <c r="L191">
        <f>SUM(L192:L198)</f>
        <v>0</v>
      </c>
      <c r="M191">
        <f>SUM(M192:M198)</f>
        <v>0</v>
      </c>
      <c r="N191">
        <f>SUM(N192:N198)</f>
        <v>33.25</v>
      </c>
      <c r="O191">
        <f>SUM(O192:O198)+P191</f>
        <v>33.25</v>
      </c>
    </row>
    <row r="192" spans="2:15" x14ac:dyDescent="0.25">
      <c r="B192" s="2">
        <v>0.375</v>
      </c>
      <c r="C192" s="3"/>
      <c r="D192" s="3" t="s">
        <v>8</v>
      </c>
      <c r="E192" s="3" t="s">
        <v>8</v>
      </c>
      <c r="F192" s="3" t="s">
        <v>8</v>
      </c>
      <c r="G192" s="3" t="s">
        <v>8</v>
      </c>
      <c r="H192" s="3"/>
      <c r="I192" s="3"/>
      <c r="K192" t="s">
        <v>0</v>
      </c>
      <c r="L192">
        <f>COUNTIF(C191:C205, "*skriv*")-COUNTIF(C191:C205,"*skriv/2*")*0.5</f>
        <v>0</v>
      </c>
      <c r="M192">
        <f>COUNTIF(C191:C205, "*learn*")-COUNTIF(C191:C205,"*learn/2*")*0.5*0.5-COUNTIF(C191:C205,"*learn/4")*0.75</f>
        <v>0</v>
      </c>
      <c r="N192">
        <f>COUNTIF(C191:C205, "*andet*")-COUNTIF(C191:C205,"*andet/2*")*0.5-COUNTIF(C191:C205,"*andet/4")*0.75</f>
        <v>0</v>
      </c>
      <c r="O192">
        <f>SUM(L192:N192)</f>
        <v>0</v>
      </c>
    </row>
    <row r="193" spans="2:15" x14ac:dyDescent="0.25">
      <c r="B193" s="2">
        <v>0.41666666666666669</v>
      </c>
      <c r="C193" s="3"/>
      <c r="D193" s="3" t="s">
        <v>8</v>
      </c>
      <c r="E193" s="3" t="s">
        <v>8</v>
      </c>
      <c r="F193" s="3" t="s">
        <v>8</v>
      </c>
      <c r="G193" s="3" t="s">
        <v>8</v>
      </c>
      <c r="H193" s="3"/>
      <c r="I193" s="3"/>
      <c r="K193" t="s">
        <v>1</v>
      </c>
      <c r="L193">
        <f>COUNTIF(D191:D205, "*skriv*")-COUNTIF(D191:D205,"*skriv/2*")*0.5</f>
        <v>0</v>
      </c>
      <c r="M193">
        <f>COUNTIF(D191:D205, "*learn*")-COUNTIF(D191:D205,"*learn/2*")*0.5</f>
        <v>0</v>
      </c>
      <c r="N193">
        <f>COUNTIF(D191:D205, "*andet*")-COUNTIF(D191:D205,"*andet/2*")*0.5-COUNTIF(D191:D205,"*andet/4")*0.75</f>
        <v>9</v>
      </c>
      <c r="O193">
        <f t="shared" ref="O193" si="20">SUM(L193:N193)</f>
        <v>9</v>
      </c>
    </row>
    <row r="194" spans="2:15" x14ac:dyDescent="0.25">
      <c r="B194" s="2">
        <v>0.45833333333333331</v>
      </c>
      <c r="C194" s="3"/>
      <c r="D194" s="3" t="s">
        <v>8</v>
      </c>
      <c r="E194" s="3" t="s">
        <v>8</v>
      </c>
      <c r="F194" s="3" t="s">
        <v>8</v>
      </c>
      <c r="G194" s="3" t="s">
        <v>8</v>
      </c>
      <c r="H194" s="3"/>
      <c r="I194" s="3"/>
      <c r="K194" t="s">
        <v>2</v>
      </c>
      <c r="L194">
        <f>COUNTIF(E191:E205, "*skriv*")-COUNTIF(E191:E205,"*skriv/2*")*0.5</f>
        <v>0</v>
      </c>
      <c r="M194">
        <f>COUNTIF(E191:E205, "*learn*")-COUNTIF(E191:E205,"*learn/2*")*0.5-COUNTIF(E191:E205,"*learn/4")*0.75</f>
        <v>0</v>
      </c>
      <c r="N194">
        <f>COUNTIF(E191:E205, "*andet*")-COUNTIF(E191:E205,"*andet/2*")*0.5-COUNTIF(E191:E205,"*andet/4")*0.75</f>
        <v>8.5</v>
      </c>
      <c r="O194">
        <f>SUM(L194:N194)</f>
        <v>8.5</v>
      </c>
    </row>
    <row r="195" spans="2:15" x14ac:dyDescent="0.25">
      <c r="B195" s="2">
        <v>0.5</v>
      </c>
      <c r="C195" s="3"/>
      <c r="D195" s="3" t="s">
        <v>8</v>
      </c>
      <c r="E195" s="3" t="s">
        <v>8</v>
      </c>
      <c r="F195" s="3" t="s">
        <v>8</v>
      </c>
      <c r="G195" s="3" t="s">
        <v>8</v>
      </c>
      <c r="H195" s="3"/>
      <c r="I195" s="3" t="s">
        <v>13</v>
      </c>
      <c r="K195" t="s">
        <v>3</v>
      </c>
      <c r="L195">
        <f>COUNTIF(F191:F205, "*skriv*")-COUNTIF(F191:F205,"*skriv/*")*0.5</f>
        <v>0</v>
      </c>
      <c r="M195">
        <f>COUNTIF(F191:F205, "*learn*")-COUNTIF(F191:F205,"*learn/2*")*0.5-COUNTIF(F191:F205,"*learn/4")*0.75</f>
        <v>0</v>
      </c>
      <c r="N195">
        <f>COUNTIF(F191:F205, "*andet*")-COUNTIF(F191:F205,"*andet/2*")*0.5-COUNTIF(F191:F205,"*andet/4")*0.75</f>
        <v>8</v>
      </c>
      <c r="O195">
        <f>SUM(L195:N195)</f>
        <v>8</v>
      </c>
    </row>
    <row r="196" spans="2:15" x14ac:dyDescent="0.25">
      <c r="B196" s="2">
        <v>0.54166666666666663</v>
      </c>
      <c r="C196" s="3"/>
      <c r="D196" s="3" t="s">
        <v>8</v>
      </c>
      <c r="E196" s="3" t="s">
        <v>8</v>
      </c>
      <c r="F196" s="3" t="s">
        <v>8</v>
      </c>
      <c r="G196" s="3" t="s">
        <v>8</v>
      </c>
      <c r="H196" s="3"/>
      <c r="I196" s="3" t="s">
        <v>8</v>
      </c>
      <c r="K196" t="s">
        <v>4</v>
      </c>
      <c r="L196">
        <f>COUNTIF(G191:G205, "*skriv*")-COUNTIF(G191:G205,"*skriv/2*")*0.5-COUNTIF(G191:G205,"*skriv/4")*0.75</f>
        <v>0</v>
      </c>
      <c r="M196">
        <f>COUNTIF(G191:G205, "*learn*")-COUNTIF(G191:G205,"*learn/2*")*0.5-COUNTIF(G191:G205,"*learn/4")*0.75</f>
        <v>0</v>
      </c>
      <c r="N196">
        <f>COUNTIF(G191:G205, "*andet*")-COUNTIF(G191:G205,"*andet/2*")*0.5-COUNTIF(G191:G205,"*andet/4")*0.75</f>
        <v>6</v>
      </c>
      <c r="O196">
        <f t="shared" ref="O196" si="21">SUM(L196:N196)</f>
        <v>6</v>
      </c>
    </row>
    <row r="197" spans="2:15" x14ac:dyDescent="0.25">
      <c r="B197" s="2">
        <v>0.58333333333333337</v>
      </c>
      <c r="C197" s="3"/>
      <c r="D197" s="3" t="s">
        <v>8</v>
      </c>
      <c r="E197" s="3" t="s">
        <v>8</v>
      </c>
      <c r="F197" s="4" t="s">
        <v>8</v>
      </c>
      <c r="G197" s="3"/>
      <c r="H197" s="3"/>
      <c r="I197" s="3" t="s">
        <v>12</v>
      </c>
      <c r="K197" t="s">
        <v>5</v>
      </c>
      <c r="L197">
        <f>COUNTIF(H191:H205, "*skriv*")-COUNTIF(H191:H205,"*skriv/2*")*0.5</f>
        <v>0</v>
      </c>
      <c r="M197">
        <f>COUNTIF(H191:H205, "*learn*")-COUNTIF(H191:H205,"*learn/2*")*0.5</f>
        <v>0</v>
      </c>
      <c r="N197">
        <f>COUNTIF(H191:H205, "*andet*")-COUNTIF(H191:H205,"*andet/2*")*0.5</f>
        <v>0</v>
      </c>
      <c r="O197">
        <f>SUM(L197:N197)</f>
        <v>0</v>
      </c>
    </row>
    <row r="198" spans="2:15" x14ac:dyDescent="0.25">
      <c r="B198" s="2">
        <v>0.625</v>
      </c>
      <c r="C198" s="3"/>
      <c r="D198" s="3" t="s">
        <v>8</v>
      </c>
      <c r="E198" s="3" t="s">
        <v>8</v>
      </c>
      <c r="F198" s="3" t="s">
        <v>8</v>
      </c>
      <c r="G198" s="3"/>
      <c r="H198" s="3"/>
      <c r="I198" s="3"/>
      <c r="K198" t="s">
        <v>6</v>
      </c>
      <c r="L198">
        <f>COUNTIF(I191:I205, "*skriv*")-COUNTIF(I191:I205,"*skriv/2*")*0.5</f>
        <v>0</v>
      </c>
      <c r="M198">
        <f>COUNTIF(I191:I205, "*learn*")-COUNTIF(I191:I205,"*learn/2*")*0.5-COUNTIF(I191:I205,"*learn/4")*0.75</f>
        <v>0</v>
      </c>
      <c r="N198">
        <f>COUNTIF(I191:I205, "*andet*")-COUNTIF(I191:I205,"*andet/2*")*0.5-COUNTIF(I191:I205,"*andet/4")*0.75</f>
        <v>1.75</v>
      </c>
      <c r="O198">
        <f>SUM(L198:N198)</f>
        <v>1.75</v>
      </c>
    </row>
    <row r="199" spans="2:15" x14ac:dyDescent="0.25">
      <c r="B199" s="2">
        <v>0.66666666666666663</v>
      </c>
      <c r="C199" s="3"/>
      <c r="D199" s="3" t="s">
        <v>8</v>
      </c>
      <c r="E199" s="3" t="s">
        <v>13</v>
      </c>
      <c r="F199" s="3"/>
      <c r="G199" s="3"/>
      <c r="H199" s="3"/>
      <c r="I199" s="3"/>
      <c r="K199" t="s">
        <v>10</v>
      </c>
      <c r="L199">
        <f>SUM(L192:L198)/5</f>
        <v>0</v>
      </c>
      <c r="M199">
        <f>SUM(M192:M198)/5</f>
        <v>0</v>
      </c>
      <c r="N199">
        <f>SUM(N192:N198)/5</f>
        <v>6.65</v>
      </c>
      <c r="O199">
        <f>SUM(O192:O198)/5</f>
        <v>6.65</v>
      </c>
    </row>
    <row r="200" spans="2:15" x14ac:dyDescent="0.25">
      <c r="B200" s="2">
        <v>0.70833333333333337</v>
      </c>
      <c r="C200" s="3"/>
      <c r="D200" s="3"/>
      <c r="E200" s="3"/>
      <c r="F200" s="3"/>
      <c r="G200" s="3"/>
      <c r="H200" s="3"/>
      <c r="I200" s="3"/>
    </row>
    <row r="201" spans="2:15" x14ac:dyDescent="0.25">
      <c r="B201" s="2">
        <v>0.75</v>
      </c>
      <c r="C201" s="3"/>
      <c r="D201" s="3"/>
      <c r="E201" s="3"/>
      <c r="F201" s="3"/>
      <c r="G201" s="3"/>
      <c r="H201" s="3"/>
      <c r="I201" s="3"/>
    </row>
    <row r="202" spans="2:15" x14ac:dyDescent="0.25">
      <c r="B202" s="2">
        <v>0.79166666666666663</v>
      </c>
      <c r="C202" s="3"/>
      <c r="D202" s="3"/>
      <c r="E202" s="3"/>
      <c r="F202" s="3"/>
      <c r="G202" s="3"/>
      <c r="H202" s="3"/>
      <c r="I202" s="3"/>
    </row>
    <row r="203" spans="2:15" x14ac:dyDescent="0.25">
      <c r="B203" s="2">
        <v>0.83333333333333337</v>
      </c>
      <c r="C203" s="3"/>
      <c r="D203" s="3"/>
      <c r="E203" s="3"/>
      <c r="F203" s="3"/>
      <c r="G203" s="3"/>
      <c r="H203" s="3"/>
      <c r="I203" s="3"/>
    </row>
    <row r="204" spans="2:15" x14ac:dyDescent="0.25">
      <c r="B204" s="2">
        <v>0.875</v>
      </c>
      <c r="C204" s="3"/>
      <c r="D204" s="3"/>
      <c r="E204" s="3"/>
      <c r="F204" s="3"/>
      <c r="G204" s="3"/>
      <c r="H204" s="3"/>
      <c r="I204" s="3"/>
    </row>
    <row r="205" spans="2:15" x14ac:dyDescent="0.25">
      <c r="B205" s="2">
        <v>0.91666666666666663</v>
      </c>
      <c r="C205" s="3"/>
      <c r="D205" s="3"/>
      <c r="E205" s="3"/>
      <c r="F205" s="3"/>
      <c r="G205" s="3"/>
      <c r="H205" s="3"/>
      <c r="I205" s="3"/>
    </row>
    <row r="209" spans="2:15" x14ac:dyDescent="0.25">
      <c r="B209" s="1">
        <v>1</v>
      </c>
      <c r="C209" s="1" t="s">
        <v>0</v>
      </c>
      <c r="D209" s="1" t="s">
        <v>1</v>
      </c>
      <c r="E209" s="1" t="s">
        <v>2</v>
      </c>
      <c r="F209" s="1" t="s">
        <v>3</v>
      </c>
      <c r="G209" s="1" t="s">
        <v>4</v>
      </c>
      <c r="H209" s="1" t="s">
        <v>5</v>
      </c>
      <c r="I209" s="1" t="s">
        <v>6</v>
      </c>
      <c r="L209" t="s">
        <v>11</v>
      </c>
      <c r="M209" t="s">
        <v>7</v>
      </c>
      <c r="N209" t="s">
        <v>8</v>
      </c>
      <c r="O209" t="s">
        <v>9</v>
      </c>
    </row>
    <row r="210" spans="2:15" x14ac:dyDescent="0.25">
      <c r="B210" s="2">
        <v>0.33333333333333331</v>
      </c>
      <c r="C210" s="3" t="s">
        <v>8</v>
      </c>
      <c r="D210" s="4" t="s">
        <v>8</v>
      </c>
      <c r="E210" s="3" t="s">
        <v>8</v>
      </c>
      <c r="F210" s="3" t="s">
        <v>8</v>
      </c>
      <c r="G210" s="3" t="s">
        <v>8</v>
      </c>
      <c r="H210" s="3"/>
      <c r="I210" s="3"/>
      <c r="L210">
        <f>SUM(L211:L217)</f>
        <v>0</v>
      </c>
      <c r="M210">
        <f>SUM(M211:M217)</f>
        <v>0</v>
      </c>
      <c r="N210">
        <f>SUM(N211:N217)</f>
        <v>40</v>
      </c>
      <c r="O210">
        <f>SUM(O211:O217)+P210</f>
        <v>40</v>
      </c>
    </row>
    <row r="211" spans="2:15" x14ac:dyDescent="0.25">
      <c r="B211" s="2">
        <v>0.375</v>
      </c>
      <c r="C211" s="3" t="s">
        <v>8</v>
      </c>
      <c r="D211" s="3" t="s">
        <v>8</v>
      </c>
      <c r="E211" s="3" t="s">
        <v>8</v>
      </c>
      <c r="F211" s="3" t="s">
        <v>8</v>
      </c>
      <c r="G211" s="3" t="s">
        <v>8</v>
      </c>
      <c r="H211" s="3"/>
      <c r="I211" s="3"/>
      <c r="K211" t="s">
        <v>0</v>
      </c>
      <c r="L211">
        <f>COUNTIF(C210:C224, "*skriv*")-COUNTIF(C210:C224,"*skriv/2*")*0.5</f>
        <v>0</v>
      </c>
      <c r="M211">
        <f>COUNTIF(C210:C224, "*learn*")-COUNTIF(C210:C224,"*learn/2*")*0.5*0.5-COUNTIF(C210:C224,"*learn/4")*0.75</f>
        <v>0</v>
      </c>
      <c r="N211">
        <f>COUNTIF(C210:C224, "*andet*")-COUNTIF(C210:C224,"*andet/2*")*0.5-COUNTIF(C210:C224,"*andet/4")*0.75</f>
        <v>7.5</v>
      </c>
      <c r="O211">
        <f>SUM(L211:N211)</f>
        <v>7.5</v>
      </c>
    </row>
    <row r="212" spans="2:15" x14ac:dyDescent="0.25">
      <c r="B212" s="2">
        <v>0.41666666666666669</v>
      </c>
      <c r="C212" s="3" t="s">
        <v>8</v>
      </c>
      <c r="D212" s="3" t="s">
        <v>8</v>
      </c>
      <c r="E212" s="3" t="s">
        <v>8</v>
      </c>
      <c r="F212" s="3" t="s">
        <v>8</v>
      </c>
      <c r="G212" s="3" t="s">
        <v>8</v>
      </c>
      <c r="H212" s="3"/>
      <c r="I212" s="3"/>
      <c r="K212" t="s">
        <v>1</v>
      </c>
      <c r="L212">
        <f>COUNTIF(D210:D224, "*skriv*")-COUNTIF(D210:D224,"*skriv/2*")*0.5</f>
        <v>0</v>
      </c>
      <c r="M212">
        <f>COUNTIF(D210:D224, "*learn*")-COUNTIF(D210:D224,"*learn/2*")*0.5</f>
        <v>0</v>
      </c>
      <c r="N212">
        <f>COUNTIF(D210:D224, "*andet*")-COUNTIF(D210:D224,"*andet/2*")*0.5-COUNTIF(D210:D224,"*andet/4")*0.75</f>
        <v>8</v>
      </c>
      <c r="O212">
        <f t="shared" ref="O212" si="22">SUM(L212:N212)</f>
        <v>8</v>
      </c>
    </row>
    <row r="213" spans="2:15" x14ac:dyDescent="0.25">
      <c r="B213" s="2">
        <v>0.45833333333333331</v>
      </c>
      <c r="C213" s="3" t="s">
        <v>8</v>
      </c>
      <c r="D213" s="3" t="s">
        <v>8</v>
      </c>
      <c r="E213" s="3" t="s">
        <v>8</v>
      </c>
      <c r="F213" s="3" t="s">
        <v>8</v>
      </c>
      <c r="G213" s="3" t="s">
        <v>8</v>
      </c>
      <c r="H213" s="3"/>
      <c r="I213" s="3"/>
      <c r="K213" t="s">
        <v>2</v>
      </c>
      <c r="L213">
        <f>COUNTIF(E210:E224, "*skriv*")-COUNTIF(E210:E224,"*skriv/2*")*0.5</f>
        <v>0</v>
      </c>
      <c r="M213">
        <f>COUNTIF(E210:E224, "*learn*")-COUNTIF(E210:E224,"*learn/2*")*0.5-COUNTIF(E210:E224,"*learn/4")*0.75</f>
        <v>0</v>
      </c>
      <c r="N213">
        <f>COUNTIF(E210:E224, "*andet*")-COUNTIF(E210:E224,"*andet/2*")*0.5-COUNTIF(E210:E224,"*andet/4")*0.75</f>
        <v>9.75</v>
      </c>
      <c r="O213">
        <f>SUM(L213:N213)</f>
        <v>9.75</v>
      </c>
    </row>
    <row r="214" spans="2:15" x14ac:dyDescent="0.25">
      <c r="B214" s="2">
        <v>0.5</v>
      </c>
      <c r="C214" s="3" t="s">
        <v>8</v>
      </c>
      <c r="D214" s="3" t="s">
        <v>8</v>
      </c>
      <c r="E214" s="3" t="s">
        <v>8</v>
      </c>
      <c r="F214" s="3" t="s">
        <v>8</v>
      </c>
      <c r="G214" s="3" t="s">
        <v>8</v>
      </c>
      <c r="H214" s="3"/>
      <c r="I214" s="3"/>
      <c r="K214" t="s">
        <v>3</v>
      </c>
      <c r="L214">
        <f>COUNTIF(F210:F224, "*skriv*")-COUNTIF(F210:F224,"*skriv/*")*0.5</f>
        <v>0</v>
      </c>
      <c r="M214">
        <f>COUNTIF(F210:F224, "*learn*")-COUNTIF(F210:F224,"*learn/2*")*0.5-COUNTIF(F210:F224,"*learn/4")*0.75</f>
        <v>0</v>
      </c>
      <c r="N214">
        <f>COUNTIF(F210:F224, "*andet*")-COUNTIF(F210:F224,"*andet/2*")*0.5-COUNTIF(F210:F224,"*andet/4")*0.75</f>
        <v>7.5</v>
      </c>
      <c r="O214">
        <f>SUM(L214:N214)</f>
        <v>7.5</v>
      </c>
    </row>
    <row r="215" spans="2:15" x14ac:dyDescent="0.25">
      <c r="B215" s="2">
        <v>0.54166666666666663</v>
      </c>
      <c r="C215" s="3" t="s">
        <v>8</v>
      </c>
      <c r="D215" s="3" t="s">
        <v>8</v>
      </c>
      <c r="E215" s="3" t="s">
        <v>8</v>
      </c>
      <c r="F215" s="3" t="s">
        <v>8</v>
      </c>
      <c r="G215" s="3" t="s">
        <v>8</v>
      </c>
      <c r="H215" s="3"/>
      <c r="I215" s="3"/>
      <c r="K215" t="s">
        <v>4</v>
      </c>
      <c r="L215">
        <f>COUNTIF(G210:G224, "*skriv*")-COUNTIF(G210:G224,"*skriv/2*")*0.5-COUNTIF(G210:G224,"*skriv/4")*0.75</f>
        <v>0</v>
      </c>
      <c r="M215">
        <f>COUNTIF(G210:G224, "*learn*")-COUNTIF(G210:G224,"*learn/2*")*0.5-COUNTIF(G210:G224,"*learn/4")*0.75</f>
        <v>0</v>
      </c>
      <c r="N215">
        <f>COUNTIF(G210:G224, "*andet*")-COUNTIF(G210:G224,"*andet/2*")*0.5-COUNTIF(G210:G224,"*andet/4")*0.75</f>
        <v>7</v>
      </c>
      <c r="O215">
        <f t="shared" ref="O215" si="23">SUM(L215:N215)</f>
        <v>7</v>
      </c>
    </row>
    <row r="216" spans="2:15" x14ac:dyDescent="0.25">
      <c r="B216" s="2">
        <v>0.58333333333333337</v>
      </c>
      <c r="C216" s="3" t="s">
        <v>8</v>
      </c>
      <c r="D216" s="3" t="s">
        <v>8</v>
      </c>
      <c r="E216" s="3" t="s">
        <v>8</v>
      </c>
      <c r="F216" s="4" t="s">
        <v>8</v>
      </c>
      <c r="G216" s="3" t="s">
        <v>8</v>
      </c>
      <c r="H216" s="3"/>
      <c r="I216" s="3"/>
      <c r="K216" t="s">
        <v>5</v>
      </c>
      <c r="L216">
        <f>COUNTIF(H210:H224, "*skriv*")-COUNTIF(H210:H224,"*skriv/2*")*0.5</f>
        <v>0</v>
      </c>
      <c r="M216">
        <f>COUNTIF(H210:H224, "*learn*")-COUNTIF(H210:H224,"*learn/2*")*0.5</f>
        <v>0</v>
      </c>
      <c r="N216">
        <f>COUNTIF(H210:H224, "*andet*")-COUNTIF(H210:H224,"*andet/2*")*0.5</f>
        <v>0</v>
      </c>
      <c r="O216">
        <f>SUM(L216:N216)</f>
        <v>0</v>
      </c>
    </row>
    <row r="217" spans="2:15" x14ac:dyDescent="0.25">
      <c r="B217" s="2">
        <v>0.625</v>
      </c>
      <c r="C217" s="3" t="s">
        <v>13</v>
      </c>
      <c r="D217" s="3" t="s">
        <v>8</v>
      </c>
      <c r="E217" s="3" t="s">
        <v>8</v>
      </c>
      <c r="F217" s="3" t="s">
        <v>13</v>
      </c>
      <c r="G217" s="3"/>
      <c r="H217" s="3"/>
      <c r="I217" s="3"/>
      <c r="K217" t="s">
        <v>6</v>
      </c>
      <c r="L217">
        <f>COUNTIF(I210:I224, "*skriv*")-COUNTIF(I210:I224,"*skriv/2*")*0.5</f>
        <v>0</v>
      </c>
      <c r="M217">
        <f>COUNTIF(I210:I224, "*learn*")-COUNTIF(I210:I224,"*learn/2*")*0.5-COUNTIF(I210:I224,"*learn/4")*0.75</f>
        <v>0</v>
      </c>
      <c r="N217">
        <f>COUNTIF(I210:I224, "*andet*")-COUNTIF(I210:I224,"*andet/2*")*0.5-COUNTIF(I210:I224,"*andet/4")*0.75</f>
        <v>0.25</v>
      </c>
      <c r="O217">
        <f>SUM(L217:N217)</f>
        <v>0.25</v>
      </c>
    </row>
    <row r="218" spans="2:15" x14ac:dyDescent="0.25">
      <c r="B218" s="2">
        <v>0.66666666666666663</v>
      </c>
      <c r="C218" s="3"/>
      <c r="D218" s="3"/>
      <c r="E218" s="3" t="s">
        <v>8</v>
      </c>
      <c r="F218" s="3"/>
      <c r="G218" s="3"/>
      <c r="H218" s="3"/>
      <c r="I218" s="3"/>
      <c r="K218" t="s">
        <v>10</v>
      </c>
      <c r="L218">
        <f>SUM(L211:L217)/5</f>
        <v>0</v>
      </c>
      <c r="M218">
        <f>SUM(M211:M217)/5</f>
        <v>0</v>
      </c>
      <c r="N218">
        <f>SUM(N211:N217)/5</f>
        <v>8</v>
      </c>
      <c r="O218">
        <f>SUM(O211:O217)/5</f>
        <v>8</v>
      </c>
    </row>
    <row r="219" spans="2:15" x14ac:dyDescent="0.25">
      <c r="B219" s="2">
        <v>0.70833333333333337</v>
      </c>
      <c r="C219" s="3"/>
      <c r="D219" s="3"/>
      <c r="E219" s="3"/>
      <c r="F219" s="3"/>
      <c r="G219" s="3"/>
      <c r="H219" s="3"/>
      <c r="I219" s="3"/>
    </row>
    <row r="220" spans="2:15" x14ac:dyDescent="0.25">
      <c r="B220" s="2">
        <v>0.75</v>
      </c>
      <c r="C220" s="3"/>
      <c r="D220" s="3"/>
      <c r="E220" s="3"/>
      <c r="F220" s="3"/>
      <c r="G220" s="3"/>
      <c r="H220" s="3"/>
      <c r="I220" s="3"/>
    </row>
    <row r="221" spans="2:15" x14ac:dyDescent="0.25">
      <c r="B221" s="2">
        <v>0.79166666666666663</v>
      </c>
      <c r="C221" s="3"/>
      <c r="D221" s="3"/>
      <c r="E221" s="3" t="s">
        <v>13</v>
      </c>
      <c r="F221" s="3"/>
      <c r="G221" s="3"/>
      <c r="H221" s="3"/>
      <c r="I221" s="3"/>
    </row>
    <row r="222" spans="2:15" x14ac:dyDescent="0.25">
      <c r="B222" s="2">
        <v>0.83333333333333337</v>
      </c>
      <c r="C222" s="3"/>
      <c r="D222" s="3"/>
      <c r="E222" s="3" t="s">
        <v>12</v>
      </c>
      <c r="F222" s="3"/>
      <c r="G222" s="3"/>
      <c r="H222" s="3"/>
      <c r="I222" s="3" t="s">
        <v>12</v>
      </c>
    </row>
    <row r="223" spans="2:15" x14ac:dyDescent="0.25">
      <c r="B223" s="2">
        <v>0.875</v>
      </c>
      <c r="C223" s="3"/>
      <c r="D223" s="3"/>
      <c r="E223" s="3"/>
      <c r="F223" s="3"/>
      <c r="G223" s="3"/>
      <c r="H223" s="3"/>
      <c r="I223" s="3"/>
    </row>
    <row r="224" spans="2:15" x14ac:dyDescent="0.25">
      <c r="B224" s="2">
        <v>0.91666666666666663</v>
      </c>
      <c r="C224" s="3"/>
      <c r="D224" s="3"/>
      <c r="E224" s="3"/>
      <c r="F224" s="3"/>
      <c r="G224" s="3"/>
      <c r="H224" s="3"/>
      <c r="I224" s="3"/>
    </row>
    <row r="227" spans="2:15" x14ac:dyDescent="0.25">
      <c r="B227" s="1">
        <v>1</v>
      </c>
      <c r="C227" s="1" t="s">
        <v>0</v>
      </c>
      <c r="D227" s="1" t="s">
        <v>1</v>
      </c>
      <c r="E227" s="1" t="s">
        <v>2</v>
      </c>
      <c r="F227" s="1" t="s">
        <v>3</v>
      </c>
      <c r="G227" s="1" t="s">
        <v>4</v>
      </c>
      <c r="H227" s="1" t="s">
        <v>5</v>
      </c>
      <c r="I227" s="1" t="s">
        <v>6</v>
      </c>
      <c r="L227" t="s">
        <v>11</v>
      </c>
      <c r="M227" t="s">
        <v>7</v>
      </c>
      <c r="N227" t="s">
        <v>8</v>
      </c>
      <c r="O227" t="s">
        <v>9</v>
      </c>
    </row>
    <row r="228" spans="2:15" x14ac:dyDescent="0.25">
      <c r="B228" s="2">
        <v>0.33333333333333331</v>
      </c>
      <c r="C228" s="3" t="s">
        <v>8</v>
      </c>
      <c r="D228" s="4" t="s">
        <v>8</v>
      </c>
      <c r="E228" s="3" t="s">
        <v>8</v>
      </c>
      <c r="F228" s="3" t="s">
        <v>8</v>
      </c>
      <c r="G228" s="3" t="s">
        <v>8</v>
      </c>
      <c r="H228" s="3"/>
      <c r="I228" s="3"/>
      <c r="L228">
        <f>SUM(L229:L235)</f>
        <v>0</v>
      </c>
      <c r="M228">
        <f>SUM(M229:M235)</f>
        <v>0</v>
      </c>
      <c r="N228">
        <f>SUM(N229:N235)</f>
        <v>36.25</v>
      </c>
      <c r="O228">
        <f>SUM(O229:O235)+P228</f>
        <v>36.25</v>
      </c>
    </row>
    <row r="229" spans="2:15" x14ac:dyDescent="0.25">
      <c r="B229" s="2">
        <v>0.375</v>
      </c>
      <c r="C229" s="3" t="s">
        <v>8</v>
      </c>
      <c r="D229" s="3" t="s">
        <v>8</v>
      </c>
      <c r="E229" s="3" t="s">
        <v>8</v>
      </c>
      <c r="F229" s="3" t="s">
        <v>8</v>
      </c>
      <c r="G229" s="3" t="s">
        <v>8</v>
      </c>
      <c r="H229" s="3"/>
      <c r="I229" s="3"/>
      <c r="K229" t="s">
        <v>0</v>
      </c>
      <c r="L229">
        <f>COUNTIF(C228:C242, "*skriv*")-COUNTIF(C228:C242,"*skriv/2*")*0.5</f>
        <v>0</v>
      </c>
      <c r="M229">
        <f>COUNTIF(C228:C242, "*learn*")-COUNTIF(C228:C242,"*learn/2*")*0.5*0.5-COUNTIF(C228:C242,"*learn/4")*0.75</f>
        <v>0</v>
      </c>
      <c r="N229">
        <f>COUNTIF(C228:C242, "*andet*")-COUNTIF(C228:C242,"*andet/2*")*0.5-COUNTIF(C228:C242,"*andet/4")*0.75</f>
        <v>7.75</v>
      </c>
      <c r="O229">
        <f>SUM(L229:N229)</f>
        <v>7.75</v>
      </c>
    </row>
    <row r="230" spans="2:15" x14ac:dyDescent="0.25">
      <c r="B230" s="2">
        <v>0.41666666666666669</v>
      </c>
      <c r="C230" s="3" t="s">
        <v>8</v>
      </c>
      <c r="D230" s="3" t="s">
        <v>8</v>
      </c>
      <c r="E230" s="3" t="s">
        <v>8</v>
      </c>
      <c r="F230" s="3" t="s">
        <v>8</v>
      </c>
      <c r="G230" s="3" t="s">
        <v>8</v>
      </c>
      <c r="H230" s="3"/>
      <c r="I230" s="3"/>
      <c r="K230" t="s">
        <v>1</v>
      </c>
      <c r="L230">
        <f>COUNTIF(D228:D242, "*skriv*")-COUNTIF(D228:D242,"*skriv/2*")*0.5</f>
        <v>0</v>
      </c>
      <c r="M230">
        <f>COUNTIF(D228:D242, "*learn*")-COUNTIF(D228:D242,"*learn/2*")*0.5</f>
        <v>0</v>
      </c>
      <c r="N230">
        <f>COUNTIF(D228:D242, "*andet*")-COUNTIF(D228:D242,"*andet/2*")*0.5-COUNTIF(D228:D242,"*andet/4")*0.75</f>
        <v>8</v>
      </c>
      <c r="O230">
        <f t="shared" ref="O230" si="24">SUM(L230:N230)</f>
        <v>8</v>
      </c>
    </row>
    <row r="231" spans="2:15" x14ac:dyDescent="0.25">
      <c r="B231" s="2">
        <v>0.45833333333333331</v>
      </c>
      <c r="C231" s="3" t="s">
        <v>8</v>
      </c>
      <c r="D231" s="3" t="s">
        <v>8</v>
      </c>
      <c r="E231" s="3" t="s">
        <v>8</v>
      </c>
      <c r="F231" s="3" t="s">
        <v>8</v>
      </c>
      <c r="G231" s="3" t="s">
        <v>8</v>
      </c>
      <c r="H231" s="3"/>
      <c r="I231" s="3"/>
      <c r="K231" t="s">
        <v>2</v>
      </c>
      <c r="L231">
        <f>COUNTIF(E228:E242, "*skriv*")-COUNTIF(E228:E242,"*skriv/2*")*0.5</f>
        <v>0</v>
      </c>
      <c r="M231">
        <f>COUNTIF(E228:E242, "*learn*")-COUNTIF(E228:E242,"*learn/2*")*0.5-COUNTIF(E228:E242,"*learn/4")*0.75</f>
        <v>0</v>
      </c>
      <c r="N231">
        <f>COUNTIF(E228:E242, "*andet*")-COUNTIF(E228:E242,"*andet/2*")*0.5-COUNTIF(E228:E242,"*andet/4")*0.75</f>
        <v>7</v>
      </c>
      <c r="O231">
        <f>SUM(L231:N231)</f>
        <v>7</v>
      </c>
    </row>
    <row r="232" spans="2:15" x14ac:dyDescent="0.25">
      <c r="B232" s="2">
        <v>0.5</v>
      </c>
      <c r="C232" s="3" t="s">
        <v>8</v>
      </c>
      <c r="D232" s="3" t="s">
        <v>8</v>
      </c>
      <c r="E232" s="3" t="s">
        <v>8</v>
      </c>
      <c r="F232" s="3" t="s">
        <v>8</v>
      </c>
      <c r="G232" s="3" t="s">
        <v>8</v>
      </c>
      <c r="H232" s="3"/>
      <c r="I232" s="3"/>
      <c r="K232" t="s">
        <v>3</v>
      </c>
      <c r="L232">
        <f>COUNTIF(F228:F242, "*skriv*")-COUNTIF(F228:F242,"*skriv/*")*0.5</f>
        <v>0</v>
      </c>
      <c r="M232">
        <f>COUNTIF(F228:F242, "*learn*")-COUNTIF(F228:F242,"*learn/2*")*0.5-COUNTIF(F228:F242,"*learn/4")*0.75</f>
        <v>0</v>
      </c>
      <c r="N232">
        <f>COUNTIF(F228:F242, "*andet*")-COUNTIF(F228:F242,"*andet/2*")*0.5-COUNTIF(F228:F242,"*andet/4")*0.75</f>
        <v>7.5</v>
      </c>
      <c r="O232">
        <f>SUM(L232:N232)</f>
        <v>7.5</v>
      </c>
    </row>
    <row r="233" spans="2:15" x14ac:dyDescent="0.25">
      <c r="B233" s="2">
        <v>0.54166666666666663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/>
      <c r="I233" s="3"/>
      <c r="K233" t="s">
        <v>4</v>
      </c>
      <c r="L233">
        <f>COUNTIF(G228:G242, "*skriv*")-COUNTIF(G228:G242,"*skriv/2*")*0.5-COUNTIF(G228:G242,"*skriv/4")*0.75</f>
        <v>0</v>
      </c>
      <c r="M233">
        <f>COUNTIF(G228:G242, "*learn*")-COUNTIF(G228:G242,"*learn/2*")*0.5-COUNTIF(G228:G242,"*learn/4")*0.75</f>
        <v>0</v>
      </c>
      <c r="N233">
        <f>COUNTIF(G228:G242, "*andet*")-COUNTIF(G228:G242,"*andet/2*")*0.5-COUNTIF(G228:G242,"*andet/4")*0.75</f>
        <v>6</v>
      </c>
      <c r="O233">
        <f t="shared" ref="O233" si="25">SUM(L233:N233)</f>
        <v>6</v>
      </c>
    </row>
    <row r="234" spans="2:15" x14ac:dyDescent="0.25">
      <c r="B234" s="2">
        <v>0.58333333333333337</v>
      </c>
      <c r="C234" s="3" t="s">
        <v>8</v>
      </c>
      <c r="D234" s="3" t="s">
        <v>8</v>
      </c>
      <c r="E234" s="3" t="s">
        <v>8</v>
      </c>
      <c r="F234" s="4" t="s">
        <v>8</v>
      </c>
      <c r="G234" s="3"/>
      <c r="H234" s="3"/>
      <c r="I234" s="3"/>
      <c r="K234" t="s">
        <v>5</v>
      </c>
      <c r="L234">
        <f>COUNTIF(H228:H242, "*skriv*")-COUNTIF(H228:H242,"*skriv/2*")*0.5</f>
        <v>0</v>
      </c>
      <c r="M234">
        <f>COUNTIF(H228:H242, "*learn*")-COUNTIF(H228:H242,"*learn/2*")*0.5</f>
        <v>0</v>
      </c>
      <c r="N234">
        <f>COUNTIF(H228:H242, "*andet*")-COUNTIF(H228:H242,"*andet/2*")*0.5</f>
        <v>0</v>
      </c>
      <c r="O234">
        <f>SUM(L234:N234)</f>
        <v>0</v>
      </c>
    </row>
    <row r="235" spans="2:15" x14ac:dyDescent="0.25">
      <c r="B235" s="2">
        <v>0.625</v>
      </c>
      <c r="C235" s="3" t="s">
        <v>13</v>
      </c>
      <c r="D235" s="3" t="s">
        <v>8</v>
      </c>
      <c r="E235" s="3"/>
      <c r="F235" s="3" t="s">
        <v>13</v>
      </c>
      <c r="G235" s="3"/>
      <c r="H235" s="3"/>
      <c r="I235" s="3"/>
      <c r="K235" t="s">
        <v>6</v>
      </c>
      <c r="L235">
        <f>COUNTIF(I228:I242, "*skriv*")-COUNTIF(I228:I242,"*skriv/2*")*0.5</f>
        <v>0</v>
      </c>
      <c r="M235">
        <f>COUNTIF(I228:I242, "*learn*")-COUNTIF(I228:I242,"*learn/2*")*0.5-COUNTIF(I228:I242,"*learn/4")*0.75</f>
        <v>0</v>
      </c>
      <c r="N235">
        <f>COUNTIF(I228:I242, "*andet*")-COUNTIF(I228:I242,"*andet/2*")*0.5-COUNTIF(I228:I242,"*andet/4")*0.75</f>
        <v>0</v>
      </c>
      <c r="O235">
        <f>SUM(L235:N235)</f>
        <v>0</v>
      </c>
    </row>
    <row r="236" spans="2:15" x14ac:dyDescent="0.25">
      <c r="B236" s="2">
        <v>0.66666666666666663</v>
      </c>
      <c r="C236" s="3" t="s">
        <v>12</v>
      </c>
      <c r="D236" s="3"/>
      <c r="E236" s="3"/>
      <c r="F236" s="3"/>
      <c r="G236" s="3"/>
      <c r="H236" s="3"/>
      <c r="I236" s="3"/>
      <c r="K236" t="s">
        <v>10</v>
      </c>
      <c r="L236">
        <f>SUM(L229:L235)/5</f>
        <v>0</v>
      </c>
      <c r="M236">
        <f>SUM(M229:M235)/5</f>
        <v>0</v>
      </c>
      <c r="N236">
        <f>SUM(N229:N235)/5</f>
        <v>7.25</v>
      </c>
      <c r="O236">
        <f>SUM(O229:O235)/5</f>
        <v>7.25</v>
      </c>
    </row>
    <row r="237" spans="2:15" x14ac:dyDescent="0.25">
      <c r="B237" s="2">
        <v>0.70833333333333337</v>
      </c>
      <c r="C237" s="3"/>
      <c r="D237" s="3"/>
      <c r="E237" s="3"/>
      <c r="F237" s="3"/>
      <c r="G237" s="3"/>
      <c r="H237" s="3"/>
      <c r="I237" s="3"/>
    </row>
    <row r="238" spans="2:15" x14ac:dyDescent="0.25">
      <c r="B238" s="2">
        <v>0.75</v>
      </c>
      <c r="C238" s="3"/>
      <c r="D238" s="3"/>
      <c r="E238" s="3"/>
      <c r="F238" s="3"/>
      <c r="G238" s="3"/>
      <c r="H238" s="3"/>
      <c r="I238" s="3"/>
    </row>
    <row r="239" spans="2:15" x14ac:dyDescent="0.25">
      <c r="B239" s="2">
        <v>0.79166666666666663</v>
      </c>
      <c r="C239" s="3"/>
      <c r="D239" s="3" t="s">
        <v>14</v>
      </c>
      <c r="E239" s="3"/>
      <c r="F239" s="3"/>
      <c r="G239" s="3"/>
      <c r="H239" s="3"/>
      <c r="I239" s="3"/>
    </row>
    <row r="240" spans="2:15" x14ac:dyDescent="0.25">
      <c r="B240" s="2">
        <v>0.83333333333333337</v>
      </c>
      <c r="C240" s="3"/>
      <c r="D240" s="3"/>
      <c r="E240" s="3"/>
      <c r="F240" s="3"/>
      <c r="G240" s="3"/>
      <c r="H240" s="3"/>
      <c r="I240" s="3"/>
    </row>
    <row r="241" spans="2:15" x14ac:dyDescent="0.25">
      <c r="B241" s="2">
        <v>0.875</v>
      </c>
      <c r="C241" s="3"/>
      <c r="D241" s="3"/>
      <c r="E241" s="3"/>
      <c r="F241" s="3"/>
      <c r="G241" s="3"/>
      <c r="H241" s="3"/>
      <c r="I241" s="3"/>
    </row>
    <row r="242" spans="2:15" x14ac:dyDescent="0.25">
      <c r="B242" s="2">
        <v>0.91666666666666663</v>
      </c>
      <c r="C242" s="3"/>
      <c r="D242" s="3"/>
      <c r="E242" s="3"/>
      <c r="F242" s="3"/>
      <c r="G242" s="3"/>
      <c r="H242" s="3"/>
      <c r="I242" s="3"/>
    </row>
    <row r="248" spans="2:15" x14ac:dyDescent="0.25">
      <c r="B248" s="1">
        <v>1</v>
      </c>
      <c r="C248" s="1" t="s">
        <v>0</v>
      </c>
      <c r="D248" s="1" t="s">
        <v>1</v>
      </c>
      <c r="E248" s="1" t="s">
        <v>2</v>
      </c>
      <c r="F248" s="1" t="s">
        <v>3</v>
      </c>
      <c r="G248" s="1" t="s">
        <v>4</v>
      </c>
      <c r="H248" s="1" t="s">
        <v>5</v>
      </c>
      <c r="I248" s="1" t="s">
        <v>6</v>
      </c>
      <c r="L248" t="s">
        <v>11</v>
      </c>
      <c r="M248" t="s">
        <v>7</v>
      </c>
      <c r="N248" t="s">
        <v>8</v>
      </c>
      <c r="O248" t="s">
        <v>9</v>
      </c>
    </row>
    <row r="249" spans="2:15" x14ac:dyDescent="0.25">
      <c r="B249" s="2">
        <v>0.33333333333333331</v>
      </c>
      <c r="C249" s="3" t="s">
        <v>8</v>
      </c>
      <c r="D249" s="4" t="s">
        <v>8</v>
      </c>
      <c r="E249" s="3" t="s">
        <v>8</v>
      </c>
      <c r="F249" s="3" t="s">
        <v>8</v>
      </c>
      <c r="G249" s="3" t="s">
        <v>8</v>
      </c>
      <c r="H249" s="3"/>
      <c r="I249" s="3"/>
      <c r="L249">
        <f>SUM(L250:L256)</f>
        <v>0</v>
      </c>
      <c r="M249">
        <f>SUM(M250:M256)</f>
        <v>0</v>
      </c>
      <c r="N249">
        <f>SUM(N250:N256)</f>
        <v>40</v>
      </c>
      <c r="O249">
        <f>SUM(O250:O256)+P249</f>
        <v>40</v>
      </c>
    </row>
    <row r="250" spans="2:15" x14ac:dyDescent="0.25">
      <c r="B250" s="2">
        <v>0.375</v>
      </c>
      <c r="C250" s="3" t="s">
        <v>8</v>
      </c>
      <c r="D250" s="3" t="s">
        <v>8</v>
      </c>
      <c r="E250" s="3" t="s">
        <v>8</v>
      </c>
      <c r="F250" s="3" t="s">
        <v>8</v>
      </c>
      <c r="G250" s="3" t="s">
        <v>8</v>
      </c>
      <c r="H250" s="3"/>
      <c r="I250" s="3"/>
      <c r="K250" t="s">
        <v>0</v>
      </c>
      <c r="L250">
        <f>COUNTIF(C249:C263, "*skriv*")-COUNTIF(C249:C263,"*skriv/2*")*0.5</f>
        <v>0</v>
      </c>
      <c r="M250">
        <f>COUNTIF(C249:C263, "*learn*")-COUNTIF(C249:C263,"*learn/2*")*0.5*0.5-COUNTIF(C249:C263,"*learn/4")*0.75</f>
        <v>0</v>
      </c>
      <c r="N250">
        <f>COUNTIF(C249:C263, "*andet*")-COUNTIF(C249:C263,"*andet/2*")*0.5-COUNTIF(C249:C263,"*andet/4")*0.75</f>
        <v>7.5</v>
      </c>
      <c r="O250">
        <f>SUM(L250:N250)</f>
        <v>7.5</v>
      </c>
    </row>
    <row r="251" spans="2:15" x14ac:dyDescent="0.25">
      <c r="B251" s="2">
        <v>0.41666666666666669</v>
      </c>
      <c r="C251" s="3" t="s">
        <v>8</v>
      </c>
      <c r="D251" s="3" t="s">
        <v>8</v>
      </c>
      <c r="E251" s="3" t="s">
        <v>8</v>
      </c>
      <c r="F251" s="3" t="s">
        <v>8</v>
      </c>
      <c r="G251" s="3" t="s">
        <v>8</v>
      </c>
      <c r="H251" s="3"/>
      <c r="I251" s="3"/>
      <c r="K251" t="s">
        <v>1</v>
      </c>
      <c r="L251">
        <f>COUNTIF(D249:D263, "*skriv*")-COUNTIF(D249:D263,"*skriv/2*")*0.5</f>
        <v>0</v>
      </c>
      <c r="M251">
        <f>COUNTIF(D249:D263, "*learn*")-COUNTIF(D249:D263,"*learn/2*")*0.5</f>
        <v>0</v>
      </c>
      <c r="N251">
        <f>COUNTIF(D249:D263, "*andet*")-COUNTIF(D249:D263,"*andet/2*")*0.5-COUNTIF(D249:D263,"*andet/4")*0.75</f>
        <v>7.75</v>
      </c>
      <c r="O251">
        <f t="shared" ref="O251" si="26">SUM(L251:N251)</f>
        <v>7.75</v>
      </c>
    </row>
    <row r="252" spans="2:15" x14ac:dyDescent="0.25">
      <c r="B252" s="2">
        <v>0.45833333333333331</v>
      </c>
      <c r="C252" s="3" t="s">
        <v>8</v>
      </c>
      <c r="D252" s="3" t="s">
        <v>8</v>
      </c>
      <c r="E252" s="3" t="s">
        <v>8</v>
      </c>
      <c r="F252" s="3" t="s">
        <v>8</v>
      </c>
      <c r="G252" s="3" t="s">
        <v>8</v>
      </c>
      <c r="H252" s="3"/>
      <c r="I252" s="3"/>
      <c r="K252" t="s">
        <v>2</v>
      </c>
      <c r="L252">
        <f>COUNTIF(E249:E263, "*skriv*")-COUNTIF(E249:E263,"*skriv/2*")*0.5</f>
        <v>0</v>
      </c>
      <c r="M252">
        <f>COUNTIF(E249:E263, "*learn*")-COUNTIF(E249:E263,"*learn/2*")*0.5-COUNTIF(E249:E263,"*learn/4")*0.75</f>
        <v>0</v>
      </c>
      <c r="N252">
        <f>COUNTIF(E249:E263, "*andet*")-COUNTIF(E249:E263,"*andet/2*")*0.5-COUNTIF(E249:E263,"*andet/4")*0.75</f>
        <v>8</v>
      </c>
      <c r="O252">
        <f>SUM(L252:N252)</f>
        <v>8</v>
      </c>
    </row>
    <row r="253" spans="2:15" x14ac:dyDescent="0.25">
      <c r="B253" s="2">
        <v>0.5</v>
      </c>
      <c r="C253" s="3" t="s">
        <v>8</v>
      </c>
      <c r="D253" s="3" t="s">
        <v>8</v>
      </c>
      <c r="E253" s="3" t="s">
        <v>8</v>
      </c>
      <c r="F253" s="3" t="s">
        <v>8</v>
      </c>
      <c r="G253" s="3" t="s">
        <v>8</v>
      </c>
      <c r="H253" s="3"/>
      <c r="I253" s="3"/>
      <c r="K253" t="s">
        <v>3</v>
      </c>
      <c r="L253">
        <f>COUNTIF(F249:F263, "*skriv*")-COUNTIF(F249:F263,"*skriv/*")*0.5</f>
        <v>0</v>
      </c>
      <c r="M253">
        <f>COUNTIF(F249:F263, "*learn*")-COUNTIF(F249:F263,"*learn/2*")*0.5-COUNTIF(F249:F263,"*learn/4")*0.75</f>
        <v>0</v>
      </c>
      <c r="N253">
        <f>COUNTIF(F249:F263, "*andet*")-COUNTIF(F249:F263,"*andet/2*")*0.5-COUNTIF(F249:F263,"*andet/4")*0.75</f>
        <v>8.25</v>
      </c>
      <c r="O253">
        <f>SUM(L253:N253)</f>
        <v>8.25</v>
      </c>
    </row>
    <row r="254" spans="2:15" x14ac:dyDescent="0.25">
      <c r="B254" s="2">
        <v>0.54166666666666663</v>
      </c>
      <c r="C254" s="3" t="s">
        <v>8</v>
      </c>
      <c r="D254" s="3" t="s">
        <v>8</v>
      </c>
      <c r="E254" s="3" t="s">
        <v>8</v>
      </c>
      <c r="F254" s="3" t="s">
        <v>8</v>
      </c>
      <c r="G254" s="3" t="s">
        <v>8</v>
      </c>
      <c r="H254" s="3"/>
      <c r="I254" s="3"/>
      <c r="K254" t="s">
        <v>4</v>
      </c>
      <c r="L254">
        <f>COUNTIF(G249:G263, "*skriv*")-COUNTIF(G249:G263,"*skriv/2*")*0.5-COUNTIF(G249:G263,"*skriv/4")*0.75</f>
        <v>0</v>
      </c>
      <c r="M254">
        <f>COUNTIF(G249:G263, "*learn*")-COUNTIF(G249:G263,"*learn/2*")*0.5-COUNTIF(G249:G263,"*learn/4")*0.75</f>
        <v>0</v>
      </c>
      <c r="N254">
        <f>COUNTIF(G249:G263, "*andet*")-COUNTIF(G249:G263,"*andet/2*")*0.5-COUNTIF(G249:G263,"*andet/4")*0.75</f>
        <v>8.5</v>
      </c>
      <c r="O254">
        <f t="shared" ref="O254" si="27">SUM(L254:N254)</f>
        <v>8.5</v>
      </c>
    </row>
    <row r="255" spans="2:15" x14ac:dyDescent="0.25">
      <c r="B255" s="2">
        <v>0.58333333333333337</v>
      </c>
      <c r="C255" s="3" t="s">
        <v>8</v>
      </c>
      <c r="D255" s="3" t="s">
        <v>8</v>
      </c>
      <c r="E255" s="3" t="s">
        <v>8</v>
      </c>
      <c r="F255" s="4" t="s">
        <v>8</v>
      </c>
      <c r="G255" s="3" t="s">
        <v>8</v>
      </c>
      <c r="H255" s="3"/>
      <c r="I255" s="3"/>
      <c r="K255" t="s">
        <v>5</v>
      </c>
      <c r="L255">
        <f>COUNTIF(H249:H263, "*skriv*")-COUNTIF(H249:H263,"*skriv/2*")*0.5</f>
        <v>0</v>
      </c>
      <c r="M255">
        <f>COUNTIF(H249:H263, "*learn*")-COUNTIF(H249:H263,"*learn/2*")*0.5</f>
        <v>0</v>
      </c>
      <c r="N255">
        <f>COUNTIF(H249:H263, "*andet*")-COUNTIF(H249:H263,"*andet/2*")*0.5</f>
        <v>0</v>
      </c>
      <c r="O255">
        <f>SUM(L255:N255)</f>
        <v>0</v>
      </c>
    </row>
    <row r="256" spans="2:15" x14ac:dyDescent="0.25">
      <c r="B256" s="2">
        <v>0.625</v>
      </c>
      <c r="C256" s="3" t="s">
        <v>12</v>
      </c>
      <c r="D256" s="3" t="s">
        <v>13</v>
      </c>
      <c r="E256" s="3" t="s">
        <v>8</v>
      </c>
      <c r="F256" s="3" t="s">
        <v>8</v>
      </c>
      <c r="G256" s="3" t="s">
        <v>8</v>
      </c>
      <c r="H256" s="3"/>
      <c r="I256" s="3"/>
      <c r="K256" t="s">
        <v>6</v>
      </c>
      <c r="L256">
        <f>COUNTIF(I249:I263, "*skriv*")-COUNTIF(I249:I263,"*skriv/2*")*0.5</f>
        <v>0</v>
      </c>
      <c r="M256">
        <f>COUNTIF(I249:I263, "*learn*")-COUNTIF(I249:I263,"*learn/2*")*0.5-COUNTIF(I249:I263,"*learn/4")*0.75</f>
        <v>0</v>
      </c>
      <c r="N256">
        <f>COUNTIF(I249:I263, "*andet*")-COUNTIF(I249:I263,"*andet/2*")*0.5-COUNTIF(I249:I263,"*andet/4")*0.75</f>
        <v>0</v>
      </c>
      <c r="O256">
        <f>SUM(L256:N256)</f>
        <v>0</v>
      </c>
    </row>
    <row r="257" spans="2:15" x14ac:dyDescent="0.25">
      <c r="B257" s="2">
        <v>0.66666666666666663</v>
      </c>
      <c r="C257" s="3"/>
      <c r="D257" s="3" t="s">
        <v>12</v>
      </c>
      <c r="E257" s="3"/>
      <c r="F257" s="3" t="s">
        <v>12</v>
      </c>
      <c r="G257" s="3" t="s">
        <v>13</v>
      </c>
      <c r="H257" s="3"/>
      <c r="I257" s="3"/>
      <c r="K257" t="s">
        <v>10</v>
      </c>
      <c r="L257">
        <f>SUM(L250:L256)/5</f>
        <v>0</v>
      </c>
      <c r="M257">
        <f>SUM(M250:M256)/5</f>
        <v>0</v>
      </c>
      <c r="N257">
        <f>SUM(N250:N256)/5</f>
        <v>8</v>
      </c>
      <c r="O257">
        <f>SUM(O250:O256)/5</f>
        <v>8</v>
      </c>
    </row>
    <row r="258" spans="2:15" x14ac:dyDescent="0.25">
      <c r="B258" s="2">
        <v>0.70833333333333337</v>
      </c>
      <c r="C258" s="3"/>
      <c r="D258" s="3"/>
      <c r="E258" s="3"/>
      <c r="F258" s="3"/>
      <c r="G258" s="3"/>
      <c r="H258" s="3"/>
      <c r="I258" s="3"/>
    </row>
    <row r="259" spans="2:15" x14ac:dyDescent="0.25">
      <c r="B259" s="2">
        <v>0.75</v>
      </c>
      <c r="C259" s="3"/>
      <c r="D259" s="3"/>
      <c r="E259" s="3"/>
      <c r="F259" s="3"/>
      <c r="G259" s="3"/>
      <c r="H259" s="3"/>
      <c r="I259" s="3"/>
    </row>
    <row r="260" spans="2:15" x14ac:dyDescent="0.25">
      <c r="B260" s="2">
        <v>0.79166666666666663</v>
      </c>
      <c r="C260" s="3"/>
      <c r="D260" s="3"/>
      <c r="E260" s="3"/>
      <c r="F260" s="3"/>
      <c r="G260" s="3"/>
      <c r="H260" s="3"/>
      <c r="I260" s="3"/>
    </row>
    <row r="261" spans="2:15" x14ac:dyDescent="0.25">
      <c r="B261" s="2">
        <v>0.83333333333333337</v>
      </c>
      <c r="C261" s="3" t="s">
        <v>12</v>
      </c>
      <c r="D261" s="3"/>
      <c r="E261" s="3"/>
      <c r="F261" s="3"/>
      <c r="G261" s="3"/>
      <c r="H261" s="3"/>
      <c r="I261" s="3"/>
    </row>
    <row r="262" spans="2:15" x14ac:dyDescent="0.25">
      <c r="B262" s="2">
        <v>0.875</v>
      </c>
      <c r="C262" s="3"/>
      <c r="D262" s="3"/>
      <c r="E262" s="3"/>
      <c r="F262" s="3"/>
      <c r="G262" s="3"/>
      <c r="H262" s="3"/>
      <c r="I262" s="3"/>
    </row>
    <row r="263" spans="2:15" x14ac:dyDescent="0.25">
      <c r="B263" s="2">
        <v>0.91666666666666663</v>
      </c>
      <c r="C263" s="3"/>
      <c r="D263" s="3"/>
      <c r="E263" s="3"/>
      <c r="F263" s="3"/>
      <c r="G263" s="3"/>
      <c r="H263" s="3"/>
      <c r="I263" s="3"/>
    </row>
    <row r="267" spans="2:15" x14ac:dyDescent="0.25">
      <c r="B267" s="1">
        <v>1</v>
      </c>
      <c r="C267" s="1" t="s">
        <v>0</v>
      </c>
      <c r="D267" s="1" t="s">
        <v>1</v>
      </c>
      <c r="E267" s="1" t="s">
        <v>2</v>
      </c>
      <c r="F267" s="1" t="s">
        <v>3</v>
      </c>
      <c r="G267" s="1" t="s">
        <v>4</v>
      </c>
      <c r="H267" s="1" t="s">
        <v>5</v>
      </c>
      <c r="I267" s="1" t="s">
        <v>6</v>
      </c>
      <c r="L267" t="s">
        <v>11</v>
      </c>
      <c r="M267" t="s">
        <v>7</v>
      </c>
      <c r="N267" t="s">
        <v>8</v>
      </c>
      <c r="O267" t="s">
        <v>9</v>
      </c>
    </row>
    <row r="268" spans="2:15" x14ac:dyDescent="0.25">
      <c r="B268" s="2">
        <v>0.33333333333333331</v>
      </c>
      <c r="C268" s="3" t="s">
        <v>8</v>
      </c>
      <c r="D268" s="4" t="s">
        <v>8</v>
      </c>
      <c r="E268" s="3" t="s">
        <v>8</v>
      </c>
      <c r="F268" s="3" t="s">
        <v>8</v>
      </c>
      <c r="G268" s="3" t="s">
        <v>8</v>
      </c>
      <c r="H268" s="3"/>
      <c r="I268" s="3"/>
      <c r="L268">
        <f>SUM(L269:L275)</f>
        <v>0</v>
      </c>
      <c r="M268">
        <f>SUM(M269:M275)</f>
        <v>0</v>
      </c>
      <c r="N268">
        <f>SUM(N269:N275)</f>
        <v>40</v>
      </c>
      <c r="O268">
        <f>SUM(O269:O275)+P268</f>
        <v>40</v>
      </c>
    </row>
    <row r="269" spans="2:15" x14ac:dyDescent="0.25">
      <c r="B269" s="2">
        <v>0.375</v>
      </c>
      <c r="C269" s="3" t="s">
        <v>8</v>
      </c>
      <c r="D269" s="3" t="s">
        <v>8</v>
      </c>
      <c r="E269" s="3" t="s">
        <v>8</v>
      </c>
      <c r="F269" s="3" t="s">
        <v>8</v>
      </c>
      <c r="G269" s="3" t="s">
        <v>8</v>
      </c>
      <c r="H269" s="3"/>
      <c r="I269" s="3"/>
      <c r="K269" t="s">
        <v>0</v>
      </c>
      <c r="L269">
        <f>COUNTIF(C268:C282, "*skriv*")-COUNTIF(C268:C282,"*skriv/2*")*0.5</f>
        <v>0</v>
      </c>
      <c r="M269">
        <f>COUNTIF(C268:C282, "*learn*")-COUNTIF(C268:C282,"*learn/2*")*0.5*0.5-COUNTIF(C268:C282,"*learn/4")*0.75</f>
        <v>0</v>
      </c>
      <c r="N269">
        <f>COUNTIF(C268:C282, "*andet*")-COUNTIF(C268:C282,"*andet/2*")*0.5-COUNTIF(C268:C282,"*andet/4")*0.75</f>
        <v>7.75</v>
      </c>
      <c r="O269">
        <f>SUM(L269:N269)</f>
        <v>7.75</v>
      </c>
    </row>
    <row r="270" spans="2:15" x14ac:dyDescent="0.25">
      <c r="B270" s="2">
        <v>0.41666666666666669</v>
      </c>
      <c r="C270" s="3" t="s">
        <v>8</v>
      </c>
      <c r="D270" s="3" t="s">
        <v>8</v>
      </c>
      <c r="E270" s="3" t="s">
        <v>8</v>
      </c>
      <c r="F270" s="3" t="s">
        <v>8</v>
      </c>
      <c r="G270" s="3" t="s">
        <v>8</v>
      </c>
      <c r="H270" s="3"/>
      <c r="I270" s="3"/>
      <c r="K270" t="s">
        <v>1</v>
      </c>
      <c r="L270">
        <f>COUNTIF(D268:D282, "*skriv*")-COUNTIF(D268:D282,"*skriv/2*")*0.5</f>
        <v>0</v>
      </c>
      <c r="M270">
        <f>COUNTIF(D268:D282, "*learn*")-COUNTIF(D268:D282,"*learn/2*")*0.5</f>
        <v>0</v>
      </c>
      <c r="N270">
        <f>COUNTIF(D268:D282, "*andet*")-COUNTIF(D268:D282,"*andet/2*")*0.5-COUNTIF(D268:D282,"*andet/4")*0.75</f>
        <v>8.5</v>
      </c>
      <c r="O270">
        <f t="shared" ref="O270" si="28">SUM(L270:N270)</f>
        <v>8.5</v>
      </c>
    </row>
    <row r="271" spans="2:15" x14ac:dyDescent="0.25">
      <c r="B271" s="2">
        <v>0.45833333333333331</v>
      </c>
      <c r="C271" s="3" t="s">
        <v>8</v>
      </c>
      <c r="D271" s="3" t="s">
        <v>8</v>
      </c>
      <c r="E271" s="3" t="s">
        <v>8</v>
      </c>
      <c r="F271" s="3" t="s">
        <v>8</v>
      </c>
      <c r="G271" s="3" t="s">
        <v>8</v>
      </c>
      <c r="H271" s="3"/>
      <c r="I271" s="3"/>
      <c r="K271" t="s">
        <v>2</v>
      </c>
      <c r="L271">
        <f>COUNTIF(E268:E282, "*skriv*")-COUNTIF(E268:E282,"*skriv/2*")*0.5</f>
        <v>0</v>
      </c>
      <c r="M271">
        <f>COUNTIF(E268:E282, "*learn*")-COUNTIF(E268:E282,"*learn/2*")*0.5-COUNTIF(E268:E282,"*learn/4")*0.75</f>
        <v>0</v>
      </c>
      <c r="N271">
        <f>COUNTIF(E268:E282, "*andet*")-COUNTIF(E268:E282,"*andet/2*")*0.5-COUNTIF(E268:E282,"*andet/4")*0.75</f>
        <v>8</v>
      </c>
      <c r="O271">
        <f>SUM(L271:N271)</f>
        <v>8</v>
      </c>
    </row>
    <row r="272" spans="2:15" x14ac:dyDescent="0.25">
      <c r="B272" s="2">
        <v>0.5</v>
      </c>
      <c r="C272" s="3" t="s">
        <v>8</v>
      </c>
      <c r="D272" s="3" t="s">
        <v>8</v>
      </c>
      <c r="E272" s="3" t="s">
        <v>8</v>
      </c>
      <c r="F272" s="3" t="s">
        <v>8</v>
      </c>
      <c r="G272" s="3" t="s">
        <v>8</v>
      </c>
      <c r="H272" s="3"/>
      <c r="I272" s="3"/>
      <c r="K272" t="s">
        <v>3</v>
      </c>
      <c r="L272">
        <f>COUNTIF(F268:F282, "*skriv*")-COUNTIF(F268:F282,"*skriv/*")*0.5</f>
        <v>0</v>
      </c>
      <c r="M272">
        <f>COUNTIF(F268:F282, "*learn*")-COUNTIF(F268:F282,"*learn/2*")*0.5-COUNTIF(F268:F282,"*learn/4")*0.75</f>
        <v>0</v>
      </c>
      <c r="N272">
        <f>COUNTIF(F268:F282, "*andet*")-COUNTIF(F268:F282,"*andet/2*")*0.5-COUNTIF(F268:F282,"*andet/4")*0.75</f>
        <v>8.25</v>
      </c>
      <c r="O272">
        <f>SUM(L272:N272)</f>
        <v>8.25</v>
      </c>
    </row>
    <row r="273" spans="2:15" x14ac:dyDescent="0.25">
      <c r="B273" s="2">
        <v>0.54166666666666663</v>
      </c>
      <c r="C273" s="3" t="s">
        <v>8</v>
      </c>
      <c r="D273" s="3" t="s">
        <v>8</v>
      </c>
      <c r="E273" s="3" t="s">
        <v>8</v>
      </c>
      <c r="F273" s="3" t="s">
        <v>8</v>
      </c>
      <c r="G273" s="3" t="s">
        <v>8</v>
      </c>
      <c r="H273" s="3"/>
      <c r="I273" s="3"/>
      <c r="K273" t="s">
        <v>4</v>
      </c>
      <c r="L273">
        <f>COUNTIF(G268:G282, "*skriv*")-COUNTIF(G268:G282,"*skriv/2*")*0.5-COUNTIF(G268:G282,"*skriv/4")*0.75</f>
        <v>0</v>
      </c>
      <c r="M273">
        <f>COUNTIF(G268:G282, "*learn*")-COUNTIF(G268:G282,"*learn/2*")*0.5-COUNTIF(G268:G282,"*learn/4")*0.75</f>
        <v>0</v>
      </c>
      <c r="N273">
        <f>COUNTIF(G268:G282, "*andet*")-COUNTIF(G268:G282,"*andet/2*")*0.5-COUNTIF(G268:G282,"*andet/4")*0.75</f>
        <v>7.25</v>
      </c>
      <c r="O273">
        <f t="shared" ref="O273" si="29">SUM(L273:N273)</f>
        <v>7.25</v>
      </c>
    </row>
    <row r="274" spans="2:15" x14ac:dyDescent="0.25">
      <c r="B274" s="2">
        <v>0.58333333333333337</v>
      </c>
      <c r="C274" s="3" t="s">
        <v>8</v>
      </c>
      <c r="D274" s="3" t="s">
        <v>8</v>
      </c>
      <c r="E274" s="3" t="s">
        <v>8</v>
      </c>
      <c r="F274" s="4" t="s">
        <v>8</v>
      </c>
      <c r="G274" s="3" t="s">
        <v>8</v>
      </c>
      <c r="H274" s="3"/>
      <c r="I274" s="3"/>
      <c r="K274" t="s">
        <v>5</v>
      </c>
      <c r="L274">
        <f>COUNTIF(H268:H282, "*skriv*")-COUNTIF(H268:H282,"*skriv/2*")*0.5</f>
        <v>0</v>
      </c>
      <c r="M274">
        <f>COUNTIF(H268:H282, "*learn*")-COUNTIF(H268:H282,"*learn/2*")*0.5</f>
        <v>0</v>
      </c>
      <c r="N274">
        <f>COUNTIF(H268:H282, "*andet*")-COUNTIF(H268:H282,"*andet/2*")*0.5</f>
        <v>0</v>
      </c>
      <c r="O274">
        <f>SUM(L274:N274)</f>
        <v>0</v>
      </c>
    </row>
    <row r="275" spans="2:15" x14ac:dyDescent="0.25">
      <c r="B275" s="2">
        <v>0.625</v>
      </c>
      <c r="C275" s="3" t="s">
        <v>13</v>
      </c>
      <c r="D275" s="3" t="s">
        <v>8</v>
      </c>
      <c r="E275" s="3" t="s">
        <v>8</v>
      </c>
      <c r="F275" s="3" t="s">
        <v>13</v>
      </c>
      <c r="G275" s="3" t="s">
        <v>12</v>
      </c>
      <c r="H275" s="3"/>
      <c r="I275" s="3"/>
      <c r="K275" t="s">
        <v>6</v>
      </c>
      <c r="L275">
        <f>COUNTIF(I268:I282, "*skriv*")-COUNTIF(I268:I282,"*skriv/2*")*0.5</f>
        <v>0</v>
      </c>
      <c r="M275">
        <f>COUNTIF(I268:I282, "*learn*")-COUNTIF(I268:I282,"*learn/2*")*0.5-COUNTIF(I268:I282,"*learn/4")*0.75</f>
        <v>0</v>
      </c>
      <c r="N275">
        <f>COUNTIF(I268:I282, "*andet*")-COUNTIF(I268:I282,"*andet/2*")*0.5-COUNTIF(I268:I282,"*andet/4")*0.75</f>
        <v>0.25</v>
      </c>
      <c r="O275">
        <f>SUM(L275:N275)</f>
        <v>0.25</v>
      </c>
    </row>
    <row r="276" spans="2:15" x14ac:dyDescent="0.25">
      <c r="B276" s="2">
        <v>0.66666666666666663</v>
      </c>
      <c r="C276" s="3"/>
      <c r="D276" s="3" t="s">
        <v>12</v>
      </c>
      <c r="E276" s="3"/>
      <c r="F276" s="3" t="s">
        <v>12</v>
      </c>
      <c r="G276" s="3"/>
      <c r="H276" s="3"/>
      <c r="I276" s="3"/>
      <c r="K276" t="s">
        <v>10</v>
      </c>
      <c r="L276">
        <f>SUM(L269:L275)/5</f>
        <v>0</v>
      </c>
      <c r="M276">
        <f>SUM(M269:M275)/5</f>
        <v>0</v>
      </c>
      <c r="N276">
        <f>SUM(N269:N275)/5</f>
        <v>8</v>
      </c>
      <c r="O276">
        <f>SUM(O269:O275)/5</f>
        <v>8</v>
      </c>
    </row>
    <row r="277" spans="2:15" x14ac:dyDescent="0.25">
      <c r="B277" s="2">
        <v>0.70833333333333337</v>
      </c>
      <c r="C277" s="3"/>
      <c r="D277" s="3"/>
      <c r="E277" s="3"/>
      <c r="F277" s="3"/>
      <c r="G277" s="3"/>
      <c r="H277" s="3"/>
      <c r="I277" s="3"/>
    </row>
    <row r="278" spans="2:15" x14ac:dyDescent="0.25">
      <c r="B278" s="2">
        <v>0.75</v>
      </c>
      <c r="C278" s="3" t="s">
        <v>12</v>
      </c>
      <c r="D278" s="3"/>
      <c r="E278" s="3"/>
      <c r="F278" s="3"/>
      <c r="G278" s="3"/>
      <c r="H278" s="3"/>
      <c r="I278" s="3"/>
    </row>
    <row r="279" spans="2:15" x14ac:dyDescent="0.25">
      <c r="B279" s="2">
        <v>0.79166666666666663</v>
      </c>
      <c r="C279" s="3"/>
      <c r="D279" s="3" t="s">
        <v>12</v>
      </c>
      <c r="E279" s="3"/>
      <c r="F279" s="3" t="s">
        <v>13</v>
      </c>
      <c r="G279" s="3"/>
      <c r="H279" s="3"/>
      <c r="I279" s="3" t="s">
        <v>12</v>
      </c>
    </row>
    <row r="280" spans="2:15" x14ac:dyDescent="0.25">
      <c r="B280" s="2">
        <v>0.83333333333333337</v>
      </c>
      <c r="C280" s="3"/>
      <c r="D280" s="3"/>
      <c r="E280" s="3"/>
      <c r="F280" s="3"/>
      <c r="G280" s="3"/>
      <c r="H280" s="3"/>
      <c r="I280" s="3"/>
    </row>
    <row r="281" spans="2:15" x14ac:dyDescent="0.25">
      <c r="B281" s="2">
        <v>0.875</v>
      </c>
      <c r="C281" s="3"/>
      <c r="D281" s="3"/>
      <c r="E281" s="3"/>
      <c r="F281" s="3"/>
      <c r="G281" s="3"/>
      <c r="H281" s="3"/>
      <c r="I281" s="3"/>
    </row>
    <row r="282" spans="2:15" x14ac:dyDescent="0.25">
      <c r="B282" s="2">
        <v>0.91666666666666663</v>
      </c>
      <c r="C282" s="3"/>
      <c r="D282" s="3"/>
      <c r="E282" s="3"/>
      <c r="F282" s="3"/>
      <c r="G282" s="3"/>
      <c r="H282" s="3"/>
      <c r="I282" s="3"/>
    </row>
    <row r="286" spans="2:15" x14ac:dyDescent="0.25">
      <c r="B286" s="1">
        <v>1</v>
      </c>
      <c r="C286" s="1" t="s">
        <v>0</v>
      </c>
      <c r="D286" s="1" t="s">
        <v>1</v>
      </c>
      <c r="E286" s="1" t="s">
        <v>2</v>
      </c>
      <c r="F286" s="1" t="s">
        <v>3</v>
      </c>
      <c r="G286" s="1" t="s">
        <v>4</v>
      </c>
      <c r="H286" s="1" t="s">
        <v>5</v>
      </c>
      <c r="I286" s="1" t="s">
        <v>6</v>
      </c>
      <c r="L286" t="s">
        <v>11</v>
      </c>
      <c r="M286" t="s">
        <v>7</v>
      </c>
      <c r="N286" t="s">
        <v>8</v>
      </c>
      <c r="O286" t="s">
        <v>9</v>
      </c>
    </row>
    <row r="287" spans="2:15" x14ac:dyDescent="0.25">
      <c r="B287" s="2">
        <v>0.33333333333333331</v>
      </c>
      <c r="C287" s="3"/>
      <c r="D287" s="4" t="s">
        <v>8</v>
      </c>
      <c r="E287" s="3" t="s">
        <v>8</v>
      </c>
      <c r="F287" s="3"/>
      <c r="G287" s="3" t="s">
        <v>8</v>
      </c>
      <c r="H287" s="3"/>
      <c r="I287" s="3"/>
      <c r="L287">
        <f>SUM(L288:L294)</f>
        <v>0</v>
      </c>
      <c r="M287">
        <f>SUM(M288:M294)</f>
        <v>0</v>
      </c>
      <c r="N287">
        <f>SUM(N288:N294)</f>
        <v>32.25</v>
      </c>
      <c r="O287">
        <f>SUM(O288:O294)+P287</f>
        <v>32.25</v>
      </c>
    </row>
    <row r="288" spans="2:15" x14ac:dyDescent="0.25">
      <c r="B288" s="2">
        <v>0.375</v>
      </c>
      <c r="C288" s="3"/>
      <c r="D288" s="3" t="s">
        <v>8</v>
      </c>
      <c r="E288" s="3" t="s">
        <v>8</v>
      </c>
      <c r="F288" s="3"/>
      <c r="G288" s="3" t="s">
        <v>8</v>
      </c>
      <c r="H288" s="3"/>
      <c r="I288" s="3"/>
      <c r="K288" t="s">
        <v>0</v>
      </c>
      <c r="L288">
        <f>COUNTIF(C287:C301, "*skriv*")-COUNTIF(C287:C301,"*skriv/2*")*0.5</f>
        <v>0</v>
      </c>
      <c r="M288">
        <f>COUNTIF(C287:C301, "*learn*")-COUNTIF(C287:C301,"*learn/2*")*0.5*0.5-COUNTIF(C287:C301,"*learn/4")*0.75</f>
        <v>0</v>
      </c>
      <c r="N288">
        <f>COUNTIF(C287:C301, "*andet*")-COUNTIF(C287:C301,"*andet/2*")*0.5-COUNTIF(C287:C301,"*andet/4")*0.75</f>
        <v>7.25</v>
      </c>
      <c r="O288">
        <f>SUM(L288:N288)</f>
        <v>7.25</v>
      </c>
    </row>
    <row r="289" spans="2:15" x14ac:dyDescent="0.25">
      <c r="B289" s="2">
        <v>0.41666666666666669</v>
      </c>
      <c r="C289" s="3" t="s">
        <v>8</v>
      </c>
      <c r="D289" s="3" t="s">
        <v>8</v>
      </c>
      <c r="E289" s="3" t="s">
        <v>8</v>
      </c>
      <c r="F289" s="3"/>
      <c r="G289" s="3" t="s">
        <v>8</v>
      </c>
      <c r="H289" s="3"/>
      <c r="I289" s="3"/>
      <c r="K289" t="s">
        <v>1</v>
      </c>
      <c r="L289">
        <f>COUNTIF(D287:D301, "*skriv*")-COUNTIF(D287:D301,"*skriv/2*")*0.5</f>
        <v>0</v>
      </c>
      <c r="M289">
        <f>COUNTIF(D287:D301, "*learn*")-COUNTIF(D287:D301,"*learn/2*")*0.5</f>
        <v>0</v>
      </c>
      <c r="N289">
        <f>COUNTIF(D287:D301, "*andet*")-COUNTIF(D287:D301,"*andet/2*")*0.5-COUNTIF(D287:D301,"*andet/4")*0.75</f>
        <v>8</v>
      </c>
      <c r="O289">
        <f t="shared" ref="O289" si="30">SUM(L289:N289)</f>
        <v>8</v>
      </c>
    </row>
    <row r="290" spans="2:15" x14ac:dyDescent="0.25">
      <c r="B290" s="2">
        <v>0.45833333333333331</v>
      </c>
      <c r="C290" s="3" t="s">
        <v>8</v>
      </c>
      <c r="D290" s="3" t="s">
        <v>8</v>
      </c>
      <c r="E290" s="3" t="s">
        <v>8</v>
      </c>
      <c r="F290" s="3"/>
      <c r="G290" s="3" t="s">
        <v>8</v>
      </c>
      <c r="H290" s="3"/>
      <c r="I290" s="3"/>
      <c r="K290" t="s">
        <v>2</v>
      </c>
      <c r="L290">
        <f>COUNTIF(E287:E301, "*skriv*")-COUNTIF(E287:E301,"*skriv/2*")*0.5</f>
        <v>0</v>
      </c>
      <c r="M290">
        <f>COUNTIF(E287:E301, "*learn*")-COUNTIF(E287:E301,"*learn/2*")*0.5-COUNTIF(E287:E301,"*learn/4")*0.75</f>
        <v>0</v>
      </c>
      <c r="N290">
        <f>COUNTIF(E287:E301, "*andet*")-COUNTIF(E287:E301,"*andet/2*")*0.5-COUNTIF(E287:E301,"*andet/4")*0.75</f>
        <v>8</v>
      </c>
      <c r="O290">
        <f>SUM(L290:N290)</f>
        <v>8</v>
      </c>
    </row>
    <row r="291" spans="2:15" x14ac:dyDescent="0.25">
      <c r="B291" s="2">
        <v>0.5</v>
      </c>
      <c r="C291" s="3" t="s">
        <v>8</v>
      </c>
      <c r="D291" s="3" t="s">
        <v>8</v>
      </c>
      <c r="E291" s="3" t="s">
        <v>8</v>
      </c>
      <c r="F291" s="3"/>
      <c r="G291" s="3" t="s">
        <v>8</v>
      </c>
      <c r="H291" s="3"/>
      <c r="I291" s="3" t="s">
        <v>8</v>
      </c>
      <c r="K291" t="s">
        <v>3</v>
      </c>
      <c r="L291">
        <f>COUNTIF(F287:F301, "*skriv*")-COUNTIF(F287:F301,"*skriv/*")*0.5</f>
        <v>0</v>
      </c>
      <c r="M291">
        <f>COUNTIF(F287:F301, "*learn*")-COUNTIF(F287:F301,"*learn/2*")*0.5-COUNTIF(F287:F301,"*learn/4")*0.75</f>
        <v>0</v>
      </c>
      <c r="N291">
        <f>COUNTIF(F287:F301, "*andet*")-COUNTIF(F287:F301,"*andet/2*")*0.5-COUNTIF(F287:F301,"*andet/4")*0.75</f>
        <v>0</v>
      </c>
      <c r="O291">
        <f>SUM(L291:N291)</f>
        <v>0</v>
      </c>
    </row>
    <row r="292" spans="2:15" x14ac:dyDescent="0.25">
      <c r="B292" s="2">
        <v>0.54166666666666663</v>
      </c>
      <c r="C292" s="3" t="s">
        <v>8</v>
      </c>
      <c r="D292" s="3" t="s">
        <v>8</v>
      </c>
      <c r="E292" s="3" t="s">
        <v>8</v>
      </c>
      <c r="F292" s="3"/>
      <c r="G292" s="3" t="s">
        <v>8</v>
      </c>
      <c r="H292" s="3"/>
      <c r="I292" s="3"/>
      <c r="K292" t="s">
        <v>4</v>
      </c>
      <c r="L292">
        <f>COUNTIF(G287:G301, "*skriv*")-COUNTIF(G287:G301,"*skriv/2*")*0.5-COUNTIF(G287:G301,"*skriv/4")*0.75</f>
        <v>0</v>
      </c>
      <c r="M292">
        <f>COUNTIF(G287:G301, "*learn*")-COUNTIF(G287:G301,"*learn/2*")*0.5-COUNTIF(G287:G301,"*learn/4")*0.75</f>
        <v>0</v>
      </c>
      <c r="N292">
        <f>COUNTIF(G287:G301, "*andet*")-COUNTIF(G287:G301,"*andet/2*")*0.5-COUNTIF(G287:G301,"*andet/4")*0.75</f>
        <v>8</v>
      </c>
      <c r="O292">
        <f t="shared" ref="O292" si="31">SUM(L292:N292)</f>
        <v>8</v>
      </c>
    </row>
    <row r="293" spans="2:15" x14ac:dyDescent="0.25">
      <c r="B293" s="2">
        <v>0.58333333333333337</v>
      </c>
      <c r="C293" s="3" t="s">
        <v>8</v>
      </c>
      <c r="D293" s="3" t="s">
        <v>8</v>
      </c>
      <c r="E293" s="3" t="s">
        <v>8</v>
      </c>
      <c r="F293" s="4"/>
      <c r="G293" s="3" t="s">
        <v>8</v>
      </c>
      <c r="H293" s="3"/>
      <c r="I293" s="3"/>
      <c r="K293" t="s">
        <v>5</v>
      </c>
      <c r="L293">
        <f>COUNTIF(H287:H301, "*skriv*")-COUNTIF(H287:H301,"*skriv/2*")*0.5</f>
        <v>0</v>
      </c>
      <c r="M293">
        <f>COUNTIF(H287:H301, "*learn*")-COUNTIF(H287:H301,"*learn/2*")*0.5</f>
        <v>0</v>
      </c>
      <c r="N293">
        <f>COUNTIF(H287:H301, "*andet*")-COUNTIF(H287:H301,"*andet/2*")*0.5</f>
        <v>0</v>
      </c>
      <c r="O293">
        <f>SUM(L293:N293)</f>
        <v>0</v>
      </c>
    </row>
    <row r="294" spans="2:15" x14ac:dyDescent="0.25">
      <c r="B294" s="2">
        <v>0.625</v>
      </c>
      <c r="C294" s="3" t="s">
        <v>8</v>
      </c>
      <c r="D294" s="3" t="s">
        <v>8</v>
      </c>
      <c r="E294" s="3" t="s">
        <v>8</v>
      </c>
      <c r="F294" s="3"/>
      <c r="G294" s="3" t="s">
        <v>8</v>
      </c>
      <c r="H294" s="3"/>
      <c r="I294" s="3"/>
      <c r="K294" t="s">
        <v>6</v>
      </c>
      <c r="L294">
        <f>COUNTIF(I287:I301, "*skriv*")-COUNTIF(I287:I301,"*skriv/2*")*0.5</f>
        <v>0</v>
      </c>
      <c r="M294">
        <f>COUNTIF(I287:I301, "*learn*")-COUNTIF(I287:I301,"*learn/2*")*0.5-COUNTIF(I287:I301,"*learn/4")*0.75</f>
        <v>0</v>
      </c>
      <c r="N294">
        <f>COUNTIF(I287:I301, "*andet*")-COUNTIF(I287:I301,"*andet/2*")*0.5-COUNTIF(I287:I301,"*andet/4")*0.75</f>
        <v>1</v>
      </c>
      <c r="O294">
        <f>SUM(L294:N294)</f>
        <v>1</v>
      </c>
    </row>
    <row r="295" spans="2:15" x14ac:dyDescent="0.25">
      <c r="B295" s="2">
        <v>0.66666666666666663</v>
      </c>
      <c r="C295" s="3" t="s">
        <v>12</v>
      </c>
      <c r="D295" s="3"/>
      <c r="E295" s="3"/>
      <c r="F295" s="3"/>
      <c r="G295" s="3"/>
      <c r="H295" s="3"/>
      <c r="I295" s="3"/>
      <c r="K295" t="s">
        <v>10</v>
      </c>
      <c r="L295">
        <f>SUM(L288:L294)/5</f>
        <v>0</v>
      </c>
      <c r="M295">
        <f>SUM(M288:M294)/5</f>
        <v>0</v>
      </c>
      <c r="N295">
        <f>SUM(N288:N294)/5</f>
        <v>6.45</v>
      </c>
      <c r="O295">
        <f>SUM(O288:O294)/5</f>
        <v>6.45</v>
      </c>
    </row>
    <row r="296" spans="2:15" x14ac:dyDescent="0.25">
      <c r="B296" s="2">
        <v>0.70833333333333337</v>
      </c>
      <c r="C296" s="3"/>
      <c r="D296" s="3"/>
      <c r="E296" s="3"/>
      <c r="F296" s="3"/>
      <c r="G296" s="3"/>
      <c r="H296" s="3"/>
      <c r="I296" s="3"/>
    </row>
    <row r="297" spans="2:15" x14ac:dyDescent="0.25">
      <c r="B297" s="2">
        <v>0.75</v>
      </c>
      <c r="C297" s="3"/>
      <c r="D297" s="3"/>
      <c r="E297" s="3"/>
      <c r="F297" s="3"/>
      <c r="G297" s="3"/>
      <c r="H297" s="3"/>
      <c r="I297" s="3"/>
    </row>
    <row r="298" spans="2:15" x14ac:dyDescent="0.25">
      <c r="B298" s="2">
        <v>0.79166666666666663</v>
      </c>
      <c r="C298" s="3" t="s">
        <v>8</v>
      </c>
      <c r="D298" s="3"/>
      <c r="E298" s="3"/>
      <c r="F298" s="3"/>
      <c r="G298" s="3"/>
      <c r="H298" s="3"/>
      <c r="I298" s="3"/>
    </row>
    <row r="299" spans="2:15" x14ac:dyDescent="0.25">
      <c r="B299" s="2">
        <v>0.83333333333333337</v>
      </c>
      <c r="C299" s="3"/>
      <c r="D299" s="3"/>
      <c r="E299" s="3"/>
      <c r="F299" s="3"/>
      <c r="G299" s="3"/>
      <c r="H299" s="3"/>
      <c r="I299" s="3"/>
    </row>
    <row r="300" spans="2:15" x14ac:dyDescent="0.25">
      <c r="B300" s="2">
        <v>0.875</v>
      </c>
      <c r="C300" s="3"/>
      <c r="D300" s="3"/>
      <c r="E300" s="3"/>
      <c r="F300" s="3"/>
      <c r="G300" s="3"/>
      <c r="H300" s="3"/>
      <c r="I300" s="3"/>
    </row>
    <row r="301" spans="2:15" x14ac:dyDescent="0.25">
      <c r="B301" s="2">
        <v>0.91666666666666663</v>
      </c>
      <c r="C301" s="3"/>
      <c r="D301" s="3"/>
      <c r="E301" s="3"/>
      <c r="F301" s="3"/>
      <c r="G301" s="3"/>
      <c r="H301" s="3"/>
      <c r="I301" s="3"/>
    </row>
    <row r="305" spans="2:15" x14ac:dyDescent="0.25">
      <c r="B305" s="1">
        <v>1</v>
      </c>
      <c r="C305" s="1" t="s">
        <v>0</v>
      </c>
      <c r="D305" s="1" t="s">
        <v>1</v>
      </c>
      <c r="E305" s="1" t="s">
        <v>2</v>
      </c>
      <c r="F305" s="1" t="s">
        <v>3</v>
      </c>
      <c r="G305" s="1" t="s">
        <v>4</v>
      </c>
      <c r="H305" s="1" t="s">
        <v>5</v>
      </c>
      <c r="I305" s="1" t="s">
        <v>6</v>
      </c>
      <c r="L305" t="s">
        <v>11</v>
      </c>
      <c r="M305" t="s">
        <v>7</v>
      </c>
      <c r="N305" t="s">
        <v>8</v>
      </c>
      <c r="O305" t="s">
        <v>9</v>
      </c>
    </row>
    <row r="306" spans="2:15" x14ac:dyDescent="0.25">
      <c r="B306" s="2">
        <v>0.33333333333333331</v>
      </c>
      <c r="C306" s="3"/>
      <c r="D306" s="4" t="s">
        <v>8</v>
      </c>
      <c r="E306" s="3" t="s">
        <v>8</v>
      </c>
      <c r="F306" s="3" t="s">
        <v>8</v>
      </c>
      <c r="G306" s="3" t="s">
        <v>8</v>
      </c>
      <c r="H306" s="3"/>
      <c r="I306" s="3"/>
      <c r="L306">
        <f>SUM(L307:L313)</f>
        <v>0</v>
      </c>
      <c r="M306">
        <f>SUM(M307:M313)</f>
        <v>0</v>
      </c>
      <c r="N306">
        <f>SUM(N307:N313)</f>
        <v>38.5</v>
      </c>
      <c r="O306">
        <f>SUM(O307:O313)+P306</f>
        <v>38.5</v>
      </c>
    </row>
    <row r="307" spans="2:15" x14ac:dyDescent="0.25">
      <c r="B307" s="2">
        <v>0.375</v>
      </c>
      <c r="C307" s="3" t="s">
        <v>8</v>
      </c>
      <c r="D307" s="3" t="s">
        <v>8</v>
      </c>
      <c r="E307" s="3" t="s">
        <v>8</v>
      </c>
      <c r="F307" s="3" t="s">
        <v>8</v>
      </c>
      <c r="G307" s="3" t="s">
        <v>8</v>
      </c>
      <c r="H307" s="3"/>
      <c r="I307" s="3"/>
      <c r="K307" t="s">
        <v>0</v>
      </c>
      <c r="L307">
        <f>COUNTIF(C306:C320, "*skriv*")-COUNTIF(C306:C320,"*skriv/2*")*0.5</f>
        <v>0</v>
      </c>
      <c r="M307">
        <f>COUNTIF(C306:C320, "*learn*")-COUNTIF(C306:C320,"*learn/2*")*0.5*0.5-COUNTIF(C306:C320,"*learn/4")*0.75</f>
        <v>0</v>
      </c>
      <c r="N307">
        <f>COUNTIF(C306:C320, "*andet*")-COUNTIF(C306:C320,"*andet/2*")*0.5-COUNTIF(C306:C320,"*andet/4")*0.75</f>
        <v>7.5</v>
      </c>
      <c r="O307">
        <f>SUM(L307:N307)</f>
        <v>7.5</v>
      </c>
    </row>
    <row r="308" spans="2:15" x14ac:dyDescent="0.25">
      <c r="B308" s="2">
        <v>0.41666666666666669</v>
      </c>
      <c r="C308" s="3" t="s">
        <v>8</v>
      </c>
      <c r="D308" s="3" t="s">
        <v>8</v>
      </c>
      <c r="E308" s="3" t="s">
        <v>8</v>
      </c>
      <c r="F308" s="3" t="s">
        <v>8</v>
      </c>
      <c r="G308" s="3" t="s">
        <v>8</v>
      </c>
      <c r="H308" s="3"/>
      <c r="I308" s="3"/>
      <c r="K308" t="s">
        <v>1</v>
      </c>
      <c r="L308">
        <f>COUNTIF(D306:D320, "*skriv*")-COUNTIF(D306:D320,"*skriv/2*")*0.5</f>
        <v>0</v>
      </c>
      <c r="M308">
        <f>COUNTIF(D306:D320, "*learn*")-COUNTIF(D306:D320,"*learn/2*")*0.5</f>
        <v>0</v>
      </c>
      <c r="N308">
        <f>COUNTIF(D306:D320, "*andet*")-COUNTIF(D306:D320,"*andet/2*")*0.5-COUNTIF(D306:D320,"*andet/4")*0.75</f>
        <v>8.5</v>
      </c>
      <c r="O308">
        <f t="shared" ref="O308" si="32">SUM(L308:N308)</f>
        <v>8.5</v>
      </c>
    </row>
    <row r="309" spans="2:15" x14ac:dyDescent="0.25">
      <c r="B309" s="2">
        <v>0.45833333333333331</v>
      </c>
      <c r="C309" s="3" t="s">
        <v>8</v>
      </c>
      <c r="D309" s="3" t="s">
        <v>8</v>
      </c>
      <c r="E309" s="3" t="s">
        <v>8</v>
      </c>
      <c r="F309" s="3" t="s">
        <v>8</v>
      </c>
      <c r="G309" s="3" t="s">
        <v>8</v>
      </c>
      <c r="H309" s="3"/>
      <c r="I309" s="3"/>
      <c r="K309" t="s">
        <v>2</v>
      </c>
      <c r="L309">
        <f>COUNTIF(E306:E320, "*skriv*")-COUNTIF(E306:E320,"*skriv/2*")*0.5</f>
        <v>0</v>
      </c>
      <c r="M309">
        <f>COUNTIF(E306:E320, "*learn*")-COUNTIF(E306:E320,"*learn/2*")*0.5-COUNTIF(E306:E320,"*learn/4")*0.75</f>
        <v>0</v>
      </c>
      <c r="N309">
        <f>COUNTIF(E306:E320, "*andet*")-COUNTIF(E306:E320,"*andet/2*")*0.5-COUNTIF(E306:E320,"*andet/4")*0.75</f>
        <v>6.25</v>
      </c>
      <c r="O309">
        <f>SUM(L309:N309)</f>
        <v>6.25</v>
      </c>
    </row>
    <row r="310" spans="2:15" x14ac:dyDescent="0.25">
      <c r="B310" s="2">
        <v>0.5</v>
      </c>
      <c r="C310" s="3" t="s">
        <v>8</v>
      </c>
      <c r="D310" s="3" t="s">
        <v>8</v>
      </c>
      <c r="E310" s="3" t="s">
        <v>8</v>
      </c>
      <c r="F310" s="3" t="s">
        <v>8</v>
      </c>
      <c r="G310" s="3" t="s">
        <v>8</v>
      </c>
      <c r="H310" s="3"/>
      <c r="I310" s="3"/>
      <c r="K310" t="s">
        <v>3</v>
      </c>
      <c r="L310">
        <f>COUNTIF(F306:F320, "*skriv*")-COUNTIF(F306:F320,"*skriv/*")*0.5</f>
        <v>0</v>
      </c>
      <c r="M310">
        <f>COUNTIF(F306:F320, "*learn*")-COUNTIF(F306:F320,"*learn/2*")*0.5-COUNTIF(F306:F320,"*learn/4")*0.75</f>
        <v>0</v>
      </c>
      <c r="N310">
        <f>COUNTIF(F306:F320, "*andet*")-COUNTIF(F306:F320,"*andet/2*")*0.5-COUNTIF(F306:F320,"*andet/4")*0.75</f>
        <v>8</v>
      </c>
      <c r="O310">
        <f>SUM(L310:N310)</f>
        <v>8</v>
      </c>
    </row>
    <row r="311" spans="2:15" x14ac:dyDescent="0.25">
      <c r="B311" s="2">
        <v>0.54166666666666663</v>
      </c>
      <c r="C311" s="3" t="s">
        <v>8</v>
      </c>
      <c r="D311" s="3" t="s">
        <v>8</v>
      </c>
      <c r="E311" s="3" t="s">
        <v>8</v>
      </c>
      <c r="F311" s="3" t="s">
        <v>8</v>
      </c>
      <c r="G311" s="3" t="s">
        <v>8</v>
      </c>
      <c r="H311" s="3"/>
      <c r="I311" s="3"/>
      <c r="K311" t="s">
        <v>4</v>
      </c>
      <c r="L311">
        <f>COUNTIF(G306:G320, "*skriv*")-COUNTIF(G306:G320,"*skriv/2*")*0.5-COUNTIF(G306:G320,"*skriv/4")*0.75</f>
        <v>0</v>
      </c>
      <c r="M311">
        <f>COUNTIF(G306:G320, "*learn*")-COUNTIF(G306:G320,"*learn/2*")*0.5-COUNTIF(G306:G320,"*learn/4")*0.75</f>
        <v>0</v>
      </c>
      <c r="N311">
        <f>COUNTIF(G306:G320, "*andet*")-COUNTIF(G306:G320,"*andet/2*")*0.5-COUNTIF(G306:G320,"*andet/4")*0.75</f>
        <v>8.25</v>
      </c>
      <c r="O311">
        <f t="shared" ref="O311" si="33">SUM(L311:N311)</f>
        <v>8.25</v>
      </c>
    </row>
    <row r="312" spans="2:15" x14ac:dyDescent="0.25">
      <c r="B312" s="2">
        <v>0.58333333333333337</v>
      </c>
      <c r="C312" s="3" t="s">
        <v>8</v>
      </c>
      <c r="D312" s="3" t="s">
        <v>8</v>
      </c>
      <c r="E312" s="3" t="s">
        <v>12</v>
      </c>
      <c r="F312" s="4" t="s">
        <v>8</v>
      </c>
      <c r="G312" s="3" t="s">
        <v>8</v>
      </c>
      <c r="H312" s="3"/>
      <c r="I312" s="3"/>
      <c r="K312" t="s">
        <v>5</v>
      </c>
      <c r="L312">
        <f>COUNTIF(H306:H320, "*skriv*")-COUNTIF(H306:H320,"*skriv/2*")*0.5</f>
        <v>0</v>
      </c>
      <c r="M312">
        <f>COUNTIF(H306:H320, "*learn*")-COUNTIF(H306:H320,"*learn/2*")*0.5</f>
        <v>0</v>
      </c>
      <c r="N312">
        <f>COUNTIF(H306:H320, "*andet*")-COUNTIF(H306:H320,"*andet/2*")*0.5</f>
        <v>0</v>
      </c>
      <c r="O312">
        <f>SUM(L312:N312)</f>
        <v>0</v>
      </c>
    </row>
    <row r="313" spans="2:15" x14ac:dyDescent="0.25">
      <c r="B313" s="2">
        <v>0.625</v>
      </c>
      <c r="C313" s="3" t="s">
        <v>13</v>
      </c>
      <c r="D313" s="3" t="s">
        <v>8</v>
      </c>
      <c r="E313" s="3"/>
      <c r="F313" s="3" t="s">
        <v>8</v>
      </c>
      <c r="G313" s="3" t="s">
        <v>8</v>
      </c>
      <c r="H313" s="3"/>
      <c r="I313" s="3"/>
      <c r="K313" t="s">
        <v>6</v>
      </c>
      <c r="L313">
        <f>COUNTIF(I306:I320, "*skriv*")-COUNTIF(I306:I320,"*skriv/2*")*0.5</f>
        <v>0</v>
      </c>
      <c r="M313">
        <f>COUNTIF(I306:I320, "*learn*")-COUNTIF(I306:I320,"*learn/2*")*0.5-COUNTIF(I306:I320,"*learn/4")*0.75</f>
        <v>0</v>
      </c>
      <c r="N313">
        <f>COUNTIF(I306:I320, "*andet*")-COUNTIF(I306:I320,"*andet/2*")*0.5-COUNTIF(I306:I320,"*andet/4")*0.75</f>
        <v>0</v>
      </c>
      <c r="O313">
        <f>SUM(L313:N313)</f>
        <v>0</v>
      </c>
    </row>
    <row r="314" spans="2:15" x14ac:dyDescent="0.25">
      <c r="B314" s="2">
        <v>0.66666666666666663</v>
      </c>
      <c r="C314" s="3"/>
      <c r="D314" s="3"/>
      <c r="E314" s="3"/>
      <c r="F314" s="3"/>
      <c r="G314" s="3" t="s">
        <v>12</v>
      </c>
      <c r="H314" s="3"/>
      <c r="I314" s="3"/>
      <c r="K314" t="s">
        <v>10</v>
      </c>
      <c r="L314">
        <f>SUM(L307:L313)/5</f>
        <v>0</v>
      </c>
      <c r="M314">
        <f>SUM(M307:M313)/5</f>
        <v>0</v>
      </c>
      <c r="N314">
        <f>SUM(N307:N313)/5</f>
        <v>7.7</v>
      </c>
      <c r="O314">
        <f>SUM(O307:O313)/5</f>
        <v>7.7</v>
      </c>
    </row>
    <row r="315" spans="2:15" x14ac:dyDescent="0.25">
      <c r="B315" s="2">
        <v>0.70833333333333337</v>
      </c>
      <c r="C315" s="3"/>
      <c r="D315" s="3"/>
      <c r="E315" s="3"/>
      <c r="F315" s="3"/>
      <c r="G315" s="3"/>
      <c r="H315" s="3"/>
      <c r="I315" s="3"/>
    </row>
    <row r="316" spans="2:15" x14ac:dyDescent="0.25">
      <c r="B316" s="2">
        <v>0.75</v>
      </c>
      <c r="C316" s="3"/>
      <c r="D316" s="3"/>
      <c r="E316" s="3"/>
      <c r="F316" s="3"/>
      <c r="G316" s="3"/>
      <c r="H316" s="3"/>
      <c r="I316" s="3"/>
    </row>
    <row r="317" spans="2:15" x14ac:dyDescent="0.25">
      <c r="B317" s="2">
        <v>0.79166666666666663</v>
      </c>
      <c r="C317" s="3" t="s">
        <v>8</v>
      </c>
      <c r="D317" s="3"/>
      <c r="E317" s="3"/>
      <c r="F317" s="3"/>
      <c r="G317" s="3"/>
      <c r="H317" s="3"/>
      <c r="I317" s="3"/>
    </row>
    <row r="318" spans="2:15" x14ac:dyDescent="0.25">
      <c r="B318" s="2">
        <v>0.83333333333333337</v>
      </c>
      <c r="C318" s="3"/>
      <c r="D318" s="3" t="s">
        <v>13</v>
      </c>
      <c r="E318" s="3"/>
      <c r="F318" s="3"/>
      <c r="G318" s="3"/>
      <c r="H318" s="3"/>
      <c r="I318" s="3"/>
    </row>
    <row r="319" spans="2:15" x14ac:dyDescent="0.25">
      <c r="B319" s="2">
        <v>0.875</v>
      </c>
      <c r="C319" s="3"/>
      <c r="D319" s="3"/>
      <c r="E319" s="3"/>
      <c r="F319" s="3"/>
      <c r="G319" s="3"/>
      <c r="H319" s="3"/>
      <c r="I319" s="3"/>
    </row>
    <row r="320" spans="2:15" x14ac:dyDescent="0.25">
      <c r="B320" s="2">
        <v>0.91666666666666663</v>
      </c>
      <c r="C320" s="3"/>
      <c r="D320" s="3"/>
      <c r="E320" s="3"/>
      <c r="F320" s="3"/>
      <c r="G320" s="3"/>
      <c r="H320" s="3"/>
      <c r="I320" s="3"/>
    </row>
    <row r="324" spans="2:15" x14ac:dyDescent="0.25">
      <c r="B324" s="1">
        <v>1</v>
      </c>
      <c r="C324" s="1" t="s">
        <v>0</v>
      </c>
      <c r="D324" s="1" t="s">
        <v>1</v>
      </c>
      <c r="E324" s="1" t="s">
        <v>2</v>
      </c>
      <c r="F324" s="1" t="s">
        <v>3</v>
      </c>
      <c r="G324" s="1" t="s">
        <v>4</v>
      </c>
      <c r="H324" s="1" t="s">
        <v>5</v>
      </c>
      <c r="I324" s="1" t="s">
        <v>6</v>
      </c>
      <c r="L324" t="s">
        <v>11</v>
      </c>
      <c r="M324" t="s">
        <v>16</v>
      </c>
      <c r="N324" t="s">
        <v>15</v>
      </c>
      <c r="O324" t="s">
        <v>9</v>
      </c>
    </row>
    <row r="325" spans="2:15" x14ac:dyDescent="0.25">
      <c r="B325" s="2">
        <v>0.33333333333333331</v>
      </c>
      <c r="C325" s="3"/>
      <c r="D325" s="3" t="s">
        <v>11</v>
      </c>
      <c r="E325" s="4" t="s">
        <v>15</v>
      </c>
      <c r="F325" s="3" t="s">
        <v>15</v>
      </c>
      <c r="G325" s="3" t="s">
        <v>15</v>
      </c>
      <c r="H325" s="3"/>
      <c r="I325" s="3"/>
      <c r="L325">
        <f>SUM(L326:L332)</f>
        <v>2.5</v>
      </c>
      <c r="M325">
        <f>SUM(M326:M332)</f>
        <v>1</v>
      </c>
      <c r="N325">
        <f>SUM(N326:N332)</f>
        <v>28.5</v>
      </c>
      <c r="O325">
        <f>SUM(O326:O332)+P325</f>
        <v>32</v>
      </c>
    </row>
    <row r="326" spans="2:15" x14ac:dyDescent="0.25">
      <c r="B326" s="2">
        <v>0.375</v>
      </c>
      <c r="C326" s="3"/>
      <c r="D326" s="3" t="s">
        <v>11</v>
      </c>
      <c r="E326" s="3" t="s">
        <v>15</v>
      </c>
      <c r="F326" s="3" t="s">
        <v>15</v>
      </c>
      <c r="G326" s="3" t="s">
        <v>15</v>
      </c>
      <c r="H326" s="3"/>
      <c r="I326" s="3"/>
      <c r="K326" t="s">
        <v>0</v>
      </c>
      <c r="L326">
        <f>COUNTIF(C325:C339, "*skriv*")-COUNTIF(C325:C339,"*skriv/2*")*0.5</f>
        <v>0</v>
      </c>
      <c r="M326">
        <f>COUNTIF(C325:C339, "*læs*")-COUNTIF(C325:C339,"*læs/2*")*0.5*0.5-COUNTIF(C325:C339,"*læs/4")*0.75</f>
        <v>0</v>
      </c>
      <c r="N326">
        <f>COUNTIF(C325:C339, "*kode*")-COUNTIF(C325:C339,"*kode/2*")*0.5-COUNTIF(C325:C339,"*kode/4")*0.75</f>
        <v>0</v>
      </c>
      <c r="O326">
        <f>SUM(L326:N326)</f>
        <v>0</v>
      </c>
    </row>
    <row r="327" spans="2:15" x14ac:dyDescent="0.25">
      <c r="B327" s="2">
        <v>0.41666666666666669</v>
      </c>
      <c r="C327" s="3"/>
      <c r="D327" s="3" t="s">
        <v>16</v>
      </c>
      <c r="E327" s="3" t="s">
        <v>15</v>
      </c>
      <c r="F327" s="3" t="s">
        <v>15</v>
      </c>
      <c r="G327" s="3" t="s">
        <v>15</v>
      </c>
      <c r="H327" s="3"/>
      <c r="I327" s="3"/>
      <c r="K327" t="s">
        <v>1</v>
      </c>
      <c r="L327">
        <f>COUNTIF(D325:D339, "*skriv*")-COUNTIF(D325:D339,"*skriv/2*")*0.5</f>
        <v>2</v>
      </c>
      <c r="M327">
        <f>COUNTIF(D325:D339, "*læs*")-COUNTIF(D325:D339,"*læs/2*")*0.5</f>
        <v>1</v>
      </c>
      <c r="N327">
        <f>COUNTIF(D325:D339, "*kode*")-COUNTIF(D325:D339,"*kode/2*")*0.5-COUNTIF(D325:D339,"*kode/4")*0.75</f>
        <v>4.5</v>
      </c>
      <c r="O327">
        <f t="shared" ref="O327" si="34">SUM(L327:N327)</f>
        <v>7.5</v>
      </c>
    </row>
    <row r="328" spans="2:15" x14ac:dyDescent="0.25">
      <c r="B328" s="2">
        <v>0.45833333333333331</v>
      </c>
      <c r="C328" s="3"/>
      <c r="D328" s="3" t="s">
        <v>15</v>
      </c>
      <c r="E328" s="3" t="s">
        <v>15</v>
      </c>
      <c r="F328" s="3" t="s">
        <v>15</v>
      </c>
      <c r="G328" s="3" t="s">
        <v>15</v>
      </c>
      <c r="H328" s="3"/>
      <c r="I328" s="3"/>
      <c r="K328" t="s">
        <v>2</v>
      </c>
      <c r="L328">
        <f>COUNTIF(E325:E339, "*skriv*")-COUNTIF(E325:E339,"*skriv/2*")*0.5</f>
        <v>0</v>
      </c>
      <c r="M328">
        <f>COUNTIF(E325:E339, "*læs*")-COUNTIF(E325:E339,"*learn/2*")*0.5-COUNTIF(E325:E339,"*læs/4")*0.75</f>
        <v>0</v>
      </c>
      <c r="N328">
        <f>COUNTIF(E325:E339, "*kode*")-COUNTIF(E325:E339,"*kode/2*")*0.5-COUNTIF(E325:E339,"*kode/4")*0.75</f>
        <v>9.25</v>
      </c>
      <c r="O328">
        <f>SUM(L328:N328)</f>
        <v>9.25</v>
      </c>
    </row>
    <row r="329" spans="2:15" x14ac:dyDescent="0.25">
      <c r="B329" s="2">
        <v>0.5</v>
      </c>
      <c r="C329" s="3"/>
      <c r="D329" s="3" t="s">
        <v>15</v>
      </c>
      <c r="E329" s="3" t="s">
        <v>15</v>
      </c>
      <c r="F329" s="3" t="s">
        <v>15</v>
      </c>
      <c r="G329" s="3" t="s">
        <v>15</v>
      </c>
      <c r="H329" s="3"/>
      <c r="I329" s="3"/>
      <c r="K329" t="s">
        <v>3</v>
      </c>
      <c r="L329">
        <f>COUNTIF(F325:F339, "*skriv*")-COUNTIF(F325:F339,"*skriv/*")*0.5</f>
        <v>0</v>
      </c>
      <c r="M329">
        <f>COUNTIF(F325:F339, "*læs*")-COUNTIF(F325:F339,"*læs/2*")*0.5-COUNTIF(F325:F339,"*læs/4")*0.75</f>
        <v>0</v>
      </c>
      <c r="N329">
        <f>COUNTIF(F325:F339, "*kode*")-COUNTIF(F325:F339,"*kode/2*")*0.5-COUNTIF(F325:F339,"*kode/4")*0.75</f>
        <v>7.25</v>
      </c>
      <c r="O329">
        <f>SUM(L329:N329)</f>
        <v>7.25</v>
      </c>
    </row>
    <row r="330" spans="2:15" x14ac:dyDescent="0.25">
      <c r="B330" s="2">
        <v>0.54166666666666663</v>
      </c>
      <c r="C330" s="3"/>
      <c r="D330" s="3" t="s">
        <v>15</v>
      </c>
      <c r="E330" s="3" t="s">
        <v>15</v>
      </c>
      <c r="F330" s="3" t="s">
        <v>15</v>
      </c>
      <c r="G330" s="3" t="s">
        <v>15</v>
      </c>
      <c r="H330" s="3"/>
      <c r="I330" s="3"/>
      <c r="K330" t="s">
        <v>4</v>
      </c>
      <c r="L330">
        <f>COUNTIF(G325:G339, "*skriv*")-COUNTIF(G325:G339,"*skriv/2*")*0.5-COUNTIF(G325:G339,"*skriv/4")*0.75</f>
        <v>0</v>
      </c>
      <c r="M330">
        <f>COUNTIF(G325:G339, "*læs*")-COUNTIF(G325:G339,"*læs/2*")*0.5-COUNTIF(G325:G339,"*læs/4")*0.75</f>
        <v>0</v>
      </c>
      <c r="N330">
        <f>COUNTIF(G325:G339, "*kode*")-COUNTIF(G325:G339,"*kode/2*")*0.5-COUNTIF(G325:G339,"*kode/4")*0.75</f>
        <v>7.5</v>
      </c>
      <c r="O330">
        <f t="shared" ref="O330" si="35">SUM(L330:N330)</f>
        <v>7.5</v>
      </c>
    </row>
    <row r="331" spans="2:15" x14ac:dyDescent="0.25">
      <c r="B331" s="2">
        <v>0.58333333333333337</v>
      </c>
      <c r="C331" s="3"/>
      <c r="D331" s="3" t="s">
        <v>15</v>
      </c>
      <c r="E331" s="3" t="s">
        <v>15</v>
      </c>
      <c r="F331" s="4" t="s">
        <v>15</v>
      </c>
      <c r="G331" s="3" t="s">
        <v>15</v>
      </c>
      <c r="H331" s="3"/>
      <c r="I331" s="3"/>
      <c r="K331" t="s">
        <v>5</v>
      </c>
      <c r="L331">
        <f>COUNTIF(H325:H339, "*skriv*")-COUNTIF(H325:H339,"*skriv/2*")*0.5</f>
        <v>0</v>
      </c>
      <c r="M331">
        <f>COUNTIF(H325:H339, "*læs*")-COUNTIF(H325:H339,"*læs/2*")*0.5</f>
        <v>0</v>
      </c>
      <c r="N331">
        <f>COUNTIF(H325:H339, "*kode*")-COUNTIF(H325:H339,"*kode/2*")*0.5</f>
        <v>0</v>
      </c>
      <c r="O331">
        <f>SUM(L331:N331)</f>
        <v>0</v>
      </c>
    </row>
    <row r="332" spans="2:15" x14ac:dyDescent="0.25">
      <c r="B332" s="2">
        <v>0.625</v>
      </c>
      <c r="C332" s="3"/>
      <c r="D332" s="3" t="s">
        <v>17</v>
      </c>
      <c r="E332" s="3" t="s">
        <v>15</v>
      </c>
      <c r="F332" s="3" t="s">
        <v>18</v>
      </c>
      <c r="G332" s="3" t="s">
        <v>17</v>
      </c>
      <c r="H332" s="3"/>
      <c r="I332" s="3"/>
      <c r="K332" t="s">
        <v>6</v>
      </c>
      <c r="L332">
        <f>COUNTIF(I325:I339, "*skriv*")-COUNTIF(I325:I339,"*skriv/2*")*0.5</f>
        <v>0.5</v>
      </c>
      <c r="M332">
        <f>COUNTIF(I325:I339, "*læs*")-COUNTIF(I325:I339,"*læs/2*")*0.5-COUNTIF(I325:I339,"*læs/4")*0.75</f>
        <v>0</v>
      </c>
      <c r="N332">
        <f>COUNTIF(I325:I339, "*kode*")-COUNTIF(I325:I339,"*kode/2*")*0.5-COUNTIF(I325:I339,"*kode/4")*0.75</f>
        <v>0</v>
      </c>
      <c r="O332">
        <f>SUM(L332:N332)</f>
        <v>0.5</v>
      </c>
    </row>
    <row r="333" spans="2:15" x14ac:dyDescent="0.25">
      <c r="B333" s="2">
        <v>0.66666666666666663</v>
      </c>
      <c r="C333" s="3"/>
      <c r="D333" s="3"/>
      <c r="E333" s="3" t="s">
        <v>18</v>
      </c>
      <c r="F333" s="3"/>
      <c r="G333" s="3"/>
      <c r="H333" s="3"/>
      <c r="I333" s="3"/>
      <c r="K333" t="s">
        <v>10</v>
      </c>
      <c r="L333">
        <f>SUM(L326:L332)/5</f>
        <v>0.5</v>
      </c>
      <c r="M333">
        <f>SUM(M326:M332)/5</f>
        <v>0.2</v>
      </c>
      <c r="N333">
        <f>SUM(N326:N332)/5</f>
        <v>5.7</v>
      </c>
      <c r="O333">
        <f>SUM(O326:O332)/5</f>
        <v>6.4</v>
      </c>
    </row>
    <row r="334" spans="2:15" x14ac:dyDescent="0.25">
      <c r="B334" s="2">
        <v>0.70833333333333337</v>
      </c>
      <c r="C334" s="3"/>
      <c r="D334" s="3"/>
      <c r="E334" s="3"/>
      <c r="F334" s="3"/>
      <c r="G334" s="3"/>
      <c r="H334" s="3"/>
      <c r="I334" s="3"/>
    </row>
    <row r="335" spans="2:15" x14ac:dyDescent="0.25">
      <c r="B335" s="2">
        <v>0.75</v>
      </c>
      <c r="C335" s="3"/>
      <c r="D335" s="3"/>
      <c r="E335" s="3"/>
      <c r="F335" s="3"/>
      <c r="G335" s="3"/>
      <c r="H335" s="3"/>
      <c r="I335" s="3"/>
    </row>
    <row r="336" spans="2:15" x14ac:dyDescent="0.25">
      <c r="B336" s="2">
        <v>0.79166666666666663</v>
      </c>
      <c r="C336" s="3"/>
      <c r="D336" s="3"/>
      <c r="E336" s="3" t="s">
        <v>15</v>
      </c>
      <c r="F336" s="3"/>
      <c r="G336" s="3"/>
      <c r="H336" s="3"/>
      <c r="I336" s="3"/>
    </row>
    <row r="337" spans="2:15" x14ac:dyDescent="0.25">
      <c r="B337" s="2">
        <v>0.83333333333333337</v>
      </c>
      <c r="C337" s="3"/>
      <c r="D337" s="3"/>
      <c r="E337" s="3"/>
      <c r="F337" s="3"/>
      <c r="G337" s="3"/>
      <c r="H337" s="3"/>
      <c r="I337" s="3" t="s">
        <v>19</v>
      </c>
    </row>
    <row r="338" spans="2:15" x14ac:dyDescent="0.25">
      <c r="B338" s="2">
        <v>0.875</v>
      </c>
      <c r="C338" s="3"/>
      <c r="D338" s="3"/>
      <c r="E338" s="3"/>
      <c r="F338" s="3"/>
      <c r="G338" s="3"/>
      <c r="H338" s="3"/>
      <c r="I338" s="3"/>
    </row>
    <row r="339" spans="2:15" x14ac:dyDescent="0.25">
      <c r="B339" s="2">
        <v>0.91666666666666663</v>
      </c>
      <c r="C339" s="3"/>
      <c r="D339" s="3"/>
      <c r="E339" s="3"/>
      <c r="F339" s="3"/>
      <c r="G339" s="3"/>
      <c r="H339" s="3"/>
      <c r="I339" s="3"/>
    </row>
    <row r="343" spans="2:15" x14ac:dyDescent="0.25">
      <c r="B343" s="1">
        <v>1</v>
      </c>
      <c r="C343" s="1" t="s">
        <v>0</v>
      </c>
      <c r="D343" s="1" t="s">
        <v>1</v>
      </c>
      <c r="E343" s="1" t="s">
        <v>2</v>
      </c>
      <c r="F343" s="1" t="s">
        <v>3</v>
      </c>
      <c r="G343" s="1" t="s">
        <v>4</v>
      </c>
      <c r="H343" s="1" t="s">
        <v>5</v>
      </c>
      <c r="I343" s="1" t="s">
        <v>6</v>
      </c>
      <c r="L343" t="s">
        <v>11</v>
      </c>
      <c r="M343" t="s">
        <v>16</v>
      </c>
      <c r="N343" t="s">
        <v>15</v>
      </c>
      <c r="O343" t="s">
        <v>9</v>
      </c>
    </row>
    <row r="344" spans="2:15" x14ac:dyDescent="0.25">
      <c r="B344" s="2">
        <v>0.33333333333333331</v>
      </c>
      <c r="C344" s="3"/>
      <c r="D344" s="3"/>
      <c r="E344" s="4" t="s">
        <v>15</v>
      </c>
      <c r="F344" s="3"/>
      <c r="G344" s="3"/>
      <c r="H344" s="3"/>
      <c r="I344" s="3"/>
      <c r="L344">
        <f>SUM(L345:L351)</f>
        <v>2</v>
      </c>
      <c r="M344">
        <f>SUM(M345:M351)</f>
        <v>2.75</v>
      </c>
      <c r="N344">
        <f>SUM(N345:N351)</f>
        <v>35.25</v>
      </c>
      <c r="O344">
        <f>SUM(O345:O351)+P344</f>
        <v>40</v>
      </c>
    </row>
    <row r="345" spans="2:15" x14ac:dyDescent="0.25">
      <c r="B345" s="2">
        <v>0.375</v>
      </c>
      <c r="C345" s="3" t="s">
        <v>11</v>
      </c>
      <c r="D345" s="3" t="s">
        <v>15</v>
      </c>
      <c r="E345" s="3" t="s">
        <v>15</v>
      </c>
      <c r="F345" s="3" t="s">
        <v>15</v>
      </c>
      <c r="G345" s="3" t="s">
        <v>16</v>
      </c>
      <c r="H345" s="3"/>
      <c r="I345" s="3"/>
      <c r="K345" t="s">
        <v>0</v>
      </c>
      <c r="L345">
        <f>COUNTIF(C344:C358, "*skriv*")-COUNTIF(C344:C358,"*skriv/2*")*0.5</f>
        <v>2</v>
      </c>
      <c r="M345">
        <f>COUNTIF(C344:C358, "*læs*")-COUNTIF(C344:C358,"*læs/2*")*0.5*0.5-COUNTIF(C344:C358,"*læs/4")*0.75</f>
        <v>0</v>
      </c>
      <c r="N345">
        <f>COUNTIF(C344:C358, "*kode*")-COUNTIF(C344:C358,"*kode/2*")*0.5-COUNTIF(C344:C358,"*kode/4")*0.75</f>
        <v>4.25</v>
      </c>
      <c r="O345">
        <f>SUM(L345:N345)</f>
        <v>6.25</v>
      </c>
    </row>
    <row r="346" spans="2:15" x14ac:dyDescent="0.25">
      <c r="B346" s="2">
        <v>0.41666666666666669</v>
      </c>
      <c r="C346" s="3" t="s">
        <v>11</v>
      </c>
      <c r="D346" s="3" t="s">
        <v>15</v>
      </c>
      <c r="E346" s="3" t="s">
        <v>15</v>
      </c>
      <c r="F346" s="3" t="s">
        <v>15</v>
      </c>
      <c r="G346" s="3" t="s">
        <v>15</v>
      </c>
      <c r="H346" s="3"/>
      <c r="I346" s="3"/>
      <c r="K346" t="s">
        <v>1</v>
      </c>
      <c r="L346">
        <f>COUNTIF(D344:D358, "*skriv*")-COUNTIF(D344:D358,"*skriv/2*")*0.5</f>
        <v>0</v>
      </c>
      <c r="M346">
        <f>COUNTIF(D344:D358, "*læs*")-COUNTIF(D344:D358,"*læs/2*")*0.5</f>
        <v>0</v>
      </c>
      <c r="N346">
        <f>COUNTIF(D344:D358, "*kode*")-COUNTIF(D344:D358,"*kode/2*")*0.5-COUNTIF(D344:D358,"*kode/4")*0.75</f>
        <v>8</v>
      </c>
      <c r="O346">
        <f t="shared" ref="O346" si="36">SUM(L346:N346)</f>
        <v>8</v>
      </c>
    </row>
    <row r="347" spans="2:15" x14ac:dyDescent="0.25">
      <c r="B347" s="2">
        <v>0.45833333333333331</v>
      </c>
      <c r="C347" s="3" t="s">
        <v>15</v>
      </c>
      <c r="D347" s="3" t="s">
        <v>15</v>
      </c>
      <c r="E347" s="3" t="s">
        <v>15</v>
      </c>
      <c r="F347" s="3" t="s">
        <v>15</v>
      </c>
      <c r="G347" s="3" t="s">
        <v>15</v>
      </c>
      <c r="H347" s="3"/>
      <c r="I347" s="3"/>
      <c r="K347" t="s">
        <v>2</v>
      </c>
      <c r="L347">
        <f>COUNTIF(E344:E358, "*skriv*")-COUNTIF(E344:E358,"*skriv/2*")*0.5</f>
        <v>0</v>
      </c>
      <c r="M347">
        <f>COUNTIF(E344:E358, "*læs*")-COUNTIF(E344:E358,"*learn/2*")*0.5-COUNTIF(E344:E358,"*læs/4")*0.75</f>
        <v>0</v>
      </c>
      <c r="N347">
        <f>COUNTIF(E344:E358, "*kode*")-COUNTIF(E344:E358,"*kode/2*")*0.5-COUNTIF(E344:E358,"*kode/4")*0.75</f>
        <v>8</v>
      </c>
      <c r="O347">
        <f>SUM(L347:N347)</f>
        <v>8</v>
      </c>
    </row>
    <row r="348" spans="2:15" x14ac:dyDescent="0.25">
      <c r="B348" s="2">
        <v>0.5</v>
      </c>
      <c r="C348" s="3" t="s">
        <v>15</v>
      </c>
      <c r="D348" s="3" t="s">
        <v>15</v>
      </c>
      <c r="E348" s="3" t="s">
        <v>15</v>
      </c>
      <c r="F348" s="3" t="s">
        <v>15</v>
      </c>
      <c r="G348" s="3" t="s">
        <v>15</v>
      </c>
      <c r="H348" s="3"/>
      <c r="I348" s="3" t="s">
        <v>15</v>
      </c>
      <c r="K348" t="s">
        <v>3</v>
      </c>
      <c r="L348">
        <f>COUNTIF(F344:F358, "*skriv*")-COUNTIF(F344:F358,"*skriv/*")*0.5</f>
        <v>0</v>
      </c>
      <c r="M348">
        <f>COUNTIF(F344:F358, "*læs*")-COUNTIF(F344:F358,"*læs/2*")*0.5-COUNTIF(F344:F358,"*læs/4")*0.75</f>
        <v>0.75</v>
      </c>
      <c r="N348">
        <f>COUNTIF(F344:F358, "*kode*")-COUNTIF(F344:F358,"*kode/2*")*0.5-COUNTIF(F344:F358,"*kode/4")*0.75</f>
        <v>6.5</v>
      </c>
      <c r="O348">
        <f>SUM(L348:N348)</f>
        <v>7.25</v>
      </c>
    </row>
    <row r="349" spans="2:15" x14ac:dyDescent="0.25">
      <c r="B349" s="2">
        <v>0.54166666666666663</v>
      </c>
      <c r="C349" s="3" t="s">
        <v>15</v>
      </c>
      <c r="D349" s="3" t="s">
        <v>15</v>
      </c>
      <c r="E349" s="3" t="s">
        <v>15</v>
      </c>
      <c r="F349" s="3" t="s">
        <v>15</v>
      </c>
      <c r="G349" s="3" t="s">
        <v>15</v>
      </c>
      <c r="H349" s="3"/>
      <c r="I349" s="3" t="s">
        <v>17</v>
      </c>
      <c r="K349" t="s">
        <v>4</v>
      </c>
      <c r="L349">
        <f>COUNTIF(G344:G358, "*skriv*")-COUNTIF(G344:G358,"*skriv/2*")*0.5-COUNTIF(G344:G358,"*skriv/4")*0.75</f>
        <v>0</v>
      </c>
      <c r="M349">
        <f>COUNTIF(G344:G358, "*læs*")-COUNTIF(G344:G358,"*læs/2*")*0.5-COUNTIF(G344:G358,"*læs/4")*0.75</f>
        <v>1</v>
      </c>
      <c r="N349">
        <f>COUNTIF(G344:G358, "*kode*")-COUNTIF(G344:G358,"*kode/2*")*0.5-COUNTIF(G344:G358,"*kode/4")*0.75</f>
        <v>6.75</v>
      </c>
      <c r="O349">
        <f t="shared" ref="O349" si="37">SUM(L349:N349)</f>
        <v>7.75</v>
      </c>
    </row>
    <row r="350" spans="2:15" x14ac:dyDescent="0.25">
      <c r="B350" s="2">
        <v>0.58333333333333337</v>
      </c>
      <c r="C350" s="3" t="s">
        <v>15</v>
      </c>
      <c r="D350" s="3" t="s">
        <v>15</v>
      </c>
      <c r="E350" s="3" t="s">
        <v>15</v>
      </c>
      <c r="F350" s="4" t="s">
        <v>15</v>
      </c>
      <c r="G350" s="3" t="s">
        <v>15</v>
      </c>
      <c r="H350" s="3"/>
      <c r="I350" s="3" t="s">
        <v>18</v>
      </c>
      <c r="K350" t="s">
        <v>5</v>
      </c>
      <c r="L350">
        <f>COUNTIF(H344:H358, "*skriv*")-COUNTIF(H344:H358,"*skriv/2*")*0.5</f>
        <v>0</v>
      </c>
      <c r="M350">
        <f>COUNTIF(H344:H358, "*læs*")-COUNTIF(H344:H358,"*læs/2*")*0.5</f>
        <v>0</v>
      </c>
      <c r="N350">
        <f>COUNTIF(H344:H358, "*kode*")-COUNTIF(H344:H358,"*kode/2*")*0.5</f>
        <v>0</v>
      </c>
      <c r="O350">
        <f>SUM(L350:N350)</f>
        <v>0</v>
      </c>
    </row>
    <row r="351" spans="2:15" x14ac:dyDescent="0.25">
      <c r="B351" s="2">
        <v>0.625</v>
      </c>
      <c r="C351" s="3" t="s">
        <v>18</v>
      </c>
      <c r="D351" s="3" t="s">
        <v>15</v>
      </c>
      <c r="E351" s="3" t="s">
        <v>15</v>
      </c>
      <c r="F351" s="3" t="s">
        <v>17</v>
      </c>
      <c r="G351" s="3" t="s">
        <v>15</v>
      </c>
      <c r="H351" s="3"/>
      <c r="I351" s="3" t="s">
        <v>21</v>
      </c>
      <c r="K351" t="s">
        <v>6</v>
      </c>
      <c r="L351">
        <f>COUNTIF(I344:I358, "*skriv*")-COUNTIF(I344:I358,"*skriv/2*")*0.5</f>
        <v>0</v>
      </c>
      <c r="M351">
        <f>COUNTIF(I344:I358, "*læs*")-COUNTIF(I344:I358,"*læs/2*")*0.5-COUNTIF(I344:I358,"*læs/4")*0.75</f>
        <v>1</v>
      </c>
      <c r="N351">
        <f>COUNTIF(I344:I358, "*kode*")-COUNTIF(I344:I358,"*kode/2*")*0.5-COUNTIF(I344:I358,"*kode/4")*0.75</f>
        <v>1.75</v>
      </c>
      <c r="O351">
        <f>SUM(L351:N351)</f>
        <v>2.75</v>
      </c>
    </row>
    <row r="352" spans="2:15" x14ac:dyDescent="0.25">
      <c r="B352" s="2">
        <v>0.66666666666666663</v>
      </c>
      <c r="C352" s="3"/>
      <c r="D352" s="3" t="s">
        <v>15</v>
      </c>
      <c r="E352" s="3"/>
      <c r="F352" s="3" t="s">
        <v>20</v>
      </c>
      <c r="G352" s="3" t="s">
        <v>17</v>
      </c>
      <c r="H352" s="3"/>
      <c r="I352" s="3"/>
      <c r="K352" t="s">
        <v>10</v>
      </c>
      <c r="L352">
        <f>SUM(L345:L351)/5</f>
        <v>0.4</v>
      </c>
      <c r="M352">
        <f>SUM(M345:M351)/5</f>
        <v>0.55000000000000004</v>
      </c>
      <c r="N352">
        <f>SUM(N345:N351)/5</f>
        <v>7.05</v>
      </c>
      <c r="O352">
        <f>SUM(O345:O351)/5</f>
        <v>8</v>
      </c>
    </row>
    <row r="353" spans="2:15" x14ac:dyDescent="0.25">
      <c r="B353" s="2">
        <v>0.70833333333333337</v>
      </c>
      <c r="C353" s="3"/>
      <c r="D353" s="3"/>
      <c r="E353" s="3"/>
      <c r="F353" s="3" t="s">
        <v>21</v>
      </c>
      <c r="G353" s="3" t="s">
        <v>18</v>
      </c>
      <c r="H353" s="3"/>
      <c r="I353" s="3"/>
    </row>
    <row r="354" spans="2:15" x14ac:dyDescent="0.25">
      <c r="B354" s="2">
        <v>0.75</v>
      </c>
      <c r="C354" s="3"/>
      <c r="D354" s="3"/>
      <c r="E354" s="3"/>
      <c r="F354" s="3"/>
      <c r="G354" s="3"/>
      <c r="H354" s="3"/>
      <c r="I354" s="3" t="s">
        <v>21</v>
      </c>
    </row>
    <row r="355" spans="2:15" x14ac:dyDescent="0.25">
      <c r="B355" s="2">
        <v>0.79166666666666663</v>
      </c>
      <c r="C355" s="3"/>
      <c r="D355" s="3"/>
      <c r="E355" s="3"/>
      <c r="F355" s="3"/>
      <c r="G355" s="3"/>
      <c r="H355" s="3"/>
      <c r="I355" s="3" t="s">
        <v>20</v>
      </c>
    </row>
    <row r="356" spans="2:15" x14ac:dyDescent="0.25">
      <c r="B356" s="2">
        <v>0.83333333333333337</v>
      </c>
      <c r="C356" s="3"/>
      <c r="D356" s="3"/>
      <c r="E356" s="3"/>
      <c r="F356" s="3"/>
      <c r="G356" s="3"/>
      <c r="H356" s="3"/>
      <c r="I356" s="3"/>
    </row>
    <row r="357" spans="2:15" x14ac:dyDescent="0.25">
      <c r="B357" s="2">
        <v>0.875</v>
      </c>
      <c r="C357" s="3"/>
      <c r="D357" s="3"/>
      <c r="E357" s="3"/>
      <c r="F357" s="3"/>
      <c r="G357" s="3"/>
      <c r="H357" s="3"/>
      <c r="I357" s="3"/>
    </row>
    <row r="358" spans="2:15" x14ac:dyDescent="0.25">
      <c r="B358" s="2">
        <v>0.91666666666666663</v>
      </c>
      <c r="C358" s="3"/>
      <c r="D358" s="3"/>
      <c r="E358" s="3"/>
      <c r="F358" s="3"/>
      <c r="G358" s="3"/>
      <c r="H358" s="3"/>
      <c r="I358" s="3"/>
    </row>
    <row r="362" spans="2:15" x14ac:dyDescent="0.25">
      <c r="B362" s="1">
        <v>1</v>
      </c>
      <c r="C362" s="1" t="s">
        <v>0</v>
      </c>
      <c r="D362" s="1" t="s">
        <v>1</v>
      </c>
      <c r="E362" s="1" t="s">
        <v>2</v>
      </c>
      <c r="F362" s="1" t="s">
        <v>3</v>
      </c>
      <c r="G362" s="1" t="s">
        <v>4</v>
      </c>
      <c r="H362" s="1" t="s">
        <v>5</v>
      </c>
      <c r="I362" s="1" t="s">
        <v>6</v>
      </c>
      <c r="L362" t="s">
        <v>11</v>
      </c>
      <c r="M362" t="s">
        <v>16</v>
      </c>
      <c r="N362" t="s">
        <v>15</v>
      </c>
      <c r="O362" t="s">
        <v>9</v>
      </c>
    </row>
    <row r="363" spans="2:15" x14ac:dyDescent="0.25">
      <c r="B363" s="2">
        <v>0.33333333333333331</v>
      </c>
      <c r="C363" s="3"/>
      <c r="D363" s="3" t="s">
        <v>15</v>
      </c>
      <c r="E363" s="4" t="s">
        <v>15</v>
      </c>
      <c r="F363" s="3" t="s">
        <v>15</v>
      </c>
      <c r="G363" s="3" t="s">
        <v>17</v>
      </c>
      <c r="H363" s="3"/>
      <c r="I363" s="3"/>
      <c r="L363">
        <f>SUM(L364:L370)</f>
        <v>1.75</v>
      </c>
      <c r="M363">
        <f>SUM(M364:M370)</f>
        <v>7.25</v>
      </c>
      <c r="N363">
        <f>SUM(N364:N370)</f>
        <v>31</v>
      </c>
      <c r="O363">
        <f>SUM(O364:O370)+P363</f>
        <v>40</v>
      </c>
    </row>
    <row r="364" spans="2:15" x14ac:dyDescent="0.25">
      <c r="B364" s="2">
        <v>0.375</v>
      </c>
      <c r="C364" s="3" t="s">
        <v>11</v>
      </c>
      <c r="D364" s="3" t="s">
        <v>15</v>
      </c>
      <c r="E364" s="3" t="s">
        <v>15</v>
      </c>
      <c r="F364" s="3" t="s">
        <v>15</v>
      </c>
      <c r="G364" s="3" t="s">
        <v>15</v>
      </c>
      <c r="H364" s="3"/>
      <c r="I364" s="3"/>
      <c r="K364" t="s">
        <v>0</v>
      </c>
      <c r="L364">
        <f>COUNTIF(C363:C377, "*skriv*")-COUNTIF(C363:C377,"*skriv/2*")*0.5-COUNTIF(C363:C377,"*skriv/4")*0.75</f>
        <v>1.75</v>
      </c>
      <c r="M364">
        <f>COUNTIF(C363:C377, "*læs*")-COUNTIF(C363:C377,"*læs/2*")*0.5*0.5-COUNTIF(C363:C377,"*læs/4")*0.75</f>
        <v>0.25</v>
      </c>
      <c r="N364">
        <f>COUNTIF(C363:C377, "*kode*")-COUNTIF(C363:C377,"*kode/2*")*0.5-COUNTIF(C363:C377,"*kode/4")*0.75</f>
        <v>5</v>
      </c>
      <c r="O364">
        <f>SUM(L364:N364)</f>
        <v>7</v>
      </c>
    </row>
    <row r="365" spans="2:15" x14ac:dyDescent="0.25">
      <c r="B365" s="2">
        <v>0.41666666666666669</v>
      </c>
      <c r="C365" s="3" t="s">
        <v>19</v>
      </c>
      <c r="D365" s="3" t="s">
        <v>15</v>
      </c>
      <c r="E365" s="3" t="s">
        <v>15</v>
      </c>
      <c r="F365" s="3" t="s">
        <v>16</v>
      </c>
      <c r="G365" s="3" t="s">
        <v>16</v>
      </c>
      <c r="H365" s="3" t="s">
        <v>15</v>
      </c>
      <c r="I365" s="3"/>
      <c r="K365" t="s">
        <v>1</v>
      </c>
      <c r="L365">
        <f>COUNTIF(D363:D377, "*skriv*")-COUNTIF(D363:D377,"*skriv/2*")*0.5</f>
        <v>0</v>
      </c>
      <c r="M365">
        <f>COUNTIF(D363:D377, "*læs*")-COUNTIF(D363:D377,"*læs/2*")*0.5</f>
        <v>0</v>
      </c>
      <c r="N365">
        <f>COUNTIF(D363:D377, "*kode*")-COUNTIF(D363:D377,"*kode/2*")*0.5-COUNTIF(D363:D377,"*kode/4")*0.75</f>
        <v>7.25</v>
      </c>
      <c r="O365">
        <f t="shared" ref="O365" si="38">SUM(L365:N365)</f>
        <v>7.25</v>
      </c>
    </row>
    <row r="366" spans="2:15" x14ac:dyDescent="0.25">
      <c r="B366" s="2">
        <v>0.45833333333333331</v>
      </c>
      <c r="C366" s="3" t="s">
        <v>22</v>
      </c>
      <c r="D366" s="3" t="s">
        <v>15</v>
      </c>
      <c r="E366" s="3" t="s">
        <v>15</v>
      </c>
      <c r="F366" s="3" t="s">
        <v>16</v>
      </c>
      <c r="G366" s="3" t="s">
        <v>16</v>
      </c>
      <c r="H366" s="3" t="s">
        <v>15</v>
      </c>
      <c r="I366" s="3"/>
      <c r="K366" t="s">
        <v>2</v>
      </c>
      <c r="L366">
        <f>COUNTIF(E363:E377, "*skriv*")-COUNTIF(E363:E377,"*skriv/2*")*0.5</f>
        <v>0</v>
      </c>
      <c r="M366">
        <f>COUNTIF(E363:E377, "*læs*")-COUNTIF(E363:E377,"*læs/2*")*0.5-COUNTIF(E363:E377,"*læs/4")*0.75</f>
        <v>0</v>
      </c>
      <c r="N366">
        <f>COUNTIF(E363:E377, "*kode*")-COUNTIF(E363:E377,"*kode/2*")*0.5-COUNTIF(E363:E377,"*kode/4")*0.75</f>
        <v>8</v>
      </c>
      <c r="O366">
        <f>SUM(L366:N366)</f>
        <v>8</v>
      </c>
    </row>
    <row r="367" spans="2:15" x14ac:dyDescent="0.25">
      <c r="B367" s="2">
        <v>0.5</v>
      </c>
      <c r="C367" s="3" t="s">
        <v>21</v>
      </c>
      <c r="D367" s="3" t="s">
        <v>15</v>
      </c>
      <c r="E367" s="3" t="s">
        <v>15</v>
      </c>
      <c r="F367" s="3" t="s">
        <v>16</v>
      </c>
      <c r="G367" s="3" t="s">
        <v>15</v>
      </c>
      <c r="H367" s="3" t="s">
        <v>17</v>
      </c>
      <c r="I367" s="3"/>
      <c r="K367" t="s">
        <v>3</v>
      </c>
      <c r="L367">
        <f>COUNTIF(F363:F377, "*skriv*")-COUNTIF(F363:F377,"*skriv/*")*0.5</f>
        <v>0</v>
      </c>
      <c r="M367">
        <f>COUNTIF(F363:F377, "*læs*")-COUNTIF(F363:F377,"*læs/2*")*0.5-COUNTIF(F363:F377,"*læs/4")*0.75</f>
        <v>5</v>
      </c>
      <c r="N367">
        <f>COUNTIF(F363:F377, "*kode*")-COUNTIF(F363:F377,"*kode/2*")*0.5-COUNTIF(F363:F377,"*kode/4")*0.75</f>
        <v>2</v>
      </c>
      <c r="O367">
        <f>SUM(L367:N367)</f>
        <v>7</v>
      </c>
    </row>
    <row r="368" spans="2:15" x14ac:dyDescent="0.25">
      <c r="B368" s="2">
        <v>0.54166666666666663</v>
      </c>
      <c r="C368" s="3" t="s">
        <v>15</v>
      </c>
      <c r="D368" s="3" t="s">
        <v>15</v>
      </c>
      <c r="E368" s="3" t="s">
        <v>15</v>
      </c>
      <c r="F368" s="3" t="s">
        <v>16</v>
      </c>
      <c r="G368" s="3" t="s">
        <v>15</v>
      </c>
      <c r="H368" s="3" t="s">
        <v>18</v>
      </c>
      <c r="I368" s="3"/>
      <c r="K368" t="s">
        <v>4</v>
      </c>
      <c r="L368">
        <f>COUNTIF(G363:G377, "*skriv*")-COUNTIF(G363:G377,"*skriv/2*")*0.5-COUNTIF(G363:G377,"*skriv/4")*0.75</f>
        <v>0</v>
      </c>
      <c r="M368">
        <f>COUNTIF(G363:G377, "*læs*")-COUNTIF(G363:G377,"*læs/2*")*0.5-COUNTIF(G363:G377,"*læs/4")*0.75</f>
        <v>2</v>
      </c>
      <c r="N368">
        <f>COUNTIF(G363:G377, "*kode*")-COUNTIF(G363:G377,"*kode/2*")*0.5-COUNTIF(G363:G377,"*kode/4")*0.75</f>
        <v>6</v>
      </c>
      <c r="O368">
        <f t="shared" ref="O368" si="39">SUM(L368:N368)</f>
        <v>8</v>
      </c>
    </row>
    <row r="369" spans="2:15" x14ac:dyDescent="0.25">
      <c r="B369" s="2">
        <v>0.58333333333333337</v>
      </c>
      <c r="C369" s="3" t="s">
        <v>15</v>
      </c>
      <c r="D369" s="3" t="s">
        <v>15</v>
      </c>
      <c r="E369" s="3" t="s">
        <v>15</v>
      </c>
      <c r="F369" s="4" t="s">
        <v>16</v>
      </c>
      <c r="G369" s="3" t="s">
        <v>15</v>
      </c>
      <c r="H369" s="3"/>
      <c r="I369" s="3"/>
      <c r="K369" t="s">
        <v>5</v>
      </c>
      <c r="L369">
        <f>COUNTIF(H363:H377, "*skriv*")-COUNTIF(H363:H377,"*skriv/2*")*0.5</f>
        <v>0</v>
      </c>
      <c r="M369">
        <f>COUNTIF(H363:H377, "*læs*")-COUNTIF(H363:H377,"*læs/2*")*0.5</f>
        <v>0</v>
      </c>
      <c r="N369">
        <f>COUNTIF(H363:H377, "*kode*")-COUNTIF(H363:H377,"*kode/2*")*0.5-COUNTIF(H363:H377,"*kode/4")*0.75</f>
        <v>2.75</v>
      </c>
      <c r="O369">
        <f>SUM(L369:N369)</f>
        <v>2.75</v>
      </c>
    </row>
    <row r="370" spans="2:15" x14ac:dyDescent="0.25">
      <c r="B370" s="2">
        <v>0.625</v>
      </c>
      <c r="C370" s="3" t="s">
        <v>15</v>
      </c>
      <c r="D370" s="3" t="s">
        <v>18</v>
      </c>
      <c r="E370" s="3" t="s">
        <v>15</v>
      </c>
      <c r="F370" s="3"/>
      <c r="G370" s="3" t="s">
        <v>15</v>
      </c>
      <c r="H370" s="3"/>
      <c r="I370" s="3"/>
      <c r="K370" t="s">
        <v>6</v>
      </c>
      <c r="L370">
        <f>COUNTIF(I363:I377, "*skriv*")-COUNTIF(I363:I377,"*skriv/2*")*0.5</f>
        <v>0</v>
      </c>
      <c r="M370">
        <f>COUNTIF(I363:I377, "*læs*")-COUNTIF(I363:I377,"*læs/2*")*0.5-COUNTIF(I363:I377,"*læs/4")*0.75</f>
        <v>0</v>
      </c>
      <c r="N370">
        <f>COUNTIF(I363:I377, "*kode*")-COUNTIF(I363:I377,"*kode/2*")*0.5-COUNTIF(I363:I377,"*kode/4")*0.75</f>
        <v>0</v>
      </c>
      <c r="O370">
        <f>SUM(L370:N370)</f>
        <v>0</v>
      </c>
    </row>
    <row r="371" spans="2:15" x14ac:dyDescent="0.25">
      <c r="B371" s="2">
        <v>0.66666666666666663</v>
      </c>
      <c r="C371" s="3" t="s">
        <v>15</v>
      </c>
      <c r="D371" s="3"/>
      <c r="E371" s="3"/>
      <c r="F371" s="3"/>
      <c r="G371" s="3" t="s">
        <v>17</v>
      </c>
      <c r="H371" s="3"/>
      <c r="I371" s="3"/>
      <c r="K371" t="s">
        <v>10</v>
      </c>
      <c r="L371">
        <f>SUM(L364:L370)/5</f>
        <v>0.35</v>
      </c>
      <c r="M371">
        <f>SUM(M364:M370)/5</f>
        <v>1.45</v>
      </c>
      <c r="N371">
        <f>SUM(N364:N370)/5</f>
        <v>6.2</v>
      </c>
      <c r="O371">
        <f>SUM(O364:O370)/5</f>
        <v>8</v>
      </c>
    </row>
    <row r="372" spans="2:15" x14ac:dyDescent="0.25">
      <c r="B372" s="2">
        <v>0.70833333333333337</v>
      </c>
      <c r="C372" s="3" t="s">
        <v>15</v>
      </c>
      <c r="D372" s="3"/>
      <c r="E372" s="3"/>
      <c r="F372" s="3"/>
      <c r="G372" s="3"/>
      <c r="H372" s="3"/>
      <c r="I372" s="3"/>
    </row>
    <row r="373" spans="2:15" x14ac:dyDescent="0.25">
      <c r="B373" s="2">
        <v>0.75</v>
      </c>
      <c r="C373" s="3"/>
      <c r="D373" s="3"/>
      <c r="E373" s="3"/>
      <c r="F373" s="3"/>
      <c r="G373" s="3"/>
      <c r="H373" s="3"/>
      <c r="I373" s="3"/>
    </row>
    <row r="374" spans="2:15" x14ac:dyDescent="0.25">
      <c r="B374" s="2">
        <v>0.79166666666666663</v>
      </c>
      <c r="C374" s="3"/>
      <c r="D374" s="3"/>
      <c r="E374" s="3"/>
      <c r="F374" s="3"/>
      <c r="G374" s="3"/>
      <c r="H374" s="3"/>
      <c r="I374" s="3"/>
    </row>
    <row r="375" spans="2:15" x14ac:dyDescent="0.25">
      <c r="B375" s="2">
        <v>0.83333333333333337</v>
      </c>
      <c r="C375" s="3"/>
      <c r="D375" s="3"/>
      <c r="E375" s="3"/>
      <c r="F375" s="3"/>
      <c r="G375" s="3"/>
      <c r="H375" s="3"/>
      <c r="I375" s="3"/>
    </row>
    <row r="376" spans="2:15" x14ac:dyDescent="0.25">
      <c r="B376" s="2">
        <v>0.875</v>
      </c>
      <c r="C376" s="3"/>
      <c r="D376" s="3"/>
      <c r="E376" s="3"/>
      <c r="F376" s="3"/>
      <c r="G376" s="3"/>
      <c r="H376" s="3"/>
      <c r="I376" s="3"/>
    </row>
    <row r="377" spans="2:15" x14ac:dyDescent="0.25">
      <c r="B377" s="2">
        <v>0.91666666666666663</v>
      </c>
      <c r="C377" s="3"/>
      <c r="D377" s="3"/>
      <c r="E377" s="3"/>
      <c r="F377" s="3"/>
      <c r="G377" s="3"/>
      <c r="H377" s="3"/>
      <c r="I377" s="3"/>
    </row>
    <row r="381" spans="2:15" x14ac:dyDescent="0.25">
      <c r="B381" s="1">
        <v>1</v>
      </c>
      <c r="C381" s="1" t="s">
        <v>0</v>
      </c>
      <c r="D381" s="1" t="s">
        <v>1</v>
      </c>
      <c r="E381" s="1" t="s">
        <v>2</v>
      </c>
      <c r="F381" s="1" t="s">
        <v>3</v>
      </c>
      <c r="G381" s="1" t="s">
        <v>4</v>
      </c>
      <c r="H381" s="1" t="s">
        <v>5</v>
      </c>
      <c r="I381" s="1" t="s">
        <v>6</v>
      </c>
      <c r="L381" t="s">
        <v>11</v>
      </c>
      <c r="M381" t="s">
        <v>16</v>
      </c>
      <c r="N381" t="s">
        <v>15</v>
      </c>
      <c r="O381" t="s">
        <v>9</v>
      </c>
    </row>
    <row r="382" spans="2:15" x14ac:dyDescent="0.25">
      <c r="B382" s="2">
        <v>0.33333333333333331</v>
      </c>
      <c r="C382" s="3" t="s">
        <v>15</v>
      </c>
      <c r="D382" s="3" t="s">
        <v>15</v>
      </c>
      <c r="E382" s="4" t="s">
        <v>17</v>
      </c>
      <c r="F382" s="3" t="s">
        <v>16</v>
      </c>
      <c r="G382" s="3" t="s">
        <v>20</v>
      </c>
      <c r="H382" s="3"/>
      <c r="I382" s="3"/>
      <c r="L382">
        <f>SUM(L383:L389)</f>
        <v>2</v>
      </c>
      <c r="M382">
        <f>SUM(M383:M389)</f>
        <v>12.25</v>
      </c>
      <c r="N382">
        <f>SUM(N383:N389)</f>
        <v>23.5</v>
      </c>
      <c r="O382">
        <f>SUM(O383:O389)+P382</f>
        <v>37.75</v>
      </c>
    </row>
    <row r="383" spans="2:15" x14ac:dyDescent="0.25">
      <c r="B383" s="2">
        <v>0.375</v>
      </c>
      <c r="C383" s="3" t="s">
        <v>15</v>
      </c>
      <c r="D383" s="3" t="s">
        <v>15</v>
      </c>
      <c r="E383" s="3" t="s">
        <v>16</v>
      </c>
      <c r="F383" s="3" t="s">
        <v>16</v>
      </c>
      <c r="G383" s="3" t="s">
        <v>16</v>
      </c>
      <c r="H383" s="3"/>
      <c r="I383" s="3"/>
      <c r="K383" t="s">
        <v>0</v>
      </c>
      <c r="L383">
        <f>COUNTIF(C382:C396, "*skriv*")-COUNTIF(C382:C396,"*skriv/2*")*0.5-COUNTIF(C382:C396,"*skriv/4")*0.75</f>
        <v>0</v>
      </c>
      <c r="M383">
        <f>COUNTIF(C382:C396, "*læs*")-COUNTIF(C382:C396,"*læs/2*")*0.5-COUNTIF(C382:C396,"*læs/4")*0.75</f>
        <v>1.25</v>
      </c>
      <c r="N383">
        <f>COUNTIF(C382:C396, "*kode*")-COUNTIF(C382:C396,"*kode/2*")*0.5-COUNTIF(C382:C396,"*kode/4")*0.75</f>
        <v>6.75</v>
      </c>
      <c r="O383">
        <f>SUM(L383:N383)</f>
        <v>8</v>
      </c>
    </row>
    <row r="384" spans="2:15" x14ac:dyDescent="0.25">
      <c r="B384" s="2">
        <v>0.41666666666666669</v>
      </c>
      <c r="C384" s="3" t="s">
        <v>17</v>
      </c>
      <c r="D384" s="3" t="s">
        <v>17</v>
      </c>
      <c r="E384" s="3" t="s">
        <v>16</v>
      </c>
      <c r="F384" s="3" t="s">
        <v>21</v>
      </c>
      <c r="G384" s="3" t="s">
        <v>16</v>
      </c>
      <c r="H384" s="3"/>
      <c r="I384" s="3"/>
      <c r="K384" t="s">
        <v>1</v>
      </c>
      <c r="L384">
        <f>COUNTIF(D382:D396, "*skriv*")-COUNTIF(D382:D396,"*skriv/2*")*0.5</f>
        <v>0</v>
      </c>
      <c r="M384">
        <f>COUNTIF(D382:D396, "*læs*")-COUNTIF(D382:D396,"*læs/2*")*0.5-COUNTIF(D382:D396,"*læs/4")*0.75</f>
        <v>1.25</v>
      </c>
      <c r="N384">
        <f>COUNTIF(D382:D396, "*kode*")-COUNTIF(D382:D396,"*kode/2*")*0.5-COUNTIF(D382:D396,"*kode/4")*0.75</f>
        <v>5</v>
      </c>
      <c r="O384">
        <f t="shared" ref="O384" si="40">SUM(L384:N384)</f>
        <v>6.25</v>
      </c>
    </row>
    <row r="385" spans="2:15" x14ac:dyDescent="0.25">
      <c r="B385" s="2">
        <v>0.45833333333333331</v>
      </c>
      <c r="C385" s="3" t="s">
        <v>18</v>
      </c>
      <c r="D385" s="3" t="s">
        <v>16</v>
      </c>
      <c r="E385" s="3" t="s">
        <v>16</v>
      </c>
      <c r="F385" s="3" t="s">
        <v>15</v>
      </c>
      <c r="G385" s="3" t="s">
        <v>16</v>
      </c>
      <c r="H385" s="3"/>
      <c r="I385" s="3"/>
      <c r="K385" t="s">
        <v>2</v>
      </c>
      <c r="L385">
        <f>COUNTIF(E382:E396, "*skriv*")-COUNTIF(E382:E396,"*skriv/2*")*0.5</f>
        <v>0</v>
      </c>
      <c r="M385">
        <f>COUNTIF(E382:E396, "*læs*")-COUNTIF(E382:E396,"*læs/2*")*0.5-COUNTIF(E382:E396,"*læs/4")*0.75</f>
        <v>4</v>
      </c>
      <c r="N385">
        <f>COUNTIF(E382:E396, "*kode*")-COUNTIF(E382:E396,"*kode/2*")*0.5-COUNTIF(E382:E396,"*kode/4")*0.75</f>
        <v>4</v>
      </c>
      <c r="O385">
        <f>SUM(L385:N385)</f>
        <v>8</v>
      </c>
    </row>
    <row r="386" spans="2:15" x14ac:dyDescent="0.25">
      <c r="B386" s="2">
        <v>0.5</v>
      </c>
      <c r="C386" s="3" t="s">
        <v>15</v>
      </c>
      <c r="D386" s="3" t="s">
        <v>21</v>
      </c>
      <c r="E386" s="3" t="s">
        <v>16</v>
      </c>
      <c r="F386" s="3" t="s">
        <v>15</v>
      </c>
      <c r="G386" s="3" t="s">
        <v>11</v>
      </c>
      <c r="H386" s="3"/>
      <c r="I386" s="3"/>
      <c r="K386" t="s">
        <v>3</v>
      </c>
      <c r="L386">
        <f>COUNTIF(F382:F396, "*skriv*")-COUNTIF(F382:F396,"*skriv/*")*0.5</f>
        <v>0</v>
      </c>
      <c r="M386">
        <f>COUNTIF(F382:F396, "*læs*")-COUNTIF(F382:F396,"*læs/2*")*0.5-COUNTIF(F382:F396,"*læs/4")*0.75</f>
        <v>2.25</v>
      </c>
      <c r="N386">
        <f>COUNTIF(F382:F396, "*kode*")-COUNTIF(F382:F396,"*kode/2*")*0.5-COUNTIF(F382:F396,"*kode/4")*0.75</f>
        <v>5.5</v>
      </c>
      <c r="O386">
        <f>SUM(L386:N386)</f>
        <v>7.75</v>
      </c>
    </row>
    <row r="387" spans="2:15" x14ac:dyDescent="0.25">
      <c r="B387" s="2">
        <v>0.54166666666666663</v>
      </c>
      <c r="C387" s="3" t="s">
        <v>15</v>
      </c>
      <c r="D387" s="3" t="s">
        <v>15</v>
      </c>
      <c r="E387" s="3" t="s">
        <v>15</v>
      </c>
      <c r="F387" s="3" t="s">
        <v>15</v>
      </c>
      <c r="G387" s="3" t="s">
        <v>11</v>
      </c>
      <c r="H387" s="3"/>
      <c r="I387" s="3"/>
      <c r="K387" t="s">
        <v>4</v>
      </c>
      <c r="L387">
        <f>COUNTIF(G382:G396, "*skriv*")-COUNTIF(G382:G396,"*skriv/2*")*0.5-COUNTIF(G382:G396,"*skriv/4")*0.75</f>
        <v>2</v>
      </c>
      <c r="M387">
        <f>COUNTIF(G382:G396, "*læs*")-COUNTIF(G382:G396,"*læs/2*")*0.5-COUNTIF(G382:G396,"*læs/4")*0.75</f>
        <v>3.5</v>
      </c>
      <c r="N387">
        <f>COUNTIF(G382:G396, "*kode*")-COUNTIF(G382:G396,"*kode/2*")*0.5-COUNTIF(G382:G396,"*kode/4")*0.75</f>
        <v>1.75</v>
      </c>
      <c r="O387">
        <f t="shared" ref="O387" si="41">SUM(L387:N387)</f>
        <v>7.25</v>
      </c>
    </row>
    <row r="388" spans="2:15" x14ac:dyDescent="0.25">
      <c r="B388" s="2">
        <v>0.58333333333333337</v>
      </c>
      <c r="C388" s="3" t="s">
        <v>15</v>
      </c>
      <c r="D388" s="3" t="s">
        <v>15</v>
      </c>
      <c r="E388" s="3" t="s">
        <v>15</v>
      </c>
      <c r="F388" s="4" t="s">
        <v>15</v>
      </c>
      <c r="G388" s="3" t="s">
        <v>15</v>
      </c>
      <c r="H388" s="3"/>
      <c r="I388" s="3"/>
      <c r="K388" t="s">
        <v>5</v>
      </c>
      <c r="L388">
        <f>COUNTIF(H382:H396, "*skriv*")-COUNTIF(H382:H396,"*skriv/2*")*0.5</f>
        <v>0</v>
      </c>
      <c r="M388">
        <f>COUNTIF(H382:H396, "*læs*")-COUNTIF(H382:H396,"*læs/2*")*0.5</f>
        <v>0</v>
      </c>
      <c r="N388">
        <f>COUNTIF(H382:H396, "*kode*")-COUNTIF(H382:H396,"*kode/2*")*0.5-COUNTIF(H382:H396,"*kode/4")*0.75</f>
        <v>0</v>
      </c>
      <c r="O388">
        <f>SUM(L388:N388)</f>
        <v>0</v>
      </c>
    </row>
    <row r="389" spans="2:15" x14ac:dyDescent="0.25">
      <c r="B389" s="2">
        <v>0.625</v>
      </c>
      <c r="C389" s="3" t="s">
        <v>15</v>
      </c>
      <c r="D389" s="3" t="s">
        <v>17</v>
      </c>
      <c r="E389" s="3" t="s">
        <v>15</v>
      </c>
      <c r="F389" s="3" t="s">
        <v>15</v>
      </c>
      <c r="G389" s="3" t="s">
        <v>17</v>
      </c>
      <c r="H389" s="3"/>
      <c r="I389" s="3"/>
      <c r="K389" t="s">
        <v>6</v>
      </c>
      <c r="L389">
        <f>COUNTIF(I382:I396, "*skriv*")-COUNTIF(I382:I396,"*skriv/2*")*0.5</f>
        <v>0</v>
      </c>
      <c r="M389">
        <f>COUNTIF(I382:I396, "*læs*")-COUNTIF(I382:I396,"*læs/2*")*0.5-COUNTIF(I382:I396,"*læs/4")*0.75</f>
        <v>0</v>
      </c>
      <c r="N389">
        <f>COUNTIF(I382:I396, "*kode*")-COUNTIF(I382:I396,"*kode/2*")*0.5-COUNTIF(I382:I396,"*kode/4")*0.75</f>
        <v>0.5</v>
      </c>
      <c r="O389">
        <f>SUM(L389:N389)</f>
        <v>0.5</v>
      </c>
    </row>
    <row r="390" spans="2:15" x14ac:dyDescent="0.25">
      <c r="B390" s="2">
        <v>0.66666666666666663</v>
      </c>
      <c r="C390" s="3" t="s">
        <v>16</v>
      </c>
      <c r="D390" s="3"/>
      <c r="E390" s="3" t="s">
        <v>17</v>
      </c>
      <c r="F390" s="3" t="s">
        <v>17</v>
      </c>
      <c r="G390" s="3" t="s">
        <v>18</v>
      </c>
      <c r="H390" s="3"/>
      <c r="I390" s="3" t="s">
        <v>17</v>
      </c>
      <c r="K390" t="s">
        <v>10</v>
      </c>
      <c r="L390">
        <f>SUM(L383:L389)/5</f>
        <v>0.4</v>
      </c>
      <c r="M390">
        <f>SUM(M383:M389)/5</f>
        <v>2.4500000000000002</v>
      </c>
      <c r="N390">
        <f>SUM(N383:N389)/5</f>
        <v>4.7</v>
      </c>
      <c r="O390">
        <f>SUM(O383:O389)/5</f>
        <v>7.55</v>
      </c>
    </row>
    <row r="391" spans="2:15" x14ac:dyDescent="0.25">
      <c r="B391" s="2">
        <v>0.70833333333333337</v>
      </c>
      <c r="C391" s="3" t="s">
        <v>21</v>
      </c>
      <c r="D391" s="3"/>
      <c r="E391" s="3"/>
      <c r="F391" s="3"/>
      <c r="G391" s="3"/>
      <c r="H391" s="3"/>
      <c r="I391" s="3"/>
    </row>
    <row r="392" spans="2:15" x14ac:dyDescent="0.25">
      <c r="B392" s="2">
        <v>0.75</v>
      </c>
      <c r="C392" s="3"/>
      <c r="D392" s="3"/>
      <c r="E392" s="3"/>
      <c r="F392" s="3"/>
      <c r="G392" s="3"/>
      <c r="H392" s="3"/>
      <c r="I392" s="3"/>
    </row>
    <row r="393" spans="2:15" x14ac:dyDescent="0.25">
      <c r="B393" s="2">
        <v>0.79166666666666663</v>
      </c>
      <c r="C393" s="3"/>
      <c r="D393" s="3"/>
      <c r="E393" s="3"/>
      <c r="F393" s="3"/>
      <c r="G393" s="3"/>
      <c r="H393" s="3"/>
      <c r="I393" s="3"/>
    </row>
    <row r="394" spans="2:15" x14ac:dyDescent="0.25">
      <c r="B394" s="2">
        <v>0.83333333333333337</v>
      </c>
      <c r="C394" s="3"/>
      <c r="D394" s="3"/>
      <c r="E394" s="3"/>
      <c r="F394" s="3"/>
      <c r="G394" s="3"/>
      <c r="H394" s="3"/>
      <c r="I394" s="3"/>
    </row>
    <row r="395" spans="2:15" x14ac:dyDescent="0.25">
      <c r="B395" s="2">
        <v>0.875</v>
      </c>
      <c r="C395" s="3"/>
      <c r="D395" s="3"/>
      <c r="E395" s="3"/>
      <c r="F395" s="3"/>
      <c r="G395" s="3"/>
      <c r="H395" s="3"/>
      <c r="I395" s="3"/>
    </row>
    <row r="396" spans="2:15" x14ac:dyDescent="0.25">
      <c r="B396" s="2">
        <v>0.91666666666666663</v>
      </c>
      <c r="C396" s="3"/>
      <c r="D396" s="3"/>
      <c r="E396" s="3"/>
      <c r="F396" s="3"/>
      <c r="G396" s="3"/>
      <c r="H396" s="3"/>
      <c r="I396" s="3"/>
    </row>
    <row r="400" spans="2:15" x14ac:dyDescent="0.25">
      <c r="B400" s="1">
        <v>1</v>
      </c>
      <c r="C400" s="1" t="s">
        <v>0</v>
      </c>
      <c r="D400" s="1" t="s">
        <v>1</v>
      </c>
      <c r="E400" s="1" t="s">
        <v>2</v>
      </c>
      <c r="F400" s="1" t="s">
        <v>3</v>
      </c>
      <c r="G400" s="1" t="s">
        <v>4</v>
      </c>
      <c r="H400" s="1" t="s">
        <v>5</v>
      </c>
      <c r="I400" s="1" t="s">
        <v>6</v>
      </c>
      <c r="L400" t="s">
        <v>11</v>
      </c>
      <c r="M400" t="s">
        <v>16</v>
      </c>
      <c r="N400" t="s">
        <v>15</v>
      </c>
      <c r="O400" t="s">
        <v>9</v>
      </c>
    </row>
    <row r="401" spans="2:15" x14ac:dyDescent="0.25">
      <c r="B401" s="2">
        <v>0.33333333333333331</v>
      </c>
      <c r="C401" s="3" t="s">
        <v>15</v>
      </c>
      <c r="D401" s="3" t="s">
        <v>15</v>
      </c>
      <c r="E401" s="4"/>
      <c r="F401" s="3" t="s">
        <v>15</v>
      </c>
      <c r="G401" s="3" t="s">
        <v>15</v>
      </c>
      <c r="H401" s="3"/>
      <c r="I401" s="3"/>
      <c r="L401">
        <f>SUM(L402:L408)</f>
        <v>3.75</v>
      </c>
      <c r="M401">
        <f>SUM(M402:M408)</f>
        <v>3.75</v>
      </c>
      <c r="N401">
        <f>SUM(N402:N408)</f>
        <v>31.5</v>
      </c>
      <c r="O401">
        <f>SUM(O402:O408)+P401</f>
        <v>39</v>
      </c>
    </row>
    <row r="402" spans="2:15" x14ac:dyDescent="0.25">
      <c r="B402" s="2">
        <v>0.375</v>
      </c>
      <c r="C402" s="3" t="s">
        <v>15</v>
      </c>
      <c r="D402" s="3" t="s">
        <v>15</v>
      </c>
      <c r="E402" s="3"/>
      <c r="F402" s="3" t="s">
        <v>15</v>
      </c>
      <c r="G402" s="3" t="s">
        <v>15</v>
      </c>
      <c r="H402" s="3"/>
      <c r="I402" s="3"/>
      <c r="K402" t="s">
        <v>0</v>
      </c>
      <c r="L402">
        <f>COUNTIF(C401:C415, "*skriv*")-COUNTIF(C401:C415,"*skriv/2*")*0.5-COUNTIF(C401:C415,"*skriv/4")*0.75</f>
        <v>0</v>
      </c>
      <c r="M402">
        <f>COUNTIF(C401:C415, "*læs*")-COUNTIF(C401:C415,"*læs/2*")*0.5-COUNTIF(C401:C415,"*læs/4")*0.75</f>
        <v>1</v>
      </c>
      <c r="N402">
        <f>COUNTIF(C401:C415, "*kode*")-COUNTIF(C401:C415,"*kode/2*")*0.5-COUNTIF(C401:C415,"*kode/4")*0.75</f>
        <v>6.75</v>
      </c>
      <c r="O402">
        <f>SUM(L402:N402)</f>
        <v>7.75</v>
      </c>
    </row>
    <row r="403" spans="2:15" x14ac:dyDescent="0.25">
      <c r="B403" s="2">
        <v>0.41666666666666669</v>
      </c>
      <c r="C403" s="3" t="s">
        <v>15</v>
      </c>
      <c r="D403" s="3" t="s">
        <v>15</v>
      </c>
      <c r="E403" s="3" t="s">
        <v>15</v>
      </c>
      <c r="F403" s="3" t="s">
        <v>15</v>
      </c>
      <c r="G403" s="3" t="s">
        <v>15</v>
      </c>
      <c r="H403" s="3"/>
      <c r="I403" s="3"/>
      <c r="K403" t="s">
        <v>1</v>
      </c>
      <c r="L403">
        <f>COUNTIF(D401:D415, "*skriv*")-COUNTIF(D401:D415,"*skriv/2*")*0.5-COUNTIF(D401:D415,"*skriv/4")*0.75</f>
        <v>0.75</v>
      </c>
      <c r="M403">
        <f>COUNTIF(D401:D415, "*læs*")-COUNTIF(D401:D415,"*læs/2*")*0.5-COUNTIF(D401:D415,"*læs/4")*0.75</f>
        <v>0</v>
      </c>
      <c r="N403">
        <f>COUNTIF(D401:D415, "*kode*")-COUNTIF(D401:D415,"*kode/2*")*0.5-COUNTIF(D401:D415,"*kode/4")*0.75</f>
        <v>6.5</v>
      </c>
      <c r="O403">
        <f t="shared" ref="O403" si="42">SUM(L403:N403)</f>
        <v>7.25</v>
      </c>
    </row>
    <row r="404" spans="2:15" x14ac:dyDescent="0.25">
      <c r="B404" s="2">
        <v>0.45833333333333331</v>
      </c>
      <c r="C404" s="3" t="s">
        <v>16</v>
      </c>
      <c r="D404" s="3" t="s">
        <v>15</v>
      </c>
      <c r="E404" s="3" t="s">
        <v>15</v>
      </c>
      <c r="F404" s="3" t="s">
        <v>15</v>
      </c>
      <c r="G404" s="3" t="s">
        <v>15</v>
      </c>
      <c r="H404" s="3"/>
      <c r="I404" s="3"/>
      <c r="K404" t="s">
        <v>2</v>
      </c>
      <c r="L404">
        <f>COUNTIF(E401:E415, "*skriv*")-COUNTIF(E401:E415,"*skriv/2*")*0.5</f>
        <v>0</v>
      </c>
      <c r="M404">
        <f>COUNTIF(E401:E415, "*læs*")-COUNTIF(E401:E415,"*læs/2*")*0.5-COUNTIF(E401:E415,"*læs/4")*0.75</f>
        <v>0</v>
      </c>
      <c r="N404">
        <f>COUNTIF(E401:E415, "*kode*")-COUNTIF(E401:E415,"*kode/2*")*0.5-COUNTIF(E401:E415,"*kode/4")*0.75</f>
        <v>6</v>
      </c>
      <c r="O404">
        <f>SUM(L404:N404)</f>
        <v>6</v>
      </c>
    </row>
    <row r="405" spans="2:15" x14ac:dyDescent="0.25">
      <c r="B405" s="2">
        <v>0.5</v>
      </c>
      <c r="C405" s="3" t="s">
        <v>15</v>
      </c>
      <c r="D405" s="3" t="s">
        <v>15</v>
      </c>
      <c r="E405" s="3" t="s">
        <v>15</v>
      </c>
      <c r="F405" s="3" t="s">
        <v>15</v>
      </c>
      <c r="G405" s="3" t="s">
        <v>15</v>
      </c>
      <c r="H405" s="3"/>
      <c r="I405" s="3"/>
      <c r="K405" t="s">
        <v>3</v>
      </c>
      <c r="L405">
        <f>COUNTIF(F401:F415, "*skriv*")-COUNTIF(F401:F415,"*skriv/*")*0.5</f>
        <v>0</v>
      </c>
      <c r="M405">
        <f>COUNTIF(F401:F415, "*læs*")-COUNTIF(F401:F415,"*læs/2*")*0.5-COUNTIF(F401:F415,"*læs/4")*0.75</f>
        <v>2.75</v>
      </c>
      <c r="N405">
        <f>COUNTIF(F401:F415, "*kode*")-COUNTIF(F401:F415,"*kode/2*")*0.5-COUNTIF(F401:F415,"*kode/4")*0.75</f>
        <v>6</v>
      </c>
      <c r="O405">
        <f>SUM(L405:N405)</f>
        <v>8.75</v>
      </c>
    </row>
    <row r="406" spans="2:15" x14ac:dyDescent="0.25">
      <c r="B406" s="2">
        <v>0.54166666666666663</v>
      </c>
      <c r="C406" s="3" t="s">
        <v>15</v>
      </c>
      <c r="D406" s="3" t="s">
        <v>15</v>
      </c>
      <c r="E406" s="3" t="s">
        <v>15</v>
      </c>
      <c r="F406" s="3" t="s">
        <v>15</v>
      </c>
      <c r="G406" s="3" t="s">
        <v>15</v>
      </c>
      <c r="H406" s="3"/>
      <c r="I406" s="3"/>
      <c r="K406" t="s">
        <v>4</v>
      </c>
      <c r="L406">
        <f>COUNTIF(G401:G415, "*skriv*")-COUNTIF(G401:G415,"*skriv/2*")*0.5-COUNTIF(G401:G415,"*skriv/4")*0.75</f>
        <v>0</v>
      </c>
      <c r="M406">
        <f>COUNTIF(G401:G415, "*læs*")-COUNTIF(G401:G415,"*læs/2*")*0.5-COUNTIF(G401:G415,"*læs/4")*0.75</f>
        <v>0</v>
      </c>
      <c r="N406">
        <f>COUNTIF(G401:G415, "*kode*")-COUNTIF(G401:G415,"*kode/2*")*0.5-COUNTIF(G401:G415,"*kode/4")*0.75</f>
        <v>6.25</v>
      </c>
      <c r="O406">
        <f t="shared" ref="O406" si="43">SUM(L406:N406)</f>
        <v>6.25</v>
      </c>
    </row>
    <row r="407" spans="2:15" x14ac:dyDescent="0.25">
      <c r="B407" s="2">
        <v>0.58333333333333337</v>
      </c>
      <c r="C407" s="3" t="s">
        <v>15</v>
      </c>
      <c r="D407" s="3" t="s">
        <v>17</v>
      </c>
      <c r="E407" s="3" t="s">
        <v>15</v>
      </c>
      <c r="F407" s="4" t="s">
        <v>16</v>
      </c>
      <c r="G407" s="3" t="s">
        <v>18</v>
      </c>
      <c r="H407" s="3" t="s">
        <v>11</v>
      </c>
      <c r="I407" s="3"/>
      <c r="K407" t="s">
        <v>5</v>
      </c>
      <c r="L407">
        <f>COUNTIF(H401:H415, "*skriv*")-COUNTIF(H401:H415,"*skriv/2*")*0.5</f>
        <v>2</v>
      </c>
      <c r="M407">
        <f>COUNTIF(H401:H415, "*læs*")-COUNTIF(H401:H415,"*læs/2*")*0.5</f>
        <v>0</v>
      </c>
      <c r="N407">
        <f>COUNTIF(H401:H415, "*kode*")-COUNTIF(H401:H415,"*kode/2*")*0.5-COUNTIF(H401:H415,"*kode/4")*0.75</f>
        <v>0</v>
      </c>
      <c r="O407">
        <f>SUM(L407:N407)</f>
        <v>2</v>
      </c>
    </row>
    <row r="408" spans="2:15" x14ac:dyDescent="0.25">
      <c r="B408" s="2">
        <v>0.625</v>
      </c>
      <c r="C408" s="3" t="s">
        <v>17</v>
      </c>
      <c r="D408" s="3" t="s">
        <v>19</v>
      </c>
      <c r="E408" s="3" t="s">
        <v>15</v>
      </c>
      <c r="F408" s="3" t="s">
        <v>16</v>
      </c>
      <c r="G408" s="3"/>
      <c r="H408" s="3" t="s">
        <v>11</v>
      </c>
      <c r="I408" s="3"/>
      <c r="K408" t="s">
        <v>6</v>
      </c>
      <c r="L408">
        <f>COUNTIF(I401:I415, "*skriv*")-COUNTIF(I401:I415,"*skriv/2*")*0.5</f>
        <v>1</v>
      </c>
      <c r="M408">
        <f>COUNTIF(I401:I415, "*læs*")-COUNTIF(I401:I415,"*læs/2*")*0.5-COUNTIF(I401:I415,"*læs/4")*0.75</f>
        <v>0</v>
      </c>
      <c r="N408">
        <f>COUNTIF(I401:I415, "*kode*")-COUNTIF(I401:I415,"*kode/2*")*0.5-COUNTIF(I401:I415,"*kode/4")*0.75</f>
        <v>0</v>
      </c>
      <c r="O408">
        <f>SUM(L408:N408)</f>
        <v>1</v>
      </c>
    </row>
    <row r="409" spans="2:15" x14ac:dyDescent="0.25">
      <c r="B409" s="2">
        <v>0.66666666666666663</v>
      </c>
      <c r="C409" s="3" t="s">
        <v>18</v>
      </c>
      <c r="D409" s="3" t="s">
        <v>22</v>
      </c>
      <c r="E409" s="3"/>
      <c r="F409" s="3" t="s">
        <v>20</v>
      </c>
      <c r="G409" s="3"/>
      <c r="H409" s="3"/>
      <c r="I409" s="3"/>
      <c r="K409" t="s">
        <v>10</v>
      </c>
      <c r="L409">
        <f>SUM(L402:L408)/5</f>
        <v>0.75</v>
      </c>
      <c r="M409">
        <f>SUM(M402:M408)/5</f>
        <v>0.75</v>
      </c>
      <c r="N409">
        <f>SUM(N402:N408)/5</f>
        <v>6.3</v>
      </c>
      <c r="O409">
        <f>SUM(O402:O408)/5</f>
        <v>7.8</v>
      </c>
    </row>
    <row r="410" spans="2:15" x14ac:dyDescent="0.25">
      <c r="B410" s="2">
        <v>0.70833333333333337</v>
      </c>
      <c r="C410" s="3"/>
      <c r="D410" s="3"/>
      <c r="E410" s="3"/>
      <c r="F410" s="3" t="s">
        <v>21</v>
      </c>
      <c r="G410" s="3"/>
      <c r="H410" s="3"/>
      <c r="I410" s="3"/>
    </row>
    <row r="411" spans="2:15" x14ac:dyDescent="0.25">
      <c r="B411" s="2">
        <v>0.75</v>
      </c>
      <c r="C411" s="3"/>
      <c r="D411" s="3"/>
      <c r="E411" s="3"/>
      <c r="F411" s="3"/>
      <c r="G411" s="3"/>
      <c r="H411" s="3"/>
      <c r="I411" s="3" t="s">
        <v>11</v>
      </c>
    </row>
    <row r="412" spans="2:15" x14ac:dyDescent="0.25">
      <c r="B412" s="2">
        <v>0.79166666666666663</v>
      </c>
      <c r="C412" s="3"/>
      <c r="D412" s="3"/>
      <c r="E412" s="3"/>
      <c r="F412" s="3"/>
      <c r="G412" s="3"/>
      <c r="H412" s="3"/>
      <c r="I412" s="3"/>
    </row>
    <row r="413" spans="2:15" x14ac:dyDescent="0.25">
      <c r="B413" s="2">
        <v>0.83333333333333337</v>
      </c>
      <c r="C413" s="3"/>
      <c r="D413" s="3"/>
      <c r="E413" s="3"/>
      <c r="F413" s="3"/>
      <c r="G413" s="3"/>
      <c r="H413" s="3"/>
      <c r="I413" s="3"/>
    </row>
    <row r="414" spans="2:15" x14ac:dyDescent="0.25">
      <c r="B414" s="2">
        <v>0.875</v>
      </c>
      <c r="C414" s="3"/>
      <c r="D414" s="3"/>
      <c r="E414" s="3"/>
      <c r="F414" s="3"/>
      <c r="G414" s="3"/>
      <c r="H414" s="3"/>
      <c r="I414" s="3"/>
    </row>
    <row r="415" spans="2:15" x14ac:dyDescent="0.25">
      <c r="B415" s="2">
        <v>0.91666666666666663</v>
      </c>
      <c r="C415" s="3"/>
      <c r="D415" s="3"/>
      <c r="E415" s="3"/>
      <c r="F415" s="3"/>
      <c r="G415" s="3"/>
      <c r="H415" s="3"/>
      <c r="I415" s="3"/>
    </row>
    <row r="418" spans="2:15" x14ac:dyDescent="0.25">
      <c r="B418" s="1">
        <v>1</v>
      </c>
      <c r="C418" s="1" t="s">
        <v>0</v>
      </c>
      <c r="D418" s="1" t="s">
        <v>1</v>
      </c>
      <c r="E418" s="1" t="s">
        <v>2</v>
      </c>
      <c r="F418" s="1" t="s">
        <v>3</v>
      </c>
      <c r="G418" s="1" t="s">
        <v>4</v>
      </c>
      <c r="H418" s="1" t="s">
        <v>5</v>
      </c>
      <c r="I418" s="1" t="s">
        <v>6</v>
      </c>
      <c r="L418" t="s">
        <v>11</v>
      </c>
      <c r="M418" t="s">
        <v>16</v>
      </c>
      <c r="N418" t="s">
        <v>15</v>
      </c>
      <c r="O418" t="s">
        <v>9</v>
      </c>
    </row>
    <row r="419" spans="2:15" x14ac:dyDescent="0.25">
      <c r="B419" s="2">
        <v>0.33333333333333331</v>
      </c>
      <c r="C419" s="3"/>
      <c r="D419" s="3" t="s">
        <v>15</v>
      </c>
      <c r="E419" s="4" t="s">
        <v>15</v>
      </c>
      <c r="F419" s="3" t="s">
        <v>15</v>
      </c>
      <c r="G419" s="3" t="s">
        <v>15</v>
      </c>
      <c r="H419" s="3"/>
      <c r="I419" s="3"/>
      <c r="L419">
        <f>SUM(L420:L426)</f>
        <v>3</v>
      </c>
      <c r="M419">
        <f>SUM(M420:M426)</f>
        <v>0.5</v>
      </c>
      <c r="N419">
        <f>SUM(N420:N426)</f>
        <v>35.5</v>
      </c>
      <c r="O419">
        <f>SUM(O420:O426)+P419</f>
        <v>39</v>
      </c>
    </row>
    <row r="420" spans="2:15" x14ac:dyDescent="0.25">
      <c r="B420" s="2">
        <v>0.375</v>
      </c>
      <c r="C420" s="3"/>
      <c r="D420" s="3" t="s">
        <v>15</v>
      </c>
      <c r="E420" s="3" t="s">
        <v>15</v>
      </c>
      <c r="F420" s="3" t="s">
        <v>15</v>
      </c>
      <c r="G420" s="3" t="s">
        <v>15</v>
      </c>
      <c r="H420" s="3"/>
      <c r="I420" s="3"/>
      <c r="K420" t="s">
        <v>0</v>
      </c>
      <c r="L420">
        <f>COUNTIF(C419:C433, "*skriv*")-COUNTIF(C419:C433,"*skriv/2*")*0.5-COUNTIF(C419:C433,"*skriv/4")*0.75</f>
        <v>3</v>
      </c>
      <c r="M420">
        <f>COUNTIF(C419:C433, "*læs*")-COUNTIF(C419:C433,"*læs/2*")*0.5-COUNTIF(C419:C433,"*læs/4")*0.75</f>
        <v>0</v>
      </c>
      <c r="N420">
        <f>COUNTIF(C419:C433, "*kode*")-COUNTIF(C419:C433,"*kode/2*")*0.5-COUNTIF(C419:C433,"*kode/4")*0.75</f>
        <v>2</v>
      </c>
      <c r="O420">
        <f>SUM(L420:N420)</f>
        <v>5</v>
      </c>
    </row>
    <row r="421" spans="2:15" x14ac:dyDescent="0.25">
      <c r="B421" s="2">
        <v>0.41666666666666669</v>
      </c>
      <c r="C421" s="3" t="s">
        <v>11</v>
      </c>
      <c r="D421" s="3" t="s">
        <v>15</v>
      </c>
      <c r="E421" s="3" t="s">
        <v>15</v>
      </c>
      <c r="F421" s="3" t="s">
        <v>15</v>
      </c>
      <c r="G421" s="3" t="s">
        <v>15</v>
      </c>
      <c r="H421" s="3"/>
      <c r="I421" s="3"/>
      <c r="K421" t="s">
        <v>1</v>
      </c>
      <c r="L421">
        <f>COUNTIF(D419:D433, "*skriv*")-COUNTIF(D419:D433,"*skriv/2*")*0.5-COUNTIF(D419:D433,"*skriv/4")*0.75</f>
        <v>0</v>
      </c>
      <c r="M421">
        <f>COUNTIF(D419:D433, "*læs*")-COUNTIF(D419:D433,"*læs/2*")*0.5-COUNTIF(D419:D433,"*læs/4")*0.75</f>
        <v>0</v>
      </c>
      <c r="N421">
        <f>COUNTIF(D419:D433, "*kode*")-COUNTIF(D419:D433,"*kode/2*")*0.5-COUNTIF(D419:D433,"*kode/4")*0.75</f>
        <v>8</v>
      </c>
      <c r="O421">
        <f t="shared" ref="O421" si="44">SUM(L421:N421)</f>
        <v>8</v>
      </c>
    </row>
    <row r="422" spans="2:15" x14ac:dyDescent="0.25">
      <c r="B422" s="2">
        <v>0.45833333333333331</v>
      </c>
      <c r="C422" s="3" t="s">
        <v>11</v>
      </c>
      <c r="D422" s="3" t="s">
        <v>15</v>
      </c>
      <c r="E422" s="3" t="s">
        <v>15</v>
      </c>
      <c r="F422" s="3" t="s">
        <v>15</v>
      </c>
      <c r="G422" s="3" t="s">
        <v>15</v>
      </c>
      <c r="H422" s="3"/>
      <c r="I422" s="3"/>
      <c r="K422" t="s">
        <v>2</v>
      </c>
      <c r="L422">
        <f>COUNTIF(E419:E433, "*skriv*")-COUNTIF(E419:E433,"*skriv/2*")*0.5</f>
        <v>0</v>
      </c>
      <c r="M422">
        <f>COUNTIF(E419:E433, "*læs*")-COUNTIF(E419:E433,"*læs/2*")*0.5-COUNTIF(E419:E433,"*læs/4")*0.75</f>
        <v>0.5</v>
      </c>
      <c r="N422">
        <f>COUNTIF(E419:E433, "*kode*")-COUNTIF(E419:E433,"*kode/2*")*0.5-COUNTIF(E419:E433,"*kode/4")*0.75</f>
        <v>7.5</v>
      </c>
      <c r="O422">
        <f>SUM(L422:N422)</f>
        <v>8</v>
      </c>
    </row>
    <row r="423" spans="2:15" x14ac:dyDescent="0.25">
      <c r="B423" s="2">
        <v>0.5</v>
      </c>
      <c r="C423" s="3" t="s">
        <v>11</v>
      </c>
      <c r="D423" s="3" t="s">
        <v>15</v>
      </c>
      <c r="E423" s="3" t="s">
        <v>15</v>
      </c>
      <c r="F423" s="3" t="s">
        <v>15</v>
      </c>
      <c r="G423" s="3" t="s">
        <v>15</v>
      </c>
      <c r="H423" s="3"/>
      <c r="I423" s="3"/>
      <c r="K423" t="s">
        <v>3</v>
      </c>
      <c r="L423">
        <f>COUNTIF(F419:F433, "*skriv*")-COUNTIF(F419:F433,"*skriv/*")*0.5</f>
        <v>0</v>
      </c>
      <c r="M423">
        <f>COUNTIF(F419:F433, "*læs*")-COUNTIF(F419:F433,"*læs/2*")*0.5-COUNTIF(F419:F433,"*læs/4")*0.75</f>
        <v>0</v>
      </c>
      <c r="N423">
        <f>COUNTIF(F419:F433, "*kode*")-COUNTIF(F419:F433,"*kode/2*")*0.5-COUNTIF(F419:F433,"*kode/4")*0.75</f>
        <v>8</v>
      </c>
      <c r="O423">
        <f>SUM(L423:N423)</f>
        <v>8</v>
      </c>
    </row>
    <row r="424" spans="2:15" x14ac:dyDescent="0.25">
      <c r="B424" s="2">
        <v>0.54166666666666663</v>
      </c>
      <c r="C424" s="3" t="s">
        <v>15</v>
      </c>
      <c r="D424" s="3" t="s">
        <v>15</v>
      </c>
      <c r="E424" s="3" t="s">
        <v>15</v>
      </c>
      <c r="F424" s="3" t="s">
        <v>15</v>
      </c>
      <c r="G424" s="3" t="s">
        <v>15</v>
      </c>
      <c r="H424" s="3"/>
      <c r="I424" s="3"/>
      <c r="K424" t="s">
        <v>4</v>
      </c>
      <c r="L424">
        <f>COUNTIF(G419:G433, "*skriv*")-COUNTIF(G419:G433,"*skriv/2*")*0.5-COUNTIF(G419:G433,"*skriv/4")*0.75</f>
        <v>0</v>
      </c>
      <c r="M424">
        <f>COUNTIF(G419:G433, "*læs*")-COUNTIF(G419:G433,"*læs/2*")*0.5-COUNTIF(G419:G433,"*læs/4")*0.75</f>
        <v>0</v>
      </c>
      <c r="N424">
        <f>COUNTIF(G419:G433, "*kode*")-COUNTIF(G419:G433,"*kode/2*")*0.5-COUNTIF(G419:G433,"*kode/4")*0.75</f>
        <v>10</v>
      </c>
      <c r="O424">
        <f t="shared" ref="O424" si="45">SUM(L424:N424)</f>
        <v>10</v>
      </c>
    </row>
    <row r="425" spans="2:15" x14ac:dyDescent="0.25">
      <c r="B425" s="2">
        <v>0.58333333333333337</v>
      </c>
      <c r="C425" s="3" t="s">
        <v>15</v>
      </c>
      <c r="D425" s="3" t="s">
        <v>15</v>
      </c>
      <c r="E425" s="3" t="s">
        <v>15</v>
      </c>
      <c r="F425" s="4" t="s">
        <v>15</v>
      </c>
      <c r="G425" s="3" t="s">
        <v>15</v>
      </c>
      <c r="H425" s="3"/>
      <c r="I425" s="3"/>
      <c r="K425" t="s">
        <v>5</v>
      </c>
      <c r="L425">
        <f>COUNTIF(H419:H433, "*skriv*")-COUNTIF(H419:H433,"*skriv/2*")*0.5</f>
        <v>0</v>
      </c>
      <c r="M425">
        <f>COUNTIF(H419:H433, "*læs*")-COUNTIF(H419:H433,"*læs/2*")*0.5</f>
        <v>0</v>
      </c>
      <c r="N425">
        <f>COUNTIF(H419:H433, "*kode*")-COUNTIF(H419:H433,"*kode/2*")*0.5-COUNTIF(H419:H433,"*kode/4")*0.75</f>
        <v>0</v>
      </c>
      <c r="O425">
        <f>SUM(L425:N425)</f>
        <v>0</v>
      </c>
    </row>
    <row r="426" spans="2:15" x14ac:dyDescent="0.25">
      <c r="B426" s="2">
        <v>0.625</v>
      </c>
      <c r="C426" s="3"/>
      <c r="D426" s="3" t="s">
        <v>15</v>
      </c>
      <c r="E426" s="3" t="s">
        <v>17</v>
      </c>
      <c r="F426" s="3"/>
      <c r="G426" s="3" t="s">
        <v>15</v>
      </c>
      <c r="H426" s="3"/>
      <c r="I426" s="3"/>
      <c r="K426" t="s">
        <v>6</v>
      </c>
      <c r="L426">
        <f>COUNTIF(I419:I433, "*skriv*")-COUNTIF(I419:I433,"*skriv/2*")*0.5</f>
        <v>0</v>
      </c>
      <c r="M426">
        <f>COUNTIF(I419:I433, "*læs*")-COUNTIF(I419:I433,"*læs/2*")*0.5-COUNTIF(I419:I433,"*læs/4")*0.75</f>
        <v>0</v>
      </c>
      <c r="N426">
        <f>COUNTIF(I419:I433, "*kode*")-COUNTIF(I419:I433,"*kode/2*")*0.5-COUNTIF(I419:I433,"*kode/4")*0.75</f>
        <v>0</v>
      </c>
      <c r="O426">
        <f>SUM(L426:N426)</f>
        <v>0</v>
      </c>
    </row>
    <row r="427" spans="2:15" x14ac:dyDescent="0.25">
      <c r="B427" s="2">
        <v>0.66666666666666663</v>
      </c>
      <c r="C427" s="3"/>
      <c r="D427" s="3"/>
      <c r="E427" s="3" t="s">
        <v>20</v>
      </c>
      <c r="F427" s="3"/>
      <c r="G427" s="3" t="s">
        <v>15</v>
      </c>
      <c r="H427" s="3"/>
      <c r="I427" s="3"/>
      <c r="K427" t="s">
        <v>10</v>
      </c>
      <c r="L427">
        <f>SUM(L420:L426)/5</f>
        <v>0.6</v>
      </c>
      <c r="M427">
        <f>SUM(M420:M426)/5</f>
        <v>0.1</v>
      </c>
      <c r="N427">
        <f>SUM(N420:N426)/5</f>
        <v>7.1</v>
      </c>
      <c r="O427">
        <f>SUM(O420:O426)/5</f>
        <v>7.8</v>
      </c>
    </row>
    <row r="428" spans="2:15" x14ac:dyDescent="0.25">
      <c r="B428" s="2">
        <v>0.70833333333333337</v>
      </c>
      <c r="C428" s="3"/>
      <c r="D428" s="3"/>
      <c r="E428" s="3"/>
      <c r="F428" s="3"/>
      <c r="G428" s="3" t="s">
        <v>15</v>
      </c>
      <c r="H428" s="3"/>
      <c r="I428" s="3"/>
    </row>
    <row r="429" spans="2:15" x14ac:dyDescent="0.25">
      <c r="B429" s="2">
        <v>0.75</v>
      </c>
      <c r="C429" s="3"/>
      <c r="D429" s="3"/>
      <c r="E429" s="3"/>
      <c r="F429" s="3" t="s">
        <v>15</v>
      </c>
      <c r="G429" s="3"/>
      <c r="H429" s="3"/>
      <c r="I429" s="3"/>
    </row>
    <row r="430" spans="2:15" x14ac:dyDescent="0.25">
      <c r="B430" s="2">
        <v>0.79166666666666663</v>
      </c>
      <c r="C430" s="3"/>
      <c r="D430" s="3"/>
      <c r="E430" s="3"/>
      <c r="F430" s="3"/>
      <c r="G430" s="3"/>
      <c r="H430" s="3"/>
      <c r="I430" s="3"/>
    </row>
    <row r="431" spans="2:15" x14ac:dyDescent="0.25">
      <c r="B431" s="2">
        <v>0.83333333333333337</v>
      </c>
      <c r="C431" s="3"/>
      <c r="D431" s="3"/>
      <c r="E431" s="3"/>
      <c r="F431" s="3"/>
      <c r="G431" s="3"/>
      <c r="H431" s="3"/>
      <c r="I431" s="3"/>
    </row>
    <row r="432" spans="2:15" x14ac:dyDescent="0.25">
      <c r="B432" s="2">
        <v>0.875</v>
      </c>
      <c r="C432" s="3"/>
      <c r="D432" s="3"/>
      <c r="E432" s="3"/>
      <c r="F432" s="3"/>
      <c r="G432" s="3"/>
      <c r="H432" s="3"/>
      <c r="I432" s="3"/>
    </row>
    <row r="433" spans="2:15" x14ac:dyDescent="0.25">
      <c r="B433" s="2">
        <v>0.91666666666666663</v>
      </c>
      <c r="C433" s="3"/>
      <c r="D433" s="3"/>
      <c r="E433" s="3"/>
      <c r="F433" s="3"/>
      <c r="G433" s="3"/>
      <c r="H433" s="3"/>
      <c r="I433" s="3"/>
    </row>
    <row r="437" spans="2:15" x14ac:dyDescent="0.25">
      <c r="B437" t="s">
        <v>23</v>
      </c>
    </row>
    <row r="440" spans="2:15" x14ac:dyDescent="0.25">
      <c r="B440" s="1">
        <v>1</v>
      </c>
      <c r="C440" s="1" t="s">
        <v>0</v>
      </c>
      <c r="D440" s="1" t="s">
        <v>1</v>
      </c>
      <c r="E440" s="1" t="s">
        <v>2</v>
      </c>
      <c r="F440" s="1" t="s">
        <v>3</v>
      </c>
      <c r="G440" s="1" t="s">
        <v>4</v>
      </c>
      <c r="H440" s="1" t="s">
        <v>5</v>
      </c>
      <c r="I440" s="1" t="s">
        <v>6</v>
      </c>
      <c r="L440" t="s">
        <v>11</v>
      </c>
      <c r="M440" t="s">
        <v>16</v>
      </c>
      <c r="N440" t="s">
        <v>15</v>
      </c>
      <c r="O440" t="s">
        <v>9</v>
      </c>
    </row>
    <row r="441" spans="2:15" x14ac:dyDescent="0.25">
      <c r="B441" s="2">
        <v>0.33333333333333331</v>
      </c>
      <c r="C441" s="3"/>
      <c r="D441" s="3" t="s">
        <v>15</v>
      </c>
      <c r="E441" s="4" t="s">
        <v>15</v>
      </c>
      <c r="F441" s="3" t="s">
        <v>15</v>
      </c>
      <c r="G441" s="3" t="s">
        <v>15</v>
      </c>
      <c r="H441" s="3"/>
      <c r="I441" s="3"/>
      <c r="L441">
        <f>SUM(L442:L448)</f>
        <v>0</v>
      </c>
      <c r="M441">
        <f>SUM(M442:M448)</f>
        <v>0</v>
      </c>
      <c r="N441">
        <f>SUM(N442:N448)</f>
        <v>27.25</v>
      </c>
      <c r="O441">
        <f>SUM(O442:O448)+P441</f>
        <v>27.25</v>
      </c>
    </row>
    <row r="442" spans="2:15" x14ac:dyDescent="0.25">
      <c r="B442" s="2">
        <v>0.375</v>
      </c>
      <c r="C442" s="3"/>
      <c r="D442" s="3" t="s">
        <v>15</v>
      </c>
      <c r="E442" s="3" t="s">
        <v>15</v>
      </c>
      <c r="F442" s="3" t="s">
        <v>15</v>
      </c>
      <c r="G442" s="3" t="s">
        <v>15</v>
      </c>
      <c r="H442" s="3"/>
      <c r="I442" s="3"/>
      <c r="K442" t="s">
        <v>0</v>
      </c>
      <c r="L442">
        <f>COUNTIF(C441:C455, "*skriv*")-COUNTIF(C441:C455,"*skriv/2*")*0.5-COUNTIF(C441:C455,"*skriv/4")*0.75</f>
        <v>0</v>
      </c>
      <c r="M442">
        <f>COUNTIF(C441:C455, "*læs*")-COUNTIF(C441:C455,"*læs/2*")*0.5-COUNTIF(C441:C455,"*læs/4")*0.75</f>
        <v>0</v>
      </c>
      <c r="N442">
        <f>COUNTIF(C441:C455, "*kode*")-COUNTIF(C441:C455,"*kode/2*")*0.5-COUNTIF(C441:C455,"*kode/4")*0.75</f>
        <v>0</v>
      </c>
      <c r="O442">
        <f>SUM(L442:N442)</f>
        <v>0</v>
      </c>
    </row>
    <row r="443" spans="2:15" x14ac:dyDescent="0.25">
      <c r="B443" s="2">
        <v>0.41666666666666669</v>
      </c>
      <c r="C443" s="3"/>
      <c r="D443" s="3" t="s">
        <v>15</v>
      </c>
      <c r="E443" s="3" t="s">
        <v>15</v>
      </c>
      <c r="F443" s="3" t="s">
        <v>15</v>
      </c>
      <c r="G443" s="3" t="s">
        <v>15</v>
      </c>
      <c r="H443" s="3"/>
      <c r="I443" s="3"/>
      <c r="K443" t="s">
        <v>1</v>
      </c>
      <c r="L443">
        <f>COUNTIF(D441:D455, "*skriv*")-COUNTIF(D441:D455,"*skriv/2*")*0.5-COUNTIF(D441:D455,"*skriv/4")*0.75</f>
        <v>0</v>
      </c>
      <c r="M443">
        <f>COUNTIF(D441:D455, "*læs*")-COUNTIF(D441:D455,"*læs/2*")*0.5-COUNTIF(D441:D455,"*læs/4")*0.75</f>
        <v>0</v>
      </c>
      <c r="N443">
        <f>COUNTIF(D441:D455, "*kode*")-COUNTIF(D441:D455,"*kode/2*")*0.5-COUNTIF(D441:D455,"*kode/4")*0.75</f>
        <v>8</v>
      </c>
      <c r="O443">
        <f t="shared" ref="O443" si="46">SUM(L443:N443)</f>
        <v>8</v>
      </c>
    </row>
    <row r="444" spans="2:15" x14ac:dyDescent="0.25">
      <c r="B444" s="2">
        <v>0.45833333333333331</v>
      </c>
      <c r="C444" s="3"/>
      <c r="D444" s="3" t="s">
        <v>15</v>
      </c>
      <c r="E444" s="3" t="s">
        <v>15</v>
      </c>
      <c r="F444" s="3" t="s">
        <v>15</v>
      </c>
      <c r="G444" s="3" t="s">
        <v>15</v>
      </c>
      <c r="H444" s="3"/>
      <c r="I444" s="3"/>
      <c r="K444" t="s">
        <v>2</v>
      </c>
      <c r="L444">
        <f>COUNTIF(E441:E455, "*skriv*")-COUNTIF(E441:E455,"*skriv/2*")*0.5</f>
        <v>0</v>
      </c>
      <c r="M444">
        <f>COUNTIF(E441:E455, "*læs*")-COUNTIF(E441:E455,"*læs/2*")*0.5-COUNTIF(E441:E455,"*læs/4")*0.75</f>
        <v>0</v>
      </c>
      <c r="N444">
        <f>COUNTIF(E441:E455, "*kode*")-COUNTIF(E441:E455,"*kode/2*")*0.5-COUNTIF(E441:E455,"*kode/4")*0.75</f>
        <v>8</v>
      </c>
      <c r="O444">
        <f>SUM(L444:N444)</f>
        <v>8</v>
      </c>
    </row>
    <row r="445" spans="2:15" x14ac:dyDescent="0.25">
      <c r="B445" s="2">
        <v>0.5</v>
      </c>
      <c r="C445" s="3"/>
      <c r="D445" s="3" t="s">
        <v>15</v>
      </c>
      <c r="E445" s="3" t="s">
        <v>15</v>
      </c>
      <c r="F445" s="3" t="s">
        <v>15</v>
      </c>
      <c r="G445" s="3"/>
      <c r="H445" s="3"/>
      <c r="I445" s="3"/>
      <c r="K445" t="s">
        <v>3</v>
      </c>
      <c r="L445">
        <f>COUNTIF(F441:F455, "*skriv*")-COUNTIF(F441:F455,"*skriv/*")*0.5</f>
        <v>0</v>
      </c>
      <c r="M445">
        <f>COUNTIF(F441:F455, "*læs*")-COUNTIF(F441:F455,"*læs/2*")*0.5-COUNTIF(F441:F455,"*læs/4")*0.75</f>
        <v>0</v>
      </c>
      <c r="N445">
        <f>COUNTIF(F441:F455, "*kode*")-COUNTIF(F441:F455,"*kode/2*")*0.5-COUNTIF(F441:F455,"*kode/4")*0.75</f>
        <v>7.25</v>
      </c>
      <c r="O445">
        <f>SUM(L445:N445)</f>
        <v>7.25</v>
      </c>
    </row>
    <row r="446" spans="2:15" x14ac:dyDescent="0.25">
      <c r="B446" s="2">
        <v>0.54166666666666663</v>
      </c>
      <c r="C446" s="3"/>
      <c r="D446" s="3" t="s">
        <v>15</v>
      </c>
      <c r="E446" s="3" t="s">
        <v>15</v>
      </c>
      <c r="F446" s="3" t="s">
        <v>15</v>
      </c>
      <c r="G446" s="3"/>
      <c r="H446" s="3"/>
      <c r="I446" s="3"/>
      <c r="K446" t="s">
        <v>4</v>
      </c>
      <c r="L446">
        <f>COUNTIF(G441:G455, "*skriv*")-COUNTIF(G441:G455,"*skriv/2*")*0.5-COUNTIF(G441:G455,"*skriv/4")*0.75</f>
        <v>0</v>
      </c>
      <c r="M446">
        <f>COUNTIF(G441:G455, "*læs*")-COUNTIF(G441:G455,"*læs/2*")*0.5-COUNTIF(G441:G455,"*læs/4")*0.75</f>
        <v>0</v>
      </c>
      <c r="N446">
        <f>COUNTIF(G441:G455, "*kode*")-COUNTIF(G441:G455,"*kode/2*")*0.5-COUNTIF(G441:G455,"*kode/4")*0.75</f>
        <v>4</v>
      </c>
      <c r="O446">
        <f t="shared" ref="O446" si="47">SUM(L446:N446)</f>
        <v>4</v>
      </c>
    </row>
    <row r="447" spans="2:15" x14ac:dyDescent="0.25">
      <c r="B447" s="2">
        <v>0.58333333333333337</v>
      </c>
      <c r="C447" s="3"/>
      <c r="D447" s="3" t="s">
        <v>15</v>
      </c>
      <c r="E447" s="3" t="s">
        <v>15</v>
      </c>
      <c r="F447" s="4" t="s">
        <v>15</v>
      </c>
      <c r="G447" s="3"/>
      <c r="H447" s="3"/>
      <c r="I447" s="3"/>
      <c r="K447" t="s">
        <v>5</v>
      </c>
      <c r="L447">
        <f>COUNTIF(H441:H455, "*skriv*")-COUNTIF(H441:H455,"*skriv/2*")*0.5</f>
        <v>0</v>
      </c>
      <c r="M447">
        <f>COUNTIF(H441:H455, "*læs*")-COUNTIF(H441:H455,"*læs/2*")*0.5</f>
        <v>0</v>
      </c>
      <c r="N447">
        <f>COUNTIF(H441:H455, "*kode*")-COUNTIF(H441:H455,"*kode/2*")*0.5-COUNTIF(H441:H455,"*kode/4")*0.75</f>
        <v>0</v>
      </c>
      <c r="O447">
        <f>SUM(L447:N447)</f>
        <v>0</v>
      </c>
    </row>
    <row r="448" spans="2:15" x14ac:dyDescent="0.25">
      <c r="B448" s="2">
        <v>0.625</v>
      </c>
      <c r="C448" s="3"/>
      <c r="D448" s="3" t="s">
        <v>15</v>
      </c>
      <c r="E448" s="3" t="s">
        <v>15</v>
      </c>
      <c r="F448" s="3" t="s">
        <v>18</v>
      </c>
      <c r="G448" s="3"/>
      <c r="H448" s="3"/>
      <c r="I448" s="3"/>
      <c r="K448" t="s">
        <v>6</v>
      </c>
      <c r="L448">
        <f>COUNTIF(I441:I455, "*skriv*")-COUNTIF(I441:I455,"*skriv/2*")*0.5</f>
        <v>0</v>
      </c>
      <c r="M448">
        <f>COUNTIF(I441:I455, "*læs*")-COUNTIF(I441:I455,"*læs/2*")*0.5-COUNTIF(I441:I455,"*læs/4")*0.75</f>
        <v>0</v>
      </c>
      <c r="N448">
        <f>COUNTIF(I441:I455, "*kode*")-COUNTIF(I441:I455,"*kode/2*")*0.5-COUNTIF(I441:I455,"*kode/4")*0.75</f>
        <v>0</v>
      </c>
      <c r="O448">
        <f>SUM(L448:N448)</f>
        <v>0</v>
      </c>
    </row>
    <row r="449" spans="2:16" x14ac:dyDescent="0.25">
      <c r="B449" s="2">
        <v>0.66666666666666663</v>
      </c>
      <c r="C449" s="3"/>
      <c r="D449" s="3"/>
      <c r="E449" s="3"/>
      <c r="F449" s="3"/>
      <c r="G449" s="3"/>
      <c r="H449" s="3"/>
      <c r="I449" s="3"/>
      <c r="K449" t="s">
        <v>10</v>
      </c>
      <c r="L449">
        <f>SUM(L442:L448)/5</f>
        <v>0</v>
      </c>
      <c r="M449">
        <f>SUM(M442:M448)/5</f>
        <v>0</v>
      </c>
      <c r="N449">
        <f>SUM(N442:N448)/5</f>
        <v>5.45</v>
      </c>
      <c r="O449">
        <f>SUM(O442:O448)/5</f>
        <v>5.45</v>
      </c>
    </row>
    <row r="450" spans="2:16" x14ac:dyDescent="0.25">
      <c r="B450" s="2">
        <v>0.70833333333333337</v>
      </c>
      <c r="C450" s="3"/>
      <c r="D450" s="3"/>
      <c r="E450" s="3"/>
      <c r="F450" s="3"/>
      <c r="G450" s="3"/>
      <c r="H450" s="3"/>
      <c r="I450" s="3"/>
    </row>
    <row r="451" spans="2:16" x14ac:dyDescent="0.25">
      <c r="B451" s="2">
        <v>0.75</v>
      </c>
      <c r="C451" s="3"/>
      <c r="D451" s="3"/>
      <c r="E451" s="3"/>
      <c r="F451" s="3"/>
      <c r="G451" s="3"/>
      <c r="H451" s="3"/>
      <c r="I451" s="3"/>
    </row>
    <row r="452" spans="2:16" x14ac:dyDescent="0.25">
      <c r="B452" s="2">
        <v>0.79166666666666663</v>
      </c>
      <c r="C452" s="3"/>
      <c r="D452" s="3"/>
      <c r="E452" s="3"/>
      <c r="F452" s="3"/>
      <c r="G452" s="3"/>
      <c r="H452" s="3"/>
      <c r="I452" s="3"/>
    </row>
    <row r="453" spans="2:16" x14ac:dyDescent="0.25">
      <c r="B453" s="2">
        <v>0.83333333333333337</v>
      </c>
      <c r="C453" s="3"/>
      <c r="D453" s="3"/>
      <c r="E453" s="3"/>
      <c r="F453" s="3"/>
      <c r="G453" s="3"/>
      <c r="H453" s="3"/>
      <c r="I453" s="3"/>
    </row>
    <row r="454" spans="2:16" x14ac:dyDescent="0.25">
      <c r="B454" s="2">
        <v>0.875</v>
      </c>
      <c r="C454" s="3"/>
      <c r="D454" s="3"/>
      <c r="E454" s="3"/>
      <c r="F454" s="3"/>
      <c r="G454" s="3"/>
      <c r="H454" s="3"/>
      <c r="I454" s="3"/>
    </row>
    <row r="455" spans="2:16" x14ac:dyDescent="0.25">
      <c r="B455" s="2">
        <v>0.91666666666666663</v>
      </c>
      <c r="C455" s="3"/>
      <c r="D455" s="3"/>
      <c r="E455" s="3"/>
      <c r="F455" s="3"/>
      <c r="G455" s="3"/>
      <c r="H455" s="3"/>
      <c r="I455" s="3"/>
    </row>
    <row r="459" spans="2:16" x14ac:dyDescent="0.25">
      <c r="B459" s="1">
        <v>1</v>
      </c>
      <c r="C459" s="1" t="s">
        <v>0</v>
      </c>
      <c r="D459" s="1" t="s">
        <v>1</v>
      </c>
      <c r="E459" s="1" t="s">
        <v>2</v>
      </c>
      <c r="F459" s="1" t="s">
        <v>3</v>
      </c>
      <c r="G459" s="1" t="s">
        <v>4</v>
      </c>
      <c r="H459" s="1" t="s">
        <v>5</v>
      </c>
      <c r="I459" s="1" t="s">
        <v>6</v>
      </c>
      <c r="L459" t="s">
        <v>11</v>
      </c>
      <c r="M459" t="s">
        <v>16</v>
      </c>
      <c r="N459" t="s">
        <v>15</v>
      </c>
      <c r="O459" t="s">
        <v>9</v>
      </c>
      <c r="P459" t="s">
        <v>24</v>
      </c>
    </row>
    <row r="460" spans="2:16" x14ac:dyDescent="0.25">
      <c r="B460" s="2">
        <v>0.33333333333333331</v>
      </c>
      <c r="C460" s="3" t="s">
        <v>15</v>
      </c>
      <c r="D460" s="3" t="s">
        <v>15</v>
      </c>
      <c r="E460" s="4" t="s">
        <v>15</v>
      </c>
      <c r="F460" s="3" t="s">
        <v>15</v>
      </c>
      <c r="G460" s="3" t="s">
        <v>15</v>
      </c>
      <c r="H460" s="3"/>
      <c r="I460" s="3"/>
      <c r="L460">
        <f>SUM(L461:L467)</f>
        <v>0</v>
      </c>
      <c r="M460">
        <f>SUM(M461:M467)</f>
        <v>0</v>
      </c>
      <c r="N460">
        <f>SUM(N461:N467)</f>
        <v>34.25</v>
      </c>
      <c r="O460">
        <f>SUM(O461:O467)</f>
        <v>37.25</v>
      </c>
      <c r="P460">
        <f>SUM(P461:P467)</f>
        <v>3.5</v>
      </c>
    </row>
    <row r="461" spans="2:16" x14ac:dyDescent="0.25">
      <c r="B461" s="2">
        <v>0.375</v>
      </c>
      <c r="C461" s="3" t="s">
        <v>15</v>
      </c>
      <c r="D461" s="3" t="s">
        <v>15</v>
      </c>
      <c r="E461" s="3" t="s">
        <v>15</v>
      </c>
      <c r="F461" s="3" t="s">
        <v>15</v>
      </c>
      <c r="G461" s="3" t="s">
        <v>15</v>
      </c>
      <c r="H461" s="3"/>
      <c r="I461" s="3"/>
      <c r="K461" t="s">
        <v>0</v>
      </c>
      <c r="L461">
        <f>COUNTIF(C460:C474, "*skriv*")-COUNTIF(C460:C474,"*skriv/2*")*0.5-COUNTIF(C460:C474,"*skriv/4")*0.75</f>
        <v>0</v>
      </c>
      <c r="M461">
        <f>COUNTIF(C460:C474, "*læs*")-COUNTIF(C460:C474,"*læs/2*")*0.5-COUNTIF(C460:C474,"*læs/4")*0.75</f>
        <v>0</v>
      </c>
      <c r="N461">
        <f>COUNTIF(C460:C474, "*kode*")-COUNTIF(C460:C474,"*kode/2*")*0.5-COUNTIF(C460:C474,"*kode/4")*0.75</f>
        <v>5.5</v>
      </c>
      <c r="O461">
        <f>SUM(L461:N461) + P461</f>
        <v>6.5</v>
      </c>
      <c r="P461">
        <f>COUNTIF(C460:C474, "*jobsøg*")-COUNTIF(C460:C474,"*jobsøg/2*")*0.5-COUNTIF(C460:C474,"*jobsøg/4")*0.75</f>
        <v>1</v>
      </c>
    </row>
    <row r="462" spans="2:16" x14ac:dyDescent="0.25">
      <c r="B462" s="2">
        <v>0.41666666666666669</v>
      </c>
      <c r="C462" s="3" t="s">
        <v>15</v>
      </c>
      <c r="D462" s="3" t="s">
        <v>15</v>
      </c>
      <c r="E462" s="3" t="s">
        <v>15</v>
      </c>
      <c r="F462" s="3" t="s">
        <v>15</v>
      </c>
      <c r="G462" s="3" t="s">
        <v>15</v>
      </c>
      <c r="H462" s="3"/>
      <c r="I462" s="3"/>
      <c r="K462" t="s">
        <v>1</v>
      </c>
      <c r="L462">
        <f>COUNTIF(D460:D474, "*skriv*")-COUNTIF(D460:D474,"*skriv/2*")*0.5-COUNTIF(D460:D474,"*skriv/4")*0.75</f>
        <v>0</v>
      </c>
      <c r="M462">
        <f>COUNTIF(D460:D474, "*læs*")-COUNTIF(D460:D474,"*læs/2*")*0.5-COUNTIF(D460:D474,"*læs/4")*0.75</f>
        <v>0</v>
      </c>
      <c r="N462">
        <f>COUNTIF(D460:D474, "*kode*")-COUNTIF(D460:D474,"*kode/2*")*0.5-COUNTIF(D460:D474,"*kode/4")*0.75</f>
        <v>8</v>
      </c>
      <c r="O462">
        <f>SUM(L462:N462) + P462</f>
        <v>8.5</v>
      </c>
      <c r="P462">
        <f>COUNTIF(D460:D474, "*jobsøg*")-COUNTIF(D460:D474,"*jobsøg/2*")*0.5-COUNTIF(D460:D474,"*jobsøg/4")*0.75</f>
        <v>0.5</v>
      </c>
    </row>
    <row r="463" spans="2:16" x14ac:dyDescent="0.25">
      <c r="B463" s="2">
        <v>0.45833333333333331</v>
      </c>
      <c r="C463" s="3" t="s">
        <v>15</v>
      </c>
      <c r="D463" s="3" t="s">
        <v>15</v>
      </c>
      <c r="E463" s="3" t="s">
        <v>15</v>
      </c>
      <c r="F463" s="3" t="s">
        <v>15</v>
      </c>
      <c r="G463" s="3" t="s">
        <v>15</v>
      </c>
      <c r="H463" s="3"/>
      <c r="I463" s="3"/>
      <c r="K463" t="s">
        <v>2</v>
      </c>
      <c r="L463">
        <f>COUNTIF(E460:E474, "*skriv*")-COUNTIF(E460:E474,"*skriv/2*")*0.5</f>
        <v>0</v>
      </c>
      <c r="M463">
        <f>COUNTIF(E460:E474, "*læs*")-COUNTIF(E460:E474,"*læs/2*")*0.5-COUNTIF(E460:E474,"*læs/4")*0.75</f>
        <v>0</v>
      </c>
      <c r="N463">
        <f>COUNTIF(E460:E474, "*kode*")-COUNTIF(E460:E474,"*kode/2*")*0.5-COUNTIF(E460:E474,"*kode/4")*0.75</f>
        <v>6.75</v>
      </c>
      <c r="O463">
        <f>SUM(L463:N463) + P463</f>
        <v>8.25</v>
      </c>
      <c r="P463">
        <f>COUNTIF(E460:E474, "*jobsøg*")-COUNTIF(E460:E474,"*jobsøg/2*")*0.5-COUNTIF(E460:E474,"*jobsøg/4")*0.75</f>
        <v>1.5</v>
      </c>
    </row>
    <row r="464" spans="2:16" x14ac:dyDescent="0.25">
      <c r="B464" s="2">
        <v>0.5</v>
      </c>
      <c r="C464" s="3" t="s">
        <v>15</v>
      </c>
      <c r="D464" s="3" t="s">
        <v>15</v>
      </c>
      <c r="E464" s="3" t="s">
        <v>15</v>
      </c>
      <c r="F464" s="3" t="s">
        <v>15</v>
      </c>
      <c r="G464" s="3" t="s">
        <v>15</v>
      </c>
      <c r="H464" s="3"/>
      <c r="I464" s="3"/>
      <c r="K464" t="s">
        <v>3</v>
      </c>
      <c r="L464">
        <f>COUNTIF(F460:F474, "*skriv*")-COUNTIF(F460:F474,"*skriv/*")*0.5</f>
        <v>0</v>
      </c>
      <c r="M464">
        <f>COUNTIF(F460:F474, "*læs*")-COUNTIF(F460:F474,"*læs/2*")*0.5-COUNTIF(F460:F474,"*læs/4")*0.75</f>
        <v>0</v>
      </c>
      <c r="N464">
        <f>COUNTIF(F460:F474, "*kode*")-COUNTIF(F460:F474,"*kode/2*")*0.5-COUNTIF(F460:F474,"*kode/4")*0.75</f>
        <v>7</v>
      </c>
      <c r="O464">
        <f>SUM(L464:N464)</f>
        <v>7</v>
      </c>
    </row>
    <row r="465" spans="2:16" x14ac:dyDescent="0.25">
      <c r="B465" s="2">
        <v>0.54166666666666663</v>
      </c>
      <c r="C465" s="3" t="s">
        <v>24</v>
      </c>
      <c r="D465" s="3" t="s">
        <v>15</v>
      </c>
      <c r="E465" s="3" t="s">
        <v>15</v>
      </c>
      <c r="F465" s="3" t="s">
        <v>15</v>
      </c>
      <c r="G465" s="3" t="s">
        <v>15</v>
      </c>
      <c r="H465" s="3"/>
      <c r="I465" s="3"/>
      <c r="K465" t="s">
        <v>4</v>
      </c>
      <c r="L465">
        <f>COUNTIF(G460:G474, "*skriv*")-COUNTIF(G460:G474,"*skriv/2*")*0.5-COUNTIF(G460:G474,"*skriv/4")*0.75</f>
        <v>0</v>
      </c>
      <c r="M465">
        <f>COUNTIF(G460:G474, "*læs*")-COUNTIF(G460:G474,"*læs/2*")*0.5-COUNTIF(G460:G474,"*læs/4")*0.75</f>
        <v>0</v>
      </c>
      <c r="N465">
        <f>COUNTIF(G460:G474, "*kode*")-COUNTIF(G460:G474,"*kode/2*")*0.5-COUNTIF(G460:G474,"*kode/4")*0.75</f>
        <v>7</v>
      </c>
      <c r="O465">
        <f t="shared" ref="O465" si="48">SUM(L465:N465)</f>
        <v>7</v>
      </c>
      <c r="P465">
        <f>COUNTIF(G460:G474, "*jobsøg*")-COUNTIF(G460:G474,"*jobsøg/2*")*0.5-COUNTIF(G460:G474,"*jobsøg/4")*0.75</f>
        <v>0.5</v>
      </c>
    </row>
    <row r="466" spans="2:16" x14ac:dyDescent="0.25">
      <c r="B466" s="2">
        <v>0.58333333333333337</v>
      </c>
      <c r="C466" s="3"/>
      <c r="D466" s="3" t="s">
        <v>15</v>
      </c>
      <c r="E466" s="3" t="s">
        <v>17</v>
      </c>
      <c r="F466" s="4" t="s">
        <v>15</v>
      </c>
      <c r="G466" s="3" t="s">
        <v>15</v>
      </c>
      <c r="H466" s="3"/>
      <c r="I466" s="3"/>
      <c r="K466" t="s">
        <v>5</v>
      </c>
      <c r="L466">
        <f>COUNTIF(H460:H474, "*skriv*")-COUNTIF(H460:H474,"*skriv/2*")*0.5</f>
        <v>0</v>
      </c>
      <c r="M466">
        <f>COUNTIF(H460:H474, "*læs*")-COUNTIF(H460:H474,"*læs/2*")*0.5</f>
        <v>0</v>
      </c>
      <c r="N466">
        <f>COUNTIF(H460:H474, "*kode*")-COUNTIF(H460:H474,"*kode/2*")*0.5-COUNTIF(H460:H474,"*kode/4")*0.75</f>
        <v>0</v>
      </c>
      <c r="O466">
        <f>SUM(L466:N466)</f>
        <v>0</v>
      </c>
    </row>
    <row r="467" spans="2:16" x14ac:dyDescent="0.25">
      <c r="B467" s="2">
        <v>0.625</v>
      </c>
      <c r="C467" s="3" t="s">
        <v>17</v>
      </c>
      <c r="D467" s="3" t="s">
        <v>15</v>
      </c>
      <c r="E467" s="3" t="s">
        <v>18</v>
      </c>
      <c r="F467" s="3"/>
      <c r="G467" s="3" t="s">
        <v>25</v>
      </c>
      <c r="H467" s="3"/>
      <c r="I467" s="3"/>
      <c r="K467" t="s">
        <v>6</v>
      </c>
      <c r="L467">
        <f>COUNTIF(I460:I474, "*skriv*")-COUNTIF(I460:I474,"*skriv/2*")*0.5</f>
        <v>0</v>
      </c>
      <c r="M467">
        <f>COUNTIF(I460:I474, "*læs*")-COUNTIF(I460:I474,"*læs/2*")*0.5-COUNTIF(I460:I474,"*læs/4")*0.75</f>
        <v>0</v>
      </c>
      <c r="N467">
        <f>COUNTIF(I460:I474, "*kode*")-COUNTIF(I460:I474,"*kode/2*")*0.5-COUNTIF(I460:I474,"*kode/4")*0.75</f>
        <v>0</v>
      </c>
      <c r="O467">
        <f>SUM(L467:N467)</f>
        <v>0</v>
      </c>
    </row>
    <row r="468" spans="2:16" x14ac:dyDescent="0.25">
      <c r="B468" s="2">
        <v>0.66666666666666663</v>
      </c>
      <c r="C468" s="3"/>
      <c r="D468" s="3" t="s">
        <v>25</v>
      </c>
      <c r="E468" s="3" t="s">
        <v>24</v>
      </c>
      <c r="F468" s="3"/>
      <c r="G468" s="3"/>
      <c r="H468" s="3"/>
      <c r="I468" s="3"/>
      <c r="K468" t="s">
        <v>10</v>
      </c>
      <c r="L468">
        <f>SUM(L461:L467)/5</f>
        <v>0</v>
      </c>
      <c r="M468">
        <f>SUM(M461:M467)/5</f>
        <v>0</v>
      </c>
      <c r="N468">
        <f>SUM(N461:N467)/5</f>
        <v>6.85</v>
      </c>
      <c r="O468">
        <f>SUM(O461:O467)/5</f>
        <v>7.45</v>
      </c>
    </row>
    <row r="469" spans="2:16" x14ac:dyDescent="0.25">
      <c r="B469" s="2">
        <v>0.70833333333333337</v>
      </c>
      <c r="C469" s="3"/>
      <c r="D469" s="3"/>
      <c r="E469" s="3" t="s">
        <v>25</v>
      </c>
      <c r="F469" s="3"/>
      <c r="G469" s="3"/>
      <c r="H469" s="3"/>
      <c r="I469" s="3"/>
    </row>
    <row r="470" spans="2:16" x14ac:dyDescent="0.25">
      <c r="B470" s="2">
        <v>0.75</v>
      </c>
      <c r="C470" s="3"/>
      <c r="D470" s="3"/>
      <c r="E470" s="3"/>
      <c r="F470" s="3"/>
      <c r="G470" s="3"/>
      <c r="H470" s="3"/>
      <c r="I470" s="3"/>
    </row>
    <row r="471" spans="2:16" x14ac:dyDescent="0.25">
      <c r="B471" s="2">
        <v>0.79166666666666663</v>
      </c>
      <c r="C471" s="3"/>
      <c r="D471" s="3"/>
      <c r="E471" s="3"/>
      <c r="F471" s="3"/>
      <c r="G471" s="3"/>
      <c r="H471" s="3"/>
      <c r="I471" s="3"/>
    </row>
    <row r="472" spans="2:16" x14ac:dyDescent="0.25">
      <c r="B472" s="2">
        <v>0.83333333333333337</v>
      </c>
      <c r="C472" s="3"/>
      <c r="D472" s="3"/>
      <c r="E472" s="3"/>
      <c r="F472" s="3"/>
      <c r="G472" s="3"/>
      <c r="H472" s="3"/>
      <c r="I472" s="3"/>
    </row>
    <row r="473" spans="2:16" x14ac:dyDescent="0.25">
      <c r="B473" s="2">
        <v>0.875</v>
      </c>
      <c r="C473" s="3"/>
      <c r="D473" s="3"/>
      <c r="E473" s="3"/>
      <c r="F473" s="3"/>
      <c r="G473" s="3"/>
      <c r="H473" s="3"/>
      <c r="I473" s="3"/>
    </row>
    <row r="474" spans="2:16" x14ac:dyDescent="0.25">
      <c r="B474" s="2">
        <v>0.91666666666666663</v>
      </c>
      <c r="C474" s="3"/>
      <c r="D474" s="3"/>
      <c r="E474" s="3"/>
      <c r="F474" s="3"/>
      <c r="G474" s="3"/>
      <c r="H474" s="3"/>
      <c r="I474" s="3"/>
    </row>
    <row r="478" spans="2:16" x14ac:dyDescent="0.25">
      <c r="B478" s="1">
        <v>1</v>
      </c>
      <c r="C478" s="1" t="s">
        <v>0</v>
      </c>
      <c r="D478" s="1" t="s">
        <v>1</v>
      </c>
      <c r="E478" s="1" t="s">
        <v>2</v>
      </c>
      <c r="F478" s="1" t="s">
        <v>3</v>
      </c>
      <c r="G478" s="1" t="s">
        <v>4</v>
      </c>
      <c r="H478" s="1" t="s">
        <v>5</v>
      </c>
      <c r="I478" s="1" t="s">
        <v>6</v>
      </c>
      <c r="L478" t="s">
        <v>11</v>
      </c>
      <c r="M478" t="s">
        <v>16</v>
      </c>
      <c r="N478" t="s">
        <v>15</v>
      </c>
      <c r="O478" t="s">
        <v>9</v>
      </c>
      <c r="P478" t="s">
        <v>24</v>
      </c>
    </row>
    <row r="479" spans="2:16" x14ac:dyDescent="0.25">
      <c r="B479" s="2">
        <v>0.33333333333333331</v>
      </c>
      <c r="C479" s="3" t="s">
        <v>15</v>
      </c>
      <c r="D479" s="3" t="s">
        <v>15</v>
      </c>
      <c r="E479" s="4" t="s">
        <v>15</v>
      </c>
      <c r="F479" s="3" t="s">
        <v>26</v>
      </c>
      <c r="G479" s="3" t="s">
        <v>15</v>
      </c>
      <c r="H479" s="3"/>
      <c r="I479" s="3"/>
      <c r="L479">
        <f>SUM(L480:L486)</f>
        <v>0</v>
      </c>
      <c r="M479">
        <f>SUM(M480:M486)</f>
        <v>0</v>
      </c>
      <c r="N479">
        <f>SUM(N480:N486)</f>
        <v>37</v>
      </c>
      <c r="O479">
        <f>SUM(O480:O486)</f>
        <v>37.75</v>
      </c>
      <c r="P479">
        <f>SUM(P480:P486)</f>
        <v>1</v>
      </c>
    </row>
    <row r="480" spans="2:16" x14ac:dyDescent="0.25">
      <c r="B480" s="2">
        <v>0.375</v>
      </c>
      <c r="C480" s="3" t="s">
        <v>15</v>
      </c>
      <c r="D480" s="3" t="s">
        <v>15</v>
      </c>
      <c r="E480" s="3" t="s">
        <v>15</v>
      </c>
      <c r="F480" s="3" t="s">
        <v>15</v>
      </c>
      <c r="G480" s="3" t="s">
        <v>15</v>
      </c>
      <c r="H480" s="3"/>
      <c r="I480" s="3"/>
      <c r="K480" t="s">
        <v>0</v>
      </c>
      <c r="L480">
        <f>COUNTIF(C479:C493, "*skriv*")-COUNTIF(C479:C493,"*skriv/2*")*0.5-COUNTIF(C479:C493,"*skriv/4")*0.75</f>
        <v>0</v>
      </c>
      <c r="M480">
        <f>COUNTIF(C479:C493, "*læs*")-COUNTIF(C479:C493,"*læs/2*")*0.5-COUNTIF(C479:C493,"*læs/4")*0.75</f>
        <v>0</v>
      </c>
      <c r="N480">
        <f>COUNTIF(C479:C493, "*kode*")-COUNTIF(C479:C493,"*kode/2*")*0.5-COUNTIF(C479:C493,"*kode/4")*0.75</f>
        <v>6.5</v>
      </c>
      <c r="O480">
        <f>SUM(L480:N480) + P480</f>
        <v>7</v>
      </c>
      <c r="P480">
        <f>COUNTIF(C479:C493, "*jobsøg*")-COUNTIF(C479:C493,"*jobsøg/2*")*0.5-COUNTIF(C479:C493,"*jobsøg/4")*0.75</f>
        <v>0.5</v>
      </c>
    </row>
    <row r="481" spans="2:16" x14ac:dyDescent="0.25">
      <c r="B481" s="2">
        <v>0.41666666666666669</v>
      </c>
      <c r="C481" s="3" t="s">
        <v>15</v>
      </c>
      <c r="D481" s="3" t="s">
        <v>15</v>
      </c>
      <c r="E481" s="3" t="s">
        <v>15</v>
      </c>
      <c r="F481" s="3" t="s">
        <v>15</v>
      </c>
      <c r="G481" s="3" t="s">
        <v>15</v>
      </c>
      <c r="H481" s="3"/>
      <c r="I481" s="3"/>
      <c r="K481" t="s">
        <v>1</v>
      </c>
      <c r="L481">
        <f>COUNTIF(D479:D493, "*skriv*")-COUNTIF(D479:D493,"*skriv/2*")*0.5-COUNTIF(D479:D493,"*skriv/4")*0.75</f>
        <v>0</v>
      </c>
      <c r="M481">
        <f>COUNTIF(D479:D493, "*læs*")-COUNTIF(D479:D493,"*læs/2*")*0.5-COUNTIF(D479:D493,"*læs/4")*0.75</f>
        <v>0</v>
      </c>
      <c r="N481">
        <f>COUNTIF(D479:D493, "*kode*")-COUNTIF(D479:D493,"*kode/2*")*0.5-COUNTIF(D479:D493,"*kode/4")*0.75</f>
        <v>8.25</v>
      </c>
      <c r="O481">
        <f>SUM(L481:N481) + P481</f>
        <v>8.5</v>
      </c>
      <c r="P481">
        <f>COUNTIF(D479:D493, "*jobsøg*")-COUNTIF(D479:D493,"*jobsøg/2*")*0.5-COUNTIF(D479:D493,"*jobsøg/4")*0.75</f>
        <v>0.25</v>
      </c>
    </row>
    <row r="482" spans="2:16" x14ac:dyDescent="0.25">
      <c r="B482" s="2">
        <v>0.45833333333333331</v>
      </c>
      <c r="C482" s="3" t="s">
        <v>15</v>
      </c>
      <c r="D482" s="3" t="s">
        <v>15</v>
      </c>
      <c r="E482" s="3" t="s">
        <v>15</v>
      </c>
      <c r="F482" s="3" t="s">
        <v>15</v>
      </c>
      <c r="G482" s="3" t="s">
        <v>15</v>
      </c>
      <c r="H482" s="3"/>
      <c r="I482" s="3"/>
      <c r="K482" t="s">
        <v>2</v>
      </c>
      <c r="L482">
        <f>COUNTIF(E479:E493, "*skriv*")-COUNTIF(E479:E493,"*skriv/2*")*0.5</f>
        <v>0</v>
      </c>
      <c r="M482">
        <f>COUNTIF(E479:E493, "*læs*")-COUNTIF(E479:E493,"*læs/2*")*0.5-COUNTIF(E479:E493,"*læs/4")*0.75</f>
        <v>0</v>
      </c>
      <c r="N482">
        <f>COUNTIF(E479:E493, "*kode*")-COUNTIF(E479:E493,"*kode/2*")*0.5-COUNTIF(E479:E493,"*kode/4")*0.75</f>
        <v>8.25</v>
      </c>
      <c r="O482">
        <f>SUM(L482:N482) + P482</f>
        <v>8.25</v>
      </c>
      <c r="P482">
        <f>COUNTIF(E479:E493, "*jobsøg*")-COUNTIF(E479:E493,"*jobsøg/2*")*0.5-COUNTIF(E479:E493,"*jobsøg/4")*0.75</f>
        <v>0</v>
      </c>
    </row>
    <row r="483" spans="2:16" x14ac:dyDescent="0.25">
      <c r="B483" s="2">
        <v>0.5</v>
      </c>
      <c r="C483" s="3" t="s">
        <v>15</v>
      </c>
      <c r="D483" s="3" t="s">
        <v>15</v>
      </c>
      <c r="E483" s="3" t="s">
        <v>15</v>
      </c>
      <c r="F483" s="3" t="s">
        <v>15</v>
      </c>
      <c r="G483" s="3" t="s">
        <v>15</v>
      </c>
      <c r="H483" s="3"/>
      <c r="I483" s="3"/>
      <c r="K483" t="s">
        <v>3</v>
      </c>
      <c r="L483">
        <f>COUNTIF(F479:F493, "*skriv*")-COUNTIF(F479:F493,"*skriv/*")*0.5</f>
        <v>0</v>
      </c>
      <c r="M483">
        <f>COUNTIF(F479:F493, "*læs*")-COUNTIF(F479:F493,"*læs/2*")*0.5-COUNTIF(F479:F493,"*læs/4")*0.75</f>
        <v>0</v>
      </c>
      <c r="N483">
        <f>COUNTIF(F479:F493, "*kode*")-COUNTIF(F479:F493,"*kode/2*")*0.5-COUNTIF(F479:F493,"*kode/4")*0.75</f>
        <v>7.25</v>
      </c>
      <c r="O483">
        <f>SUM(L483:N483)</f>
        <v>7.25</v>
      </c>
      <c r="P483">
        <f>COUNTIF(F479:F493, "*jobsøg*")-COUNTIF(F479:F493,"*jobsøg/2*")*0.5-COUNTIF(F479:F493,"*jobsøg/4")*0.75</f>
        <v>0.25</v>
      </c>
    </row>
    <row r="484" spans="2:16" x14ac:dyDescent="0.25">
      <c r="B484" s="2">
        <v>0.54166666666666663</v>
      </c>
      <c r="C484" s="3" t="s">
        <v>15</v>
      </c>
      <c r="D484" s="3" t="s">
        <v>15</v>
      </c>
      <c r="E484" s="3" t="s">
        <v>15</v>
      </c>
      <c r="F484" s="3" t="s">
        <v>15</v>
      </c>
      <c r="G484" s="3" t="s">
        <v>15</v>
      </c>
      <c r="H484" s="3"/>
      <c r="I484" s="3"/>
      <c r="K484" t="s">
        <v>4</v>
      </c>
      <c r="L484">
        <f>COUNTIF(G479:G493, "*skriv*")-COUNTIF(G479:G493,"*skriv/2*")*0.5-COUNTIF(G479:G493,"*skriv/4")*0.75</f>
        <v>0</v>
      </c>
      <c r="M484">
        <f>COUNTIF(G479:G493, "*læs*")-COUNTIF(G479:G493,"*læs/2*")*0.5-COUNTIF(G479:G493,"*læs/4")*0.75</f>
        <v>0</v>
      </c>
      <c r="N484">
        <f>COUNTIF(G479:G493, "*kode*")-COUNTIF(G479:G493,"*kode/2*")*0.5-COUNTIF(G479:G493,"*kode/4")*0.75</f>
        <v>6.75</v>
      </c>
      <c r="O484">
        <f t="shared" ref="O484" si="49">SUM(L484:N484)</f>
        <v>6.75</v>
      </c>
      <c r="P484">
        <f>COUNTIF(G479:G493, "*jobsøg*")-COUNTIF(G479:G493,"*jobsøg/2*")*0.5-COUNTIF(G479:G493,"*jobsøg/4")*0.75</f>
        <v>0</v>
      </c>
    </row>
    <row r="485" spans="2:16" x14ac:dyDescent="0.25">
      <c r="B485" s="2">
        <v>0.58333333333333337</v>
      </c>
      <c r="C485" s="3" t="s">
        <v>17</v>
      </c>
      <c r="D485" s="3" t="s">
        <v>15</v>
      </c>
      <c r="E485" s="3" t="s">
        <v>15</v>
      </c>
      <c r="F485" s="4" t="s">
        <v>15</v>
      </c>
      <c r="G485" s="3" t="s">
        <v>17</v>
      </c>
      <c r="H485" s="3"/>
      <c r="I485" s="3"/>
      <c r="K485" t="s">
        <v>5</v>
      </c>
      <c r="L485">
        <f>COUNTIF(H479:H493, "*skriv*")-COUNTIF(H479:H493,"*skriv/2*")*0.5</f>
        <v>0</v>
      </c>
      <c r="M485">
        <f>COUNTIF(H479:H493, "*læs*")-COUNTIF(H479:H493,"*læs/2*")*0.5</f>
        <v>0</v>
      </c>
      <c r="N485">
        <f>COUNTIF(H479:H493, "*kode*")-COUNTIF(H479:H493,"*kode/2*")*0.5-COUNTIF(H479:H493,"*kode/4")*0.75</f>
        <v>0</v>
      </c>
      <c r="O485">
        <f>SUM(L485:N485)</f>
        <v>0</v>
      </c>
    </row>
    <row r="486" spans="2:16" x14ac:dyDescent="0.25">
      <c r="B486" s="2">
        <v>0.625</v>
      </c>
      <c r="C486" s="3" t="s">
        <v>25</v>
      </c>
      <c r="D486" s="3" t="s">
        <v>15</v>
      </c>
      <c r="E486" s="3" t="s">
        <v>15</v>
      </c>
      <c r="F486" s="3" t="s">
        <v>15</v>
      </c>
      <c r="G486" s="3" t="s">
        <v>18</v>
      </c>
      <c r="H486" s="3"/>
      <c r="I486" s="3"/>
      <c r="K486" t="s">
        <v>6</v>
      </c>
      <c r="L486">
        <f>COUNTIF(I479:I493, "*skriv*")-COUNTIF(I479:I493,"*skriv/2*")*0.5</f>
        <v>0</v>
      </c>
      <c r="M486">
        <f>COUNTIF(I479:I493, "*læs*")-COUNTIF(I479:I493,"*læs/2*")*0.5-COUNTIF(I479:I493,"*læs/4")*0.75</f>
        <v>0</v>
      </c>
      <c r="N486">
        <f>COUNTIF(I479:I493, "*kode*")-COUNTIF(I479:I493,"*kode/2*")*0.5-COUNTIF(I479:I493,"*kode/4")*0.75</f>
        <v>0</v>
      </c>
      <c r="O486">
        <f>SUM(L486:N486)</f>
        <v>0</v>
      </c>
    </row>
    <row r="487" spans="2:16" x14ac:dyDescent="0.25">
      <c r="B487" s="2">
        <v>0.66666666666666663</v>
      </c>
      <c r="C487" s="3"/>
      <c r="D487" s="3" t="s">
        <v>18</v>
      </c>
      <c r="E487" s="3" t="s">
        <v>18</v>
      </c>
      <c r="F487" s="3" t="s">
        <v>18</v>
      </c>
      <c r="G487" s="3"/>
      <c r="H487" s="3"/>
      <c r="I487" s="3"/>
      <c r="K487" t="s">
        <v>10</v>
      </c>
      <c r="L487">
        <f>SUM(L480:L486)/5</f>
        <v>0</v>
      </c>
      <c r="M487">
        <f>SUM(M480:M486)/5</f>
        <v>0</v>
      </c>
      <c r="N487">
        <f>SUM(N480:N486)/5</f>
        <v>7.4</v>
      </c>
      <c r="O487">
        <f>SUM(O480:O486)/5</f>
        <v>7.55</v>
      </c>
    </row>
    <row r="488" spans="2:16" x14ac:dyDescent="0.25">
      <c r="B488" s="2">
        <v>0.70833333333333337</v>
      </c>
      <c r="C488" s="3"/>
      <c r="D488" s="3" t="s">
        <v>26</v>
      </c>
      <c r="E488" s="3"/>
      <c r="F488" s="3"/>
      <c r="G488" s="3"/>
      <c r="H488" s="3"/>
      <c r="I488" s="3"/>
    </row>
    <row r="489" spans="2:16" x14ac:dyDescent="0.25">
      <c r="B489" s="2">
        <v>0.75</v>
      </c>
      <c r="C489" s="3"/>
      <c r="D489" s="3"/>
      <c r="E489" s="3"/>
      <c r="F489" s="3"/>
      <c r="G489" s="3"/>
      <c r="H489" s="3"/>
      <c r="I489" s="3"/>
    </row>
    <row r="490" spans="2:16" x14ac:dyDescent="0.25">
      <c r="B490" s="2">
        <v>0.79166666666666663</v>
      </c>
      <c r="C490" s="3"/>
      <c r="D490" s="3"/>
      <c r="E490" s="3"/>
      <c r="F490" s="3"/>
      <c r="G490" s="3"/>
      <c r="H490" s="3"/>
      <c r="I490" s="3"/>
    </row>
    <row r="491" spans="2:16" x14ac:dyDescent="0.25">
      <c r="B491" s="2">
        <v>0.83333333333333337</v>
      </c>
      <c r="C491" s="3"/>
      <c r="D491" s="3"/>
      <c r="E491" s="3"/>
      <c r="F491" s="3"/>
      <c r="G491" s="3"/>
      <c r="H491" s="3"/>
      <c r="I491" s="3"/>
    </row>
    <row r="492" spans="2:16" x14ac:dyDescent="0.25">
      <c r="B492" s="2">
        <v>0.875</v>
      </c>
      <c r="C492" s="3"/>
      <c r="D492" s="3"/>
      <c r="E492" s="3"/>
      <c r="F492" s="3"/>
      <c r="G492" s="3"/>
      <c r="H492" s="3"/>
      <c r="I492" s="3"/>
    </row>
    <row r="493" spans="2:16" x14ac:dyDescent="0.25">
      <c r="B493" s="2">
        <v>0.91666666666666663</v>
      </c>
      <c r="C493" s="3"/>
      <c r="D493" s="3"/>
      <c r="E493" s="3"/>
      <c r="F493" s="3"/>
      <c r="G493" s="3"/>
      <c r="H493" s="3"/>
      <c r="I493" s="3"/>
    </row>
    <row r="497" spans="2:16" x14ac:dyDescent="0.25">
      <c r="B497" s="1">
        <v>1</v>
      </c>
      <c r="C497" s="1" t="s">
        <v>0</v>
      </c>
      <c r="D497" s="1" t="s">
        <v>1</v>
      </c>
      <c r="E497" s="1" t="s">
        <v>2</v>
      </c>
      <c r="F497" s="1" t="s">
        <v>3</v>
      </c>
      <c r="G497" s="1" t="s">
        <v>4</v>
      </c>
      <c r="H497" s="1" t="s">
        <v>5</v>
      </c>
      <c r="I497" s="1" t="s">
        <v>6</v>
      </c>
      <c r="L497" t="s">
        <v>11</v>
      </c>
      <c r="M497" t="s">
        <v>16</v>
      </c>
      <c r="N497" t="s">
        <v>15</v>
      </c>
      <c r="O497" t="s">
        <v>9</v>
      </c>
      <c r="P497" t="s">
        <v>24</v>
      </c>
    </row>
    <row r="498" spans="2:16" x14ac:dyDescent="0.25">
      <c r="B498" s="2">
        <v>0.33333333333333331</v>
      </c>
      <c r="C498" s="3" t="s">
        <v>15</v>
      </c>
      <c r="D498" s="3" t="s">
        <v>25</v>
      </c>
      <c r="E498" s="4" t="s">
        <v>26</v>
      </c>
      <c r="F498" s="3" t="s">
        <v>15</v>
      </c>
      <c r="G498" s="3"/>
      <c r="H498" s="3" t="s">
        <v>26</v>
      </c>
      <c r="I498" s="3"/>
      <c r="L498">
        <f>SUM(L499:L505)</f>
        <v>1</v>
      </c>
      <c r="M498">
        <f>SUM(M499:M505)</f>
        <v>2.25</v>
      </c>
      <c r="N498">
        <f>SUM(N499:N505)</f>
        <v>33.25</v>
      </c>
      <c r="O498">
        <f>SUM(O499:O505)</f>
        <v>38.5</v>
      </c>
      <c r="P498">
        <f>SUM(P499:P505)</f>
        <v>2</v>
      </c>
    </row>
    <row r="499" spans="2:16" x14ac:dyDescent="0.25">
      <c r="B499" s="2">
        <v>0.375</v>
      </c>
      <c r="C499" s="3" t="s">
        <v>15</v>
      </c>
      <c r="D499" s="3" t="s">
        <v>26</v>
      </c>
      <c r="E499" s="3" t="s">
        <v>25</v>
      </c>
      <c r="F499" s="3" t="s">
        <v>15</v>
      </c>
      <c r="G499" s="3"/>
      <c r="H499" s="3" t="s">
        <v>15</v>
      </c>
      <c r="I499" s="3"/>
      <c r="K499" t="s">
        <v>0</v>
      </c>
      <c r="L499">
        <f>COUNTIF(C498:C512, "*skriv*")-COUNTIF(C498:C512,"*skriv/2*")*0.5-COUNTIF(C498:C512,"*skriv/4")*0.75</f>
        <v>0</v>
      </c>
      <c r="M499">
        <f>COUNTIF(C498:C512, "*læs*")-COUNTIF(C498:C512,"*læs/2*")*0.5-COUNTIF(C498:C512,"*læs/4")*0.75</f>
        <v>0</v>
      </c>
      <c r="N499">
        <f>COUNTIF(C498:C512, "*kode*")-COUNTIF(C498:C512,"*kode/2*")*0.5-COUNTIF(C498:C512,"*kode/4")*0.75</f>
        <v>6</v>
      </c>
      <c r="O499">
        <f>SUM(L499:N499) + P499</f>
        <v>6.25</v>
      </c>
      <c r="P499">
        <f>COUNTIF(C498:C512, "*jobsøg*")-COUNTIF(C498:C512,"*jobsøg/2*")*0.5-COUNTIF(C498:C512,"*jobsøg/4")*0.75</f>
        <v>0.25</v>
      </c>
    </row>
    <row r="500" spans="2:16" x14ac:dyDescent="0.25">
      <c r="B500" s="2">
        <v>0.41666666666666669</v>
      </c>
      <c r="C500" s="3" t="s">
        <v>15</v>
      </c>
      <c r="D500" s="3" t="s">
        <v>15</v>
      </c>
      <c r="E500" s="3" t="s">
        <v>15</v>
      </c>
      <c r="F500" s="3" t="s">
        <v>15</v>
      </c>
      <c r="G500" s="3"/>
      <c r="H500" s="3" t="s">
        <v>15</v>
      </c>
      <c r="I500" s="3"/>
      <c r="K500" t="s">
        <v>1</v>
      </c>
      <c r="L500">
        <f>COUNTIF(D498:D512, "*skriv*")-COUNTIF(D498:D512,"*skriv/2*")*0.5-COUNTIF(D498:D512,"*skriv/4")*0.75</f>
        <v>0</v>
      </c>
      <c r="M500">
        <f>COUNTIF(D498:D512, "*læs*")-COUNTIF(D498:D512,"*læs/2*")*0.5-COUNTIF(D498:D512,"*læs/4")*0.75</f>
        <v>0</v>
      </c>
      <c r="N500">
        <f>COUNTIF(D498:D512, "*kode*")-COUNTIF(D498:D512,"*kode/2*")*0.5-COUNTIF(D498:D512,"*kode/4")*0.75</f>
        <v>7.25</v>
      </c>
      <c r="O500">
        <f>SUM(L500:N500) + P500</f>
        <v>8</v>
      </c>
      <c r="P500">
        <f>COUNTIF(D498:D512, "*jobsøg*")-COUNTIF(D498:D512,"*jobsøg/2*")*0.5-COUNTIF(D498:D512,"*jobsøg/4")*0.75</f>
        <v>0.75</v>
      </c>
    </row>
    <row r="501" spans="2:16" x14ac:dyDescent="0.25">
      <c r="B501" s="2">
        <v>0.45833333333333331</v>
      </c>
      <c r="C501" s="3" t="s">
        <v>15</v>
      </c>
      <c r="D501" s="3" t="s">
        <v>15</v>
      </c>
      <c r="E501" s="3" t="s">
        <v>15</v>
      </c>
      <c r="F501" s="3" t="s">
        <v>15</v>
      </c>
      <c r="G501" s="3"/>
      <c r="H501" s="3" t="s">
        <v>15</v>
      </c>
      <c r="I501" s="3"/>
      <c r="K501" t="s">
        <v>2</v>
      </c>
      <c r="L501">
        <f>COUNTIF(E498:E512, "*skriv*")-COUNTIF(E498:E512,"*skriv/2*")*0.5</f>
        <v>0</v>
      </c>
      <c r="M501">
        <f>COUNTIF(E498:E512, "*læs*")-COUNTIF(E498:E512,"*læs/2*")*0.5-COUNTIF(E498:E512,"*læs/4")*0.75</f>
        <v>0</v>
      </c>
      <c r="N501">
        <f>COUNTIF(E498:E512, "*kode*")-COUNTIF(E498:E512,"*kode/2*")*0.5-COUNTIF(E498:E512,"*kode/4")*0.75</f>
        <v>7.75</v>
      </c>
      <c r="O501">
        <f>SUM(L501:N501) + P501</f>
        <v>8.5</v>
      </c>
      <c r="P501">
        <f>COUNTIF(E498:E512, "*jobsøg*")-COUNTIF(E498:E512,"*jobsøg/2*")*0.5-COUNTIF(E498:E512,"*jobsøg/4")*0.75</f>
        <v>0.75</v>
      </c>
    </row>
    <row r="502" spans="2:16" x14ac:dyDescent="0.25">
      <c r="B502" s="2">
        <v>0.5</v>
      </c>
      <c r="C502" s="3" t="s">
        <v>15</v>
      </c>
      <c r="D502" s="3" t="s">
        <v>15</v>
      </c>
      <c r="E502" s="3" t="s">
        <v>15</v>
      </c>
      <c r="F502" s="3" t="s">
        <v>15</v>
      </c>
      <c r="G502" s="3"/>
      <c r="H502" s="3" t="s">
        <v>11</v>
      </c>
      <c r="I502" s="3"/>
      <c r="K502" t="s">
        <v>3</v>
      </c>
      <c r="L502">
        <f>COUNTIF(F498:F512, "*skriv*")-COUNTIF(F498:F512,"*skriv/*")*0.5</f>
        <v>0</v>
      </c>
      <c r="M502">
        <f>COUNTIF(F498:F512, "*læs*")-COUNTIF(F498:F512,"*læs/2*")*0.5-COUNTIF(F498:F512,"*læs/4")*0.75</f>
        <v>0</v>
      </c>
      <c r="N502">
        <f>COUNTIF(F498:F512, "*kode*")-COUNTIF(F498:F512,"*kode/2*")*0.5-COUNTIF(F498:F512,"*kode/4")*0.75</f>
        <v>8.25</v>
      </c>
      <c r="O502">
        <f>SUM(L502:N502)</f>
        <v>8.25</v>
      </c>
      <c r="P502">
        <f>COUNTIF(F498:F512, "*jobsøg*")-COUNTIF(F498:F512,"*jobsøg/2*")*0.5-COUNTIF(F498:F512,"*jobsøg/4")*0.75</f>
        <v>0</v>
      </c>
    </row>
    <row r="503" spans="2:16" x14ac:dyDescent="0.25">
      <c r="B503" s="2">
        <v>0.54166666666666663</v>
      </c>
      <c r="C503" s="3" t="s">
        <v>15</v>
      </c>
      <c r="D503" s="3" t="s">
        <v>15</v>
      </c>
      <c r="E503" s="3" t="s">
        <v>15</v>
      </c>
      <c r="F503" s="3" t="s">
        <v>15</v>
      </c>
      <c r="G503" s="3"/>
      <c r="H503" s="3" t="s">
        <v>15</v>
      </c>
      <c r="I503" s="3"/>
      <c r="K503" t="s">
        <v>4</v>
      </c>
      <c r="L503">
        <f>COUNTIF(G498:G512, "*skriv*")-COUNTIF(G498:G512,"*skriv/2*")*0.5-COUNTIF(G498:G512,"*skriv/4")*0.75</f>
        <v>0</v>
      </c>
      <c r="M503">
        <f>COUNTIF(G498:G512, "*læs*")-COUNTIF(G498:G512,"*læs/2*")*0.5-COUNTIF(G498:G512,"*læs/4")*0.75</f>
        <v>0</v>
      </c>
      <c r="N503">
        <f>COUNTIF(G498:G512, "*kode*")-COUNTIF(G498:G512,"*kode/2*")*0.5-COUNTIF(G498:G512,"*kode/4")*0.75</f>
        <v>0</v>
      </c>
      <c r="O503">
        <f t="shared" ref="O503" si="50">SUM(L503:N503)</f>
        <v>0</v>
      </c>
      <c r="P503">
        <f>COUNTIF(G498:G512, "*jobsøg*")-COUNTIF(G498:G512,"*jobsøg/2*")*0.5-COUNTIF(G498:G512,"*jobsøg/4")*0.75</f>
        <v>0</v>
      </c>
    </row>
    <row r="504" spans="2:16" x14ac:dyDescent="0.25">
      <c r="B504" s="2">
        <v>0.58333333333333337</v>
      </c>
      <c r="C504" s="3" t="s">
        <v>26</v>
      </c>
      <c r="D504" s="3" t="s">
        <v>15</v>
      </c>
      <c r="E504" s="3" t="s">
        <v>15</v>
      </c>
      <c r="F504" s="4" t="s">
        <v>15</v>
      </c>
      <c r="G504" s="3"/>
      <c r="H504" s="3" t="s">
        <v>16</v>
      </c>
      <c r="I504" s="3"/>
      <c r="K504" t="s">
        <v>5</v>
      </c>
      <c r="L504">
        <f>COUNTIF(H498:H512, "*skriv*")-COUNTIF(H498:H512,"*skriv/2*")*0.5</f>
        <v>1</v>
      </c>
      <c r="M504">
        <f>COUNTIF(H498:H512, "*læs*")-COUNTIF(H498:H512,"*læs/2*")*0.5*0.5-COUNTIF(H498:H512,"*læs/4")*0.75</f>
        <v>2.25</v>
      </c>
      <c r="N504">
        <f>COUNTIF(H498:H512, "*kode*")-COUNTIF(H498:H512,"*kode/2*")*0.5-COUNTIF(H498:H512,"*kode/4")*0.75</f>
        <v>4</v>
      </c>
      <c r="O504">
        <f>SUM(L504:N504) + P504</f>
        <v>7.5</v>
      </c>
      <c r="P504">
        <f>COUNTIF(H498:H512, "*jobsøg*")-COUNTIF(H498:H512,"*jobsøg/2*")*0.5-COUNTIF(H498:H512,"*jobsøg/4")*0.75</f>
        <v>0.25</v>
      </c>
    </row>
    <row r="505" spans="2:16" x14ac:dyDescent="0.25">
      <c r="B505" s="2">
        <v>0.625</v>
      </c>
      <c r="C505" s="3"/>
      <c r="D505" s="3" t="s">
        <v>15</v>
      </c>
      <c r="E505" s="3" t="s">
        <v>15</v>
      </c>
      <c r="F505" s="3" t="s">
        <v>15</v>
      </c>
      <c r="G505" s="3"/>
      <c r="H505" s="3" t="s">
        <v>16</v>
      </c>
      <c r="I505" s="3"/>
      <c r="K505" t="s">
        <v>6</v>
      </c>
      <c r="L505">
        <f>COUNTIF(I498:I512, "*skriv*")-COUNTIF(I498:I512,"*skriv/2*")*0.5</f>
        <v>0</v>
      </c>
      <c r="M505">
        <f>COUNTIF(I498:I512, "*læs*")-COUNTIF(I498:I512,"*læs/2*")*0.5-COUNTIF(I498:I512,"*læs/4")*0.75</f>
        <v>0</v>
      </c>
      <c r="N505">
        <f>COUNTIF(I498:I512, "*kode*")-COUNTIF(I498:I512,"*kode/2*")*0.5-COUNTIF(I498:I512,"*kode/4")*0.75</f>
        <v>0</v>
      </c>
      <c r="O505">
        <f>SUM(L505:N505)</f>
        <v>0</v>
      </c>
    </row>
    <row r="506" spans="2:16" x14ac:dyDescent="0.25">
      <c r="B506" s="2">
        <v>0.66666666666666663</v>
      </c>
      <c r="C506" s="3"/>
      <c r="D506" s="3" t="s">
        <v>15</v>
      </c>
      <c r="E506" s="3" t="s">
        <v>15</v>
      </c>
      <c r="F506" s="3" t="s">
        <v>18</v>
      </c>
      <c r="G506" s="3"/>
      <c r="H506" s="3" t="s">
        <v>21</v>
      </c>
      <c r="I506" s="3"/>
      <c r="K506" t="s">
        <v>10</v>
      </c>
      <c r="L506">
        <f>SUM(L499:L505)/5</f>
        <v>0.2</v>
      </c>
      <c r="M506">
        <f>SUM(M499:M505)/5</f>
        <v>0.45</v>
      </c>
      <c r="N506">
        <f>SUM(N499:N505)/5</f>
        <v>6.65</v>
      </c>
      <c r="O506">
        <f>SUM(O499:O505)/5</f>
        <v>7.7</v>
      </c>
    </row>
    <row r="507" spans="2:16" x14ac:dyDescent="0.25">
      <c r="B507" s="2">
        <v>0.70833333333333337</v>
      </c>
      <c r="C507" s="3"/>
      <c r="D507" s="3" t="s">
        <v>18</v>
      </c>
      <c r="E507" s="3" t="s">
        <v>17</v>
      </c>
      <c r="F507" s="3"/>
      <c r="G507" s="3"/>
      <c r="H507" s="3"/>
      <c r="I507" s="3"/>
    </row>
    <row r="508" spans="2:16" x14ac:dyDescent="0.25">
      <c r="B508" s="2">
        <v>0.75</v>
      </c>
      <c r="C508" s="3"/>
      <c r="D508" s="3"/>
      <c r="E508" s="3" t="s">
        <v>18</v>
      </c>
      <c r="F508" s="3"/>
      <c r="G508" s="3"/>
      <c r="H508" s="3"/>
      <c r="I508" s="3"/>
    </row>
    <row r="509" spans="2:16" x14ac:dyDescent="0.25">
      <c r="B509" s="2">
        <v>0.79166666666666663</v>
      </c>
      <c r="C509" s="3"/>
      <c r="D509" s="3"/>
      <c r="E509" s="3"/>
      <c r="F509" s="3"/>
      <c r="G509" s="3"/>
      <c r="H509" s="3"/>
      <c r="I509" s="3"/>
    </row>
    <row r="510" spans="2:16" x14ac:dyDescent="0.25">
      <c r="B510" s="2">
        <v>0.83333333333333337</v>
      </c>
      <c r="C510" s="3"/>
      <c r="D510" s="3"/>
      <c r="E510" s="3"/>
      <c r="F510" s="3"/>
      <c r="G510" s="3"/>
      <c r="H510" s="3"/>
      <c r="I510" s="3"/>
    </row>
    <row r="511" spans="2:16" x14ac:dyDescent="0.25">
      <c r="B511" s="2">
        <v>0.875</v>
      </c>
      <c r="C511" s="3"/>
      <c r="D511" s="3"/>
      <c r="E511" s="3"/>
      <c r="F511" s="3"/>
      <c r="G511" s="3"/>
      <c r="H511" s="3"/>
      <c r="I511" s="3"/>
    </row>
    <row r="512" spans="2:16" x14ac:dyDescent="0.25">
      <c r="B512" s="2">
        <v>0.91666666666666663</v>
      </c>
      <c r="C512" s="3"/>
      <c r="D512" s="3"/>
      <c r="E512" s="3"/>
      <c r="F512" s="3"/>
      <c r="G512" s="3"/>
      <c r="H512" s="3"/>
      <c r="I512" s="3"/>
    </row>
    <row r="516" spans="2:16" x14ac:dyDescent="0.25">
      <c r="B516" s="1">
        <v>1</v>
      </c>
      <c r="C516" s="1" t="s">
        <v>0</v>
      </c>
      <c r="D516" s="1" t="s">
        <v>1</v>
      </c>
      <c r="E516" s="1" t="s">
        <v>2</v>
      </c>
      <c r="F516" s="1" t="s">
        <v>3</v>
      </c>
      <c r="G516" s="1" t="s">
        <v>4</v>
      </c>
      <c r="H516" s="1" t="s">
        <v>5</v>
      </c>
      <c r="I516" s="1" t="s">
        <v>6</v>
      </c>
      <c r="L516" t="s">
        <v>11</v>
      </c>
      <c r="M516" t="s">
        <v>16</v>
      </c>
      <c r="N516" t="s">
        <v>15</v>
      </c>
      <c r="O516" t="s">
        <v>9</v>
      </c>
      <c r="P516" t="s">
        <v>24</v>
      </c>
    </row>
    <row r="517" spans="2:16" x14ac:dyDescent="0.25">
      <c r="B517" s="2">
        <v>0.33333333333333331</v>
      </c>
      <c r="C517" s="3" t="s">
        <v>15</v>
      </c>
      <c r="D517" s="3" t="s">
        <v>15</v>
      </c>
      <c r="E517" s="4"/>
      <c r="F517" s="3"/>
      <c r="G517" s="3"/>
      <c r="H517" s="3"/>
      <c r="I517" s="3"/>
      <c r="L517">
        <f>SUM(L518:L524)</f>
        <v>1</v>
      </c>
      <c r="M517">
        <f>SUM(M518:M524)</f>
        <v>2</v>
      </c>
      <c r="N517">
        <f>SUM(N518:N524)</f>
        <v>19.75</v>
      </c>
      <c r="O517">
        <f>SUM(O518:O524)</f>
        <v>22.75</v>
      </c>
      <c r="P517">
        <f>SUM(P518:P524)</f>
        <v>0</v>
      </c>
    </row>
    <row r="518" spans="2:16" x14ac:dyDescent="0.25">
      <c r="B518" s="2">
        <v>0.375</v>
      </c>
      <c r="C518" s="3" t="s">
        <v>15</v>
      </c>
      <c r="D518" s="3" t="s">
        <v>15</v>
      </c>
      <c r="E518" s="3"/>
      <c r="F518" s="3" t="s">
        <v>20</v>
      </c>
      <c r="G518" s="3"/>
      <c r="H518" s="3"/>
      <c r="I518" s="3"/>
      <c r="K518" t="s">
        <v>0</v>
      </c>
      <c r="L518">
        <f>COUNTIF(C517:C531, "*skriv*")-COUNTIF(C517:C531,"*skriv/2*")*0.5-COUNTIF(C517:C531,"*skriv/4")*0.75</f>
        <v>0.5</v>
      </c>
      <c r="M518">
        <f>COUNTIF(C517:C531, "*læs*")-COUNTIF(C517:C531,"*læs/2*")*0.5-COUNTIF(C517:C531,"*læs/4")*0.75</f>
        <v>1.5</v>
      </c>
      <c r="N518">
        <f>COUNTIF(C517:C531, "*kode*")-COUNTIF(C517:C531,"*kode/2*")*0.5-COUNTIF(C517:C531,"*kode/4")*0.75</f>
        <v>5.5</v>
      </c>
      <c r="O518">
        <f>SUM(L518:N518) + P518</f>
        <v>7.5</v>
      </c>
      <c r="P518">
        <f>COUNTIF(C517:C531, "*jobsøg*")-COUNTIF(C517:C531,"*jobsøg/2*")*0.5-COUNTIF(C517:C531,"*jobsøg/4")*0.75</f>
        <v>0</v>
      </c>
    </row>
    <row r="519" spans="2:16" x14ac:dyDescent="0.25">
      <c r="B519" s="2">
        <v>0.41666666666666669</v>
      </c>
      <c r="C519" s="3" t="s">
        <v>15</v>
      </c>
      <c r="D519" s="3" t="s">
        <v>15</v>
      </c>
      <c r="E519" s="3" t="s">
        <v>15</v>
      </c>
      <c r="F519" s="3" t="s">
        <v>19</v>
      </c>
      <c r="G519" s="3"/>
      <c r="H519" s="3"/>
      <c r="I519" s="3"/>
      <c r="K519" t="s">
        <v>1</v>
      </c>
      <c r="L519">
        <f>COUNTIF(D517:D531, "*skriv*")-COUNTIF(D517:D531,"*skriv/2*")*0.5-COUNTIF(D517:D531,"*skriv/4")*0.75</f>
        <v>0</v>
      </c>
      <c r="M519">
        <f>COUNTIF(D517:D531, "*læs*")-COUNTIF(D517:D531,"*læs/2*")*0.5-COUNTIF(D517:D531,"*læs/4")*0.75</f>
        <v>0</v>
      </c>
      <c r="N519">
        <f>COUNTIF(D517:D531, "*kode*")-COUNTIF(D517:D531,"*kode/2*")*0.5-COUNTIF(D517:D531,"*kode/4")*0.75</f>
        <v>8.25</v>
      </c>
      <c r="O519">
        <f>SUM(L519:N519) + P519</f>
        <v>8.25</v>
      </c>
      <c r="P519">
        <f>COUNTIF(D517:D531, "*jobsøg*")-COUNTIF(D517:D531,"*jobsøg/2*")*0.5-COUNTIF(D517:D531,"*jobsøg/4")*0.75</f>
        <v>0</v>
      </c>
    </row>
    <row r="520" spans="2:16" x14ac:dyDescent="0.25">
      <c r="B520" s="2">
        <v>0.45833333333333331</v>
      </c>
      <c r="C520" s="3" t="s">
        <v>15</v>
      </c>
      <c r="D520" s="3" t="s">
        <v>15</v>
      </c>
      <c r="E520" s="3" t="s">
        <v>15</v>
      </c>
      <c r="F520" s="3"/>
      <c r="G520" s="3"/>
      <c r="H520" s="3"/>
      <c r="I520" s="3"/>
      <c r="K520" t="s">
        <v>2</v>
      </c>
      <c r="L520">
        <f>COUNTIF(E517:E531, "*skriv*")-COUNTIF(E517:E531,"*skriv/2*")*0.5</f>
        <v>0</v>
      </c>
      <c r="M520">
        <f>COUNTIF(E517:E531, "*læs*")-COUNTIF(E517:E531,"*læs/2*")*0.5-COUNTIF(E517:E531,"*læs/4")*0.75</f>
        <v>0</v>
      </c>
      <c r="N520">
        <f>COUNTIF(E517:E531, "*kode*")-COUNTIF(E517:E531,"*kode/2*")*0.5-COUNTIF(E517:E531,"*kode/4")*0.75</f>
        <v>6</v>
      </c>
      <c r="O520">
        <f>SUM(L520:N520) + P520</f>
        <v>6</v>
      </c>
      <c r="P520">
        <f>COUNTIF(E517:E531, "*jobsøg*")-COUNTIF(E517:E531,"*jobsøg/2*")*0.5-COUNTIF(E517:E531,"*jobsøg/4")*0.75</f>
        <v>0</v>
      </c>
    </row>
    <row r="521" spans="2:16" x14ac:dyDescent="0.25">
      <c r="B521" s="2">
        <v>0.5</v>
      </c>
      <c r="C521" s="3" t="s">
        <v>17</v>
      </c>
      <c r="D521" s="3" t="s">
        <v>15</v>
      </c>
      <c r="E521" s="3" t="s">
        <v>15</v>
      </c>
      <c r="F521" s="3"/>
      <c r="G521" s="3"/>
      <c r="H521" s="3"/>
      <c r="I521" s="3"/>
      <c r="K521" t="s">
        <v>3</v>
      </c>
      <c r="L521">
        <f>COUNTIF(F517:F531, "*skriv*")-COUNTIF(F517:F531,"*skriv/*")*0.5</f>
        <v>0.5</v>
      </c>
      <c r="M521">
        <f>COUNTIF(F517:F531, "*læs*")-COUNTIF(F517:F531,"*læs/2*")*0.5-COUNTIF(F517:F531,"*læs/4")*0.75</f>
        <v>0.5</v>
      </c>
      <c r="N521">
        <f>COUNTIF(F517:F531, "*kode*")-COUNTIF(F517:F531,"*kode/2*")*0.5-COUNTIF(F517:F531,"*kode/4")*0.75</f>
        <v>0</v>
      </c>
      <c r="O521">
        <f>SUM(L521:N521)</f>
        <v>1</v>
      </c>
      <c r="P521">
        <f>COUNTIF(F517:F531, "*jobsøg*")-COUNTIF(F517:F531,"*jobsøg/2*")*0.5-COUNTIF(F517:F531,"*jobsøg/4")*0.75</f>
        <v>0</v>
      </c>
    </row>
    <row r="522" spans="2:16" x14ac:dyDescent="0.25">
      <c r="B522" s="2">
        <v>0.54166666666666663</v>
      </c>
      <c r="C522" s="3" t="s">
        <v>16</v>
      </c>
      <c r="D522" s="3" t="s">
        <v>15</v>
      </c>
      <c r="E522" s="3" t="s">
        <v>15</v>
      </c>
      <c r="F522" s="3"/>
      <c r="G522" s="3"/>
      <c r="H522" s="3"/>
      <c r="I522" s="3"/>
      <c r="K522" t="s">
        <v>4</v>
      </c>
      <c r="L522">
        <f>COUNTIF(G517:G531, "*skriv*")-COUNTIF(G517:G531,"*skriv/2*")*0.5-COUNTIF(G517:G531,"*skriv/4")*0.75</f>
        <v>0</v>
      </c>
      <c r="M522">
        <f>COUNTIF(G517:G531, "*læs*")-COUNTIF(G517:G531,"*læs/2*")*0.5-COUNTIF(G517:G531,"*læs/4")*0.75</f>
        <v>0</v>
      </c>
      <c r="N522">
        <f>COUNTIF(G517:G531, "*kode*")-COUNTIF(G517:G531,"*kode/2*")*0.5-COUNTIF(G517:G531,"*kode/4")*0.75</f>
        <v>0</v>
      </c>
      <c r="O522">
        <f t="shared" ref="O522" si="51">SUM(L522:N522)</f>
        <v>0</v>
      </c>
      <c r="P522">
        <f>COUNTIF(G517:G531, "*jobsøg*")-COUNTIF(G517:G531,"*jobsøg/2*")*0.5-COUNTIF(G517:G531,"*jobsøg/4")*0.75</f>
        <v>0</v>
      </c>
    </row>
    <row r="523" spans="2:16" x14ac:dyDescent="0.25">
      <c r="B523" s="2">
        <v>0.58333333333333337</v>
      </c>
      <c r="C523" s="3" t="s">
        <v>20</v>
      </c>
      <c r="D523" s="3" t="s">
        <v>15</v>
      </c>
      <c r="E523" s="3" t="s">
        <v>15</v>
      </c>
      <c r="F523" s="4"/>
      <c r="G523" s="3"/>
      <c r="H523" s="3"/>
      <c r="I523" s="3"/>
      <c r="K523" t="s">
        <v>5</v>
      </c>
      <c r="L523">
        <f>COUNTIF(H517:H531, "*skriv*")-COUNTIF(H517:H531,"*skriv/2*")*0.5</f>
        <v>0</v>
      </c>
      <c r="M523">
        <f>COUNTIF(H517:H531, "*læs*")-COUNTIF(H517:H531,"*læs/2*")*0.5*0.5-COUNTIF(H517:H531,"*læs/4")*0.75</f>
        <v>0</v>
      </c>
      <c r="N523">
        <f>COUNTIF(H517:H531, "*kode*")-COUNTIF(H517:H531,"*kode/2*")*0.5-COUNTIF(H517:H531,"*kode/4")*0.75</f>
        <v>0</v>
      </c>
      <c r="O523">
        <f>SUM(L523:N523) + P523</f>
        <v>0</v>
      </c>
      <c r="P523">
        <f>COUNTIF(H517:H531, "*jobsøg*")-COUNTIF(H517:H531,"*jobsøg/2*")*0.5-COUNTIF(H517:H531,"*jobsøg/4")*0.75</f>
        <v>0</v>
      </c>
    </row>
    <row r="524" spans="2:16" x14ac:dyDescent="0.25">
      <c r="B524" s="2">
        <v>0.625</v>
      </c>
      <c r="C524" s="3" t="s">
        <v>19</v>
      </c>
      <c r="D524" s="3" t="s">
        <v>15</v>
      </c>
      <c r="E524" s="3" t="s">
        <v>15</v>
      </c>
      <c r="F524" s="3"/>
      <c r="G524" s="3"/>
      <c r="H524" s="3"/>
      <c r="I524" s="3"/>
      <c r="K524" t="s">
        <v>6</v>
      </c>
      <c r="L524">
        <f>COUNTIF(I517:I531, "*skriv*")-COUNTIF(I517:I531,"*skriv/2*")*0.5</f>
        <v>0</v>
      </c>
      <c r="M524">
        <f>COUNTIF(I517:I531, "*læs*")-COUNTIF(I517:I531,"*læs/2*")*0.5-COUNTIF(I517:I531,"*læs/4")*0.75</f>
        <v>0</v>
      </c>
      <c r="N524">
        <f>COUNTIF(I517:I531, "*kode*")-COUNTIF(I517:I531,"*kode/2*")*0.5-COUNTIF(I517:I531,"*kode/4")*0.75</f>
        <v>0</v>
      </c>
      <c r="O524">
        <f>SUM(L524:N524)</f>
        <v>0</v>
      </c>
    </row>
    <row r="525" spans="2:16" x14ac:dyDescent="0.25">
      <c r="B525" s="2">
        <v>0.66666666666666663</v>
      </c>
      <c r="C525" s="3" t="s">
        <v>15</v>
      </c>
      <c r="D525" s="3" t="s">
        <v>18</v>
      </c>
      <c r="E525" s="3"/>
      <c r="F525" s="3"/>
      <c r="G525" s="3"/>
      <c r="H525" s="3"/>
      <c r="I525" s="3"/>
      <c r="K525" t="s">
        <v>10</v>
      </c>
      <c r="L525">
        <f>SUM(L518:L524)/5</f>
        <v>0.2</v>
      </c>
      <c r="M525">
        <f>SUM(M518:M524)/5</f>
        <v>0.4</v>
      </c>
      <c r="N525">
        <f>SUM(N518:N524)/5</f>
        <v>3.95</v>
      </c>
      <c r="O525">
        <f>SUM(O518:O524)/5</f>
        <v>4.55</v>
      </c>
    </row>
    <row r="526" spans="2:16" x14ac:dyDescent="0.25">
      <c r="B526" s="2">
        <v>0.70833333333333337</v>
      </c>
      <c r="C526" s="3"/>
      <c r="D526" s="3"/>
      <c r="E526" s="3"/>
      <c r="F526" s="3"/>
      <c r="G526" s="3"/>
      <c r="H526" s="3"/>
      <c r="I526" s="3"/>
    </row>
    <row r="527" spans="2:16" x14ac:dyDescent="0.25">
      <c r="B527" s="2">
        <v>0.75</v>
      </c>
      <c r="C527" s="3"/>
      <c r="D527" s="3"/>
      <c r="E527" s="3"/>
      <c r="F527" s="3"/>
      <c r="G527" s="3"/>
      <c r="H527" s="3"/>
      <c r="I527" s="3"/>
    </row>
    <row r="528" spans="2:16" x14ac:dyDescent="0.25">
      <c r="B528" s="2">
        <v>0.79166666666666663</v>
      </c>
      <c r="C528" s="3"/>
      <c r="D528" s="3"/>
      <c r="E528" s="3"/>
      <c r="F528" s="3"/>
      <c r="G528" s="3"/>
      <c r="H528" s="3"/>
      <c r="I528" s="3"/>
    </row>
    <row r="529" spans="2:9" x14ac:dyDescent="0.25">
      <c r="B529" s="2">
        <v>0.83333333333333337</v>
      </c>
      <c r="C529" s="3"/>
      <c r="D529" s="3"/>
      <c r="E529" s="3"/>
      <c r="F529" s="3"/>
      <c r="G529" s="3"/>
      <c r="H529" s="3"/>
      <c r="I529" s="3"/>
    </row>
    <row r="530" spans="2:9" x14ac:dyDescent="0.25">
      <c r="B530" s="2">
        <v>0.875</v>
      </c>
      <c r="C530" s="3"/>
      <c r="D530" s="3"/>
      <c r="E530" s="3"/>
      <c r="F530" s="3"/>
      <c r="G530" s="3"/>
      <c r="H530" s="3"/>
      <c r="I530" s="3"/>
    </row>
    <row r="531" spans="2:9" x14ac:dyDescent="0.25">
      <c r="B531" s="2">
        <v>0.91666666666666663</v>
      </c>
      <c r="C531" s="3"/>
      <c r="D531" s="3"/>
      <c r="E531" s="3"/>
      <c r="F531" s="3"/>
      <c r="G531" s="3"/>
      <c r="H531" s="3"/>
      <c r="I531" s="3"/>
    </row>
  </sheetData>
  <conditionalFormatting sqref="C6:I20">
    <cfRule type="containsText" dxfId="98" priority="114" operator="containsText" text="learn">
      <formula>NOT(ISERROR(SEARCH("learn",C6)))</formula>
    </cfRule>
    <cfRule type="containsText" dxfId="97" priority="113" operator="containsText" text="online">
      <formula>NOT(ISERROR(SEARCH("online",C6)))</formula>
    </cfRule>
    <cfRule type="containsText" dxfId="96" priority="115" operator="containsText" text="andet">
      <formula>NOT(ISERROR(SEARCH("andet",C6)))</formula>
    </cfRule>
  </conditionalFormatting>
  <conditionalFormatting sqref="C24:I38">
    <cfRule type="containsText" dxfId="95" priority="112" operator="containsText" text="andet">
      <formula>NOT(ISERROR(SEARCH("andet",C24)))</formula>
    </cfRule>
    <cfRule type="containsText" dxfId="94" priority="111" operator="containsText" text="learn">
      <formula>NOT(ISERROR(SEARCH("learn",C24)))</formula>
    </cfRule>
    <cfRule type="containsText" dxfId="93" priority="110" operator="containsText" text="online">
      <formula>NOT(ISERROR(SEARCH("online",C24)))</formula>
    </cfRule>
  </conditionalFormatting>
  <conditionalFormatting sqref="C42:I56">
    <cfRule type="containsText" dxfId="92" priority="109" operator="containsText" text="andet">
      <formula>NOT(ISERROR(SEARCH("andet",C42)))</formula>
    </cfRule>
    <cfRule type="containsText" dxfId="91" priority="108" operator="containsText" text="learn">
      <formula>NOT(ISERROR(SEARCH("learn",C42)))</formula>
    </cfRule>
    <cfRule type="containsText" dxfId="90" priority="107" operator="containsText" text="online">
      <formula>NOT(ISERROR(SEARCH("online",C42)))</formula>
    </cfRule>
  </conditionalFormatting>
  <conditionalFormatting sqref="C61:I75">
    <cfRule type="containsText" dxfId="89" priority="106" operator="containsText" text="andet">
      <formula>NOT(ISERROR(SEARCH("andet",C61)))</formula>
    </cfRule>
    <cfRule type="containsText" dxfId="88" priority="105" operator="containsText" text="learn">
      <formula>NOT(ISERROR(SEARCH("learn",C61)))</formula>
    </cfRule>
    <cfRule type="containsText" dxfId="87" priority="104" operator="containsText" text="online">
      <formula>NOT(ISERROR(SEARCH("online",C61)))</formula>
    </cfRule>
  </conditionalFormatting>
  <conditionalFormatting sqref="C79:I93">
    <cfRule type="containsText" dxfId="86" priority="103" operator="containsText" text="andet">
      <formula>NOT(ISERROR(SEARCH("andet",C79)))</formula>
    </cfRule>
    <cfRule type="containsText" dxfId="85" priority="102" operator="containsText" text="learn">
      <formula>NOT(ISERROR(SEARCH("learn",C79)))</formula>
    </cfRule>
    <cfRule type="containsText" dxfId="84" priority="101" operator="containsText" text="online">
      <formula>NOT(ISERROR(SEARCH("online",C79)))</formula>
    </cfRule>
  </conditionalFormatting>
  <conditionalFormatting sqref="C97:I111">
    <cfRule type="containsText" dxfId="83" priority="100" operator="containsText" text="andet">
      <formula>NOT(ISERROR(SEARCH("andet",C97)))</formula>
    </cfRule>
    <cfRule type="containsText" dxfId="82" priority="99" operator="containsText" text="learn">
      <formula>NOT(ISERROR(SEARCH("learn",C97)))</formula>
    </cfRule>
    <cfRule type="containsText" dxfId="81" priority="98" operator="containsText" text="online">
      <formula>NOT(ISERROR(SEARCH("online",C97)))</formula>
    </cfRule>
  </conditionalFormatting>
  <conditionalFormatting sqref="C116:I130">
    <cfRule type="containsText" dxfId="80" priority="97" operator="containsText" text="andet">
      <formula>NOT(ISERROR(SEARCH("andet",C116)))</formula>
    </cfRule>
    <cfRule type="containsText" dxfId="79" priority="96" operator="containsText" text="learn">
      <formula>NOT(ISERROR(SEARCH("learn",C116)))</formula>
    </cfRule>
    <cfRule type="containsText" dxfId="78" priority="95" operator="containsText" text="online">
      <formula>NOT(ISERROR(SEARCH("online",C116)))</formula>
    </cfRule>
  </conditionalFormatting>
  <conditionalFormatting sqref="C134:I148">
    <cfRule type="containsText" dxfId="77" priority="94" operator="containsText" text="andet">
      <formula>NOT(ISERROR(SEARCH("andet",C134)))</formula>
    </cfRule>
    <cfRule type="containsText" dxfId="76" priority="93" operator="containsText" text="learn">
      <formula>NOT(ISERROR(SEARCH("learn",C134)))</formula>
    </cfRule>
    <cfRule type="containsText" dxfId="75" priority="92" operator="containsText" text="online">
      <formula>NOT(ISERROR(SEARCH("online",C134)))</formula>
    </cfRule>
  </conditionalFormatting>
  <conditionalFormatting sqref="C153:I167">
    <cfRule type="containsText" dxfId="74" priority="91" operator="containsText" text="andet">
      <formula>NOT(ISERROR(SEARCH("andet",C153)))</formula>
    </cfRule>
    <cfRule type="containsText" dxfId="73" priority="90" operator="containsText" text="learn">
      <formula>NOT(ISERROR(SEARCH("learn",C153)))</formula>
    </cfRule>
    <cfRule type="containsText" dxfId="72" priority="89" operator="containsText" text="online">
      <formula>NOT(ISERROR(SEARCH("online",C153)))</formula>
    </cfRule>
  </conditionalFormatting>
  <conditionalFormatting sqref="C173:I187">
    <cfRule type="containsText" dxfId="71" priority="88" operator="containsText" text="andet">
      <formula>NOT(ISERROR(SEARCH("andet",C173)))</formula>
    </cfRule>
    <cfRule type="containsText" dxfId="70" priority="87" operator="containsText" text="learn">
      <formula>NOT(ISERROR(SEARCH("learn",C173)))</formula>
    </cfRule>
    <cfRule type="containsText" dxfId="69" priority="86" operator="containsText" text="online">
      <formula>NOT(ISERROR(SEARCH("online",C173)))</formula>
    </cfRule>
  </conditionalFormatting>
  <conditionalFormatting sqref="C191:I205">
    <cfRule type="containsText" dxfId="68" priority="85" operator="containsText" text="andet">
      <formula>NOT(ISERROR(SEARCH("andet",C191)))</formula>
    </cfRule>
    <cfRule type="containsText" dxfId="67" priority="84" operator="containsText" text="learn">
      <formula>NOT(ISERROR(SEARCH("learn",C191)))</formula>
    </cfRule>
    <cfRule type="containsText" dxfId="66" priority="83" operator="containsText" text="online">
      <formula>NOT(ISERROR(SEARCH("online",C191)))</formula>
    </cfRule>
  </conditionalFormatting>
  <conditionalFormatting sqref="C210:I224">
    <cfRule type="containsText" dxfId="65" priority="82" operator="containsText" text="andet">
      <formula>NOT(ISERROR(SEARCH("andet",C210)))</formula>
    </cfRule>
    <cfRule type="containsText" dxfId="64" priority="81" operator="containsText" text="learn">
      <formula>NOT(ISERROR(SEARCH("learn",C210)))</formula>
    </cfRule>
    <cfRule type="containsText" dxfId="63" priority="80" operator="containsText" text="online">
      <formula>NOT(ISERROR(SEARCH("online",C210)))</formula>
    </cfRule>
  </conditionalFormatting>
  <conditionalFormatting sqref="C228:I242">
    <cfRule type="containsText" dxfId="62" priority="79" operator="containsText" text="andet">
      <formula>NOT(ISERROR(SEARCH("andet",C228)))</formula>
    </cfRule>
    <cfRule type="containsText" dxfId="61" priority="78" operator="containsText" text="learn">
      <formula>NOT(ISERROR(SEARCH("learn",C228)))</formula>
    </cfRule>
    <cfRule type="containsText" dxfId="60" priority="77" operator="containsText" text="online">
      <formula>NOT(ISERROR(SEARCH("online",C228)))</formula>
    </cfRule>
  </conditionalFormatting>
  <conditionalFormatting sqref="C249:I263">
    <cfRule type="containsText" dxfId="59" priority="76" operator="containsText" text="andet">
      <formula>NOT(ISERROR(SEARCH("andet",C249)))</formula>
    </cfRule>
    <cfRule type="containsText" dxfId="58" priority="75" operator="containsText" text="learn">
      <formula>NOT(ISERROR(SEARCH("learn",C249)))</formula>
    </cfRule>
    <cfRule type="containsText" dxfId="57" priority="74" operator="containsText" text="online">
      <formula>NOT(ISERROR(SEARCH("online",C249)))</formula>
    </cfRule>
  </conditionalFormatting>
  <conditionalFormatting sqref="C268:I282">
    <cfRule type="containsText" dxfId="56" priority="73" operator="containsText" text="andet">
      <formula>NOT(ISERROR(SEARCH("andet",C268)))</formula>
    </cfRule>
    <cfRule type="containsText" dxfId="55" priority="72" operator="containsText" text="learn">
      <formula>NOT(ISERROR(SEARCH("learn",C268)))</formula>
    </cfRule>
    <cfRule type="containsText" dxfId="54" priority="71" operator="containsText" text="online">
      <formula>NOT(ISERROR(SEARCH("online",C268)))</formula>
    </cfRule>
  </conditionalFormatting>
  <conditionalFormatting sqref="C287:I301">
    <cfRule type="containsText" dxfId="53" priority="70" operator="containsText" text="andet">
      <formula>NOT(ISERROR(SEARCH("andet",C287)))</formula>
    </cfRule>
    <cfRule type="containsText" dxfId="52" priority="69" operator="containsText" text="learn">
      <formula>NOT(ISERROR(SEARCH("learn",C287)))</formula>
    </cfRule>
    <cfRule type="containsText" dxfId="51" priority="68" operator="containsText" text="online">
      <formula>NOT(ISERROR(SEARCH("online",C287)))</formula>
    </cfRule>
  </conditionalFormatting>
  <conditionalFormatting sqref="C306:I320">
    <cfRule type="containsText" dxfId="50" priority="65" operator="containsText" text="online">
      <formula>NOT(ISERROR(SEARCH("online",C306)))</formula>
    </cfRule>
    <cfRule type="containsText" dxfId="49" priority="66" operator="containsText" text="learn">
      <formula>NOT(ISERROR(SEARCH("learn",C306)))</formula>
    </cfRule>
    <cfRule type="containsText" dxfId="48" priority="67" operator="containsText" text="andet">
      <formula>NOT(ISERROR(SEARCH("andet",C306)))</formula>
    </cfRule>
  </conditionalFormatting>
  <conditionalFormatting sqref="C325:I339">
    <cfRule type="containsText" dxfId="47" priority="56" operator="containsText" text="andet">
      <formula>NOT(ISERROR(SEARCH("andet",C325)))</formula>
    </cfRule>
    <cfRule type="containsText" dxfId="46" priority="55" operator="containsText" text="skriv">
      <formula>NOT(ISERROR(SEARCH("skriv",C325)))</formula>
    </cfRule>
    <cfRule type="containsText" dxfId="45" priority="54" operator="containsText" text="læs">
      <formula>NOT(ISERROR(SEARCH("læs",C325)))</formula>
    </cfRule>
    <cfRule type="containsText" dxfId="44" priority="53" operator="containsText" text="kode">
      <formula>NOT(ISERROR(SEARCH("kode",C325)))</formula>
    </cfRule>
  </conditionalFormatting>
  <conditionalFormatting sqref="C344:I358">
    <cfRule type="containsText" dxfId="43" priority="48" operator="containsText" text="andet">
      <formula>NOT(ISERROR(SEARCH("andet",C344)))</formula>
    </cfRule>
    <cfRule type="containsText" dxfId="42" priority="47" operator="containsText" text="skriv">
      <formula>NOT(ISERROR(SEARCH("skriv",C344)))</formula>
    </cfRule>
    <cfRule type="containsText" dxfId="41" priority="46" operator="containsText" text="læs">
      <formula>NOT(ISERROR(SEARCH("læs",C344)))</formula>
    </cfRule>
    <cfRule type="containsText" dxfId="40" priority="45" operator="containsText" text="kode">
      <formula>NOT(ISERROR(SEARCH("kode",C344)))</formula>
    </cfRule>
  </conditionalFormatting>
  <conditionalFormatting sqref="C363:I377">
    <cfRule type="containsText" dxfId="39" priority="40" operator="containsText" text="andet">
      <formula>NOT(ISERROR(SEARCH("andet",C363)))</formula>
    </cfRule>
    <cfRule type="containsText" dxfId="38" priority="39" operator="containsText" text="skriv">
      <formula>NOT(ISERROR(SEARCH("skriv",C363)))</formula>
    </cfRule>
    <cfRule type="containsText" dxfId="37" priority="38" operator="containsText" text="læs">
      <formula>NOT(ISERROR(SEARCH("læs",C363)))</formula>
    </cfRule>
    <cfRule type="containsText" dxfId="36" priority="37" operator="containsText" text="kode">
      <formula>NOT(ISERROR(SEARCH("kode",C363)))</formula>
    </cfRule>
  </conditionalFormatting>
  <conditionalFormatting sqref="C382:I396">
    <cfRule type="containsText" dxfId="35" priority="36" operator="containsText" text="andet">
      <formula>NOT(ISERROR(SEARCH("andet",C382)))</formula>
    </cfRule>
    <cfRule type="containsText" dxfId="34" priority="35" operator="containsText" text="skriv">
      <formula>NOT(ISERROR(SEARCH("skriv",C382)))</formula>
    </cfRule>
    <cfRule type="containsText" dxfId="33" priority="34" operator="containsText" text="læs">
      <formula>NOT(ISERROR(SEARCH("læs",C382)))</formula>
    </cfRule>
    <cfRule type="containsText" dxfId="32" priority="33" operator="containsText" text="kode">
      <formula>NOT(ISERROR(SEARCH("kode",C382)))</formula>
    </cfRule>
  </conditionalFormatting>
  <conditionalFormatting sqref="C401:I415">
    <cfRule type="containsText" dxfId="31" priority="32" operator="containsText" text="andet">
      <formula>NOT(ISERROR(SEARCH("andet",C401)))</formula>
    </cfRule>
    <cfRule type="containsText" dxfId="30" priority="31" operator="containsText" text="skriv">
      <formula>NOT(ISERROR(SEARCH("skriv",C401)))</formula>
    </cfRule>
    <cfRule type="containsText" dxfId="29" priority="30" operator="containsText" text="læs">
      <formula>NOT(ISERROR(SEARCH("læs",C401)))</formula>
    </cfRule>
    <cfRule type="containsText" dxfId="28" priority="29" operator="containsText" text="kode">
      <formula>NOT(ISERROR(SEARCH("kode",C401)))</formula>
    </cfRule>
  </conditionalFormatting>
  <conditionalFormatting sqref="C419:I433">
    <cfRule type="containsText" dxfId="27" priority="28" operator="containsText" text="andet">
      <formula>NOT(ISERROR(SEARCH("andet",C419)))</formula>
    </cfRule>
    <cfRule type="containsText" dxfId="26" priority="27" operator="containsText" text="skriv">
      <formula>NOT(ISERROR(SEARCH("skriv",C419)))</formula>
    </cfRule>
    <cfRule type="containsText" dxfId="25" priority="26" operator="containsText" text="læs">
      <formula>NOT(ISERROR(SEARCH("læs",C419)))</formula>
    </cfRule>
    <cfRule type="containsText" dxfId="24" priority="25" operator="containsText" text="kode">
      <formula>NOT(ISERROR(SEARCH("kode",C419)))</formula>
    </cfRule>
  </conditionalFormatting>
  <conditionalFormatting sqref="C441:I455">
    <cfRule type="containsText" dxfId="23" priority="24" operator="containsText" text="andet">
      <formula>NOT(ISERROR(SEARCH("andet",C441)))</formula>
    </cfRule>
    <cfRule type="containsText" dxfId="22" priority="23" operator="containsText" text="skriv">
      <formula>NOT(ISERROR(SEARCH("skriv",C441)))</formula>
    </cfRule>
    <cfRule type="containsText" dxfId="21" priority="22" operator="containsText" text="læs">
      <formula>NOT(ISERROR(SEARCH("læs",C441)))</formula>
    </cfRule>
    <cfRule type="containsText" dxfId="20" priority="21" operator="containsText" text="kode">
      <formula>NOT(ISERROR(SEARCH("kode",C441)))</formula>
    </cfRule>
  </conditionalFormatting>
  <conditionalFormatting sqref="C460:I474">
    <cfRule type="containsText" dxfId="19" priority="20" operator="containsText" text="andet">
      <formula>NOT(ISERROR(SEARCH("andet",C460)))</formula>
    </cfRule>
    <cfRule type="containsText" dxfId="18" priority="19" operator="containsText" text="skriv">
      <formula>NOT(ISERROR(SEARCH("skriv",C460)))</formula>
    </cfRule>
    <cfRule type="containsText" dxfId="17" priority="18" operator="containsText" text="læs">
      <formula>NOT(ISERROR(SEARCH("læs",C460)))</formula>
    </cfRule>
    <cfRule type="containsText" dxfId="16" priority="17" operator="containsText" text="kode">
      <formula>NOT(ISERROR(SEARCH("kode",C460)))</formula>
    </cfRule>
    <cfRule type="containsText" dxfId="15" priority="16" operator="containsText" text="jobsøg">
      <formula>NOT(ISERROR(SEARCH("jobsøg",C460)))</formula>
    </cfRule>
  </conditionalFormatting>
  <conditionalFormatting sqref="C479:I493">
    <cfRule type="containsText" dxfId="14" priority="15" operator="containsText" text="andet">
      <formula>NOT(ISERROR(SEARCH("andet",C479)))</formula>
    </cfRule>
    <cfRule type="containsText" dxfId="13" priority="14" operator="containsText" text="skriv">
      <formula>NOT(ISERROR(SEARCH("skriv",C479)))</formula>
    </cfRule>
    <cfRule type="containsText" dxfId="12" priority="12" operator="containsText" text="kode">
      <formula>NOT(ISERROR(SEARCH("kode",C479)))</formula>
    </cfRule>
    <cfRule type="containsText" dxfId="11" priority="11" operator="containsText" text="jobsøg">
      <formula>NOT(ISERROR(SEARCH("jobsøg",C479)))</formula>
    </cfRule>
    <cfRule type="containsText" dxfId="10" priority="13" operator="containsText" text="læs">
      <formula>NOT(ISERROR(SEARCH("læs",C479)))</formula>
    </cfRule>
  </conditionalFormatting>
  <conditionalFormatting sqref="C498:I512">
    <cfRule type="containsText" dxfId="9" priority="10" operator="containsText" text="andet">
      <formula>NOT(ISERROR(SEARCH("andet",C498)))</formula>
    </cfRule>
    <cfRule type="containsText" dxfId="8" priority="9" operator="containsText" text="skriv">
      <formula>NOT(ISERROR(SEARCH("skriv",C498)))</formula>
    </cfRule>
    <cfRule type="containsText" dxfId="7" priority="8" operator="containsText" text="læs">
      <formula>NOT(ISERROR(SEARCH("læs",C498)))</formula>
    </cfRule>
    <cfRule type="containsText" dxfId="6" priority="6" operator="containsText" text="jobsøg">
      <formula>NOT(ISERROR(SEARCH("jobsøg",C498)))</formula>
    </cfRule>
    <cfRule type="containsText" dxfId="5" priority="7" operator="containsText" text="kode">
      <formula>NOT(ISERROR(SEARCH("kode",C498)))</formula>
    </cfRule>
  </conditionalFormatting>
  <conditionalFormatting sqref="C517:I531">
    <cfRule type="containsText" dxfId="4" priority="1" operator="containsText" text="jobsøg">
      <formula>NOT(ISERROR(SEARCH("jobsøg",C517)))</formula>
    </cfRule>
    <cfRule type="containsText" dxfId="3" priority="5" operator="containsText" text="andet">
      <formula>NOT(ISERROR(SEARCH("andet",C517)))</formula>
    </cfRule>
    <cfRule type="containsText" dxfId="2" priority="4" operator="containsText" text="skriv">
      <formula>NOT(ISERROR(SEARCH("skriv",C517)))</formula>
    </cfRule>
    <cfRule type="containsText" dxfId="1" priority="3" operator="containsText" text="læs">
      <formula>NOT(ISERROR(SEARCH("læs",C517)))</formula>
    </cfRule>
    <cfRule type="containsText" dxfId="0" priority="2" operator="containsText" text="kode">
      <formula>NOT(ISERROR(SEARCH("kode",C517)))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2023-08-31T10:33:18Z</dcterms:modified>
</cp:coreProperties>
</file>