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exis\lab\T-CEN-500-STG_11\"/>
    </mc:Choice>
  </mc:AlternateContent>
  <xr:revisionPtr revIDLastSave="0" documentId="13_ncr:1_{6DC7A053-4942-4047-A6D9-1D3CE65A84F7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7" i="1" l="1"/>
  <c r="K37" i="1" s="1"/>
  <c r="H37" i="1"/>
  <c r="J37" i="1" s="1"/>
  <c r="L37" i="1" s="1"/>
  <c r="E37" i="1"/>
  <c r="E16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11" i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L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L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11" i="1"/>
  <c r="J11" i="1" s="1"/>
  <c r="L11" i="1" s="1"/>
  <c r="J38" i="1" l="1"/>
  <c r="I38" i="1"/>
  <c r="K30" i="1"/>
  <c r="E21" i="1"/>
  <c r="L36" i="1"/>
  <c r="L28" i="1"/>
  <c r="L20" i="1"/>
  <c r="L12" i="1"/>
  <c r="K22" i="1"/>
  <c r="L27" i="1"/>
  <c r="K11" i="1"/>
  <c r="K13" i="1"/>
  <c r="L26" i="1"/>
  <c r="K36" i="1"/>
  <c r="K20" i="1"/>
  <c r="L33" i="1"/>
  <c r="L17" i="1"/>
  <c r="K27" i="1"/>
  <c r="E11" i="1"/>
  <c r="L24" i="1"/>
  <c r="E26" i="1"/>
  <c r="L31" i="1"/>
  <c r="L23" i="1"/>
  <c r="L15" i="1"/>
  <c r="E23" i="1"/>
  <c r="L35" i="1"/>
  <c r="L19" i="1"/>
  <c r="K29" i="1"/>
  <c r="K21" i="1"/>
  <c r="L34" i="1"/>
  <c r="L18" i="1"/>
  <c r="K28" i="1"/>
  <c r="K12" i="1"/>
  <c r="L25" i="1"/>
  <c r="K35" i="1"/>
  <c r="K19" i="1"/>
  <c r="L32" i="1"/>
  <c r="L30" i="1"/>
  <c r="L22" i="1"/>
  <c r="L14" i="1"/>
  <c r="K32" i="1"/>
  <c r="K24" i="1"/>
  <c r="K16" i="1"/>
  <c r="E22" i="1"/>
  <c r="E34" i="1"/>
  <c r="E18" i="1"/>
  <c r="E31" i="1"/>
  <c r="E15" i="1"/>
  <c r="E30" i="1"/>
  <c r="E14" i="1"/>
  <c r="E29" i="1"/>
  <c r="E13" i="1"/>
  <c r="L16" i="1"/>
  <c r="K34" i="1"/>
  <c r="K26" i="1"/>
  <c r="K18" i="1"/>
  <c r="E36" i="1"/>
  <c r="E28" i="1"/>
  <c r="E20" i="1"/>
  <c r="E12" i="1"/>
  <c r="K33" i="1"/>
  <c r="K25" i="1"/>
  <c r="K17" i="1"/>
  <c r="E35" i="1"/>
  <c r="E27" i="1"/>
  <c r="E19" i="1"/>
  <c r="L13" i="1"/>
  <c r="K31" i="1"/>
  <c r="K23" i="1"/>
  <c r="K15" i="1"/>
  <c r="E33" i="1"/>
  <c r="E25" i="1"/>
  <c r="E17" i="1"/>
  <c r="K14" i="1"/>
  <c r="E32" i="1"/>
  <c r="E24" i="1"/>
  <c r="K38" i="1" l="1"/>
  <c r="L4" i="1" s="1"/>
  <c r="L5" i="1" s="1"/>
  <c r="L38" i="1"/>
  <c r="L6" i="1" l="1"/>
  <c r="L7" i="1" l="1"/>
  <c r="L8" i="1" s="1"/>
</calcChain>
</file>

<file path=xl/sharedStrings.xml><?xml version="1.0" encoding="utf-8"?>
<sst xmlns="http://schemas.openxmlformats.org/spreadsheetml/2006/main" count="102" uniqueCount="70">
  <si>
    <t>Description de la tâche</t>
  </si>
  <si>
    <t>Matériel requis</t>
  </si>
  <si>
    <t>Corps de l'aspirateur</t>
  </si>
  <si>
    <t>Disponible</t>
  </si>
  <si>
    <t>Moteur d'aspirateur</t>
  </si>
  <si>
    <t>Moteur haute puissance</t>
  </si>
  <si>
    <t>Plastique renforcé</t>
  </si>
  <si>
    <t>Système de filtration</t>
  </si>
  <si>
    <t>Filtres HEPA</t>
  </si>
  <si>
    <t>Système de contrôle et interrupteurs</t>
  </si>
  <si>
    <t>Carte de contrôle électronique</t>
  </si>
  <si>
    <t>Roues et composants de mobilité</t>
  </si>
  <si>
    <t>Roues industrielles</t>
  </si>
  <si>
    <t>Matériaux de boîtier et d'assemblage</t>
  </si>
  <si>
    <t>Extrusions en aluminium</t>
  </si>
  <si>
    <t>Câblage et composants électriques</t>
  </si>
  <si>
    <t>Câblage en cuivre</t>
  </si>
  <si>
    <t>Capteurs infrarouges</t>
  </si>
  <si>
    <t>Matériaux d'isolation acoustique</t>
  </si>
  <si>
    <t>Mousse d'insonorisation</t>
  </si>
  <si>
    <t>Écran LCD</t>
  </si>
  <si>
    <t>Boutons et interrupteurs</t>
  </si>
  <si>
    <t>Boutons poussoirs</t>
  </si>
  <si>
    <t>Interrupteur d'arrêt d'urgence</t>
  </si>
  <si>
    <t>Interrupteur de sécurité</t>
  </si>
  <si>
    <t>Matériaux de fixation</t>
  </si>
  <si>
    <t>Boulons, écrous, vis</t>
  </si>
  <si>
    <t>Matériaux d'emballage</t>
  </si>
  <si>
    <t>Documentation et étiquettes</t>
  </si>
  <si>
    <t>Outils de nettoyage</t>
  </si>
  <si>
    <t>Brosses, lingettes, équipement de nettoyage</t>
  </si>
  <si>
    <t>ID</t>
  </si>
  <si>
    <t>Manuels d'instruction</t>
  </si>
  <si>
    <t>Etiquettes de conformité</t>
  </si>
  <si>
    <t>Caméra laser</t>
  </si>
  <si>
    <t>Système trois axes motorisés</t>
  </si>
  <si>
    <t>Bras robot permettant de trier</t>
  </si>
  <si>
    <t>Caméra laser permettant de visualiser les déchets</t>
  </si>
  <si>
    <t>Inserts en mousse</t>
  </si>
  <si>
    <t>Boîtes en carton</t>
  </si>
  <si>
    <t>Plastique</t>
  </si>
  <si>
    <t>Sécurité</t>
  </si>
  <si>
    <t>Lumière signalisante permettant d'assurer la sécurité</t>
  </si>
  <si>
    <t>Bac de collecte de tri</t>
  </si>
  <si>
    <t>Bac de collecte de pièces réutilisables</t>
  </si>
  <si>
    <t>Bac de collecte de poussière et de déchets</t>
  </si>
  <si>
    <t>Station de charge</t>
  </si>
  <si>
    <t>Station permettant la recharge du robot</t>
  </si>
  <si>
    <t>Estimation des coûts</t>
  </si>
  <si>
    <t>Batterie</t>
  </si>
  <si>
    <t>Batterie permettant une autonomie de 4 heures</t>
  </si>
  <si>
    <t>Nombre de produits</t>
  </si>
  <si>
    <t>Coût total HT</t>
  </si>
  <si>
    <t xml:space="preserve"> </t>
  </si>
  <si>
    <t>Coût total TTC</t>
  </si>
  <si>
    <t>Qte/produit</t>
  </si>
  <si>
    <t>Qte totale</t>
  </si>
  <si>
    <t>Prix HT/pièce</t>
  </si>
  <si>
    <t>Prix TTC/pièce</t>
  </si>
  <si>
    <t>Prix HT/produit</t>
  </si>
  <si>
    <t>Prix TTC/produit</t>
  </si>
  <si>
    <t>Disponibilité</t>
  </si>
  <si>
    <t>Marge appliquée</t>
  </si>
  <si>
    <t>Production, fabrication et transport</t>
  </si>
  <si>
    <t>Coût de la production, fabrication et du transport</t>
  </si>
  <si>
    <t>Investissement HT</t>
  </si>
  <si>
    <t>Prix de vente HT</t>
  </si>
  <si>
    <t>Marge HT par produit</t>
  </si>
  <si>
    <t>Chiffre d'affaires HT</t>
  </si>
  <si>
    <t>Bénéfices 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</si>
</sst>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8" formatCode="#,##0.00\ &quot;€&quot;;[Red]\-#,##0.00\ &quot;€&quot;"/>
    <numFmt numFmtId="164" formatCode="#,##0.00\ &quot;€&quot;"/>
  </numFmts>
  <fonts count="8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18"/>
      <color theme="1"/>
      <name val="Calibri"/>
      <family val="2"/>
      <scheme val="minor"/>
    </font>
    <font>
      <sz val="12"/>
      <color theme="1"/>
      <name val="Segoe UI"/>
      <family val="2"/>
    </font>
    <font>
      <sz val="26"/>
      <color theme="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b/>
      <sz val="12"/>
      <color theme="1" tint="4.9989318521683403E-2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0" fillId="2" borderId="1" xfId="0" applyNumberForma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8" fontId="1" fillId="2" borderId="1" xfId="0" applyNumberFormat="1" applyFont="1" applyFill="1" applyBorder="1" applyAlignment="1">
      <alignment horizontal="right" vertical="center" wrapText="1"/>
    </xf>
    <xf numFmtId="8" fontId="7" fillId="3" borderId="1" xfId="0" applyNumberFormat="1" applyFont="1" applyFill="1" applyBorder="1" applyAlignment="1">
      <alignment horizontal="right" vertical="center" wrapText="1"/>
    </xf>
    <xf numFmtId="8" fontId="1" fillId="0" borderId="1" xfId="0" applyNumberFormat="1" applyFont="1" applyBorder="1" applyAlignment="1">
      <alignment horizontal="right" vertical="center" wrapText="1"/>
    </xf>
    <xf numFmtId="6" fontId="1" fillId="0" borderId="1" xfId="0" applyNumberFormat="1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4" xfId="0" applyNumberFormat="1" applyFont="1" applyBorder="1" applyAlignment="1">
      <alignment horizontal="right" vertical="center" wrapText="1"/>
    </xf>
    <xf numFmtId="0" fontId="5" fillId="4" borderId="1" xfId="0" applyFont="1" applyFill="1" applyBorder="1" applyAlignment="1">
      <alignment horizontal="center" vertical="center" wrapText="1"/>
    </xf>
    <xf numFmtId="9" fontId="0" fillId="4" borderId="1" xfId="1" applyFont="1" applyFill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zoomScale="85" zoomScaleNormal="85" workbookViewId="0">
      <selection activeCell="G26" sqref="G26"/>
    </sheetView>
  </sheetViews>
  <sheetFormatPr baseColWidth="10" defaultRowHeight="15" x14ac:dyDescent="0.25"/>
  <cols>
    <col min="1" max="1" width="6.7109375" style="20" customWidth="1"/>
    <col min="2" max="2" width="35.42578125" style="20" customWidth="1"/>
    <col min="3" max="3" width="47.5703125" style="20" customWidth="1"/>
    <col min="4" max="4" width="17.42578125" style="20" customWidth="1"/>
    <col min="5" max="5" width="14.85546875" style="20" customWidth="1"/>
    <col min="6" max="6" width="21.28515625" style="21" customWidth="1"/>
    <col min="7" max="7" width="17.28515625" style="20" customWidth="1"/>
    <col min="8" max="8" width="19.140625" style="20" customWidth="1"/>
    <col min="9" max="9" width="21" style="20" customWidth="1"/>
    <col min="10" max="10" width="21.7109375" style="20" customWidth="1"/>
    <col min="11" max="11" width="18.42578125" style="20" customWidth="1"/>
    <col min="12" max="12" width="19.140625" style="20" customWidth="1"/>
    <col min="13" max="13" width="19.85546875" style="20" customWidth="1"/>
    <col min="14" max="14" width="11.42578125" style="20"/>
    <col min="15" max="15" width="28.85546875" style="20" customWidth="1"/>
    <col min="16" max="16" width="10.28515625" style="20" customWidth="1"/>
    <col min="17" max="16384" width="11.42578125" style="20"/>
  </cols>
  <sheetData>
    <row r="1" spans="1:13" ht="23.25" x14ac:dyDescent="0.25">
      <c r="A1" s="19"/>
    </row>
    <row r="2" spans="1:13" ht="33.75" x14ac:dyDescent="0.25">
      <c r="A2" s="22" t="s">
        <v>48</v>
      </c>
      <c r="B2" s="22"/>
    </row>
    <row r="3" spans="1:13" ht="24.95" customHeight="1" x14ac:dyDescent="0.25">
      <c r="A3" s="22"/>
      <c r="B3" s="22"/>
      <c r="K3" s="16" t="s">
        <v>51</v>
      </c>
      <c r="L3" s="17">
        <v>1</v>
      </c>
    </row>
    <row r="4" spans="1:13" ht="24.95" customHeight="1" x14ac:dyDescent="0.25">
      <c r="A4" s="22"/>
      <c r="B4" s="22"/>
      <c r="J4" s="30" t="s">
        <v>62</v>
      </c>
      <c r="K4" s="18" t="s">
        <v>65</v>
      </c>
      <c r="L4" s="15">
        <f>K38</f>
        <v>15191</v>
      </c>
    </row>
    <row r="5" spans="1:13" ht="24.95" customHeight="1" x14ac:dyDescent="0.25">
      <c r="A5" s="22"/>
      <c r="B5" s="22"/>
      <c r="J5" s="31">
        <v>1.2</v>
      </c>
      <c r="K5" s="18" t="s">
        <v>66</v>
      </c>
      <c r="L5" s="15">
        <f>L4/L3*(1+J5)</f>
        <v>33420.200000000004</v>
      </c>
    </row>
    <row r="6" spans="1:13" ht="24.95" customHeight="1" x14ac:dyDescent="0.25">
      <c r="A6" s="22"/>
      <c r="B6" s="22"/>
      <c r="K6" s="18" t="s">
        <v>67</v>
      </c>
      <c r="L6" s="15">
        <f>L5-J38</f>
        <v>15191.000000000004</v>
      </c>
    </row>
    <row r="7" spans="1:13" ht="24.95" customHeight="1" x14ac:dyDescent="0.25">
      <c r="A7" s="22"/>
      <c r="B7" s="22"/>
      <c r="K7" s="18" t="s">
        <v>68</v>
      </c>
      <c r="L7" s="15">
        <f>L5*L3</f>
        <v>33420.200000000004</v>
      </c>
    </row>
    <row r="8" spans="1:13" ht="23.25" x14ac:dyDescent="0.25">
      <c r="A8" s="19"/>
      <c r="K8" s="18" t="s">
        <v>69</v>
      </c>
      <c r="L8" s="15">
        <f>L7-L4</f>
        <v>18229.200000000004</v>
      </c>
    </row>
    <row r="9" spans="1:13" ht="24.95" customHeight="1" x14ac:dyDescent="0.25"/>
    <row r="10" spans="1:13" ht="24.95" customHeight="1" x14ac:dyDescent="0.25">
      <c r="A10" s="10" t="s">
        <v>31</v>
      </c>
      <c r="B10" s="14" t="s">
        <v>0</v>
      </c>
      <c r="C10" s="14" t="s">
        <v>1</v>
      </c>
      <c r="D10" s="10" t="s">
        <v>55</v>
      </c>
      <c r="E10" s="12" t="s">
        <v>56</v>
      </c>
      <c r="F10" s="10" t="s">
        <v>61</v>
      </c>
      <c r="G10" s="10" t="s">
        <v>57</v>
      </c>
      <c r="H10" s="12" t="s">
        <v>58</v>
      </c>
      <c r="I10" s="12" t="s">
        <v>59</v>
      </c>
      <c r="J10" s="12" t="s">
        <v>60</v>
      </c>
      <c r="K10" s="12" t="s">
        <v>52</v>
      </c>
      <c r="L10" s="12" t="s">
        <v>54</v>
      </c>
      <c r="M10" s="11" t="s">
        <v>53</v>
      </c>
    </row>
    <row r="11" spans="1:13" ht="24.95" customHeight="1" x14ac:dyDescent="0.25">
      <c r="A11" s="3">
        <v>1</v>
      </c>
      <c r="B11" s="1" t="s">
        <v>2</v>
      </c>
      <c r="C11" s="1" t="s">
        <v>40</v>
      </c>
      <c r="D11" s="3">
        <v>30</v>
      </c>
      <c r="E11" s="13">
        <f t="shared" ref="E11:E36" si="0">D11*$L$3</f>
        <v>30</v>
      </c>
      <c r="F11" s="3" t="s">
        <v>3</v>
      </c>
      <c r="G11" s="25">
        <v>30</v>
      </c>
      <c r="H11" s="23">
        <f>G11*1.2</f>
        <v>36</v>
      </c>
      <c r="I11" s="23">
        <f>D11*G11</f>
        <v>900</v>
      </c>
      <c r="J11" s="23">
        <f>D11*H11</f>
        <v>1080</v>
      </c>
      <c r="K11" s="23">
        <f t="shared" ref="K11:K36" si="1">I11*$L$3</f>
        <v>900</v>
      </c>
      <c r="L11" s="23">
        <f t="shared" ref="L11:L36" si="2">J11*$L$3</f>
        <v>1080</v>
      </c>
    </row>
    <row r="12" spans="1:13" ht="24.95" customHeight="1" x14ac:dyDescent="0.25">
      <c r="A12" s="3">
        <v>2</v>
      </c>
      <c r="B12" s="1" t="s">
        <v>4</v>
      </c>
      <c r="C12" s="1" t="s">
        <v>5</v>
      </c>
      <c r="D12" s="3">
        <v>1</v>
      </c>
      <c r="E12" s="13">
        <f t="shared" si="0"/>
        <v>1</v>
      </c>
      <c r="F12" s="3" t="s">
        <v>3</v>
      </c>
      <c r="G12" s="26">
        <v>880</v>
      </c>
      <c r="H12" s="23">
        <f t="shared" ref="H12:H36" si="3">G12*1.2</f>
        <v>1056</v>
      </c>
      <c r="I12" s="23">
        <f t="shared" ref="I12:I36" si="4">D12*G12</f>
        <v>880</v>
      </c>
      <c r="J12" s="23">
        <f t="shared" ref="J12:J36" si="5">D12*H12</f>
        <v>1056</v>
      </c>
      <c r="K12" s="23">
        <f t="shared" si="1"/>
        <v>880</v>
      </c>
      <c r="L12" s="23">
        <f t="shared" si="2"/>
        <v>1056</v>
      </c>
    </row>
    <row r="13" spans="1:13" ht="24.95" customHeight="1" x14ac:dyDescent="0.25">
      <c r="A13" s="3">
        <v>5</v>
      </c>
      <c r="B13" s="1" t="s">
        <v>45</v>
      </c>
      <c r="C13" s="1" t="s">
        <v>6</v>
      </c>
      <c r="D13" s="3">
        <v>1</v>
      </c>
      <c r="E13" s="13">
        <f t="shared" si="0"/>
        <v>1</v>
      </c>
      <c r="F13" s="3" t="s">
        <v>3</v>
      </c>
      <c r="G13" s="27">
        <v>12</v>
      </c>
      <c r="H13" s="23">
        <f t="shared" si="3"/>
        <v>14.399999999999999</v>
      </c>
      <c r="I13" s="23">
        <f t="shared" si="4"/>
        <v>12</v>
      </c>
      <c r="J13" s="23">
        <f t="shared" si="5"/>
        <v>14.399999999999999</v>
      </c>
      <c r="K13" s="23">
        <f t="shared" si="1"/>
        <v>12</v>
      </c>
      <c r="L13" s="23">
        <f t="shared" si="2"/>
        <v>14.399999999999999</v>
      </c>
    </row>
    <row r="14" spans="1:13" ht="24.95" customHeight="1" x14ac:dyDescent="0.25">
      <c r="A14" s="3">
        <v>5</v>
      </c>
      <c r="B14" s="1" t="s">
        <v>43</v>
      </c>
      <c r="C14" s="1" t="s">
        <v>6</v>
      </c>
      <c r="D14" s="3">
        <v>1</v>
      </c>
      <c r="E14" s="13">
        <f t="shared" si="0"/>
        <v>1</v>
      </c>
      <c r="F14" s="3" t="s">
        <v>3</v>
      </c>
      <c r="G14" s="27">
        <v>12</v>
      </c>
      <c r="H14" s="23">
        <f t="shared" si="3"/>
        <v>14.399999999999999</v>
      </c>
      <c r="I14" s="23">
        <f t="shared" si="4"/>
        <v>12</v>
      </c>
      <c r="J14" s="23">
        <f t="shared" si="5"/>
        <v>14.399999999999999</v>
      </c>
      <c r="K14" s="23">
        <f t="shared" si="1"/>
        <v>12</v>
      </c>
      <c r="L14" s="23">
        <f t="shared" si="2"/>
        <v>14.399999999999999</v>
      </c>
    </row>
    <row r="15" spans="1:13" ht="24.95" customHeight="1" x14ac:dyDescent="0.25">
      <c r="A15" s="3">
        <v>5</v>
      </c>
      <c r="B15" s="1" t="s">
        <v>44</v>
      </c>
      <c r="C15" s="1" t="s">
        <v>6</v>
      </c>
      <c r="D15" s="3">
        <v>1</v>
      </c>
      <c r="E15" s="13">
        <f t="shared" si="0"/>
        <v>1</v>
      </c>
      <c r="F15" s="3" t="s">
        <v>3</v>
      </c>
      <c r="G15" s="27">
        <v>12</v>
      </c>
      <c r="H15" s="23">
        <f t="shared" si="3"/>
        <v>14.399999999999999</v>
      </c>
      <c r="I15" s="23">
        <f t="shared" si="4"/>
        <v>12</v>
      </c>
      <c r="J15" s="23">
        <f t="shared" si="5"/>
        <v>14.399999999999999</v>
      </c>
      <c r="K15" s="23">
        <f t="shared" si="1"/>
        <v>12</v>
      </c>
      <c r="L15" s="23">
        <f t="shared" si="2"/>
        <v>14.399999999999999</v>
      </c>
    </row>
    <row r="16" spans="1:13" ht="24.95" customHeight="1" x14ac:dyDescent="0.25">
      <c r="A16" s="3">
        <v>6</v>
      </c>
      <c r="B16" s="1" t="s">
        <v>7</v>
      </c>
      <c r="C16" s="1" t="s">
        <v>8</v>
      </c>
      <c r="D16" s="3">
        <v>5</v>
      </c>
      <c r="E16" s="13">
        <f t="shared" si="0"/>
        <v>5</v>
      </c>
      <c r="F16" s="3" t="s">
        <v>3</v>
      </c>
      <c r="G16" s="27">
        <v>25.5</v>
      </c>
      <c r="H16" s="23">
        <f t="shared" si="3"/>
        <v>30.599999999999998</v>
      </c>
      <c r="I16" s="23">
        <f t="shared" si="4"/>
        <v>127.5</v>
      </c>
      <c r="J16" s="23">
        <f t="shared" si="5"/>
        <v>153</v>
      </c>
      <c r="K16" s="23">
        <f t="shared" si="1"/>
        <v>127.5</v>
      </c>
      <c r="L16" s="23">
        <f t="shared" si="2"/>
        <v>153</v>
      </c>
    </row>
    <row r="17" spans="1:12" ht="24.95" customHeight="1" x14ac:dyDescent="0.25">
      <c r="A17" s="3">
        <v>7</v>
      </c>
      <c r="B17" s="1" t="s">
        <v>9</v>
      </c>
      <c r="C17" s="1" t="s">
        <v>10</v>
      </c>
      <c r="D17" s="3">
        <v>2</v>
      </c>
      <c r="E17" s="13">
        <f t="shared" si="0"/>
        <v>2</v>
      </c>
      <c r="F17" s="3" t="s">
        <v>3</v>
      </c>
      <c r="G17" s="27">
        <v>85</v>
      </c>
      <c r="H17" s="23">
        <f t="shared" si="3"/>
        <v>102</v>
      </c>
      <c r="I17" s="23">
        <f t="shared" si="4"/>
        <v>170</v>
      </c>
      <c r="J17" s="23">
        <f t="shared" si="5"/>
        <v>204</v>
      </c>
      <c r="K17" s="23">
        <f t="shared" si="1"/>
        <v>170</v>
      </c>
      <c r="L17" s="23">
        <f t="shared" si="2"/>
        <v>204</v>
      </c>
    </row>
    <row r="18" spans="1:12" ht="24.95" customHeight="1" x14ac:dyDescent="0.25">
      <c r="A18" s="3">
        <v>8</v>
      </c>
      <c r="B18" s="1" t="s">
        <v>11</v>
      </c>
      <c r="C18" s="1" t="s">
        <v>12</v>
      </c>
      <c r="D18" s="3">
        <v>4</v>
      </c>
      <c r="E18" s="13">
        <f t="shared" si="0"/>
        <v>4</v>
      </c>
      <c r="F18" s="3" t="s">
        <v>3</v>
      </c>
      <c r="G18" s="27">
        <v>21.25</v>
      </c>
      <c r="H18" s="23">
        <f t="shared" si="3"/>
        <v>25.5</v>
      </c>
      <c r="I18" s="23">
        <f t="shared" si="4"/>
        <v>85</v>
      </c>
      <c r="J18" s="23">
        <f t="shared" si="5"/>
        <v>102</v>
      </c>
      <c r="K18" s="23">
        <f t="shared" si="1"/>
        <v>85</v>
      </c>
      <c r="L18" s="23">
        <f t="shared" si="2"/>
        <v>102</v>
      </c>
    </row>
    <row r="19" spans="1:12" ht="24.95" customHeight="1" x14ac:dyDescent="0.25">
      <c r="A19" s="3">
        <v>9</v>
      </c>
      <c r="B19" s="1" t="s">
        <v>13</v>
      </c>
      <c r="C19" s="1" t="s">
        <v>14</v>
      </c>
      <c r="D19" s="3">
        <v>20</v>
      </c>
      <c r="E19" s="13">
        <f t="shared" si="0"/>
        <v>20</v>
      </c>
      <c r="F19" s="3" t="s">
        <v>3</v>
      </c>
      <c r="G19" s="27">
        <v>42.5</v>
      </c>
      <c r="H19" s="23">
        <f t="shared" si="3"/>
        <v>51</v>
      </c>
      <c r="I19" s="23">
        <f t="shared" si="4"/>
        <v>850</v>
      </c>
      <c r="J19" s="23">
        <f t="shared" si="5"/>
        <v>1020</v>
      </c>
      <c r="K19" s="23">
        <f t="shared" si="1"/>
        <v>850</v>
      </c>
      <c r="L19" s="23">
        <f t="shared" si="2"/>
        <v>1020</v>
      </c>
    </row>
    <row r="20" spans="1:12" ht="24.95" customHeight="1" x14ac:dyDescent="0.25">
      <c r="A20" s="3">
        <v>10</v>
      </c>
      <c r="B20" s="1" t="s">
        <v>15</v>
      </c>
      <c r="C20" s="1" t="s">
        <v>16</v>
      </c>
      <c r="D20" s="3">
        <v>25</v>
      </c>
      <c r="E20" s="13">
        <f t="shared" si="0"/>
        <v>25</v>
      </c>
      <c r="F20" s="3" t="s">
        <v>3</v>
      </c>
      <c r="G20" s="27">
        <v>1.7</v>
      </c>
      <c r="H20" s="23">
        <f t="shared" si="3"/>
        <v>2.04</v>
      </c>
      <c r="I20" s="23">
        <f t="shared" si="4"/>
        <v>42.5</v>
      </c>
      <c r="J20" s="23">
        <f t="shared" si="5"/>
        <v>51</v>
      </c>
      <c r="K20" s="23">
        <f t="shared" si="1"/>
        <v>42.5</v>
      </c>
      <c r="L20" s="23">
        <f t="shared" si="2"/>
        <v>51</v>
      </c>
    </row>
    <row r="21" spans="1:12" ht="24.95" customHeight="1" x14ac:dyDescent="0.25">
      <c r="A21" s="3">
        <v>11</v>
      </c>
      <c r="B21" s="1" t="s">
        <v>17</v>
      </c>
      <c r="C21" s="1" t="s">
        <v>17</v>
      </c>
      <c r="D21" s="3">
        <v>4</v>
      </c>
      <c r="E21" s="13">
        <f t="shared" si="0"/>
        <v>4</v>
      </c>
      <c r="F21" s="3" t="s">
        <v>3</v>
      </c>
      <c r="G21" s="27">
        <v>68</v>
      </c>
      <c r="H21" s="23">
        <f t="shared" si="3"/>
        <v>81.599999999999994</v>
      </c>
      <c r="I21" s="23">
        <f t="shared" si="4"/>
        <v>272</v>
      </c>
      <c r="J21" s="23">
        <f t="shared" si="5"/>
        <v>326.39999999999998</v>
      </c>
      <c r="K21" s="23">
        <f t="shared" si="1"/>
        <v>272</v>
      </c>
      <c r="L21" s="23">
        <f t="shared" si="2"/>
        <v>326.39999999999998</v>
      </c>
    </row>
    <row r="22" spans="1:12" ht="24.95" customHeight="1" x14ac:dyDescent="0.25">
      <c r="A22" s="3">
        <v>12</v>
      </c>
      <c r="B22" s="1" t="s">
        <v>18</v>
      </c>
      <c r="C22" s="1" t="s">
        <v>19</v>
      </c>
      <c r="D22" s="3">
        <v>10</v>
      </c>
      <c r="E22" s="13">
        <f t="shared" si="0"/>
        <v>10</v>
      </c>
      <c r="F22" s="3" t="s">
        <v>3</v>
      </c>
      <c r="G22" s="27">
        <v>17</v>
      </c>
      <c r="H22" s="23">
        <f t="shared" si="3"/>
        <v>20.399999999999999</v>
      </c>
      <c r="I22" s="23">
        <f t="shared" si="4"/>
        <v>170</v>
      </c>
      <c r="J22" s="23">
        <f t="shared" si="5"/>
        <v>204</v>
      </c>
      <c r="K22" s="23">
        <f t="shared" si="1"/>
        <v>170</v>
      </c>
      <c r="L22" s="23">
        <f t="shared" si="2"/>
        <v>204</v>
      </c>
    </row>
    <row r="23" spans="1:12" ht="24.95" customHeight="1" x14ac:dyDescent="0.25">
      <c r="A23" s="3">
        <v>13</v>
      </c>
      <c r="B23" s="1" t="s">
        <v>20</v>
      </c>
      <c r="C23" s="1" t="s">
        <v>20</v>
      </c>
      <c r="D23" s="3">
        <v>1</v>
      </c>
      <c r="E23" s="13">
        <f t="shared" si="0"/>
        <v>1</v>
      </c>
      <c r="F23" s="3" t="s">
        <v>3</v>
      </c>
      <c r="G23" s="27">
        <v>85</v>
      </c>
      <c r="H23" s="23">
        <f t="shared" si="3"/>
        <v>102</v>
      </c>
      <c r="I23" s="23">
        <f t="shared" si="4"/>
        <v>85</v>
      </c>
      <c r="J23" s="23">
        <f t="shared" si="5"/>
        <v>102</v>
      </c>
      <c r="K23" s="23">
        <f t="shared" si="1"/>
        <v>85</v>
      </c>
      <c r="L23" s="23">
        <f t="shared" si="2"/>
        <v>102</v>
      </c>
    </row>
    <row r="24" spans="1:12" ht="24.95" customHeight="1" x14ac:dyDescent="0.25">
      <c r="A24" s="3">
        <v>14</v>
      </c>
      <c r="B24" s="1" t="s">
        <v>21</v>
      </c>
      <c r="C24" s="1" t="s">
        <v>22</v>
      </c>
      <c r="D24" s="3">
        <v>10</v>
      </c>
      <c r="E24" s="13">
        <f t="shared" si="0"/>
        <v>10</v>
      </c>
      <c r="F24" s="3" t="s">
        <v>3</v>
      </c>
      <c r="G24" s="27">
        <v>8.5</v>
      </c>
      <c r="H24" s="23">
        <f t="shared" si="3"/>
        <v>10.199999999999999</v>
      </c>
      <c r="I24" s="23">
        <f t="shared" si="4"/>
        <v>85</v>
      </c>
      <c r="J24" s="23">
        <f t="shared" si="5"/>
        <v>102</v>
      </c>
      <c r="K24" s="23">
        <f t="shared" si="1"/>
        <v>85</v>
      </c>
      <c r="L24" s="23">
        <f t="shared" si="2"/>
        <v>102</v>
      </c>
    </row>
    <row r="25" spans="1:12" ht="24.95" customHeight="1" x14ac:dyDescent="0.25">
      <c r="A25" s="3">
        <v>15</v>
      </c>
      <c r="B25" s="1" t="s">
        <v>23</v>
      </c>
      <c r="C25" s="1" t="s">
        <v>24</v>
      </c>
      <c r="D25" s="3">
        <v>1</v>
      </c>
      <c r="E25" s="13">
        <f t="shared" si="0"/>
        <v>1</v>
      </c>
      <c r="F25" s="3" t="s">
        <v>3</v>
      </c>
      <c r="G25" s="27">
        <v>5</v>
      </c>
      <c r="H25" s="23">
        <f t="shared" si="3"/>
        <v>6</v>
      </c>
      <c r="I25" s="23">
        <f t="shared" si="4"/>
        <v>5</v>
      </c>
      <c r="J25" s="23">
        <f t="shared" si="5"/>
        <v>6</v>
      </c>
      <c r="K25" s="23">
        <f t="shared" si="1"/>
        <v>5</v>
      </c>
      <c r="L25" s="23">
        <f t="shared" si="2"/>
        <v>6</v>
      </c>
    </row>
    <row r="26" spans="1:12" ht="24.95" customHeight="1" x14ac:dyDescent="0.25">
      <c r="A26" s="3">
        <v>16</v>
      </c>
      <c r="B26" s="2" t="s">
        <v>25</v>
      </c>
      <c r="C26" s="2" t="s">
        <v>26</v>
      </c>
      <c r="D26" s="4">
        <v>400</v>
      </c>
      <c r="E26" s="13">
        <f t="shared" si="0"/>
        <v>400</v>
      </c>
      <c r="F26" s="4" t="s">
        <v>3</v>
      </c>
      <c r="G26" s="28">
        <v>0.5</v>
      </c>
      <c r="H26" s="23">
        <f t="shared" si="3"/>
        <v>0.6</v>
      </c>
      <c r="I26" s="23">
        <f t="shared" si="4"/>
        <v>200</v>
      </c>
      <c r="J26" s="23">
        <f t="shared" si="5"/>
        <v>240</v>
      </c>
      <c r="K26" s="23">
        <f t="shared" si="1"/>
        <v>200</v>
      </c>
      <c r="L26" s="23">
        <f t="shared" si="2"/>
        <v>240</v>
      </c>
    </row>
    <row r="27" spans="1:12" ht="24.95" customHeight="1" x14ac:dyDescent="0.25">
      <c r="A27" s="3">
        <v>19</v>
      </c>
      <c r="B27" s="1" t="s">
        <v>27</v>
      </c>
      <c r="C27" s="1" t="s">
        <v>38</v>
      </c>
      <c r="D27" s="3">
        <v>20</v>
      </c>
      <c r="E27" s="13">
        <f t="shared" si="0"/>
        <v>20</v>
      </c>
      <c r="F27" s="3" t="s">
        <v>3</v>
      </c>
      <c r="G27" s="27">
        <v>15</v>
      </c>
      <c r="H27" s="23">
        <f t="shared" si="3"/>
        <v>18</v>
      </c>
      <c r="I27" s="23">
        <f t="shared" si="4"/>
        <v>300</v>
      </c>
      <c r="J27" s="23">
        <f t="shared" si="5"/>
        <v>360</v>
      </c>
      <c r="K27" s="23">
        <f t="shared" si="1"/>
        <v>300</v>
      </c>
      <c r="L27" s="23">
        <f t="shared" si="2"/>
        <v>360</v>
      </c>
    </row>
    <row r="28" spans="1:12" ht="24.95" customHeight="1" x14ac:dyDescent="0.25">
      <c r="A28" s="3">
        <v>19</v>
      </c>
      <c r="B28" s="1" t="s">
        <v>27</v>
      </c>
      <c r="C28" s="1" t="s">
        <v>39</v>
      </c>
      <c r="D28" s="3">
        <v>1</v>
      </c>
      <c r="E28" s="13">
        <f t="shared" si="0"/>
        <v>1</v>
      </c>
      <c r="F28" s="3" t="s">
        <v>3</v>
      </c>
      <c r="G28" s="27">
        <v>12</v>
      </c>
      <c r="H28" s="23">
        <f t="shared" si="3"/>
        <v>14.399999999999999</v>
      </c>
      <c r="I28" s="23">
        <f t="shared" si="4"/>
        <v>12</v>
      </c>
      <c r="J28" s="23">
        <f t="shared" si="5"/>
        <v>14.399999999999999</v>
      </c>
      <c r="K28" s="23">
        <f t="shared" si="1"/>
        <v>12</v>
      </c>
      <c r="L28" s="23">
        <f t="shared" si="2"/>
        <v>14.399999999999999</v>
      </c>
    </row>
    <row r="29" spans="1:12" ht="24.95" customHeight="1" x14ac:dyDescent="0.25">
      <c r="A29" s="3">
        <v>20</v>
      </c>
      <c r="B29" s="1" t="s">
        <v>28</v>
      </c>
      <c r="C29" s="1" t="s">
        <v>32</v>
      </c>
      <c r="D29" s="3">
        <v>1</v>
      </c>
      <c r="E29" s="13">
        <f t="shared" si="0"/>
        <v>1</v>
      </c>
      <c r="F29" s="3" t="s">
        <v>3</v>
      </c>
      <c r="G29" s="27">
        <v>10</v>
      </c>
      <c r="H29" s="23">
        <f t="shared" si="3"/>
        <v>12</v>
      </c>
      <c r="I29" s="23">
        <f t="shared" si="4"/>
        <v>10</v>
      </c>
      <c r="J29" s="23">
        <f t="shared" si="5"/>
        <v>12</v>
      </c>
      <c r="K29" s="23">
        <f t="shared" si="1"/>
        <v>10</v>
      </c>
      <c r="L29" s="23">
        <f t="shared" si="2"/>
        <v>12</v>
      </c>
    </row>
    <row r="30" spans="1:12" ht="24.95" customHeight="1" x14ac:dyDescent="0.25">
      <c r="A30" s="3">
        <v>21</v>
      </c>
      <c r="B30" s="1" t="s">
        <v>28</v>
      </c>
      <c r="C30" s="1" t="s">
        <v>33</v>
      </c>
      <c r="D30" s="3">
        <v>1</v>
      </c>
      <c r="E30" s="13">
        <f t="shared" si="0"/>
        <v>1</v>
      </c>
      <c r="F30" s="3" t="s">
        <v>3</v>
      </c>
      <c r="G30" s="27">
        <v>4</v>
      </c>
      <c r="H30" s="23">
        <f t="shared" si="3"/>
        <v>4.8</v>
      </c>
      <c r="I30" s="23">
        <f t="shared" si="4"/>
        <v>4</v>
      </c>
      <c r="J30" s="23">
        <f t="shared" si="5"/>
        <v>4.8</v>
      </c>
      <c r="K30" s="23">
        <f t="shared" si="1"/>
        <v>4</v>
      </c>
      <c r="L30" s="23">
        <f t="shared" si="2"/>
        <v>4.8</v>
      </c>
    </row>
    <row r="31" spans="1:12" ht="24.95" customHeight="1" x14ac:dyDescent="0.25">
      <c r="A31" s="3">
        <v>22</v>
      </c>
      <c r="B31" s="1" t="s">
        <v>29</v>
      </c>
      <c r="C31" s="1" t="s">
        <v>30</v>
      </c>
      <c r="D31" s="3">
        <v>1</v>
      </c>
      <c r="E31" s="13">
        <f t="shared" si="0"/>
        <v>1</v>
      </c>
      <c r="F31" s="3" t="s">
        <v>3</v>
      </c>
      <c r="G31" s="27">
        <v>220</v>
      </c>
      <c r="H31" s="23">
        <f t="shared" si="3"/>
        <v>264</v>
      </c>
      <c r="I31" s="23">
        <f t="shared" si="4"/>
        <v>220</v>
      </c>
      <c r="J31" s="23">
        <f t="shared" si="5"/>
        <v>264</v>
      </c>
      <c r="K31" s="23">
        <f t="shared" si="1"/>
        <v>220</v>
      </c>
      <c r="L31" s="23">
        <f t="shared" si="2"/>
        <v>264</v>
      </c>
    </row>
    <row r="32" spans="1:12" ht="24.95" customHeight="1" x14ac:dyDescent="0.25">
      <c r="A32" s="3">
        <v>23</v>
      </c>
      <c r="B32" s="1" t="s">
        <v>34</v>
      </c>
      <c r="C32" s="1" t="s">
        <v>37</v>
      </c>
      <c r="D32" s="3">
        <v>1</v>
      </c>
      <c r="E32" s="13">
        <f t="shared" si="0"/>
        <v>1</v>
      </c>
      <c r="F32" s="3" t="s">
        <v>3</v>
      </c>
      <c r="G32" s="27">
        <v>929</v>
      </c>
      <c r="H32" s="23">
        <f t="shared" si="3"/>
        <v>1114.8</v>
      </c>
      <c r="I32" s="23">
        <f t="shared" si="4"/>
        <v>929</v>
      </c>
      <c r="J32" s="23">
        <f t="shared" si="5"/>
        <v>1114.8</v>
      </c>
      <c r="K32" s="23">
        <f t="shared" si="1"/>
        <v>929</v>
      </c>
      <c r="L32" s="23">
        <f t="shared" si="2"/>
        <v>1114.8</v>
      </c>
    </row>
    <row r="33" spans="1:12" ht="24.95" customHeight="1" x14ac:dyDescent="0.25">
      <c r="A33" s="6">
        <v>24</v>
      </c>
      <c r="B33" s="5" t="s">
        <v>35</v>
      </c>
      <c r="C33" s="5" t="s">
        <v>36</v>
      </c>
      <c r="D33" s="6">
        <v>2</v>
      </c>
      <c r="E33" s="13">
        <f t="shared" si="0"/>
        <v>2</v>
      </c>
      <c r="F33" s="6" t="s">
        <v>3</v>
      </c>
      <c r="G33" s="29">
        <v>880</v>
      </c>
      <c r="H33" s="23">
        <f t="shared" si="3"/>
        <v>1056</v>
      </c>
      <c r="I33" s="23">
        <f t="shared" si="4"/>
        <v>1760</v>
      </c>
      <c r="J33" s="23">
        <f t="shared" si="5"/>
        <v>2112</v>
      </c>
      <c r="K33" s="23">
        <f t="shared" si="1"/>
        <v>1760</v>
      </c>
      <c r="L33" s="23">
        <f t="shared" si="2"/>
        <v>2112</v>
      </c>
    </row>
    <row r="34" spans="1:12" ht="24.95" customHeight="1" x14ac:dyDescent="0.25">
      <c r="A34" s="3">
        <v>25</v>
      </c>
      <c r="B34" s="1" t="s">
        <v>41</v>
      </c>
      <c r="C34" s="1" t="s">
        <v>42</v>
      </c>
      <c r="D34" s="3">
        <v>1</v>
      </c>
      <c r="E34" s="13">
        <f t="shared" si="0"/>
        <v>1</v>
      </c>
      <c r="F34" s="3" t="s">
        <v>3</v>
      </c>
      <c r="G34" s="27">
        <v>100</v>
      </c>
      <c r="H34" s="23">
        <f t="shared" si="3"/>
        <v>120</v>
      </c>
      <c r="I34" s="23">
        <f t="shared" si="4"/>
        <v>100</v>
      </c>
      <c r="J34" s="23">
        <f t="shared" si="5"/>
        <v>120</v>
      </c>
      <c r="K34" s="23">
        <f t="shared" si="1"/>
        <v>100</v>
      </c>
      <c r="L34" s="23">
        <f t="shared" si="2"/>
        <v>120</v>
      </c>
    </row>
    <row r="35" spans="1:12" ht="24.95" customHeight="1" x14ac:dyDescent="0.25">
      <c r="A35" s="3">
        <v>25</v>
      </c>
      <c r="B35" s="1" t="s">
        <v>49</v>
      </c>
      <c r="C35" s="1" t="s">
        <v>50</v>
      </c>
      <c r="D35" s="3">
        <v>1</v>
      </c>
      <c r="E35" s="13">
        <f t="shared" si="0"/>
        <v>1</v>
      </c>
      <c r="F35" s="3" t="s">
        <v>3</v>
      </c>
      <c r="G35" s="27">
        <v>1948</v>
      </c>
      <c r="H35" s="23">
        <f t="shared" si="3"/>
        <v>2337.6</v>
      </c>
      <c r="I35" s="23">
        <f t="shared" si="4"/>
        <v>1948</v>
      </c>
      <c r="J35" s="23">
        <f t="shared" si="5"/>
        <v>2337.6</v>
      </c>
      <c r="K35" s="23">
        <f t="shared" si="1"/>
        <v>1948</v>
      </c>
      <c r="L35" s="23">
        <f t="shared" si="2"/>
        <v>2337.6</v>
      </c>
    </row>
    <row r="36" spans="1:12" ht="24.95" customHeight="1" x14ac:dyDescent="0.25">
      <c r="A36" s="3">
        <v>25</v>
      </c>
      <c r="B36" s="1" t="s">
        <v>46</v>
      </c>
      <c r="C36" s="1" t="s">
        <v>47</v>
      </c>
      <c r="D36" s="3">
        <v>1</v>
      </c>
      <c r="E36" s="13">
        <f t="shared" si="0"/>
        <v>1</v>
      </c>
      <c r="F36" s="3" t="s">
        <v>3</v>
      </c>
      <c r="G36" s="27">
        <v>1200</v>
      </c>
      <c r="H36" s="23">
        <f t="shared" si="3"/>
        <v>1440</v>
      </c>
      <c r="I36" s="23">
        <f t="shared" si="4"/>
        <v>1200</v>
      </c>
      <c r="J36" s="23">
        <f t="shared" si="5"/>
        <v>1440</v>
      </c>
      <c r="K36" s="23">
        <f t="shared" si="1"/>
        <v>1200</v>
      </c>
      <c r="L36" s="23">
        <f t="shared" si="2"/>
        <v>1440</v>
      </c>
    </row>
    <row r="37" spans="1:12" ht="24.95" customHeight="1" x14ac:dyDescent="0.25">
      <c r="A37" s="3">
        <v>26</v>
      </c>
      <c r="B37" s="1" t="s">
        <v>63</v>
      </c>
      <c r="C37" s="1" t="s">
        <v>64</v>
      </c>
      <c r="D37" s="3">
        <v>1</v>
      </c>
      <c r="E37" s="13">
        <f t="shared" ref="E37" si="6">D37*$L$3</f>
        <v>1</v>
      </c>
      <c r="F37" s="3" t="s">
        <v>3</v>
      </c>
      <c r="G37" s="27">
        <v>4800</v>
      </c>
      <c r="H37" s="23">
        <f t="shared" ref="H37" si="7">G37*1.2</f>
        <v>5760</v>
      </c>
      <c r="I37" s="23">
        <f t="shared" ref="I37" si="8">D37*G37</f>
        <v>4800</v>
      </c>
      <c r="J37" s="23">
        <f t="shared" ref="J37" si="9">D37*H37</f>
        <v>5760</v>
      </c>
      <c r="K37" s="23">
        <f t="shared" ref="K37" si="10">I37*$L$3</f>
        <v>4800</v>
      </c>
      <c r="L37" s="23">
        <f t="shared" ref="L37" si="11">J37*$L$3</f>
        <v>5760</v>
      </c>
    </row>
    <row r="38" spans="1:12" ht="24.95" customHeight="1" x14ac:dyDescent="0.25">
      <c r="A38" s="7"/>
      <c r="B38" s="7"/>
      <c r="C38" s="7"/>
      <c r="D38" s="7"/>
      <c r="E38" s="7"/>
      <c r="F38" s="8"/>
      <c r="G38" s="9"/>
      <c r="H38" s="9"/>
      <c r="I38" s="24">
        <f>SUM(I11:I37)</f>
        <v>15191</v>
      </c>
      <c r="J38" s="24">
        <f t="shared" ref="J38:K38" si="12">SUM(J11:J37)</f>
        <v>18229.2</v>
      </c>
      <c r="K38" s="24">
        <f t="shared" si="12"/>
        <v>15191</v>
      </c>
      <c r="L38" s="24">
        <f>SUM(L11:L37)</f>
        <v>18229.2</v>
      </c>
    </row>
    <row r="39" spans="1:12" ht="24.9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Henry</dc:creator>
  <cp:lastModifiedBy>Alexis Henry</cp:lastModifiedBy>
  <dcterms:created xsi:type="dcterms:W3CDTF">2023-11-24T08:31:57Z</dcterms:created>
  <dcterms:modified xsi:type="dcterms:W3CDTF">2023-11-26T20:59:17Z</dcterms:modified>
</cp:coreProperties>
</file>