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3250" windowHeight="12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28" i="1" l="1"/>
  <c r="M27" i="1"/>
  <c r="M25" i="1"/>
  <c r="H27" i="1"/>
  <c r="H28" i="1"/>
  <c r="I28" i="1"/>
  <c r="I27" i="1"/>
  <c r="G28" i="1"/>
  <c r="G27" i="1"/>
  <c r="F28" i="1"/>
  <c r="F27" i="1"/>
  <c r="E28" i="1"/>
  <c r="E27" i="1"/>
  <c r="B28" i="1"/>
  <c r="B27" i="1"/>
  <c r="C25" i="1"/>
  <c r="B25" i="1"/>
  <c r="I25" i="1"/>
  <c r="H25" i="1"/>
  <c r="E25" i="1"/>
  <c r="G25" i="1"/>
  <c r="F25" i="1"/>
</calcChain>
</file>

<file path=xl/sharedStrings.xml><?xml version="1.0" encoding="utf-8"?>
<sst xmlns="http://schemas.openxmlformats.org/spreadsheetml/2006/main" count="126" uniqueCount="87">
  <si>
    <t>Subject</t>
  </si>
  <si>
    <t>Shuffled Accuracy</t>
  </si>
  <si>
    <t>Self Reported Knowledge (1-5)</t>
  </si>
  <si>
    <t>Bird Species Quiz Scores</t>
  </si>
  <si>
    <t>Bird Knowledge</t>
  </si>
  <si>
    <t>Sub-05</t>
  </si>
  <si>
    <t>Sub-06</t>
  </si>
  <si>
    <t>Sub-07</t>
  </si>
  <si>
    <t>Sub-08</t>
  </si>
  <si>
    <t>Sub-09</t>
  </si>
  <si>
    <t>Sub-10</t>
  </si>
  <si>
    <t>Sub-11</t>
  </si>
  <si>
    <t>Sub-12</t>
  </si>
  <si>
    <t>Sub-13</t>
  </si>
  <si>
    <t>3/10, 26/49</t>
  </si>
  <si>
    <t>3/10, 33/49</t>
  </si>
  <si>
    <t>9/10, 43/49</t>
  </si>
  <si>
    <t>6/10, 34/49</t>
  </si>
  <si>
    <t>3/10, 31/49</t>
  </si>
  <si>
    <t>5/10, 35/49</t>
  </si>
  <si>
    <t>5/10, 37/49</t>
  </si>
  <si>
    <t>7/10, 40/49</t>
  </si>
  <si>
    <t>4/10, 34/49</t>
  </si>
  <si>
    <t>moderate</t>
  </si>
  <si>
    <t>low</t>
  </si>
  <si>
    <t>advanced/expert</t>
  </si>
  <si>
    <t>advanced</t>
  </si>
  <si>
    <t>Notes</t>
  </si>
  <si>
    <t>Most spread out brain activity</t>
  </si>
  <si>
    <t>Participant did not complete scan</t>
  </si>
  <si>
    <t>Min</t>
  </si>
  <si>
    <t>Max</t>
  </si>
  <si>
    <t>Shuffled Range</t>
  </si>
  <si>
    <t>Highest actual accuracy</t>
  </si>
  <si>
    <t>Lowest actual accuracy</t>
  </si>
  <si>
    <t>38.33 - 62.59</t>
  </si>
  <si>
    <t>39.15 - 67.22</t>
  </si>
  <si>
    <t>32.93 - 64.52</t>
  </si>
  <si>
    <t>39.19 - 66.48</t>
  </si>
  <si>
    <t>36.33 - 64.33</t>
  </si>
  <si>
    <t>38.11 - 62.52</t>
  </si>
  <si>
    <t>AA (with bb_mask)</t>
  </si>
  <si>
    <t>Actual Accuracy (AA)</t>
  </si>
  <si>
    <t>AA (top 256 voxels)</t>
  </si>
  <si>
    <t>39.74 - 61.79</t>
  </si>
  <si>
    <t>37.41 - 63.89</t>
  </si>
  <si>
    <t>Sub-14</t>
  </si>
  <si>
    <t>5/10, 32/49</t>
  </si>
  <si>
    <t>Missing 26 TRs in the 6th run</t>
  </si>
  <si>
    <t>Std Dev (top 256)</t>
  </si>
  <si>
    <t>Shuffled Std Dev</t>
  </si>
  <si>
    <t>T-Test Result</t>
  </si>
  <si>
    <t>Sub-15</t>
  </si>
  <si>
    <t>Sub-16</t>
  </si>
  <si>
    <t>Sub-17</t>
  </si>
  <si>
    <t>Sub-18</t>
  </si>
  <si>
    <t>1/10, 25/49</t>
  </si>
  <si>
    <t>4/10, 33/49</t>
  </si>
  <si>
    <t>4/10, 32/49</t>
  </si>
  <si>
    <t>Sub-19</t>
  </si>
  <si>
    <t>Sub-20</t>
  </si>
  <si>
    <t>3/10, 29/49</t>
  </si>
  <si>
    <t>2/10, 26/49</t>
  </si>
  <si>
    <t>35.56 - 64.89</t>
  </si>
  <si>
    <t>Bird Species Quiz Totals</t>
  </si>
  <si>
    <t>1/10, 27/49</t>
  </si>
  <si>
    <t>6/10, 24/49</t>
  </si>
  <si>
    <t>0/10, 28/49</t>
  </si>
  <si>
    <t>Sub-21</t>
  </si>
  <si>
    <t>Sub-22</t>
  </si>
  <si>
    <t>Sub-23</t>
  </si>
  <si>
    <t>34.59 -  67.0</t>
  </si>
  <si>
    <t>35.67 - 66.89</t>
  </si>
  <si>
    <t>35.85 - 65.74</t>
  </si>
  <si>
    <t>34.7 - 66.59</t>
  </si>
  <si>
    <t>33.22 - 64.93</t>
  </si>
  <si>
    <t>37.26 - 63.11</t>
  </si>
  <si>
    <t>36.48 - 65.93</t>
  </si>
  <si>
    <t>35.59 - 67.0</t>
  </si>
  <si>
    <t>33.87 - 65.35</t>
  </si>
  <si>
    <t>Sub-24</t>
  </si>
  <si>
    <t>Sub-25</t>
  </si>
  <si>
    <t>Sub-26</t>
  </si>
  <si>
    <t>5/10, 36/49</t>
  </si>
  <si>
    <t>6/10, 37/49</t>
  </si>
  <si>
    <t>34.25 - 66.72</t>
  </si>
  <si>
    <t>AA (top 5K voxels)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</si>
</sst>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rgb="FF000000"/>
      <name val="Consolas"/>
      <family val="3"/>
    </font>
    <font>
      <b/>
      <sz val="12"/>
      <color rgb="FF000000"/>
      <name val="Consolas"/>
      <family val="3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rgb="FFFF0000"/>
      <name val="Times New Roman"/>
      <family val="1"/>
    </font>
    <font>
      <b/>
      <sz val="12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E599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Fill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0" xfId="0" applyFont="1" applyBorder="1"/>
    <xf numFmtId="0" fontId="4" fillId="0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wrapText="1"/>
    </xf>
    <xf numFmtId="0" fontId="4" fillId="3" borderId="0" xfId="0" applyFont="1" applyFill="1" applyBorder="1" applyAlignment="1">
      <alignment horizontal="center" wrapText="1"/>
    </xf>
    <xf numFmtId="0" fontId="4" fillId="4" borderId="0" xfId="0" applyFont="1" applyFill="1" applyBorder="1" applyAlignment="1">
      <alignment horizontal="center" wrapText="1"/>
    </xf>
    <xf numFmtId="0" fontId="5" fillId="0" borderId="0" xfId="0" applyFont="1" applyAlignment="1">
      <alignment horizontal="center" vertical="center"/>
    </xf>
    <xf numFmtId="0" fontId="4" fillId="5" borderId="0" xfId="0" applyFont="1" applyFill="1"/>
    <xf numFmtId="0" fontId="4" fillId="5" borderId="0" xfId="0" applyFont="1" applyFill="1" applyBorder="1"/>
    <xf numFmtId="0" fontId="4" fillId="0" borderId="0" xfId="0" applyFont="1" applyAlignment="1">
      <alignment horizontal="right"/>
    </xf>
    <xf numFmtId="2" fontId="4" fillId="0" borderId="0" xfId="0" applyNumberFormat="1" applyFont="1"/>
    <xf numFmtId="1" fontId="4" fillId="0" borderId="0" xfId="0" applyNumberFormat="1" applyFont="1"/>
    <xf numFmtId="0" fontId="4" fillId="0" borderId="0" xfId="0" applyFont="1" applyFill="1"/>
    <xf numFmtId="0" fontId="4" fillId="0" borderId="0" xfId="0" applyFont="1" applyFill="1" applyBorder="1"/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right"/>
    </xf>
    <xf numFmtId="9" fontId="4" fillId="0" borderId="0" xfId="1" applyFont="1" applyBorder="1" applyAlignment="1">
      <alignment horizontal="center" wrapText="1"/>
    </xf>
    <xf numFmtId="9" fontId="4" fillId="0" borderId="0" xfId="1" applyFont="1" applyAlignment="1">
      <alignment horizontal="center"/>
    </xf>
    <xf numFmtId="0" fontId="5" fillId="6" borderId="0" xfId="0" applyFont="1" applyFill="1" applyAlignment="1">
      <alignment horizontal="center" vertical="center"/>
    </xf>
    <xf numFmtId="0" fontId="7" fillId="0" borderId="0" xfId="0" applyFont="1"/>
    <xf numFmtId="0" fontId="7" fillId="0" borderId="0" xfId="0" applyFont="1" applyFill="1" applyBorder="1"/>
    <xf numFmtId="0" fontId="3" fillId="0" borderId="0" xfId="0" applyFont="1" applyAlignment="1">
      <alignment horizontal="center"/>
    </xf>
    <xf numFmtId="0" fontId="8" fillId="0" borderId="0" xfId="0" applyFont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Accuracy </a:t>
            </a:r>
            <a:r>
              <a:rPr lang="en-US" sz="1800" b="1" i="0" u="none" strike="noStrike" baseline="0">
                <a:effectLst/>
              </a:rPr>
              <a:t>(Top 256 Voxels) </a:t>
            </a:r>
            <a:r>
              <a:rPr lang="en-US"/>
              <a:t>vs Test Scores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Calculated Accuracy vs Brain Scores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Sheet1!$E$33:$E$51</c:f>
              <c:numCache>
                <c:formatCode>0%</c:formatCode>
                <c:ptCount val="19"/>
                <c:pt idx="0">
                  <c:v>0.64410000000000001</c:v>
                </c:pt>
                <c:pt idx="1">
                  <c:v>0.49149999999999999</c:v>
                </c:pt>
                <c:pt idx="2">
                  <c:v>0.61019999999999996</c:v>
                </c:pt>
                <c:pt idx="3">
                  <c:v>0.88139999999999996</c:v>
                </c:pt>
                <c:pt idx="4">
                  <c:v>0.67800000000000005</c:v>
                </c:pt>
                <c:pt idx="5">
                  <c:v>0.57630000000000003</c:v>
                </c:pt>
                <c:pt idx="6">
                  <c:v>0.67800000000000005</c:v>
                </c:pt>
                <c:pt idx="7">
                  <c:v>0.71189999999999998</c:v>
                </c:pt>
                <c:pt idx="8">
                  <c:v>0.62709999999999999</c:v>
                </c:pt>
                <c:pt idx="9">
                  <c:v>0.44069999999999998</c:v>
                </c:pt>
                <c:pt idx="10">
                  <c:v>0.67800000000000005</c:v>
                </c:pt>
                <c:pt idx="11">
                  <c:v>0.62709999999999999</c:v>
                </c:pt>
                <c:pt idx="12">
                  <c:v>0.61019999999999996</c:v>
                </c:pt>
                <c:pt idx="13">
                  <c:v>0.54239999999999999</c:v>
                </c:pt>
                <c:pt idx="14">
                  <c:v>0.47460000000000002</c:v>
                </c:pt>
                <c:pt idx="15">
                  <c:v>0.47460000000000002</c:v>
                </c:pt>
                <c:pt idx="16">
                  <c:v>0.50849999999999995</c:v>
                </c:pt>
                <c:pt idx="17">
                  <c:v>0.47460000000000002</c:v>
                </c:pt>
                <c:pt idx="18">
                  <c:v>0.69489999999999996</c:v>
                </c:pt>
              </c:numCache>
            </c:numRef>
          </c:xVal>
          <c:yVal>
            <c:numRef>
              <c:f>Sheet1!$G$33:$G$51</c:f>
              <c:numCache>
                <c:formatCode>General</c:formatCode>
                <c:ptCount val="19"/>
                <c:pt idx="0">
                  <c:v>71.44</c:v>
                </c:pt>
                <c:pt idx="1">
                  <c:v>60.53</c:v>
                </c:pt>
                <c:pt idx="2">
                  <c:v>65.328299999999999</c:v>
                </c:pt>
                <c:pt idx="3">
                  <c:v>68.495000000000005</c:v>
                </c:pt>
                <c:pt idx="4">
                  <c:v>64.043300000000002</c:v>
                </c:pt>
                <c:pt idx="5">
                  <c:v>58.641599999999997</c:v>
                </c:pt>
                <c:pt idx="6">
                  <c:v>64.148300000000006</c:v>
                </c:pt>
                <c:pt idx="7">
                  <c:v>63.408299999999997</c:v>
                </c:pt>
                <c:pt idx="8">
                  <c:v>63.393300000000004</c:v>
                </c:pt>
                <c:pt idx="9">
                  <c:v>68.819999999999993</c:v>
                </c:pt>
                <c:pt idx="10">
                  <c:v>63.976700000000001</c:v>
                </c:pt>
                <c:pt idx="11">
                  <c:v>66.241699999999994</c:v>
                </c:pt>
                <c:pt idx="12">
                  <c:v>60.451700000000002</c:v>
                </c:pt>
                <c:pt idx="13">
                  <c:v>68.053299999999993</c:v>
                </c:pt>
                <c:pt idx="14">
                  <c:v>59.093333333333298</c:v>
                </c:pt>
                <c:pt idx="15">
                  <c:v>66.448300000000003</c:v>
                </c:pt>
                <c:pt idx="16">
                  <c:v>63.31</c:v>
                </c:pt>
                <c:pt idx="17">
                  <c:v>60.174999999999997</c:v>
                </c:pt>
                <c:pt idx="18">
                  <c:v>66.591700000000003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546304"/>
        <c:axId val="280843392"/>
      </c:scatterChart>
      <c:valAx>
        <c:axId val="280546304"/>
        <c:scaling>
          <c:orientation val="minMax"/>
          <c:max val="0.9"/>
          <c:min val="0.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Test Scores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80843392"/>
        <c:crosses val="autoZero"/>
        <c:crossBetween val="midCat"/>
      </c:valAx>
      <c:valAx>
        <c:axId val="280843392"/>
        <c:scaling>
          <c:orientation val="minMax"/>
          <c:max val="72"/>
          <c:min val="49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Calculated</a:t>
                </a:r>
                <a:r>
                  <a:rPr lang="en-CA" baseline="0"/>
                  <a:t> Accuracy</a:t>
                </a:r>
                <a:endParaRPr lang="en-CA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0546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Accuracy (with bounding</a:t>
            </a:r>
            <a:r>
              <a:rPr lang="en-US" baseline="0"/>
              <a:t> box) </a:t>
            </a:r>
            <a:r>
              <a:rPr lang="en-US"/>
              <a:t>vs Test Scores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Calculated Accuracy vs Brain Scores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Sheet1!$E$33:$E$51</c:f>
              <c:numCache>
                <c:formatCode>0%</c:formatCode>
                <c:ptCount val="19"/>
                <c:pt idx="0">
                  <c:v>0.64410000000000001</c:v>
                </c:pt>
                <c:pt idx="1">
                  <c:v>0.49149999999999999</c:v>
                </c:pt>
                <c:pt idx="2">
                  <c:v>0.61019999999999996</c:v>
                </c:pt>
                <c:pt idx="3">
                  <c:v>0.88139999999999996</c:v>
                </c:pt>
                <c:pt idx="4">
                  <c:v>0.67800000000000005</c:v>
                </c:pt>
                <c:pt idx="5">
                  <c:v>0.57630000000000003</c:v>
                </c:pt>
                <c:pt idx="6">
                  <c:v>0.67800000000000005</c:v>
                </c:pt>
                <c:pt idx="7">
                  <c:v>0.71189999999999998</c:v>
                </c:pt>
                <c:pt idx="8">
                  <c:v>0.62709999999999999</c:v>
                </c:pt>
                <c:pt idx="9">
                  <c:v>0.44069999999999998</c:v>
                </c:pt>
                <c:pt idx="10">
                  <c:v>0.67800000000000005</c:v>
                </c:pt>
                <c:pt idx="11">
                  <c:v>0.62709999999999999</c:v>
                </c:pt>
                <c:pt idx="12">
                  <c:v>0.61019999999999996</c:v>
                </c:pt>
                <c:pt idx="13">
                  <c:v>0.54239999999999999</c:v>
                </c:pt>
                <c:pt idx="14">
                  <c:v>0.47460000000000002</c:v>
                </c:pt>
                <c:pt idx="15">
                  <c:v>0.47460000000000002</c:v>
                </c:pt>
                <c:pt idx="16">
                  <c:v>0.50849999999999995</c:v>
                </c:pt>
                <c:pt idx="17">
                  <c:v>0.47460000000000002</c:v>
                </c:pt>
                <c:pt idx="18">
                  <c:v>0.69489999999999996</c:v>
                </c:pt>
              </c:numCache>
            </c:numRef>
          </c:xVal>
          <c:yVal>
            <c:numRef>
              <c:f>Sheet1!$F$33:$F$51</c:f>
              <c:numCache>
                <c:formatCode>General</c:formatCode>
                <c:ptCount val="19"/>
                <c:pt idx="0">
                  <c:v>63.926699999999997</c:v>
                </c:pt>
                <c:pt idx="1">
                  <c:v>58.746600000000001</c:v>
                </c:pt>
                <c:pt idx="2">
                  <c:v>64.31</c:v>
                </c:pt>
                <c:pt idx="3">
                  <c:v>67.611599999999996</c:v>
                </c:pt>
                <c:pt idx="4">
                  <c:v>59.37</c:v>
                </c:pt>
                <c:pt idx="5">
                  <c:v>57.8583</c:v>
                </c:pt>
                <c:pt idx="6">
                  <c:v>53.77</c:v>
                </c:pt>
                <c:pt idx="7">
                  <c:v>63.561599999999999</c:v>
                </c:pt>
                <c:pt idx="8">
                  <c:v>61.3767</c:v>
                </c:pt>
                <c:pt idx="9">
                  <c:v>51.021599999999999</c:v>
                </c:pt>
                <c:pt idx="10">
                  <c:v>65.631600000000006</c:v>
                </c:pt>
                <c:pt idx="11">
                  <c:v>58.481699999999996</c:v>
                </c:pt>
                <c:pt idx="12">
                  <c:v>60.68</c:v>
                </c:pt>
                <c:pt idx="13">
                  <c:v>67.796700000000001</c:v>
                </c:pt>
                <c:pt idx="14">
                  <c:v>57.808300000000003</c:v>
                </c:pt>
                <c:pt idx="15">
                  <c:v>55.061700000000002</c:v>
                </c:pt>
                <c:pt idx="16">
                  <c:v>58.139999999999901</c:v>
                </c:pt>
                <c:pt idx="17">
                  <c:v>60.2667</c:v>
                </c:pt>
                <c:pt idx="18">
                  <c:v>64.628330000000005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885120"/>
        <c:axId val="281214976"/>
      </c:scatterChart>
      <c:valAx>
        <c:axId val="280885120"/>
        <c:scaling>
          <c:orientation val="minMax"/>
          <c:max val="0.9"/>
          <c:min val="0.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 Test Scores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81214976"/>
        <c:crosses val="autoZero"/>
        <c:crossBetween val="midCat"/>
      </c:valAx>
      <c:valAx>
        <c:axId val="281214976"/>
        <c:scaling>
          <c:orientation val="minMax"/>
          <c:max val="71"/>
          <c:min val="49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Calculated</a:t>
                </a:r>
                <a:r>
                  <a:rPr lang="en-CA" baseline="0"/>
                  <a:t> Accuracy</a:t>
                </a:r>
                <a:endParaRPr lang="en-CA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0885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51</xdr:row>
      <xdr:rowOff>85725</xdr:rowOff>
    </xdr:from>
    <xdr:to>
      <xdr:col>12</xdr:col>
      <xdr:colOff>180975</xdr:colOff>
      <xdr:row>72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809625</xdr:colOff>
      <xdr:row>51</xdr:row>
      <xdr:rowOff>85725</xdr:rowOff>
    </xdr:from>
    <xdr:to>
      <xdr:col>6</xdr:col>
      <xdr:colOff>400050</xdr:colOff>
      <xdr:row>72</xdr:row>
      <xdr:rowOff>66675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abSelected="1" zoomScale="70" zoomScaleNormal="70" workbookViewId="0">
      <selection activeCell="L32" sqref="L32"/>
    </sheetView>
  </sheetViews>
  <sheetFormatPr defaultRowHeight="15" x14ac:dyDescent="0.25"/>
  <cols>
    <col min="1" max="1" width="15" customWidth="1"/>
    <col min="2" max="4" width="20.7109375" customWidth="1"/>
    <col min="5" max="5" width="24.140625" customWidth="1"/>
    <col min="6" max="9" width="21.42578125" customWidth="1"/>
    <col min="10" max="10" width="21.42578125" hidden="1" customWidth="1"/>
    <col min="11" max="11" width="32.140625" customWidth="1"/>
    <col min="12" max="13" width="26.42578125" customWidth="1"/>
    <col min="14" max="14" width="22.28515625" customWidth="1"/>
    <col min="15" max="15" width="38" customWidth="1"/>
    <col min="16" max="17" width="22.28515625" customWidth="1"/>
  </cols>
  <sheetData>
    <row r="1" spans="1:16" ht="15.75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 ht="22.5" customHeight="1" x14ac:dyDescent="0.25">
      <c r="A2" s="13" t="s">
        <v>0</v>
      </c>
      <c r="B2" s="13" t="s">
        <v>1</v>
      </c>
      <c r="C2" s="13" t="s">
        <v>50</v>
      </c>
      <c r="D2" s="13" t="s">
        <v>32</v>
      </c>
      <c r="E2" s="13" t="s">
        <v>42</v>
      </c>
      <c r="F2" s="25" t="s">
        <v>41</v>
      </c>
      <c r="G2" s="13" t="s">
        <v>43</v>
      </c>
      <c r="H2" s="13" t="s">
        <v>86</v>
      </c>
      <c r="I2" s="13" t="s">
        <v>49</v>
      </c>
      <c r="J2" s="13" t="s">
        <v>51</v>
      </c>
      <c r="K2" s="13" t="s">
        <v>2</v>
      </c>
      <c r="L2" s="13" t="s">
        <v>3</v>
      </c>
      <c r="M2" s="13" t="s">
        <v>64</v>
      </c>
      <c r="N2" s="13" t="s">
        <v>4</v>
      </c>
      <c r="O2" s="13" t="s">
        <v>27</v>
      </c>
      <c r="P2" s="5"/>
    </row>
    <row r="3" spans="1:16" ht="22.5" customHeight="1" x14ac:dyDescent="0.25">
      <c r="A3" s="4" t="s">
        <v>5</v>
      </c>
      <c r="B3" s="5">
        <v>49.736400000000003</v>
      </c>
      <c r="C3" s="5">
        <v>4.8952</v>
      </c>
      <c r="D3" s="16" t="s">
        <v>35</v>
      </c>
      <c r="E3" s="8">
        <v>58.691699999999997</v>
      </c>
      <c r="F3" s="8">
        <v>63.926699999999997</v>
      </c>
      <c r="G3" s="8">
        <v>71.44</v>
      </c>
      <c r="H3" s="8"/>
      <c r="I3" s="8">
        <v>3.2566000000000002</v>
      </c>
      <c r="J3" s="8"/>
      <c r="K3" s="9">
        <v>2</v>
      </c>
      <c r="L3" s="7" t="s">
        <v>22</v>
      </c>
      <c r="M3" s="23">
        <v>0.64410000000000001</v>
      </c>
      <c r="N3" s="10" t="s">
        <v>23</v>
      </c>
      <c r="O3" s="5"/>
      <c r="P3" s="5"/>
    </row>
    <row r="4" spans="1:16" ht="22.5" customHeight="1" x14ac:dyDescent="0.25">
      <c r="A4" s="4" t="s">
        <v>6</v>
      </c>
      <c r="B4" s="5">
        <v>49.5916</v>
      </c>
      <c r="C4" s="5">
        <v>4.9743000000000004</v>
      </c>
      <c r="D4" s="16" t="s">
        <v>36</v>
      </c>
      <c r="E4" s="8">
        <v>58.661700000000003</v>
      </c>
      <c r="F4" s="8">
        <v>58.746600000000001</v>
      </c>
      <c r="G4" s="5">
        <v>60.53</v>
      </c>
      <c r="H4" s="5"/>
      <c r="I4" s="5">
        <v>4.0056000000000003</v>
      </c>
      <c r="J4" s="5"/>
      <c r="K4" s="6">
        <v>1</v>
      </c>
      <c r="L4" s="7" t="s">
        <v>14</v>
      </c>
      <c r="M4" s="23">
        <v>0.49149999999999999</v>
      </c>
      <c r="N4" s="11" t="s">
        <v>24</v>
      </c>
      <c r="O4" s="5"/>
      <c r="P4" s="5"/>
    </row>
    <row r="5" spans="1:16" ht="22.5" customHeight="1" x14ac:dyDescent="0.25">
      <c r="A5" s="4" t="s">
        <v>7</v>
      </c>
      <c r="B5" s="5">
        <v>50.511800000000001</v>
      </c>
      <c r="C5" s="5">
        <v>5.0567000000000002</v>
      </c>
      <c r="D5" s="16" t="s">
        <v>37</v>
      </c>
      <c r="E5" s="8">
        <v>63.883299999999998</v>
      </c>
      <c r="F5" s="5">
        <v>64.31</v>
      </c>
      <c r="G5" s="8">
        <v>65.328299999999999</v>
      </c>
      <c r="H5" s="8"/>
      <c r="I5" s="5">
        <v>4.9307999999999996</v>
      </c>
      <c r="J5" s="5"/>
      <c r="K5" s="6">
        <v>3</v>
      </c>
      <c r="L5" s="7" t="s">
        <v>15</v>
      </c>
      <c r="M5" s="23">
        <v>0.61019999999999996</v>
      </c>
      <c r="N5" s="10" t="s">
        <v>23</v>
      </c>
      <c r="O5" s="5"/>
      <c r="P5" s="5"/>
    </row>
    <row r="6" spans="1:16" ht="22.5" customHeight="1" x14ac:dyDescent="0.25">
      <c r="A6" s="4" t="s">
        <v>8</v>
      </c>
      <c r="B6" s="5">
        <v>50.551299999999998</v>
      </c>
      <c r="C6" s="5">
        <v>4.8798000000000004</v>
      </c>
      <c r="D6" s="16" t="s">
        <v>38</v>
      </c>
      <c r="E6" s="8">
        <v>67.723299999999995</v>
      </c>
      <c r="F6" s="8">
        <v>67.611599999999996</v>
      </c>
      <c r="G6" s="5">
        <v>68.495000000000005</v>
      </c>
      <c r="H6" s="5"/>
      <c r="I6" s="5">
        <v>6.6478000000000002</v>
      </c>
      <c r="J6" s="5"/>
      <c r="K6" s="6">
        <v>5</v>
      </c>
      <c r="L6" s="7" t="s">
        <v>16</v>
      </c>
      <c r="M6" s="23">
        <v>0.88139999999999996</v>
      </c>
      <c r="N6" s="12" t="s">
        <v>25</v>
      </c>
      <c r="O6" s="21" t="s">
        <v>33</v>
      </c>
      <c r="P6" s="5"/>
    </row>
    <row r="7" spans="1:16" ht="22.5" customHeight="1" x14ac:dyDescent="0.25">
      <c r="A7" s="4" t="s">
        <v>9</v>
      </c>
      <c r="B7" s="5">
        <v>50.458399999999997</v>
      </c>
      <c r="C7" s="5">
        <v>5.2122000000000002</v>
      </c>
      <c r="D7" s="16" t="s">
        <v>39</v>
      </c>
      <c r="E7" s="8">
        <v>59.395000000000003</v>
      </c>
      <c r="F7" s="5">
        <v>59.37</v>
      </c>
      <c r="G7" s="5">
        <v>64.043300000000002</v>
      </c>
      <c r="H7" s="5"/>
      <c r="I7" s="5">
        <v>5.4960000000000004</v>
      </c>
      <c r="J7" s="5"/>
      <c r="K7" s="6">
        <v>4.5</v>
      </c>
      <c r="L7" s="7" t="s">
        <v>17</v>
      </c>
      <c r="M7" s="23">
        <v>0.67800000000000005</v>
      </c>
      <c r="N7" s="12" t="s">
        <v>26</v>
      </c>
      <c r="O7" s="5"/>
      <c r="P7" s="5"/>
    </row>
    <row r="8" spans="1:16" ht="22.5" customHeight="1" x14ac:dyDescent="0.25">
      <c r="A8" s="4" t="s">
        <v>10</v>
      </c>
      <c r="B8" s="5">
        <v>50.2545</v>
      </c>
      <c r="C8" s="5">
        <v>5.1208</v>
      </c>
      <c r="D8" s="16" t="s">
        <v>40</v>
      </c>
      <c r="E8" s="8">
        <v>57.208300000000001</v>
      </c>
      <c r="F8" s="8">
        <v>57.8583</v>
      </c>
      <c r="G8" s="8">
        <v>58.641599999999997</v>
      </c>
      <c r="H8" s="8"/>
      <c r="I8" s="5">
        <v>6.6303000000000001</v>
      </c>
      <c r="J8" s="5"/>
      <c r="K8" s="6">
        <v>1.5</v>
      </c>
      <c r="L8" s="7" t="s">
        <v>18</v>
      </c>
      <c r="M8" s="23">
        <v>0.57630000000000003</v>
      </c>
      <c r="N8" s="10" t="s">
        <v>23</v>
      </c>
      <c r="O8" s="28" t="s">
        <v>28</v>
      </c>
      <c r="P8" s="5"/>
    </row>
    <row r="9" spans="1:16" ht="22.5" customHeight="1" x14ac:dyDescent="0.25">
      <c r="A9" s="4" t="s">
        <v>11</v>
      </c>
      <c r="B9" s="5">
        <v>49.473999999999997</v>
      </c>
      <c r="C9" s="5">
        <v>5.2323000000000004</v>
      </c>
      <c r="D9" s="16" t="s">
        <v>44</v>
      </c>
      <c r="E9" s="8">
        <v>52.9</v>
      </c>
      <c r="F9" s="5">
        <v>53.77</v>
      </c>
      <c r="G9" s="5">
        <v>64.148300000000006</v>
      </c>
      <c r="H9" s="5"/>
      <c r="I9" s="5">
        <v>7.5742000000000003</v>
      </c>
      <c r="J9" s="5"/>
      <c r="K9" s="6">
        <v>4</v>
      </c>
      <c r="L9" s="7" t="s">
        <v>19</v>
      </c>
      <c r="M9" s="23">
        <v>0.67800000000000005</v>
      </c>
      <c r="N9" s="12" t="s">
        <v>26</v>
      </c>
      <c r="O9" s="21" t="s">
        <v>34</v>
      </c>
      <c r="P9" s="5"/>
    </row>
    <row r="10" spans="1:16" ht="22.5" customHeight="1" x14ac:dyDescent="0.25">
      <c r="A10" s="4" t="s">
        <v>12</v>
      </c>
      <c r="B10" s="5">
        <v>49.394100000000002</v>
      </c>
      <c r="C10" s="5">
        <v>5.0111999999999997</v>
      </c>
      <c r="D10" s="16" t="s">
        <v>45</v>
      </c>
      <c r="E10" s="8">
        <v>63.5383</v>
      </c>
      <c r="F10" s="5">
        <v>63.561599999999999</v>
      </c>
      <c r="G10" s="5">
        <v>63.408299999999997</v>
      </c>
      <c r="H10" s="5"/>
      <c r="I10" s="5">
        <v>2.2837999999999998</v>
      </c>
      <c r="J10" s="16"/>
      <c r="K10" s="6">
        <v>4</v>
      </c>
      <c r="L10" s="7" t="s">
        <v>20</v>
      </c>
      <c r="M10" s="23">
        <v>0.71189999999999998</v>
      </c>
      <c r="N10" s="12" t="s">
        <v>26</v>
      </c>
      <c r="O10" s="5"/>
      <c r="P10" s="5"/>
    </row>
    <row r="11" spans="1:16" ht="22.5" customHeight="1" x14ac:dyDescent="0.25">
      <c r="A11" s="4" t="s">
        <v>13</v>
      </c>
      <c r="B11" s="14"/>
      <c r="C11" s="14"/>
      <c r="D11" s="14"/>
      <c r="E11" s="15"/>
      <c r="F11" s="15"/>
      <c r="G11" s="15"/>
      <c r="H11" s="15"/>
      <c r="I11" s="15"/>
      <c r="J11" s="15"/>
      <c r="K11" s="7">
        <v>4</v>
      </c>
      <c r="L11" s="7" t="s">
        <v>21</v>
      </c>
      <c r="M11" s="23">
        <v>0.79659999999999997</v>
      </c>
      <c r="N11" s="12" t="s">
        <v>26</v>
      </c>
      <c r="O11" s="21" t="s">
        <v>29</v>
      </c>
      <c r="P11" s="5"/>
    </row>
    <row r="12" spans="1:16" ht="22.5" customHeight="1" x14ac:dyDescent="0.25">
      <c r="A12" s="4" t="s">
        <v>46</v>
      </c>
      <c r="B12" s="19">
        <v>50.4604</v>
      </c>
      <c r="C12" s="19">
        <v>4.9634999999999998</v>
      </c>
      <c r="D12" s="16" t="s">
        <v>63</v>
      </c>
      <c r="E12" s="20">
        <v>60.993299999999998</v>
      </c>
      <c r="F12" s="20">
        <v>61.3767</v>
      </c>
      <c r="G12" s="20">
        <v>63.393300000000004</v>
      </c>
      <c r="H12" s="20"/>
      <c r="I12" s="20">
        <v>3.7174999999999998</v>
      </c>
      <c r="J12" s="20"/>
      <c r="K12" s="7">
        <v>2.5</v>
      </c>
      <c r="L12" s="21" t="s">
        <v>47</v>
      </c>
      <c r="M12" s="24">
        <v>0.62709999999999999</v>
      </c>
      <c r="N12" s="10" t="s">
        <v>23</v>
      </c>
      <c r="O12" s="21" t="s">
        <v>48</v>
      </c>
      <c r="P12" s="5"/>
    </row>
    <row r="13" spans="1:16" ht="22.5" customHeight="1" x14ac:dyDescent="0.25">
      <c r="A13" s="4" t="s">
        <v>52</v>
      </c>
      <c r="B13" s="19">
        <v>50.239400000000003</v>
      </c>
      <c r="C13" s="19">
        <v>5.1890000000000001</v>
      </c>
      <c r="D13" s="16" t="s">
        <v>76</v>
      </c>
      <c r="E13" s="20">
        <v>50.005000000000003</v>
      </c>
      <c r="F13" s="20">
        <v>51.021599999999999</v>
      </c>
      <c r="G13" s="20">
        <v>68.819999999999993</v>
      </c>
      <c r="H13" s="20"/>
      <c r="I13" s="20">
        <v>6.4253999999999998</v>
      </c>
      <c r="J13" s="20"/>
      <c r="K13" s="7">
        <v>1</v>
      </c>
      <c r="L13" s="21" t="s">
        <v>56</v>
      </c>
      <c r="M13" s="24">
        <v>0.44069999999999998</v>
      </c>
      <c r="N13" s="11" t="s">
        <v>24</v>
      </c>
      <c r="O13" s="21"/>
      <c r="P13" s="5"/>
    </row>
    <row r="14" spans="1:16" ht="22.5" customHeight="1" x14ac:dyDescent="0.25">
      <c r="A14" s="4" t="s">
        <v>53</v>
      </c>
      <c r="B14" s="5">
        <v>49.386400000000002</v>
      </c>
      <c r="C14" s="19">
        <v>5.0456000000000003</v>
      </c>
      <c r="D14" s="22" t="s">
        <v>77</v>
      </c>
      <c r="E14" s="20">
        <v>65.563299999999998</v>
      </c>
      <c r="F14" s="20">
        <v>65.631600000000006</v>
      </c>
      <c r="G14" s="20">
        <v>63.976700000000001</v>
      </c>
      <c r="H14" s="20"/>
      <c r="I14" s="20">
        <v>4.3678999999999997</v>
      </c>
      <c r="J14" s="20"/>
      <c r="K14" s="7">
        <v>5</v>
      </c>
      <c r="L14" s="21" t="s">
        <v>19</v>
      </c>
      <c r="M14" s="24">
        <v>0.67800000000000005</v>
      </c>
      <c r="N14" s="12" t="s">
        <v>26</v>
      </c>
      <c r="O14" s="21"/>
      <c r="P14" s="5"/>
    </row>
    <row r="15" spans="1:16" ht="22.5" customHeight="1" x14ac:dyDescent="0.25">
      <c r="A15" s="4" t="s">
        <v>54</v>
      </c>
      <c r="B15" s="19">
        <v>50.018700000000003</v>
      </c>
      <c r="C15" s="19">
        <v>4.9267000000000003</v>
      </c>
      <c r="D15" s="22" t="s">
        <v>75</v>
      </c>
      <c r="E15" s="20">
        <v>53.723300000000002</v>
      </c>
      <c r="F15" s="20">
        <v>58.481699999999996</v>
      </c>
      <c r="G15" s="20">
        <v>66.241699999999994</v>
      </c>
      <c r="H15" s="20"/>
      <c r="I15" s="20">
        <v>6.9333</v>
      </c>
      <c r="J15" s="20"/>
      <c r="K15" s="7">
        <v>3</v>
      </c>
      <c r="L15" s="21" t="s">
        <v>57</v>
      </c>
      <c r="M15" s="24">
        <v>0.62709999999999999</v>
      </c>
      <c r="N15" s="10" t="s">
        <v>23</v>
      </c>
      <c r="O15" s="21"/>
      <c r="P15" s="5"/>
    </row>
    <row r="16" spans="1:16" ht="22.5" customHeight="1" x14ac:dyDescent="0.25">
      <c r="A16" s="4" t="s">
        <v>55</v>
      </c>
      <c r="B16" s="5">
        <v>49.634399999999999</v>
      </c>
      <c r="C16" s="19">
        <v>4.9031000000000002</v>
      </c>
      <c r="D16" s="22" t="s">
        <v>74</v>
      </c>
      <c r="E16" s="20">
        <v>60.68</v>
      </c>
      <c r="F16" s="20">
        <v>60.68</v>
      </c>
      <c r="G16" s="20">
        <v>60.451700000000002</v>
      </c>
      <c r="H16" s="20">
        <v>55.568330000000003</v>
      </c>
      <c r="I16" s="20">
        <v>4.9462999999999999</v>
      </c>
      <c r="J16" s="20"/>
      <c r="K16" s="7">
        <v>3</v>
      </c>
      <c r="L16" s="21" t="s">
        <v>58</v>
      </c>
      <c r="M16" s="24">
        <v>0.61019999999999996</v>
      </c>
      <c r="N16" s="10" t="s">
        <v>23</v>
      </c>
      <c r="O16" s="21"/>
      <c r="P16" s="5"/>
    </row>
    <row r="17" spans="1:16" ht="22.5" customHeight="1" x14ac:dyDescent="0.25">
      <c r="A17" s="4" t="s">
        <v>59</v>
      </c>
      <c r="B17" s="5">
        <v>49.950699999999998</v>
      </c>
      <c r="C17" s="19">
        <v>5.1349</v>
      </c>
      <c r="D17" s="22" t="s">
        <v>73</v>
      </c>
      <c r="E17" s="20">
        <v>68.154999999999902</v>
      </c>
      <c r="F17" s="20">
        <v>67.796700000000001</v>
      </c>
      <c r="G17" s="20">
        <v>68.053299999999993</v>
      </c>
      <c r="H17" s="20">
        <v>56.853299999999997</v>
      </c>
      <c r="I17" s="20">
        <v>7.5677000000000003</v>
      </c>
      <c r="J17" s="20"/>
      <c r="K17" s="7">
        <v>3</v>
      </c>
      <c r="L17" s="21" t="s">
        <v>61</v>
      </c>
      <c r="M17" s="24">
        <v>0.54239999999999999</v>
      </c>
      <c r="N17" s="10" t="s">
        <v>23</v>
      </c>
      <c r="O17" s="21"/>
      <c r="P17" s="5"/>
    </row>
    <row r="18" spans="1:16" ht="22.5" customHeight="1" x14ac:dyDescent="0.25">
      <c r="A18" s="4" t="s">
        <v>60</v>
      </c>
      <c r="B18" s="5">
        <v>48.768900000000002</v>
      </c>
      <c r="C18" s="19">
        <v>4.8963000000000001</v>
      </c>
      <c r="D18" s="22" t="s">
        <v>72</v>
      </c>
      <c r="E18" s="20">
        <v>57.53</v>
      </c>
      <c r="F18" s="20">
        <v>57.808300000000003</v>
      </c>
      <c r="G18" s="20">
        <v>59.093333333333298</v>
      </c>
      <c r="H18" s="20">
        <v>52.84</v>
      </c>
      <c r="I18" s="20">
        <v>6.3537999999999997</v>
      </c>
      <c r="J18" s="20"/>
      <c r="K18" s="7">
        <v>3</v>
      </c>
      <c r="L18" s="21" t="s">
        <v>62</v>
      </c>
      <c r="M18" s="24">
        <v>0.47460000000000002</v>
      </c>
      <c r="N18" s="11" t="s">
        <v>24</v>
      </c>
      <c r="O18" s="21"/>
      <c r="P18" s="5"/>
    </row>
    <row r="19" spans="1:16" ht="22.5" customHeight="1" x14ac:dyDescent="0.25">
      <c r="A19" s="4" t="s">
        <v>68</v>
      </c>
      <c r="B19" s="5">
        <v>50.285400000000003</v>
      </c>
      <c r="C19" s="19">
        <v>5.2900999999999998</v>
      </c>
      <c r="D19" s="22" t="s">
        <v>71</v>
      </c>
      <c r="E19" s="20">
        <v>50.476700000000001</v>
      </c>
      <c r="F19" s="20">
        <v>55.061700000000002</v>
      </c>
      <c r="G19" s="20">
        <v>66.448300000000003</v>
      </c>
      <c r="H19" s="20">
        <v>57.278300000000002</v>
      </c>
      <c r="I19" s="20">
        <v>3.1006999999999998</v>
      </c>
      <c r="J19" s="20"/>
      <c r="K19" s="7">
        <v>2</v>
      </c>
      <c r="L19" s="21" t="s">
        <v>67</v>
      </c>
      <c r="M19" s="24">
        <v>0.47460000000000002</v>
      </c>
      <c r="N19" s="11" t="s">
        <v>24</v>
      </c>
      <c r="O19" s="21"/>
      <c r="P19" s="5"/>
    </row>
    <row r="20" spans="1:16" ht="22.5" customHeight="1" x14ac:dyDescent="0.25">
      <c r="A20" s="4" t="s">
        <v>69</v>
      </c>
      <c r="B20" s="5">
        <v>50.185299999999998</v>
      </c>
      <c r="C20" s="19">
        <v>5.1901000000000002</v>
      </c>
      <c r="D20" s="22" t="s">
        <v>78</v>
      </c>
      <c r="E20" s="20">
        <v>58.226700000000001</v>
      </c>
      <c r="F20" s="20">
        <v>58.139999999999901</v>
      </c>
      <c r="G20" s="20">
        <v>63.31</v>
      </c>
      <c r="H20" s="20">
        <v>51.523299999999999</v>
      </c>
      <c r="I20" s="20">
        <v>6.3552999999999997</v>
      </c>
      <c r="J20" s="20"/>
      <c r="K20" s="7">
        <v>4</v>
      </c>
      <c r="L20" s="21" t="s">
        <v>66</v>
      </c>
      <c r="M20" s="24">
        <v>0.50849999999999995</v>
      </c>
      <c r="N20" s="10" t="s">
        <v>23</v>
      </c>
      <c r="O20" s="21"/>
      <c r="P20" s="5"/>
    </row>
    <row r="21" spans="1:16" ht="22.5" customHeight="1" x14ac:dyDescent="0.25">
      <c r="A21" s="4" t="s">
        <v>70</v>
      </c>
      <c r="B21" s="5">
        <v>49.973199999999999</v>
      </c>
      <c r="C21" s="19">
        <v>4.9264000000000001</v>
      </c>
      <c r="D21" s="22" t="s">
        <v>79</v>
      </c>
      <c r="E21" s="20">
        <v>59.95</v>
      </c>
      <c r="F21" s="20">
        <v>60.2667</v>
      </c>
      <c r="G21" s="20">
        <v>60.174999999999997</v>
      </c>
      <c r="H21" s="20">
        <v>54.7517</v>
      </c>
      <c r="I21" s="20">
        <v>5.5541</v>
      </c>
      <c r="J21" s="20"/>
      <c r="K21" s="7">
        <v>3</v>
      </c>
      <c r="L21" s="21" t="s">
        <v>65</v>
      </c>
      <c r="M21" s="24">
        <v>0.47460000000000002</v>
      </c>
      <c r="N21" s="11" t="s">
        <v>24</v>
      </c>
      <c r="O21" s="21"/>
      <c r="P21" s="5"/>
    </row>
    <row r="22" spans="1:16" ht="22.5" customHeight="1" x14ac:dyDescent="0.25">
      <c r="A22" s="4" t="s">
        <v>80</v>
      </c>
      <c r="B22" s="5">
        <v>50.112299999999998</v>
      </c>
      <c r="C22" s="19">
        <v>5.0987</v>
      </c>
      <c r="D22" s="22" t="s">
        <v>85</v>
      </c>
      <c r="E22" s="20">
        <v>64.636700000000005</v>
      </c>
      <c r="F22" s="20">
        <v>64.628330000000005</v>
      </c>
      <c r="G22" s="20">
        <v>66.591700000000003</v>
      </c>
      <c r="H22" s="20">
        <v>55.098300000000002</v>
      </c>
      <c r="I22" s="20">
        <v>4.2283999999999997</v>
      </c>
      <c r="J22" s="20"/>
      <c r="K22" s="7">
        <v>4</v>
      </c>
      <c r="L22" s="21" t="s">
        <v>83</v>
      </c>
      <c r="M22" s="24">
        <v>0.69489999999999996</v>
      </c>
      <c r="N22" s="12" t="s">
        <v>26</v>
      </c>
      <c r="O22" s="21"/>
      <c r="P22" s="5"/>
    </row>
    <row r="23" spans="1:16" ht="22.5" customHeight="1" x14ac:dyDescent="0.25">
      <c r="A23" s="4" t="s">
        <v>81</v>
      </c>
      <c r="B23" s="5"/>
      <c r="C23" s="19"/>
      <c r="D23" s="22"/>
      <c r="E23" s="20"/>
      <c r="F23" s="20"/>
      <c r="G23" s="20"/>
      <c r="H23" s="20"/>
      <c r="I23" s="20"/>
      <c r="J23" s="20"/>
      <c r="K23" s="7">
        <v>3</v>
      </c>
      <c r="L23" s="21" t="s">
        <v>18</v>
      </c>
      <c r="M23" s="24">
        <v>0.57630000000000003</v>
      </c>
      <c r="N23" s="10" t="s">
        <v>23</v>
      </c>
      <c r="O23" s="21"/>
      <c r="P23" s="5"/>
    </row>
    <row r="24" spans="1:16" ht="22.5" customHeight="1" x14ac:dyDescent="0.25">
      <c r="A24" s="4" t="s">
        <v>82</v>
      </c>
      <c r="B24" s="5"/>
      <c r="C24" s="19"/>
      <c r="D24" s="22"/>
      <c r="E24" s="20"/>
      <c r="F24" s="20"/>
      <c r="G24" s="20"/>
      <c r="H24" s="20"/>
      <c r="I24" s="20"/>
      <c r="J24" s="20"/>
      <c r="K24" s="7">
        <v>4</v>
      </c>
      <c r="L24" s="21" t="s">
        <v>84</v>
      </c>
      <c r="M24" s="24">
        <v>0.7288</v>
      </c>
      <c r="N24" s="12" t="s">
        <v>26</v>
      </c>
      <c r="O24" s="21"/>
      <c r="P24" s="5"/>
    </row>
    <row r="25" spans="1:16" ht="15.75" x14ac:dyDescent="0.25">
      <c r="A25" s="4"/>
      <c r="B25" s="18" t="str">
        <f>"Avg = " &amp; ROUND(AVERAGE(B3:B22),4)</f>
        <v>Avg = 49.9467</v>
      </c>
      <c r="C25" s="18" t="str">
        <f>"Avg = " &amp; ROUND(AVERAGE(C3:C22),4)</f>
        <v>Avg = 5.0498</v>
      </c>
      <c r="D25" s="5"/>
      <c r="E25" s="5" t="str">
        <f>"Avg = " &amp; ROUND(AVERAGE(E3:E22),4)</f>
        <v>Avg = 59.5759</v>
      </c>
      <c r="F25" s="5" t="str">
        <f>"Avg = " &amp; ROUND(AVERAGE(F3:F22),4)</f>
        <v>Avg = 60.5288</v>
      </c>
      <c r="G25" s="5" t="str">
        <f>"Avg = " &amp; ROUND(AVERAGE(G3:G22),4)</f>
        <v>Avg = 64.3468</v>
      </c>
      <c r="H25" s="17" t="str">
        <f>"Avg = " &amp; ROUND(AVERAGE(H3:H22),4)</f>
        <v>Avg = 54.8447</v>
      </c>
      <c r="I25" s="17" t="str">
        <f>"Avg = " &amp; ROUND(AVERAGE(I3:I22),4)</f>
        <v>Avg = 5.2829</v>
      </c>
      <c r="J25" s="17"/>
      <c r="K25" s="5"/>
      <c r="L25" s="5"/>
      <c r="M25" s="24" t="str">
        <f>"Avg = " &amp; ROUND(AVERAGE(M3:M24)*100,0) &amp; "%"</f>
        <v>Avg = 61%</v>
      </c>
      <c r="N25" s="5"/>
      <c r="O25" s="5"/>
      <c r="P25" s="5"/>
    </row>
    <row r="26" spans="1:16" ht="15.75" x14ac:dyDescent="0.25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24"/>
      <c r="N26" s="5"/>
      <c r="O26" s="5"/>
      <c r="P26" s="5"/>
    </row>
    <row r="27" spans="1:16" ht="15.75" x14ac:dyDescent="0.25">
      <c r="A27" s="4" t="s">
        <v>30</v>
      </c>
      <c r="B27" s="5">
        <f>MIN(B3:B22)</f>
        <v>48.768900000000002</v>
      </c>
      <c r="C27" s="5"/>
      <c r="D27" s="5"/>
      <c r="E27" s="5">
        <f>MIN(E3:E22)</f>
        <v>50.005000000000003</v>
      </c>
      <c r="F27" s="5">
        <f>MIN(F3:F22)</f>
        <v>51.021599999999999</v>
      </c>
      <c r="G27" s="5">
        <f>MIN(G3:G22)</f>
        <v>58.641599999999997</v>
      </c>
      <c r="H27" s="5">
        <f>MIN(H3:H22)</f>
        <v>51.523299999999999</v>
      </c>
      <c r="I27" s="5">
        <f>MIN(I3:I22)</f>
        <v>2.2837999999999998</v>
      </c>
      <c r="J27" s="5"/>
      <c r="K27" s="5"/>
      <c r="L27" s="5"/>
      <c r="M27" s="24">
        <f>MIN(M3:M24)</f>
        <v>0.44069999999999998</v>
      </c>
      <c r="N27" s="5"/>
      <c r="O27" s="5"/>
      <c r="P27" s="5"/>
    </row>
    <row r="28" spans="1:16" ht="15.75" x14ac:dyDescent="0.25">
      <c r="A28" s="3" t="s">
        <v>31</v>
      </c>
      <c r="B28" s="5">
        <f>MAX(B3:B22)</f>
        <v>50.551299999999998</v>
      </c>
      <c r="C28" s="5"/>
      <c r="D28" s="5"/>
      <c r="E28" s="5">
        <f>MAX(E3:E22)</f>
        <v>68.154999999999902</v>
      </c>
      <c r="F28" s="5">
        <f>MAX(F3:F22)</f>
        <v>67.796700000000001</v>
      </c>
      <c r="G28" s="5">
        <f>MAX(G3:G22)</f>
        <v>71.44</v>
      </c>
      <c r="H28" s="5">
        <f>MAX(H3:H22)</f>
        <v>57.278300000000002</v>
      </c>
      <c r="I28" s="5">
        <f>MAX(I3:I22)</f>
        <v>7.5742000000000003</v>
      </c>
      <c r="J28" s="5"/>
      <c r="K28" s="5"/>
      <c r="L28" s="5"/>
      <c r="M28" s="24">
        <f>MAX(M3:M24)</f>
        <v>0.88139999999999996</v>
      </c>
      <c r="N28" s="5"/>
      <c r="O28" s="5"/>
      <c r="P28" s="5"/>
    </row>
    <row r="29" spans="1:16" ht="15.75" x14ac:dyDescent="0.25">
      <c r="A29" s="3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 ht="15.75" x14ac:dyDescent="0.25">
      <c r="A30" s="3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 ht="15.75" x14ac:dyDescent="0.25">
      <c r="A31" s="3"/>
      <c r="B31" s="5"/>
      <c r="C31" s="5"/>
      <c r="D31" s="4"/>
      <c r="E31" s="5"/>
      <c r="F31" s="5"/>
      <c r="G31" s="5"/>
      <c r="H31" s="5"/>
      <c r="I31" s="5"/>
      <c r="J31" s="5"/>
      <c r="K31" s="4"/>
      <c r="L31" s="20"/>
      <c r="M31" s="5"/>
      <c r="N31" s="5"/>
      <c r="O31" s="5"/>
      <c r="P31" s="5"/>
    </row>
    <row r="32" spans="1:16" ht="15.75" x14ac:dyDescent="0.25">
      <c r="A32" s="29"/>
      <c r="B32" s="5"/>
      <c r="C32" s="5"/>
      <c r="D32" s="4"/>
      <c r="E32" s="13"/>
      <c r="F32" s="13"/>
      <c r="G32" s="13"/>
      <c r="H32" s="13"/>
      <c r="I32" s="5"/>
      <c r="J32" s="5"/>
      <c r="K32" s="4"/>
      <c r="L32" s="5"/>
      <c r="M32" s="5"/>
      <c r="N32" s="5"/>
      <c r="O32" s="5"/>
      <c r="P32" s="5"/>
    </row>
    <row r="33" spans="1:16" ht="15.75" x14ac:dyDescent="0.25">
      <c r="A33" s="3"/>
      <c r="B33" s="5"/>
      <c r="C33" s="5"/>
      <c r="D33" s="4" t="s">
        <v>5</v>
      </c>
      <c r="E33" s="23">
        <v>0.64410000000000001</v>
      </c>
      <c r="F33" s="8">
        <v>63.926699999999997</v>
      </c>
      <c r="G33" s="8">
        <v>71.44</v>
      </c>
      <c r="H33" s="8"/>
      <c r="I33" s="24"/>
      <c r="J33" s="5"/>
      <c r="K33" s="4"/>
      <c r="L33" s="20"/>
      <c r="M33" s="20"/>
      <c r="N33" s="8"/>
      <c r="O33" s="5"/>
      <c r="P33" s="5"/>
    </row>
    <row r="34" spans="1:16" ht="15.75" x14ac:dyDescent="0.25">
      <c r="A34" s="3"/>
      <c r="B34" s="5"/>
      <c r="C34" s="5"/>
      <c r="D34" s="4" t="s">
        <v>6</v>
      </c>
      <c r="E34" s="23">
        <v>0.49149999999999999</v>
      </c>
      <c r="F34" s="8">
        <v>58.746600000000001</v>
      </c>
      <c r="G34" s="5">
        <v>60.53</v>
      </c>
      <c r="H34" s="5"/>
      <c r="I34" s="23"/>
      <c r="J34" s="5"/>
      <c r="K34" s="4"/>
      <c r="L34" s="8"/>
      <c r="M34" s="20"/>
      <c r="N34" s="20"/>
      <c r="O34" s="5"/>
      <c r="P34" s="5"/>
    </row>
    <row r="35" spans="1:16" ht="15.75" x14ac:dyDescent="0.25">
      <c r="A35" s="3"/>
      <c r="B35" s="5"/>
      <c r="C35" s="5"/>
      <c r="D35" s="4" t="s">
        <v>7</v>
      </c>
      <c r="E35" s="23">
        <v>0.61019999999999996</v>
      </c>
      <c r="F35" s="5">
        <v>64.31</v>
      </c>
      <c r="G35" s="8">
        <v>65.328299999999999</v>
      </c>
      <c r="H35" s="8"/>
      <c r="I35" s="24"/>
      <c r="J35" s="5"/>
      <c r="K35" s="4"/>
      <c r="L35" s="20"/>
      <c r="M35" s="8"/>
      <c r="N35" s="5"/>
      <c r="O35" s="5"/>
      <c r="P35" s="5"/>
    </row>
    <row r="36" spans="1:16" ht="15.75" x14ac:dyDescent="0.25">
      <c r="A36" s="29"/>
      <c r="B36" s="5"/>
      <c r="C36" s="5"/>
      <c r="D36" s="4" t="s">
        <v>8</v>
      </c>
      <c r="E36" s="23">
        <v>0.88139999999999996</v>
      </c>
      <c r="F36" s="8">
        <v>67.611599999999996</v>
      </c>
      <c r="G36" s="5">
        <v>68.495000000000005</v>
      </c>
      <c r="H36" s="5"/>
      <c r="I36" s="23"/>
      <c r="J36" s="5"/>
      <c r="K36" s="4"/>
      <c r="L36" s="8"/>
      <c r="M36" s="20"/>
      <c r="N36" s="8"/>
      <c r="O36" s="5"/>
      <c r="P36" s="5"/>
    </row>
    <row r="37" spans="1:16" ht="15.75" x14ac:dyDescent="0.25">
      <c r="A37" s="29"/>
      <c r="B37" s="5"/>
      <c r="C37" s="5"/>
      <c r="D37" s="4" t="s">
        <v>9</v>
      </c>
      <c r="E37" s="23">
        <v>0.67800000000000005</v>
      </c>
      <c r="F37" s="5">
        <v>59.37</v>
      </c>
      <c r="G37" s="5">
        <v>64.043300000000002</v>
      </c>
      <c r="H37" s="5"/>
      <c r="I37" s="24"/>
      <c r="J37" s="5"/>
      <c r="K37" s="4"/>
      <c r="L37" s="5"/>
      <c r="M37" s="8"/>
      <c r="N37" s="5"/>
      <c r="O37" s="5"/>
      <c r="P37" s="5"/>
    </row>
    <row r="38" spans="1:16" ht="15.75" x14ac:dyDescent="0.25">
      <c r="A38" s="3"/>
      <c r="B38" s="5"/>
      <c r="C38" s="5"/>
      <c r="D38" s="4" t="s">
        <v>10</v>
      </c>
      <c r="E38" s="23">
        <v>0.57630000000000003</v>
      </c>
      <c r="F38" s="8">
        <v>57.8583</v>
      </c>
      <c r="G38" s="8">
        <v>58.641599999999997</v>
      </c>
      <c r="H38" s="8"/>
      <c r="I38" s="23"/>
      <c r="J38" s="5"/>
      <c r="K38" s="4"/>
      <c r="L38" s="20"/>
      <c r="M38" s="20"/>
      <c r="N38" s="5"/>
      <c r="O38" s="5"/>
      <c r="P38" s="5"/>
    </row>
    <row r="39" spans="1:16" ht="15.75" x14ac:dyDescent="0.25">
      <c r="A39" s="3"/>
      <c r="B39" s="5"/>
      <c r="C39" s="5"/>
      <c r="D39" s="4" t="s">
        <v>11</v>
      </c>
      <c r="E39" s="23">
        <v>0.67800000000000005</v>
      </c>
      <c r="F39" s="26">
        <v>53.77</v>
      </c>
      <c r="G39" s="5">
        <v>64.148300000000006</v>
      </c>
      <c r="H39" s="5"/>
      <c r="I39" s="23"/>
      <c r="J39" s="5"/>
      <c r="K39" s="4"/>
      <c r="L39" s="20"/>
      <c r="M39" s="5"/>
      <c r="N39" s="20"/>
      <c r="O39" s="5"/>
      <c r="P39" s="5"/>
    </row>
    <row r="40" spans="1:16" ht="15.75" x14ac:dyDescent="0.25">
      <c r="A40" s="29"/>
      <c r="B40" s="5"/>
      <c r="C40" s="5"/>
      <c r="D40" s="4" t="s">
        <v>12</v>
      </c>
      <c r="E40" s="23">
        <v>0.71189999999999998</v>
      </c>
      <c r="F40" s="5">
        <v>63.561599999999999</v>
      </c>
      <c r="G40" s="5">
        <v>63.408299999999997</v>
      </c>
      <c r="H40" s="5"/>
      <c r="I40" s="24"/>
      <c r="J40" s="5"/>
      <c r="K40" s="4"/>
      <c r="L40" s="5"/>
      <c r="M40" s="20"/>
      <c r="N40" s="20"/>
      <c r="O40" s="5"/>
      <c r="P40" s="5"/>
    </row>
    <row r="41" spans="1:16" ht="15.75" x14ac:dyDescent="0.25">
      <c r="A41" s="29"/>
      <c r="B41" s="5"/>
      <c r="C41" s="5"/>
      <c r="D41" s="4" t="s">
        <v>46</v>
      </c>
      <c r="E41" s="24">
        <v>0.62709999999999999</v>
      </c>
      <c r="F41" s="20">
        <v>61.3767</v>
      </c>
      <c r="G41" s="20">
        <v>63.393300000000004</v>
      </c>
      <c r="H41" s="20"/>
      <c r="I41" s="24"/>
      <c r="J41" s="5"/>
      <c r="K41" s="4"/>
      <c r="L41" s="8"/>
      <c r="M41" s="20"/>
      <c r="N41" s="5"/>
      <c r="O41" s="5"/>
      <c r="P41" s="5"/>
    </row>
    <row r="42" spans="1:16" ht="15.75" x14ac:dyDescent="0.25">
      <c r="A42" s="3"/>
      <c r="B42" s="5"/>
      <c r="C42" s="5"/>
      <c r="D42" s="4" t="s">
        <v>52</v>
      </c>
      <c r="E42" s="24">
        <v>0.44069999999999998</v>
      </c>
      <c r="F42" s="27">
        <v>51.021599999999999</v>
      </c>
      <c r="G42" s="20">
        <v>68.819999999999993</v>
      </c>
      <c r="H42" s="20"/>
      <c r="I42" s="23"/>
      <c r="J42" s="5"/>
      <c r="K42" s="4"/>
      <c r="L42" s="5"/>
      <c r="M42" s="8"/>
      <c r="N42" s="20"/>
      <c r="O42" s="5"/>
      <c r="P42" s="5"/>
    </row>
    <row r="43" spans="1:16" ht="15.75" x14ac:dyDescent="0.25">
      <c r="A43" s="1"/>
      <c r="D43" s="4" t="s">
        <v>53</v>
      </c>
      <c r="E43" s="24">
        <v>0.67800000000000005</v>
      </c>
      <c r="F43" s="20">
        <v>65.631600000000006</v>
      </c>
      <c r="G43" s="20">
        <v>63.976700000000001</v>
      </c>
      <c r="H43" s="20"/>
      <c r="I43" s="23"/>
      <c r="K43" s="4"/>
      <c r="L43" s="20"/>
      <c r="M43" s="5"/>
      <c r="N43" s="20"/>
    </row>
    <row r="44" spans="1:16" ht="15.75" x14ac:dyDescent="0.25">
      <c r="A44" s="2"/>
      <c r="D44" s="4" t="s">
        <v>54</v>
      </c>
      <c r="E44" s="24">
        <v>0.62709999999999999</v>
      </c>
      <c r="F44" s="20">
        <v>58.481699999999996</v>
      </c>
      <c r="G44" s="20">
        <v>66.241699999999994</v>
      </c>
      <c r="H44" s="20"/>
      <c r="I44" s="23"/>
      <c r="K44" s="4"/>
      <c r="L44" s="8"/>
      <c r="M44" s="5"/>
      <c r="N44" s="20"/>
    </row>
    <row r="45" spans="1:16" ht="15.75" x14ac:dyDescent="0.25">
      <c r="A45" s="2"/>
      <c r="D45" s="4" t="s">
        <v>55</v>
      </c>
      <c r="E45" s="24">
        <v>0.61019999999999996</v>
      </c>
      <c r="F45" s="20">
        <v>60.68</v>
      </c>
      <c r="G45" s="20">
        <v>60.451700000000002</v>
      </c>
      <c r="H45" s="20"/>
      <c r="I45" s="24"/>
      <c r="K45" s="4"/>
      <c r="L45" s="20"/>
      <c r="M45" s="20"/>
      <c r="N45" s="5"/>
    </row>
    <row r="46" spans="1:16" ht="15.75" x14ac:dyDescent="0.25">
      <c r="A46" s="1"/>
      <c r="D46" s="4" t="s">
        <v>59</v>
      </c>
      <c r="E46" s="24">
        <v>0.54239999999999999</v>
      </c>
      <c r="F46" s="27">
        <v>67.796700000000001</v>
      </c>
      <c r="G46" s="20">
        <v>68.053299999999993</v>
      </c>
      <c r="H46" s="20"/>
      <c r="I46" s="23"/>
      <c r="K46" s="4"/>
      <c r="L46" s="20"/>
      <c r="M46" s="5"/>
      <c r="N46" s="8"/>
    </row>
    <row r="47" spans="1:16" ht="15.75" x14ac:dyDescent="0.25">
      <c r="A47" s="1"/>
      <c r="D47" s="4" t="s">
        <v>60</v>
      </c>
      <c r="E47" s="24">
        <v>0.47460000000000002</v>
      </c>
      <c r="F47" s="20">
        <v>57.808300000000003</v>
      </c>
      <c r="G47" s="20">
        <v>59.093333333333298</v>
      </c>
      <c r="H47" s="20"/>
      <c r="I47" s="24"/>
      <c r="K47" s="4"/>
      <c r="L47" s="20"/>
      <c r="M47" s="8"/>
      <c r="N47" s="20"/>
    </row>
    <row r="48" spans="1:16" ht="15.75" x14ac:dyDescent="0.25">
      <c r="A48" s="2"/>
      <c r="D48" s="4" t="s">
        <v>68</v>
      </c>
      <c r="E48" s="24">
        <v>0.47460000000000002</v>
      </c>
      <c r="F48" s="20">
        <v>55.061700000000002</v>
      </c>
      <c r="G48" s="20">
        <v>66.448300000000003</v>
      </c>
      <c r="H48" s="20"/>
      <c r="L48" s="20"/>
    </row>
    <row r="49" spans="1:8" ht="15.75" x14ac:dyDescent="0.25">
      <c r="A49" s="2"/>
      <c r="D49" s="4" t="s">
        <v>69</v>
      </c>
      <c r="E49" s="24">
        <v>0.50849999999999995</v>
      </c>
      <c r="F49" s="20">
        <v>58.139999999999901</v>
      </c>
      <c r="G49" s="20">
        <v>63.31</v>
      </c>
      <c r="H49" s="20"/>
    </row>
    <row r="50" spans="1:8" ht="15.75" x14ac:dyDescent="0.25">
      <c r="A50" s="2"/>
      <c r="D50" s="4" t="s">
        <v>70</v>
      </c>
      <c r="E50" s="24">
        <v>0.47460000000000002</v>
      </c>
      <c r="F50" s="20">
        <v>60.2667</v>
      </c>
      <c r="G50" s="20">
        <v>60.174999999999997</v>
      </c>
      <c r="H50" s="20"/>
    </row>
    <row r="51" spans="1:8" ht="15.75" x14ac:dyDescent="0.25">
      <c r="D51" s="4" t="s">
        <v>80</v>
      </c>
      <c r="E51" s="24">
        <v>0.69489999999999996</v>
      </c>
      <c r="F51" s="20">
        <v>64.628330000000005</v>
      </c>
      <c r="G51" s="20">
        <v>66.591700000000003</v>
      </c>
    </row>
  </sheetData>
  <sortState ref="K26:L40">
    <sortCondition ref="L26:L40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Hennig</dc:creator>
  <cp:lastModifiedBy>Jake Hennig</cp:lastModifiedBy>
  <dcterms:created xsi:type="dcterms:W3CDTF">2023-08-08T16:59:50Z</dcterms:created>
  <dcterms:modified xsi:type="dcterms:W3CDTF">2023-12-10T02:24:47Z</dcterms:modified>
</cp:coreProperties>
</file>