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S1 SI STMIK\SEMESTER 5\1.1 Visualisasi Data dan Data Sciences\Teori\pert13\"/>
    </mc:Choice>
  </mc:AlternateContent>
  <xr:revisionPtr revIDLastSave="0" documentId="13_ncr:1_{48C718C1-ED9C-4C74-9EAB-7A07288156AA}" xr6:coauthVersionLast="47" xr6:coauthVersionMax="47" xr10:uidLastSave="{00000000-0000-0000-0000-000000000000}"/>
  <bookViews>
    <workbookView xWindow="1900" yWindow="1790" windowWidth="14400" windowHeight="8290" firstSheet="3" activeTab="5" xr2:uid="{37BF5E51-D7F7-4509-B11D-29C970469DB2}"/>
  </bookViews>
  <sheets>
    <sheet name="kasus" sheetId="1" r:id="rId1"/>
    <sheet name="iterasi1" sheetId="2" r:id="rId2"/>
    <sheet name="iterasi2" sheetId="6" r:id="rId3"/>
    <sheet name="iterasi3" sheetId="7" r:id="rId4"/>
    <sheet name="iterasi4" sheetId="8" r:id="rId5"/>
    <sheet name="DBI" sheetId="9" r:id="rId6"/>
    <sheet name="iterasi4-DBI" sheetId="5" r:id="rId7"/>
  </sheets>
  <definedNames>
    <definedName name="_xlnm._FilterDatabase" localSheetId="5" hidden="1">DBI!$A$2:$I$12</definedName>
    <definedName name="_xlnm._FilterDatabase" localSheetId="1" hidden="1">iterasi1!$A$3:$I$13</definedName>
    <definedName name="_xlnm._FilterDatabase" localSheetId="2" hidden="1">iterasi2!$A$3:$I$13</definedName>
    <definedName name="_xlnm._FilterDatabase" localSheetId="3" hidden="1">iterasi3!$A$3:$I$13</definedName>
    <definedName name="_xlnm._FilterDatabase" localSheetId="4" hidden="1">iterasi4!$A$3:$I$13</definedName>
    <definedName name="_xlnm._FilterDatabase" localSheetId="6" hidden="1">'iterasi4-DBI'!$A$2:$I$12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9" l="1"/>
  <c r="E13" i="9"/>
  <c r="E11" i="9"/>
  <c r="E10" i="9"/>
  <c r="E9" i="9"/>
  <c r="E6" i="9"/>
  <c r="E7" i="9"/>
  <c r="E8" i="9"/>
  <c r="E5" i="9"/>
  <c r="E4" i="9"/>
  <c r="E25" i="9"/>
  <c r="D71" i="9"/>
  <c r="C72" i="9" s="1"/>
  <c r="B71" i="9"/>
  <c r="D70" i="9"/>
  <c r="B72" i="9" s="1"/>
  <c r="C70" i="9"/>
  <c r="B75" i="9" s="1"/>
  <c r="B83" i="9" s="1"/>
  <c r="E54" i="9"/>
  <c r="E53" i="9"/>
  <c r="E52" i="9"/>
  <c r="E51" i="9"/>
  <c r="E47" i="9"/>
  <c r="E46" i="9"/>
  <c r="E45" i="9"/>
  <c r="E48" i="9" s="1"/>
  <c r="B59" i="9" s="1"/>
  <c r="F84" i="9" s="1"/>
  <c r="E41" i="9"/>
  <c r="E40" i="9"/>
  <c r="E39" i="9"/>
  <c r="E34" i="9"/>
  <c r="E33" i="9"/>
  <c r="E32" i="9"/>
  <c r="E31" i="9"/>
  <c r="E30" i="9"/>
  <c r="E29" i="9"/>
  <c r="E28" i="9"/>
  <c r="E27" i="9"/>
  <c r="E26" i="9"/>
  <c r="G13" i="8"/>
  <c r="F13" i="8"/>
  <c r="E13" i="8"/>
  <c r="D13" i="8"/>
  <c r="H13" i="8" s="1"/>
  <c r="G12" i="8"/>
  <c r="F12" i="8"/>
  <c r="E12" i="8"/>
  <c r="D12" i="8"/>
  <c r="G11" i="8"/>
  <c r="F11" i="8"/>
  <c r="E11" i="8"/>
  <c r="D11" i="8"/>
  <c r="G10" i="8"/>
  <c r="F10" i="8"/>
  <c r="E10" i="8"/>
  <c r="D10" i="8"/>
  <c r="G9" i="8"/>
  <c r="F9" i="8"/>
  <c r="E9" i="8"/>
  <c r="D9" i="8"/>
  <c r="H9" i="8" s="1"/>
  <c r="G8" i="8"/>
  <c r="F8" i="8"/>
  <c r="E8" i="8"/>
  <c r="D8" i="8"/>
  <c r="G7" i="8"/>
  <c r="F7" i="8"/>
  <c r="E7" i="8"/>
  <c r="D7" i="8"/>
  <c r="G6" i="8"/>
  <c r="F6" i="8"/>
  <c r="E6" i="8"/>
  <c r="D6" i="8"/>
  <c r="G5" i="8"/>
  <c r="F5" i="8"/>
  <c r="E5" i="8"/>
  <c r="D5" i="8"/>
  <c r="H5" i="8" s="1"/>
  <c r="G4" i="8"/>
  <c r="F4" i="8"/>
  <c r="E4" i="8"/>
  <c r="D4" i="8"/>
  <c r="E45" i="7"/>
  <c r="E52" i="7" s="1"/>
  <c r="D45" i="7"/>
  <c r="D52" i="7" s="1"/>
  <c r="E40" i="7"/>
  <c r="E51" i="7" s="1"/>
  <c r="D40" i="7"/>
  <c r="D51" i="7" s="1"/>
  <c r="E36" i="7"/>
  <c r="E50" i="7" s="1"/>
  <c r="D36" i="7"/>
  <c r="D50" i="7" s="1"/>
  <c r="E31" i="7"/>
  <c r="E49" i="7" s="1"/>
  <c r="D31" i="7"/>
  <c r="D49" i="7" s="1"/>
  <c r="G13" i="7"/>
  <c r="F13" i="7"/>
  <c r="E13" i="7"/>
  <c r="D13" i="7"/>
  <c r="G12" i="7"/>
  <c r="F12" i="7"/>
  <c r="E12" i="7"/>
  <c r="D12" i="7"/>
  <c r="G11" i="7"/>
  <c r="F11" i="7"/>
  <c r="E11" i="7"/>
  <c r="D11" i="7"/>
  <c r="G10" i="7"/>
  <c r="F10" i="7"/>
  <c r="E10" i="7"/>
  <c r="D10" i="7"/>
  <c r="G9" i="7"/>
  <c r="F9" i="7"/>
  <c r="E9" i="7"/>
  <c r="D9" i="7"/>
  <c r="G8" i="7"/>
  <c r="F8" i="7"/>
  <c r="E8" i="7"/>
  <c r="D8" i="7"/>
  <c r="G7" i="7"/>
  <c r="F7" i="7"/>
  <c r="E7" i="7"/>
  <c r="D7" i="7"/>
  <c r="G6" i="7"/>
  <c r="F6" i="7"/>
  <c r="E6" i="7"/>
  <c r="D6" i="7"/>
  <c r="G5" i="7"/>
  <c r="F5" i="7"/>
  <c r="E5" i="7"/>
  <c r="D5" i="7"/>
  <c r="I5" i="7" s="1"/>
  <c r="G4" i="7"/>
  <c r="F4" i="7"/>
  <c r="E4" i="7"/>
  <c r="D4" i="7"/>
  <c r="E45" i="6"/>
  <c r="E52" i="6" s="1"/>
  <c r="D45" i="6"/>
  <c r="D52" i="6" s="1"/>
  <c r="F10" i="6"/>
  <c r="E41" i="6"/>
  <c r="E51" i="6" s="1"/>
  <c r="D41" i="6"/>
  <c r="D51" i="6" s="1"/>
  <c r="E36" i="6"/>
  <c r="E50" i="6" s="1"/>
  <c r="D36" i="6"/>
  <c r="D50" i="6" s="1"/>
  <c r="E31" i="6"/>
  <c r="E49" i="6" s="1"/>
  <c r="D31" i="6"/>
  <c r="D49" i="6" s="1"/>
  <c r="G13" i="6"/>
  <c r="G12" i="6"/>
  <c r="F12" i="6"/>
  <c r="G11" i="6"/>
  <c r="F11" i="6"/>
  <c r="G10" i="6"/>
  <c r="G9" i="6"/>
  <c r="F9" i="6"/>
  <c r="G8" i="6"/>
  <c r="G7" i="6"/>
  <c r="F7" i="6"/>
  <c r="G6" i="6"/>
  <c r="G5" i="6"/>
  <c r="F5" i="6"/>
  <c r="G4" i="6"/>
  <c r="E52" i="2"/>
  <c r="E45" i="2"/>
  <c r="D45" i="2"/>
  <c r="D52" i="2" s="1"/>
  <c r="E37" i="2"/>
  <c r="D37" i="2"/>
  <c r="E31" i="2"/>
  <c r="E49" i="2" s="1"/>
  <c r="D31" i="2"/>
  <c r="D49" i="2" s="1"/>
  <c r="G5" i="2"/>
  <c r="G6" i="2"/>
  <c r="G7" i="2"/>
  <c r="G8" i="2"/>
  <c r="G9" i="2"/>
  <c r="G10" i="2"/>
  <c r="G11" i="2"/>
  <c r="G12" i="2"/>
  <c r="G13" i="2"/>
  <c r="G4" i="2"/>
  <c r="F4" i="2"/>
  <c r="D4" i="2"/>
  <c r="F101" i="5"/>
  <c r="B80" i="5"/>
  <c r="B88" i="5" s="1"/>
  <c r="B79" i="5"/>
  <c r="B87" i="5" s="1"/>
  <c r="B78" i="5"/>
  <c r="B86" i="5" s="1"/>
  <c r="C75" i="5"/>
  <c r="B75" i="5"/>
  <c r="D74" i="5"/>
  <c r="D73" i="5"/>
  <c r="B74" i="5"/>
  <c r="C73" i="5"/>
  <c r="E34" i="5"/>
  <c r="E35" i="5"/>
  <c r="E54" i="5"/>
  <c r="E57" i="5"/>
  <c r="E56" i="5"/>
  <c r="E55" i="5"/>
  <c r="E58" i="5" s="1"/>
  <c r="B63" i="5" s="1"/>
  <c r="F88" i="5" s="1"/>
  <c r="D92" i="5" s="1"/>
  <c r="E50" i="5"/>
  <c r="E49" i="5"/>
  <c r="E48" i="5"/>
  <c r="E51" i="5" s="1"/>
  <c r="B62" i="5" s="1"/>
  <c r="F87" i="5" s="1"/>
  <c r="E44" i="5"/>
  <c r="E43" i="5"/>
  <c r="E42" i="5"/>
  <c r="E45" i="5" s="1"/>
  <c r="B61" i="5" s="1"/>
  <c r="F86" i="5" s="1"/>
  <c r="E36" i="5"/>
  <c r="E37" i="5"/>
  <c r="E33" i="5"/>
  <c r="E32" i="5"/>
  <c r="E31" i="5"/>
  <c r="E29" i="5"/>
  <c r="E30" i="5"/>
  <c r="E28" i="5"/>
  <c r="F12" i="5"/>
  <c r="E12" i="5"/>
  <c r="D12" i="5"/>
  <c r="F11" i="5"/>
  <c r="E11" i="5"/>
  <c r="D11" i="5"/>
  <c r="H11" i="5" s="1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3" i="5"/>
  <c r="E3" i="5"/>
  <c r="D3" i="5"/>
  <c r="E42" i="2"/>
  <c r="E51" i="2" s="1"/>
  <c r="D42" i="2"/>
  <c r="D51" i="2" s="1"/>
  <c r="E50" i="2"/>
  <c r="D50" i="2"/>
  <c r="I4" i="8" l="1"/>
  <c r="E55" i="9"/>
  <c r="B60" i="9" s="1"/>
  <c r="F85" i="9" s="1"/>
  <c r="B76" i="9"/>
  <c r="B84" i="9" s="1"/>
  <c r="E42" i="9"/>
  <c r="B58" i="9" s="1"/>
  <c r="F83" i="9" s="1"/>
  <c r="D88" i="9" s="1"/>
  <c r="B77" i="9"/>
  <c r="B85" i="9" s="1"/>
  <c r="C88" i="9"/>
  <c r="I12" i="8"/>
  <c r="I5" i="8"/>
  <c r="I6" i="8"/>
  <c r="I9" i="8"/>
  <c r="I8" i="8"/>
  <c r="I7" i="8"/>
  <c r="I11" i="8"/>
  <c r="I10" i="8"/>
  <c r="I13" i="8"/>
  <c r="H4" i="8"/>
  <c r="H8" i="8"/>
  <c r="H12" i="8"/>
  <c r="H7" i="8"/>
  <c r="H11" i="8"/>
  <c r="H6" i="8"/>
  <c r="H10" i="8"/>
  <c r="I8" i="7"/>
  <c r="H8" i="7"/>
  <c r="I12" i="7"/>
  <c r="I9" i="7"/>
  <c r="I13" i="7"/>
  <c r="I4" i="7"/>
  <c r="I6" i="7"/>
  <c r="I7" i="7"/>
  <c r="H12" i="7"/>
  <c r="I11" i="7"/>
  <c r="H4" i="7"/>
  <c r="I10" i="7"/>
  <c r="H7" i="7"/>
  <c r="H11" i="7"/>
  <c r="H6" i="7"/>
  <c r="H10" i="7"/>
  <c r="H5" i="7"/>
  <c r="H9" i="7"/>
  <c r="H13" i="7"/>
  <c r="F6" i="6"/>
  <c r="F13" i="6"/>
  <c r="F4" i="6"/>
  <c r="F8" i="6"/>
  <c r="C93" i="5"/>
  <c r="D98" i="5"/>
  <c r="C99" i="5" s="1"/>
  <c r="D91" i="5"/>
  <c r="C91" i="5"/>
  <c r="H9" i="5"/>
  <c r="H7" i="5"/>
  <c r="H3" i="5"/>
  <c r="H10" i="5"/>
  <c r="H8" i="5"/>
  <c r="H12" i="5"/>
  <c r="H4" i="5"/>
  <c r="G6" i="5"/>
  <c r="H6" i="5"/>
  <c r="H5" i="5"/>
  <c r="G9" i="5"/>
  <c r="G5" i="5"/>
  <c r="G8" i="5"/>
  <c r="G12" i="5"/>
  <c r="G4" i="5"/>
  <c r="G7" i="5"/>
  <c r="G11" i="5"/>
  <c r="G3" i="5"/>
  <c r="G10" i="5"/>
  <c r="D89" i="9" l="1"/>
  <c r="B89" i="9"/>
  <c r="C94" i="9"/>
  <c r="D94" i="9"/>
  <c r="B96" i="9" s="1"/>
  <c r="B90" i="9"/>
  <c r="F5" i="2"/>
  <c r="C97" i="5"/>
  <c r="B92" i="5"/>
  <c r="D97" i="5"/>
  <c r="B99" i="5" s="1"/>
  <c r="F99" i="5" s="1"/>
  <c r="B93" i="5"/>
  <c r="E13" i="2"/>
  <c r="E12" i="2"/>
  <c r="E4" i="2"/>
  <c r="D5" i="2"/>
  <c r="E10" i="2"/>
  <c r="F10" i="2"/>
  <c r="E9" i="2"/>
  <c r="E7" i="2"/>
  <c r="E6" i="2"/>
  <c r="F7" i="2"/>
  <c r="E5" i="2"/>
  <c r="F12" i="2"/>
  <c r="D10" i="2"/>
  <c r="D7" i="2"/>
  <c r="D12" i="2"/>
  <c r="F11" i="2"/>
  <c r="D9" i="2"/>
  <c r="D8" i="2"/>
  <c r="F9" i="2"/>
  <c r="F6" i="2"/>
  <c r="E11" i="2"/>
  <c r="F8" i="2"/>
  <c r="D6" i="2"/>
  <c r="F13" i="2"/>
  <c r="D11" i="2"/>
  <c r="E8" i="2"/>
  <c r="D13" i="2"/>
  <c r="C90" i="9" l="1"/>
  <c r="D95" i="9"/>
  <c r="C96" i="9" s="1"/>
  <c r="F96" i="9" s="1"/>
  <c r="F94" i="9"/>
  <c r="B95" i="9"/>
  <c r="F95" i="9" s="1"/>
  <c r="I13" i="2"/>
  <c r="H13" i="2"/>
  <c r="I4" i="2"/>
  <c r="H4" i="2"/>
  <c r="H8" i="2"/>
  <c r="I8" i="2"/>
  <c r="H11" i="2"/>
  <c r="I11" i="2"/>
  <c r="H9" i="2"/>
  <c r="I9" i="2"/>
  <c r="I6" i="2"/>
  <c r="H6" i="2"/>
  <c r="I12" i="2"/>
  <c r="H12" i="2"/>
  <c r="I7" i="2"/>
  <c r="H7" i="2"/>
  <c r="I10" i="2"/>
  <c r="H10" i="2"/>
  <c r="I5" i="2"/>
  <c r="H5" i="2"/>
  <c r="F97" i="5"/>
  <c r="B98" i="5"/>
  <c r="F98" i="5" s="1"/>
  <c r="D6" i="6"/>
  <c r="D12" i="6"/>
  <c r="D8" i="6"/>
  <c r="D13" i="6"/>
  <c r="D4" i="6"/>
  <c r="I4" i="6"/>
  <c r="D9" i="6"/>
  <c r="D10" i="6"/>
  <c r="E5" i="6"/>
  <c r="D7" i="6"/>
  <c r="E11" i="6"/>
  <c r="E7" i="6"/>
  <c r="E12" i="6"/>
  <c r="E6" i="6"/>
  <c r="E8" i="6"/>
  <c r="I8" i="6" s="1"/>
  <c r="E10" i="6"/>
  <c r="I10" i="6" s="1"/>
  <c r="E9" i="6"/>
  <c r="E4" i="6"/>
  <c r="E13" i="6"/>
  <c r="D5" i="6"/>
  <c r="H5" i="6" s="1"/>
  <c r="D11" i="6"/>
  <c r="F98" i="9" l="1"/>
  <c r="I13" i="6"/>
  <c r="I11" i="6"/>
  <c r="H7" i="6"/>
  <c r="I5" i="6"/>
  <c r="H12" i="6"/>
  <c r="H4" i="6"/>
  <c r="I7" i="6"/>
  <c r="H13" i="6"/>
  <c r="H8" i="6"/>
  <c r="H11" i="6"/>
  <c r="I12" i="6"/>
  <c r="H10" i="6"/>
  <c r="I6" i="6"/>
  <c r="I9" i="6"/>
  <c r="H6" i="6"/>
  <c r="H9" i="6"/>
</calcChain>
</file>

<file path=xl/sharedStrings.xml><?xml version="1.0" encoding="utf-8"?>
<sst xmlns="http://schemas.openxmlformats.org/spreadsheetml/2006/main" count="469" uniqueCount="57">
  <si>
    <t>DATA</t>
  </si>
  <si>
    <t>INDEX KEMISKINAN (X)</t>
  </si>
  <si>
    <t>INDEX KEPARAHAN n (Y)</t>
  </si>
  <si>
    <t>Langkah 1 menentukan centroid</t>
  </si>
  <si>
    <t>Data</t>
  </si>
  <si>
    <t>X</t>
  </si>
  <si>
    <t>Y</t>
  </si>
  <si>
    <t>C1</t>
  </si>
  <si>
    <t>C2</t>
  </si>
  <si>
    <t>C3</t>
  </si>
  <si>
    <t>Min</t>
  </si>
  <si>
    <t>Cluster</t>
  </si>
  <si>
    <t>hitung jarak tiap data terhadap centroid</t>
  </si>
  <si>
    <t>kelompokkan data ke centroid terdekat</t>
  </si>
  <si>
    <t>RATA</t>
  </si>
  <si>
    <t>Ket</t>
  </si>
  <si>
    <t>sama</t>
  </si>
  <si>
    <t>posisi cluster sudah sama</t>
  </si>
  <si>
    <t>21.230.0079</t>
  </si>
  <si>
    <t>Muhammad Ferdynan Ali Syahbana</t>
  </si>
  <si>
    <t>INTERASI 1</t>
  </si>
  <si>
    <t>INTERASI 2</t>
  </si>
  <si>
    <t>INTERASI 4</t>
  </si>
  <si>
    <t>2. hitung jarak tiap data terhadap centroid</t>
  </si>
  <si>
    <t>4. hitung jarak tiap data terhadap centroid</t>
  </si>
  <si>
    <t>Jarak terhadap centroid</t>
  </si>
  <si>
    <t>Hasil Akhir Cluster X dan Y</t>
  </si>
  <si>
    <t>1. Hitung jarak antar centroid</t>
  </si>
  <si>
    <t>Rata rata jarak terhadap C1</t>
  </si>
  <si>
    <t>Centroid</t>
  </si>
  <si>
    <t>Rata rata jarak terhadap Centroid</t>
  </si>
  <si>
    <t xml:space="preserve">     a. Hitung rata2 jarak terhadap masing-masing centroid</t>
  </si>
  <si>
    <t>2. Hitung Similitude Antara Klaster</t>
  </si>
  <si>
    <t xml:space="preserve">     b. Hitung jarak antar centroid</t>
  </si>
  <si>
    <t>Jarak</t>
  </si>
  <si>
    <t>Jarak antar centroid</t>
  </si>
  <si>
    <t>C12</t>
  </si>
  <si>
    <t>C13</t>
  </si>
  <si>
    <t>C23</t>
  </si>
  <si>
    <t>3. Hitung Davies-Bouldin Index centroid</t>
  </si>
  <si>
    <t xml:space="preserve">     a. Rasio</t>
  </si>
  <si>
    <t xml:space="preserve">     b. Rata rata max dari rasio</t>
  </si>
  <si>
    <t>R</t>
  </si>
  <si>
    <t>Max</t>
  </si>
  <si>
    <t>DBI</t>
  </si>
  <si>
    <t>Rata rata</t>
  </si>
  <si>
    <t>C4</t>
  </si>
  <si>
    <t>1. Pilih 𝑘 poin secara acak sebagai centroid</t>
  </si>
  <si>
    <t>4. tentukan centroid baru tiap cluster</t>
  </si>
  <si>
    <t>5. kembali menghitung jika posisi cluster beda</t>
  </si>
  <si>
    <t>𝑘 Point Centroid Data</t>
  </si>
  <si>
    <t>3. kelompokkan data ke centroid terdekat (Minimum)</t>
  </si>
  <si>
    <t>Centroid baru tiap Cluster</t>
  </si>
  <si>
    <t>SAMA</t>
  </si>
  <si>
    <t>BEDA</t>
  </si>
  <si>
    <t>Mulai Perhitungan DBI</t>
  </si>
  <si>
    <t>INTERASI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</si>
</sst>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49" fontId="0" fillId="0" borderId="0" xfId="0" applyNumberFormat="1"/>
    <xf numFmtId="0" fontId="1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0" fillId="7" borderId="1" xfId="0" applyFill="1" applyBorder="1" applyAlignment="1">
      <alignment horizontal="center" vertical="top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/>
    </xf>
    <xf numFmtId="0" fontId="0" fillId="11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49" fontId="0" fillId="17" borderId="5" xfId="0" applyNumberFormat="1" applyFill="1" applyBorder="1"/>
    <xf numFmtId="0" fontId="0" fillId="17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0" fillId="17" borderId="9" xfId="0" applyFill="1" applyBorder="1"/>
    <xf numFmtId="0" fontId="0" fillId="17" borderId="10" xfId="0" applyFill="1" applyBorder="1"/>
    <xf numFmtId="0" fontId="0" fillId="0" borderId="0" xfId="0" applyBorder="1"/>
    <xf numFmtId="0" fontId="0" fillId="18" borderId="1" xfId="0" applyFill="1" applyBorder="1"/>
    <xf numFmtId="0" fontId="0" fillId="18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top"/>
    </xf>
    <xf numFmtId="0" fontId="0" fillId="12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12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/>
    </xf>
    <xf numFmtId="0" fontId="0" fillId="15" borderId="13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/>
    </xf>
    <xf numFmtId="0" fontId="0" fillId="15" borderId="11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/>
    </xf>
    <xf numFmtId="0" fontId="0" fillId="15" borderId="19" xfId="0" applyFill="1" applyBorder="1" applyAlignment="1">
      <alignment horizontal="center"/>
    </xf>
    <xf numFmtId="0" fontId="0" fillId="15" borderId="20" xfId="0" applyFill="1" applyBorder="1" applyAlignment="1">
      <alignment horizontal="center"/>
    </xf>
    <xf numFmtId="0" fontId="0" fillId="15" borderId="23" xfId="0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0" fillId="15" borderId="24" xfId="0" applyFill="1" applyBorder="1" applyAlignment="1">
      <alignment horizontal="center" vertical="center"/>
    </xf>
    <xf numFmtId="0" fontId="1" fillId="15" borderId="20" xfId="0" applyFont="1" applyFill="1" applyBorder="1" applyAlignment="1">
      <alignment horizontal="center" vertical="center"/>
    </xf>
    <xf numFmtId="0" fontId="0" fillId="15" borderId="22" xfId="0" applyFill="1" applyBorder="1" applyAlignment="1">
      <alignment horizontal="center"/>
    </xf>
    <xf numFmtId="0" fontId="1" fillId="15" borderId="23" xfId="0" applyFont="1" applyFill="1" applyBorder="1" applyAlignment="1">
      <alignment horizontal="center" vertical="center"/>
    </xf>
    <xf numFmtId="0" fontId="0" fillId="15" borderId="25" xfId="0" applyFill="1" applyBorder="1" applyAlignment="1">
      <alignment horizontal="center"/>
    </xf>
    <xf numFmtId="0" fontId="1" fillId="15" borderId="26" xfId="0" applyFont="1" applyFill="1" applyBorder="1" applyAlignment="1">
      <alignment horizontal="center" vertical="center"/>
    </xf>
    <xf numFmtId="0" fontId="0" fillId="15" borderId="21" xfId="0" applyFill="1" applyBorder="1" applyAlignment="1">
      <alignment horizontal="center"/>
    </xf>
    <xf numFmtId="0" fontId="1" fillId="11" borderId="14" xfId="0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49" fontId="1" fillId="17" borderId="29" xfId="0" quotePrefix="1" applyNumberFormat="1" applyFont="1" applyFill="1" applyBorder="1" applyAlignment="1">
      <alignment horizontal="left"/>
    </xf>
    <xf numFmtId="49" fontId="1" fillId="17" borderId="30" xfId="0" quotePrefix="1" applyNumberFormat="1" applyFont="1" applyFill="1" applyBorder="1" applyAlignment="1">
      <alignment horizontal="left"/>
    </xf>
    <xf numFmtId="49" fontId="1" fillId="17" borderId="31" xfId="0" quotePrefix="1" applyNumberFormat="1" applyFont="1" applyFill="1" applyBorder="1" applyAlignment="1">
      <alignment horizontal="left"/>
    </xf>
    <xf numFmtId="0" fontId="1" fillId="17" borderId="27" xfId="0" applyFont="1" applyFill="1" applyBorder="1" applyAlignment="1">
      <alignment horizontal="left" vertical="center" wrapText="1"/>
    </xf>
    <xf numFmtId="0" fontId="1" fillId="17" borderId="0" xfId="0" applyFont="1" applyFill="1" applyBorder="1" applyAlignment="1">
      <alignment horizontal="left" vertical="center" wrapText="1"/>
    </xf>
    <xf numFmtId="0" fontId="1" fillId="17" borderId="28" xfId="0" applyFont="1" applyFill="1" applyBorder="1" applyAlignment="1">
      <alignment horizontal="left" vertical="center" wrapText="1"/>
    </xf>
    <xf numFmtId="0" fontId="1" fillId="17" borderId="8" xfId="0" applyFont="1" applyFill="1" applyBorder="1" applyAlignment="1">
      <alignment horizontal="left" vertical="center" wrapText="1"/>
    </xf>
    <xf numFmtId="0" fontId="1" fillId="17" borderId="9" xfId="0" applyFont="1" applyFill="1" applyBorder="1" applyAlignment="1">
      <alignment horizontal="left" vertical="center" wrapText="1"/>
    </xf>
    <xf numFmtId="0" fontId="1" fillId="17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BF6BC-39C0-41B3-A73B-47C8160251FB}">
  <dimension ref="A1:G11"/>
  <sheetViews>
    <sheetView workbookViewId="0">
      <selection activeCell="E3" sqref="E3:G7"/>
    </sheetView>
  </sheetViews>
  <sheetFormatPr defaultRowHeight="14.5" x14ac:dyDescent="0.35"/>
  <cols>
    <col min="2" max="2" width="13.1796875" customWidth="1"/>
    <col min="3" max="3" width="12.26953125" customWidth="1"/>
    <col min="5" max="5" width="10.7265625" customWidth="1"/>
    <col min="6" max="6" width="10.453125" customWidth="1"/>
    <col min="7" max="7" width="11.453125" customWidth="1"/>
  </cols>
  <sheetData>
    <row r="1" spans="1:7" ht="43.5" x14ac:dyDescent="0.35">
      <c r="A1" s="29" t="s">
        <v>0</v>
      </c>
      <c r="B1" s="30" t="s">
        <v>1</v>
      </c>
      <c r="C1" s="30" t="s">
        <v>2</v>
      </c>
    </row>
    <row r="2" spans="1:7" x14ac:dyDescent="0.35">
      <c r="A2" s="31">
        <v>1</v>
      </c>
      <c r="B2" s="31">
        <v>2</v>
      </c>
      <c r="C2" s="31">
        <v>3</v>
      </c>
      <c r="E2" s="32" t="s">
        <v>3</v>
      </c>
      <c r="F2" s="32"/>
      <c r="G2" s="32"/>
    </row>
    <row r="3" spans="1:7" x14ac:dyDescent="0.35">
      <c r="A3" s="31">
        <v>2</v>
      </c>
      <c r="B3" s="31">
        <v>4</v>
      </c>
      <c r="C3" s="31">
        <v>5</v>
      </c>
      <c r="E3" s="33" t="s">
        <v>4</v>
      </c>
      <c r="F3" s="33" t="s">
        <v>5</v>
      </c>
      <c r="G3" s="33" t="s">
        <v>6</v>
      </c>
    </row>
    <row r="4" spans="1:7" x14ac:dyDescent="0.35">
      <c r="A4" s="31">
        <v>3</v>
      </c>
      <c r="B4" s="31">
        <v>3</v>
      </c>
      <c r="C4" s="31">
        <v>6</v>
      </c>
      <c r="E4" s="34">
        <v>7</v>
      </c>
      <c r="F4" s="34">
        <v>2</v>
      </c>
      <c r="G4" s="34">
        <v>2</v>
      </c>
    </row>
    <row r="5" spans="1:7" x14ac:dyDescent="0.35">
      <c r="A5" s="31">
        <v>4</v>
      </c>
      <c r="B5" s="31">
        <v>8</v>
      </c>
      <c r="C5" s="31">
        <v>7</v>
      </c>
      <c r="E5" s="34">
        <v>2</v>
      </c>
      <c r="F5" s="34">
        <v>4</v>
      </c>
      <c r="G5" s="34">
        <v>5</v>
      </c>
    </row>
    <row r="6" spans="1:7" x14ac:dyDescent="0.35">
      <c r="A6" s="31">
        <v>5</v>
      </c>
      <c r="B6" s="31">
        <v>9</v>
      </c>
      <c r="C6" s="31">
        <v>8</v>
      </c>
      <c r="E6" s="34">
        <v>4</v>
      </c>
      <c r="F6" s="34">
        <v>8</v>
      </c>
      <c r="G6" s="34">
        <v>7</v>
      </c>
    </row>
    <row r="7" spans="1:7" x14ac:dyDescent="0.35">
      <c r="A7" s="31">
        <v>6</v>
      </c>
      <c r="B7" s="31">
        <v>7</v>
      </c>
      <c r="C7" s="31">
        <v>9</v>
      </c>
      <c r="E7" s="34">
        <v>5</v>
      </c>
      <c r="F7" s="34">
        <v>9</v>
      </c>
      <c r="G7" s="34">
        <v>8</v>
      </c>
    </row>
    <row r="8" spans="1:7" ht="15" thickBot="1" x14ac:dyDescent="0.4">
      <c r="A8" s="31">
        <v>7</v>
      </c>
      <c r="B8" s="31">
        <v>2</v>
      </c>
      <c r="C8" s="31">
        <v>2</v>
      </c>
    </row>
    <row r="9" spans="1:7" x14ac:dyDescent="0.35">
      <c r="A9" s="31">
        <v>8</v>
      </c>
      <c r="B9" s="31">
        <v>5</v>
      </c>
      <c r="C9" s="31">
        <v>4</v>
      </c>
      <c r="E9" s="35" t="s">
        <v>18</v>
      </c>
      <c r="F9" s="36"/>
      <c r="G9" s="37"/>
    </row>
    <row r="10" spans="1:7" ht="15" thickBot="1" x14ac:dyDescent="0.4">
      <c r="A10" s="31">
        <v>9</v>
      </c>
      <c r="B10" s="31">
        <v>8</v>
      </c>
      <c r="C10" s="31">
        <v>2</v>
      </c>
      <c r="E10" s="38" t="s">
        <v>19</v>
      </c>
      <c r="F10" s="39"/>
      <c r="G10" s="40"/>
    </row>
    <row r="11" spans="1:7" x14ac:dyDescent="0.35">
      <c r="A11" s="31">
        <v>10</v>
      </c>
      <c r="B11" s="31">
        <v>9</v>
      </c>
      <c r="C11" s="3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09F0-3F9D-401D-87CC-33DDD0A80BBB}">
  <dimension ref="A1:J52"/>
  <sheetViews>
    <sheetView workbookViewId="0">
      <selection activeCell="I9" sqref="I9"/>
    </sheetView>
  </sheetViews>
  <sheetFormatPr defaultRowHeight="14.5" x14ac:dyDescent="0.35"/>
  <cols>
    <col min="1" max="1" width="5.26953125" customWidth="1"/>
    <col min="2" max="2" width="5.36328125" customWidth="1"/>
    <col min="3" max="3" width="6.1796875" customWidth="1"/>
    <col min="4" max="4" width="9.36328125" customWidth="1"/>
    <col min="5" max="5" width="9" customWidth="1"/>
    <col min="6" max="7" width="9.1796875" customWidth="1"/>
    <col min="9" max="9" width="8.7265625" style="3"/>
    <col min="10" max="10" width="22.453125" style="4" customWidth="1"/>
    <col min="11" max="11" width="10.1796875" customWidth="1"/>
  </cols>
  <sheetData>
    <row r="1" spans="1:9" x14ac:dyDescent="0.35">
      <c r="A1" s="7" t="s">
        <v>20</v>
      </c>
    </row>
    <row r="2" spans="1:9" x14ac:dyDescent="0.35">
      <c r="A2" t="s">
        <v>12</v>
      </c>
      <c r="F2" s="7"/>
      <c r="G2" s="7"/>
    </row>
    <row r="3" spans="1:9" x14ac:dyDescent="0.35">
      <c r="A3" s="29" t="s">
        <v>4</v>
      </c>
      <c r="B3" s="29" t="s">
        <v>5</v>
      </c>
      <c r="C3" s="29" t="s">
        <v>6</v>
      </c>
      <c r="D3" s="29" t="s">
        <v>7</v>
      </c>
      <c r="E3" s="29" t="s">
        <v>8</v>
      </c>
      <c r="F3" s="29" t="s">
        <v>9</v>
      </c>
      <c r="G3" s="29" t="s">
        <v>46</v>
      </c>
      <c r="H3" s="29" t="s">
        <v>10</v>
      </c>
      <c r="I3" s="29" t="s">
        <v>11</v>
      </c>
    </row>
    <row r="4" spans="1:9" x14ac:dyDescent="0.35">
      <c r="A4" s="31">
        <v>1</v>
      </c>
      <c r="B4" s="31">
        <v>2</v>
      </c>
      <c r="C4" s="31">
        <v>3</v>
      </c>
      <c r="D4" s="8">
        <f t="shared" ref="D4:D13" si="0">SQRT(($D$23-B4)^2+($E$23-C4)^2)</f>
        <v>1</v>
      </c>
      <c r="E4" s="8">
        <f t="shared" ref="E4:E13" si="1">SQRT(($D$24-B4)^2+($E$24-C4)^2)</f>
        <v>2.8284271247461903</v>
      </c>
      <c r="F4" s="8">
        <f t="shared" ref="F4:F13" si="2">SQRT(($D$25-B4)^2+($E$25-C4)^2)</f>
        <v>7.2111025509279782</v>
      </c>
      <c r="G4" s="8">
        <f>SQRT(($D$26-B4)^2+($E$26-C4)^2)</f>
        <v>8.6023252670426267</v>
      </c>
      <c r="H4" s="42">
        <f>MIN(D4:G4)</f>
        <v>1</v>
      </c>
      <c r="I4" s="43" t="str">
        <f>INDEX($D$3:$G$3, MATCH(MIN(D4:G4), D4:G4, 0))</f>
        <v>C1</v>
      </c>
    </row>
    <row r="5" spans="1:9" x14ac:dyDescent="0.35">
      <c r="A5" s="31">
        <v>2</v>
      </c>
      <c r="B5" s="31">
        <v>4</v>
      </c>
      <c r="C5" s="31">
        <v>5</v>
      </c>
      <c r="D5" s="8">
        <f t="shared" si="0"/>
        <v>3.6055512754639891</v>
      </c>
      <c r="E5" s="8">
        <f t="shared" si="1"/>
        <v>0</v>
      </c>
      <c r="F5" s="8">
        <f t="shared" si="2"/>
        <v>4.4721359549995796</v>
      </c>
      <c r="G5" s="8">
        <f t="shared" ref="G5:G13" si="3">SQRT(($D$26-B5)^2+($E$26-C5)^2)</f>
        <v>5.8309518948453007</v>
      </c>
      <c r="H5" s="42">
        <f t="shared" ref="H5:H13" si="4">MIN(D5:G5)</f>
        <v>0</v>
      </c>
      <c r="I5" s="43" t="str">
        <f t="shared" ref="I5:I13" si="5">INDEX($D$3:$G$3, MATCH(MIN(D5:G5), D5:G5, 0))</f>
        <v>C2</v>
      </c>
    </row>
    <row r="6" spans="1:9" x14ac:dyDescent="0.35">
      <c r="A6" s="31">
        <v>3</v>
      </c>
      <c r="B6" s="31">
        <v>3</v>
      </c>
      <c r="C6" s="31">
        <v>6</v>
      </c>
      <c r="D6" s="8">
        <f t="shared" si="0"/>
        <v>4.1231056256176606</v>
      </c>
      <c r="E6" s="8">
        <f t="shared" si="1"/>
        <v>1.4142135623730951</v>
      </c>
      <c r="F6" s="8">
        <f t="shared" si="2"/>
        <v>5.0990195135927845</v>
      </c>
      <c r="G6" s="8">
        <f t="shared" si="3"/>
        <v>6.324555320336759</v>
      </c>
      <c r="H6" s="42">
        <f t="shared" si="4"/>
        <v>1.4142135623730951</v>
      </c>
      <c r="I6" s="43" t="str">
        <f t="shared" si="5"/>
        <v>C2</v>
      </c>
    </row>
    <row r="7" spans="1:9" x14ac:dyDescent="0.35">
      <c r="A7" s="31">
        <v>4</v>
      </c>
      <c r="B7" s="31">
        <v>8</v>
      </c>
      <c r="C7" s="31">
        <v>7</v>
      </c>
      <c r="D7" s="8">
        <f t="shared" si="0"/>
        <v>7.810249675906654</v>
      </c>
      <c r="E7" s="8">
        <f t="shared" si="1"/>
        <v>4.4721359549995796</v>
      </c>
      <c r="F7" s="8">
        <f t="shared" si="2"/>
        <v>0</v>
      </c>
      <c r="G7" s="8">
        <f t="shared" si="3"/>
        <v>1.4142135623730951</v>
      </c>
      <c r="H7" s="42">
        <f t="shared" si="4"/>
        <v>0</v>
      </c>
      <c r="I7" s="43" t="str">
        <f t="shared" si="5"/>
        <v>C3</v>
      </c>
    </row>
    <row r="8" spans="1:9" x14ac:dyDescent="0.35">
      <c r="A8" s="31">
        <v>5</v>
      </c>
      <c r="B8" s="31">
        <v>9</v>
      </c>
      <c r="C8" s="31">
        <v>8</v>
      </c>
      <c r="D8" s="8">
        <f t="shared" si="0"/>
        <v>9.2195444572928871</v>
      </c>
      <c r="E8" s="8">
        <f t="shared" si="1"/>
        <v>5.8309518948453007</v>
      </c>
      <c r="F8" s="8">
        <f t="shared" si="2"/>
        <v>1.4142135623730951</v>
      </c>
      <c r="G8" s="8">
        <f t="shared" si="3"/>
        <v>0</v>
      </c>
      <c r="H8" s="42">
        <f t="shared" si="4"/>
        <v>0</v>
      </c>
      <c r="I8" s="43" t="str">
        <f t="shared" si="5"/>
        <v>C4</v>
      </c>
    </row>
    <row r="9" spans="1:9" x14ac:dyDescent="0.35">
      <c r="A9" s="31">
        <v>6</v>
      </c>
      <c r="B9" s="31">
        <v>7</v>
      </c>
      <c r="C9" s="31">
        <v>9</v>
      </c>
      <c r="D9" s="8">
        <f t="shared" si="0"/>
        <v>8.6023252670426267</v>
      </c>
      <c r="E9" s="8">
        <f t="shared" si="1"/>
        <v>5</v>
      </c>
      <c r="F9" s="8">
        <f t="shared" si="2"/>
        <v>2.2360679774997898</v>
      </c>
      <c r="G9" s="8">
        <f t="shared" si="3"/>
        <v>2.2360679774997898</v>
      </c>
      <c r="H9" s="42">
        <f t="shared" si="4"/>
        <v>2.2360679774997898</v>
      </c>
      <c r="I9" s="43" t="str">
        <f t="shared" si="5"/>
        <v>C3</v>
      </c>
    </row>
    <row r="10" spans="1:9" x14ac:dyDescent="0.35">
      <c r="A10" s="31">
        <v>7</v>
      </c>
      <c r="B10" s="31">
        <v>2</v>
      </c>
      <c r="C10" s="31">
        <v>2</v>
      </c>
      <c r="D10" s="8">
        <f t="shared" si="0"/>
        <v>0</v>
      </c>
      <c r="E10" s="8">
        <f t="shared" si="1"/>
        <v>3.6055512754639891</v>
      </c>
      <c r="F10" s="8">
        <f t="shared" si="2"/>
        <v>7.810249675906654</v>
      </c>
      <c r="G10" s="8">
        <f t="shared" si="3"/>
        <v>9.2195444572928871</v>
      </c>
      <c r="H10" s="42">
        <f t="shared" si="4"/>
        <v>0</v>
      </c>
      <c r="I10" s="43" t="str">
        <f t="shared" si="5"/>
        <v>C1</v>
      </c>
    </row>
    <row r="11" spans="1:9" x14ac:dyDescent="0.35">
      <c r="A11" s="31">
        <v>8</v>
      </c>
      <c r="B11" s="31">
        <v>5</v>
      </c>
      <c r="C11" s="31">
        <v>4</v>
      </c>
      <c r="D11" s="8">
        <f t="shared" si="0"/>
        <v>3.6055512754639891</v>
      </c>
      <c r="E11" s="8">
        <f t="shared" si="1"/>
        <v>1.4142135623730951</v>
      </c>
      <c r="F11" s="8">
        <f t="shared" si="2"/>
        <v>4.2426406871192848</v>
      </c>
      <c r="G11" s="8">
        <f t="shared" si="3"/>
        <v>5.6568542494923806</v>
      </c>
      <c r="H11" s="42">
        <f t="shared" si="4"/>
        <v>1.4142135623730951</v>
      </c>
      <c r="I11" s="43" t="str">
        <f t="shared" si="5"/>
        <v>C2</v>
      </c>
    </row>
    <row r="12" spans="1:9" x14ac:dyDescent="0.35">
      <c r="A12" s="31">
        <v>9</v>
      </c>
      <c r="B12" s="31">
        <v>8</v>
      </c>
      <c r="C12" s="31">
        <v>2</v>
      </c>
      <c r="D12" s="8">
        <f t="shared" si="0"/>
        <v>6</v>
      </c>
      <c r="E12" s="8">
        <f t="shared" si="1"/>
        <v>5</v>
      </c>
      <c r="F12" s="8">
        <f t="shared" si="2"/>
        <v>5</v>
      </c>
      <c r="G12" s="8">
        <f t="shared" si="3"/>
        <v>6.0827625302982193</v>
      </c>
      <c r="H12" s="42">
        <f t="shared" si="4"/>
        <v>5</v>
      </c>
      <c r="I12" s="43" t="str">
        <f t="shared" si="5"/>
        <v>C2</v>
      </c>
    </row>
    <row r="13" spans="1:9" x14ac:dyDescent="0.35">
      <c r="A13" s="31">
        <v>10</v>
      </c>
      <c r="B13" s="31">
        <v>9</v>
      </c>
      <c r="C13" s="31">
        <v>1</v>
      </c>
      <c r="D13" s="8">
        <f t="shared" si="0"/>
        <v>7.0710678118654755</v>
      </c>
      <c r="E13" s="8">
        <f t="shared" si="1"/>
        <v>6.4031242374328485</v>
      </c>
      <c r="F13" s="8">
        <f t="shared" si="2"/>
        <v>6.0827625302982193</v>
      </c>
      <c r="G13" s="8">
        <f t="shared" si="3"/>
        <v>7</v>
      </c>
      <c r="H13" s="42">
        <f t="shared" si="4"/>
        <v>6.0827625302982193</v>
      </c>
      <c r="I13" s="43" t="str">
        <f t="shared" si="5"/>
        <v>C3</v>
      </c>
    </row>
    <row r="15" spans="1:9" x14ac:dyDescent="0.35">
      <c r="A15" t="s">
        <v>47</v>
      </c>
    </row>
    <row r="16" spans="1:9" x14ac:dyDescent="0.35">
      <c r="A16" t="s">
        <v>23</v>
      </c>
    </row>
    <row r="17" spans="1:5" x14ac:dyDescent="0.35">
      <c r="A17" t="s">
        <v>51</v>
      </c>
    </row>
    <row r="18" spans="1:5" x14ac:dyDescent="0.35">
      <c r="A18" t="s">
        <v>48</v>
      </c>
    </row>
    <row r="19" spans="1:5" x14ac:dyDescent="0.35">
      <c r="A19" t="s">
        <v>49</v>
      </c>
    </row>
    <row r="21" spans="1:5" x14ac:dyDescent="0.35">
      <c r="B21" s="4"/>
      <c r="C21" s="41" t="s">
        <v>50</v>
      </c>
      <c r="D21" s="41"/>
      <c r="E21" s="41"/>
    </row>
    <row r="22" spans="1:5" x14ac:dyDescent="0.35">
      <c r="B22" s="4"/>
      <c r="C22" s="29" t="s">
        <v>4</v>
      </c>
      <c r="D22" s="29" t="s">
        <v>5</v>
      </c>
      <c r="E22" s="29" t="s">
        <v>6</v>
      </c>
    </row>
    <row r="23" spans="1:5" x14ac:dyDescent="0.35">
      <c r="B23" s="4"/>
      <c r="C23" s="31">
        <v>7</v>
      </c>
      <c r="D23" s="31">
        <v>2</v>
      </c>
      <c r="E23" s="31">
        <v>2</v>
      </c>
    </row>
    <row r="24" spans="1:5" x14ac:dyDescent="0.35">
      <c r="B24" s="4"/>
      <c r="C24" s="31">
        <v>2</v>
      </c>
      <c r="D24" s="31">
        <v>4</v>
      </c>
      <c r="E24" s="31">
        <v>5</v>
      </c>
    </row>
    <row r="25" spans="1:5" x14ac:dyDescent="0.35">
      <c r="B25" s="4"/>
      <c r="C25" s="31">
        <v>4</v>
      </c>
      <c r="D25" s="31">
        <v>8</v>
      </c>
      <c r="E25" s="31">
        <v>7</v>
      </c>
    </row>
    <row r="26" spans="1:5" x14ac:dyDescent="0.35">
      <c r="B26" s="4"/>
      <c r="C26" s="31">
        <v>5</v>
      </c>
      <c r="D26" s="31">
        <v>9</v>
      </c>
      <c r="E26" s="31">
        <v>8</v>
      </c>
    </row>
    <row r="27" spans="1:5" x14ac:dyDescent="0.35">
      <c r="B27" s="4"/>
    </row>
    <row r="28" spans="1:5" x14ac:dyDescent="0.35">
      <c r="B28" s="44" t="s">
        <v>7</v>
      </c>
      <c r="C28" s="18" t="s">
        <v>4</v>
      </c>
      <c r="D28" s="18" t="s">
        <v>5</v>
      </c>
      <c r="E28" s="18" t="s">
        <v>6</v>
      </c>
    </row>
    <row r="29" spans="1:5" x14ac:dyDescent="0.35">
      <c r="B29" s="4"/>
      <c r="C29" s="31">
        <v>1</v>
      </c>
      <c r="D29" s="31">
        <v>2</v>
      </c>
      <c r="E29" s="31">
        <v>3</v>
      </c>
    </row>
    <row r="30" spans="1:5" x14ac:dyDescent="0.35">
      <c r="B30" s="4"/>
      <c r="C30" s="31">
        <v>7</v>
      </c>
      <c r="D30" s="31">
        <v>2</v>
      </c>
      <c r="E30" s="31">
        <v>2</v>
      </c>
    </row>
    <row r="31" spans="1:5" x14ac:dyDescent="0.35">
      <c r="B31" s="4"/>
      <c r="C31" s="45" t="s">
        <v>14</v>
      </c>
      <c r="D31" s="45">
        <f>SUM(D29:D30)/COUNT(D29:D30)</f>
        <v>2</v>
      </c>
      <c r="E31" s="45">
        <f>SUM(E29:E30)/COUNT(E29:E30)</f>
        <v>2.5</v>
      </c>
    </row>
    <row r="32" spans="1:5" x14ac:dyDescent="0.35">
      <c r="B32" s="44" t="s">
        <v>8</v>
      </c>
      <c r="C32" s="18" t="s">
        <v>4</v>
      </c>
      <c r="D32" s="18" t="s">
        <v>5</v>
      </c>
      <c r="E32" s="18" t="s">
        <v>6</v>
      </c>
    </row>
    <row r="33" spans="2:5" x14ac:dyDescent="0.35">
      <c r="B33" s="4"/>
      <c r="C33" s="31">
        <v>2</v>
      </c>
      <c r="D33" s="31">
        <v>4</v>
      </c>
      <c r="E33" s="31">
        <v>5</v>
      </c>
    </row>
    <row r="34" spans="2:5" x14ac:dyDescent="0.35">
      <c r="B34" s="4"/>
      <c r="C34" s="31">
        <v>3</v>
      </c>
      <c r="D34" s="31">
        <v>3</v>
      </c>
      <c r="E34" s="31">
        <v>6</v>
      </c>
    </row>
    <row r="35" spans="2:5" x14ac:dyDescent="0.35">
      <c r="B35" s="4"/>
      <c r="C35" s="31">
        <v>8</v>
      </c>
      <c r="D35" s="31">
        <v>5</v>
      </c>
      <c r="E35" s="31">
        <v>4</v>
      </c>
    </row>
    <row r="36" spans="2:5" x14ac:dyDescent="0.35">
      <c r="B36" s="4"/>
      <c r="C36" s="31">
        <v>9</v>
      </c>
      <c r="D36" s="31">
        <v>8</v>
      </c>
      <c r="E36" s="31">
        <v>2</v>
      </c>
    </row>
    <row r="37" spans="2:5" x14ac:dyDescent="0.35">
      <c r="B37" s="4"/>
      <c r="C37" s="45" t="s">
        <v>14</v>
      </c>
      <c r="D37" s="45">
        <f>SUM(D33:D36)/COUNT(D33:D36)</f>
        <v>5</v>
      </c>
      <c r="E37" s="45">
        <f>SUM(E33:E36)/COUNT(E33:E36)</f>
        <v>4.25</v>
      </c>
    </row>
    <row r="38" spans="2:5" x14ac:dyDescent="0.35">
      <c r="B38" s="44" t="s">
        <v>9</v>
      </c>
      <c r="C38" s="18" t="s">
        <v>4</v>
      </c>
      <c r="D38" s="18" t="s">
        <v>5</v>
      </c>
      <c r="E38" s="18" t="s">
        <v>6</v>
      </c>
    </row>
    <row r="39" spans="2:5" x14ac:dyDescent="0.35">
      <c r="B39" s="4"/>
      <c r="C39" s="31">
        <v>4</v>
      </c>
      <c r="D39" s="31">
        <v>8</v>
      </c>
      <c r="E39" s="31">
        <v>7</v>
      </c>
    </row>
    <row r="40" spans="2:5" x14ac:dyDescent="0.35">
      <c r="B40" s="4"/>
      <c r="C40" s="31">
        <v>6</v>
      </c>
      <c r="D40" s="31">
        <v>7</v>
      </c>
      <c r="E40" s="31">
        <v>9</v>
      </c>
    </row>
    <row r="41" spans="2:5" x14ac:dyDescent="0.35">
      <c r="B41" s="4"/>
      <c r="C41" s="31">
        <v>10</v>
      </c>
      <c r="D41" s="31">
        <v>9</v>
      </c>
      <c r="E41" s="31">
        <v>1</v>
      </c>
    </row>
    <row r="42" spans="2:5" x14ac:dyDescent="0.35">
      <c r="B42" s="4"/>
      <c r="C42" s="45" t="s">
        <v>14</v>
      </c>
      <c r="D42" s="45">
        <f>SUM(D39:D41)/COUNT(D39:D41)</f>
        <v>8</v>
      </c>
      <c r="E42" s="45">
        <f>SUM(E39:E41)/COUNT(E39:E41)</f>
        <v>5.666666666666667</v>
      </c>
    </row>
    <row r="43" spans="2:5" x14ac:dyDescent="0.35">
      <c r="B43" s="44" t="s">
        <v>46</v>
      </c>
      <c r="C43" s="18" t="s">
        <v>4</v>
      </c>
      <c r="D43" s="18" t="s">
        <v>5</v>
      </c>
      <c r="E43" s="18" t="s">
        <v>6</v>
      </c>
    </row>
    <row r="44" spans="2:5" x14ac:dyDescent="0.35">
      <c r="B44" s="4"/>
      <c r="C44" s="31">
        <v>5</v>
      </c>
      <c r="D44" s="31">
        <v>9</v>
      </c>
      <c r="E44" s="31">
        <v>8</v>
      </c>
    </row>
    <row r="45" spans="2:5" x14ac:dyDescent="0.35">
      <c r="B45" s="4"/>
      <c r="C45" s="45" t="s">
        <v>14</v>
      </c>
      <c r="D45" s="45">
        <f>SUM(D44:D44)/COUNT(D44:D44)</f>
        <v>9</v>
      </c>
      <c r="E45" s="45">
        <f>SUM(E44:E44)/COUNT(E44:E44)</f>
        <v>8</v>
      </c>
    </row>
    <row r="47" spans="2:5" x14ac:dyDescent="0.35">
      <c r="C47" t="s">
        <v>52</v>
      </c>
      <c r="E47" s="3"/>
    </row>
    <row r="48" spans="2:5" x14ac:dyDescent="0.35">
      <c r="C48" s="18" t="s">
        <v>4</v>
      </c>
      <c r="D48" s="18" t="s">
        <v>5</v>
      </c>
      <c r="E48" s="18" t="s">
        <v>6</v>
      </c>
    </row>
    <row r="49" spans="3:5" x14ac:dyDescent="0.35">
      <c r="C49" s="46" t="s">
        <v>7</v>
      </c>
      <c r="D49" s="46">
        <f>D31</f>
        <v>2</v>
      </c>
      <c r="E49" s="46">
        <f>E31</f>
        <v>2.5</v>
      </c>
    </row>
    <row r="50" spans="3:5" x14ac:dyDescent="0.35">
      <c r="C50" s="46" t="s">
        <v>8</v>
      </c>
      <c r="D50" s="46">
        <f>D37</f>
        <v>5</v>
      </c>
      <c r="E50" s="46">
        <f>E37</f>
        <v>4.25</v>
      </c>
    </row>
    <row r="51" spans="3:5" x14ac:dyDescent="0.35">
      <c r="C51" s="46" t="s">
        <v>9</v>
      </c>
      <c r="D51" s="46">
        <f>D42</f>
        <v>8</v>
      </c>
      <c r="E51" s="46">
        <f>E42</f>
        <v>5.666666666666667</v>
      </c>
    </row>
    <row r="52" spans="3:5" x14ac:dyDescent="0.35">
      <c r="C52" s="46" t="s">
        <v>46</v>
      </c>
      <c r="D52" s="46">
        <f>D45</f>
        <v>9</v>
      </c>
      <c r="E52" s="46">
        <f>E45</f>
        <v>8</v>
      </c>
    </row>
  </sheetData>
  <autoFilter ref="A3:I13" xr:uid="{872F09F0-3F9D-401D-87CC-33DDD0A80BBB}"/>
  <pageMargins left="0.7" right="0.7" top="0.75" bottom="0.75" header="0.3" footer="0.3"/>
  <pageSetup paperSize="2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4FBB-084D-4381-9B91-03439EB114A4}">
  <dimension ref="A1:J52"/>
  <sheetViews>
    <sheetView workbookViewId="0">
      <selection activeCell="G51" sqref="G51"/>
    </sheetView>
  </sheetViews>
  <sheetFormatPr defaultRowHeight="14.5" x14ac:dyDescent="0.35"/>
  <cols>
    <col min="1" max="1" width="5.26953125" customWidth="1"/>
    <col min="2" max="2" width="5.36328125" customWidth="1"/>
    <col min="3" max="3" width="6.1796875" customWidth="1"/>
    <col min="4" max="4" width="9.36328125" customWidth="1"/>
    <col min="5" max="5" width="9" customWidth="1"/>
    <col min="6" max="7" width="9.1796875" customWidth="1"/>
    <col min="9" max="9" width="8.7265625" style="3"/>
    <col min="10" max="10" width="9" style="4" customWidth="1"/>
    <col min="11" max="11" width="10.1796875" customWidth="1"/>
  </cols>
  <sheetData>
    <row r="1" spans="1:10" x14ac:dyDescent="0.35">
      <c r="A1" s="7" t="s">
        <v>21</v>
      </c>
    </row>
    <row r="2" spans="1:10" x14ac:dyDescent="0.35">
      <c r="A2" t="s">
        <v>12</v>
      </c>
      <c r="F2" s="7"/>
      <c r="G2" s="7"/>
    </row>
    <row r="3" spans="1:10" x14ac:dyDescent="0.35">
      <c r="A3" s="29" t="s">
        <v>4</v>
      </c>
      <c r="B3" s="29" t="s">
        <v>5</v>
      </c>
      <c r="C3" s="29" t="s">
        <v>6</v>
      </c>
      <c r="D3" s="29" t="s">
        <v>7</v>
      </c>
      <c r="E3" s="29" t="s">
        <v>8</v>
      </c>
      <c r="F3" s="29" t="s">
        <v>9</v>
      </c>
      <c r="G3" s="29" t="s">
        <v>46</v>
      </c>
      <c r="H3" s="29" t="s">
        <v>10</v>
      </c>
      <c r="I3" s="29" t="s">
        <v>11</v>
      </c>
      <c r="J3" s="15" t="s">
        <v>15</v>
      </c>
    </row>
    <row r="4" spans="1:10" x14ac:dyDescent="0.35">
      <c r="A4" s="31">
        <v>1</v>
      </c>
      <c r="B4" s="31">
        <v>2</v>
      </c>
      <c r="C4" s="31">
        <v>3</v>
      </c>
      <c r="D4" s="8">
        <f t="shared" ref="D4:D13" si="0">SQRT(($D$23-B4)^2+($E$23-C4)^2)</f>
        <v>0.5</v>
      </c>
      <c r="E4" s="8">
        <f t="shared" ref="E4:E13" si="1">SQRT(($D$24-B4)^2+($E$24-C4)^2)</f>
        <v>3.25</v>
      </c>
      <c r="F4" s="8">
        <f t="shared" ref="F4:F13" si="2">SQRT(($D$25-B4)^2+($E$25-C4)^2)</f>
        <v>6.5659052011974035</v>
      </c>
      <c r="G4" s="8">
        <f>SQRT(($D$26-B4)^2+($E$26-C4)^2)</f>
        <v>8.6023252670426267</v>
      </c>
      <c r="H4" s="42">
        <f>MIN(D4:G4)</f>
        <v>0.5</v>
      </c>
      <c r="I4" s="43" t="str">
        <f>INDEX($D$3:$G$3, MATCH(MIN(D4:G4), D4:G4, 0))</f>
        <v>C1</v>
      </c>
      <c r="J4" s="47" t="s">
        <v>53</v>
      </c>
    </row>
    <row r="5" spans="1:10" x14ac:dyDescent="0.35">
      <c r="A5" s="31">
        <v>2</v>
      </c>
      <c r="B5" s="31">
        <v>4</v>
      </c>
      <c r="C5" s="31">
        <v>5</v>
      </c>
      <c r="D5" s="8">
        <f t="shared" si="0"/>
        <v>3.2015621187164243</v>
      </c>
      <c r="E5" s="8">
        <f t="shared" si="1"/>
        <v>1.25</v>
      </c>
      <c r="F5" s="8">
        <f t="shared" si="2"/>
        <v>4.0551750201988135</v>
      </c>
      <c r="G5" s="8">
        <f t="shared" ref="G5:G13" si="3">SQRT(($D$26-B5)^2+($E$26-C5)^2)</f>
        <v>5.8309518948453007</v>
      </c>
      <c r="H5" s="42">
        <f t="shared" ref="H5:H13" si="4">MIN(D5:G5)</f>
        <v>1.25</v>
      </c>
      <c r="I5" s="43" t="str">
        <f t="shared" ref="I5:I13" si="5">INDEX($D$3:$G$3, MATCH(MIN(D5:G5), D5:G5, 0))</f>
        <v>C2</v>
      </c>
      <c r="J5" s="47" t="s">
        <v>53</v>
      </c>
    </row>
    <row r="6" spans="1:10" x14ac:dyDescent="0.35">
      <c r="A6" s="31">
        <v>3</v>
      </c>
      <c r="B6" s="31">
        <v>3</v>
      </c>
      <c r="C6" s="31">
        <v>6</v>
      </c>
      <c r="D6" s="8">
        <f t="shared" si="0"/>
        <v>3.640054944640259</v>
      </c>
      <c r="E6" s="8">
        <f t="shared" si="1"/>
        <v>2.6575364531836625</v>
      </c>
      <c r="F6" s="8">
        <f t="shared" si="2"/>
        <v>5.0110987927909694</v>
      </c>
      <c r="G6" s="8">
        <f t="shared" si="3"/>
        <v>6.324555320336759</v>
      </c>
      <c r="H6" s="42">
        <f t="shared" si="4"/>
        <v>2.6575364531836625</v>
      </c>
      <c r="I6" s="43" t="str">
        <f t="shared" si="5"/>
        <v>C2</v>
      </c>
      <c r="J6" s="47" t="s">
        <v>53</v>
      </c>
    </row>
    <row r="7" spans="1:10" x14ac:dyDescent="0.35">
      <c r="A7" s="31">
        <v>4</v>
      </c>
      <c r="B7" s="31">
        <v>8</v>
      </c>
      <c r="C7" s="31">
        <v>7</v>
      </c>
      <c r="D7" s="8">
        <f t="shared" si="0"/>
        <v>7.5</v>
      </c>
      <c r="E7" s="8">
        <f t="shared" si="1"/>
        <v>4.0697051490249265</v>
      </c>
      <c r="F7" s="8">
        <f t="shared" si="2"/>
        <v>1.333333333333333</v>
      </c>
      <c r="G7" s="8">
        <f t="shared" si="3"/>
        <v>1.4142135623730951</v>
      </c>
      <c r="H7" s="42">
        <f t="shared" si="4"/>
        <v>1.333333333333333</v>
      </c>
      <c r="I7" s="43" t="str">
        <f t="shared" si="5"/>
        <v>C3</v>
      </c>
      <c r="J7" s="47" t="s">
        <v>53</v>
      </c>
    </row>
    <row r="8" spans="1:10" x14ac:dyDescent="0.35">
      <c r="A8" s="31">
        <v>5</v>
      </c>
      <c r="B8" s="31">
        <v>9</v>
      </c>
      <c r="C8" s="31">
        <v>8</v>
      </c>
      <c r="D8" s="8">
        <f t="shared" si="0"/>
        <v>8.9022469073824286</v>
      </c>
      <c r="E8" s="8">
        <f t="shared" si="1"/>
        <v>5.4829280498653272</v>
      </c>
      <c r="F8" s="8">
        <f t="shared" si="2"/>
        <v>2.5385910352879693</v>
      </c>
      <c r="G8" s="8">
        <f t="shared" si="3"/>
        <v>0</v>
      </c>
      <c r="H8" s="42">
        <f t="shared" si="4"/>
        <v>0</v>
      </c>
      <c r="I8" s="43" t="str">
        <f t="shared" si="5"/>
        <v>C4</v>
      </c>
      <c r="J8" s="47" t="s">
        <v>53</v>
      </c>
    </row>
    <row r="9" spans="1:10" x14ac:dyDescent="0.35">
      <c r="A9" s="31">
        <v>6</v>
      </c>
      <c r="B9" s="31">
        <v>7</v>
      </c>
      <c r="C9" s="31">
        <v>9</v>
      </c>
      <c r="D9" s="8">
        <f t="shared" si="0"/>
        <v>8.2006097334283634</v>
      </c>
      <c r="E9" s="8">
        <f t="shared" si="1"/>
        <v>5.153882032022076</v>
      </c>
      <c r="F9" s="8">
        <f t="shared" si="2"/>
        <v>3.4801021696368499</v>
      </c>
      <c r="G9" s="8">
        <f t="shared" si="3"/>
        <v>2.2360679774997898</v>
      </c>
      <c r="H9" s="42">
        <f t="shared" si="4"/>
        <v>2.2360679774997898</v>
      </c>
      <c r="I9" s="43" t="str">
        <f t="shared" si="5"/>
        <v>C4</v>
      </c>
      <c r="J9" s="47" t="s">
        <v>54</v>
      </c>
    </row>
    <row r="10" spans="1:10" x14ac:dyDescent="0.35">
      <c r="A10" s="31">
        <v>7</v>
      </c>
      <c r="B10" s="31">
        <v>2</v>
      </c>
      <c r="C10" s="31">
        <v>2</v>
      </c>
      <c r="D10" s="8">
        <f t="shared" si="0"/>
        <v>0.5</v>
      </c>
      <c r="E10" s="8">
        <f t="shared" si="1"/>
        <v>3.75</v>
      </c>
      <c r="F10" s="8">
        <f t="shared" si="2"/>
        <v>7.0316743699096618</v>
      </c>
      <c r="G10" s="8">
        <f t="shared" si="3"/>
        <v>9.2195444572928871</v>
      </c>
      <c r="H10" s="42">
        <f t="shared" si="4"/>
        <v>0.5</v>
      </c>
      <c r="I10" s="43" t="str">
        <f t="shared" si="5"/>
        <v>C1</v>
      </c>
      <c r="J10" s="47" t="s">
        <v>53</v>
      </c>
    </row>
    <row r="11" spans="1:10" x14ac:dyDescent="0.35">
      <c r="A11" s="31">
        <v>8</v>
      </c>
      <c r="B11" s="31">
        <v>5</v>
      </c>
      <c r="C11" s="31">
        <v>4</v>
      </c>
      <c r="D11" s="8">
        <f t="shared" si="0"/>
        <v>3.3541019662496847</v>
      </c>
      <c r="E11" s="8">
        <f t="shared" si="1"/>
        <v>0.25</v>
      </c>
      <c r="F11" s="8">
        <f t="shared" si="2"/>
        <v>3.4318767136623336</v>
      </c>
      <c r="G11" s="8">
        <f t="shared" si="3"/>
        <v>5.6568542494923806</v>
      </c>
      <c r="H11" s="42">
        <f t="shared" si="4"/>
        <v>0.25</v>
      </c>
      <c r="I11" s="43" t="str">
        <f t="shared" si="5"/>
        <v>C2</v>
      </c>
      <c r="J11" s="47" t="s">
        <v>53</v>
      </c>
    </row>
    <row r="12" spans="1:10" x14ac:dyDescent="0.35">
      <c r="A12" s="31">
        <v>9</v>
      </c>
      <c r="B12" s="31">
        <v>8</v>
      </c>
      <c r="C12" s="31">
        <v>2</v>
      </c>
      <c r="D12" s="8">
        <f t="shared" si="0"/>
        <v>6.0207972893961479</v>
      </c>
      <c r="E12" s="8">
        <f t="shared" si="1"/>
        <v>3.75</v>
      </c>
      <c r="F12" s="8">
        <f t="shared" si="2"/>
        <v>3.666666666666667</v>
      </c>
      <c r="G12" s="8">
        <f t="shared" si="3"/>
        <v>6.0827625302982193</v>
      </c>
      <c r="H12" s="42">
        <f t="shared" si="4"/>
        <v>3.666666666666667</v>
      </c>
      <c r="I12" s="43" t="str">
        <f t="shared" si="5"/>
        <v>C3</v>
      </c>
      <c r="J12" s="47" t="s">
        <v>54</v>
      </c>
    </row>
    <row r="13" spans="1:10" x14ac:dyDescent="0.35">
      <c r="A13" s="31">
        <v>10</v>
      </c>
      <c r="B13" s="31">
        <v>9</v>
      </c>
      <c r="C13" s="31">
        <v>1</v>
      </c>
      <c r="D13" s="8">
        <f t="shared" si="0"/>
        <v>7.1589105316381767</v>
      </c>
      <c r="E13" s="8">
        <f t="shared" si="1"/>
        <v>5.153882032022076</v>
      </c>
      <c r="F13" s="8">
        <f t="shared" si="2"/>
        <v>4.7726070210921181</v>
      </c>
      <c r="G13" s="8">
        <f t="shared" si="3"/>
        <v>7</v>
      </c>
      <c r="H13" s="42">
        <f t="shared" si="4"/>
        <v>4.7726070210921181</v>
      </c>
      <c r="I13" s="43" t="str">
        <f t="shared" si="5"/>
        <v>C3</v>
      </c>
      <c r="J13" s="47" t="s">
        <v>53</v>
      </c>
    </row>
    <row r="15" spans="1:10" x14ac:dyDescent="0.35">
      <c r="A15" t="s">
        <v>47</v>
      </c>
    </row>
    <row r="16" spans="1:10" x14ac:dyDescent="0.35">
      <c r="A16" t="s">
        <v>23</v>
      </c>
    </row>
    <row r="17" spans="1:5" x14ac:dyDescent="0.35">
      <c r="A17" t="s">
        <v>51</v>
      </c>
    </row>
    <row r="18" spans="1:5" x14ac:dyDescent="0.35">
      <c r="A18" t="s">
        <v>48</v>
      </c>
    </row>
    <row r="19" spans="1:5" x14ac:dyDescent="0.35">
      <c r="A19" t="s">
        <v>49</v>
      </c>
    </row>
    <row r="21" spans="1:5" x14ac:dyDescent="0.35">
      <c r="B21" s="4"/>
      <c r="C21" s="41" t="s">
        <v>50</v>
      </c>
      <c r="D21" s="41"/>
      <c r="E21" s="41"/>
    </row>
    <row r="22" spans="1:5" x14ac:dyDescent="0.35">
      <c r="B22" s="4"/>
      <c r="C22" s="18" t="s">
        <v>4</v>
      </c>
      <c r="D22" s="18" t="s">
        <v>5</v>
      </c>
      <c r="E22" s="18" t="s">
        <v>6</v>
      </c>
    </row>
    <row r="23" spans="1:5" x14ac:dyDescent="0.35">
      <c r="B23" s="4"/>
      <c r="C23" s="46" t="s">
        <v>7</v>
      </c>
      <c r="D23" s="31">
        <v>2</v>
      </c>
      <c r="E23" s="31">
        <v>2.5</v>
      </c>
    </row>
    <row r="24" spans="1:5" x14ac:dyDescent="0.35">
      <c r="B24" s="4"/>
      <c r="C24" s="46" t="s">
        <v>8</v>
      </c>
      <c r="D24" s="31">
        <v>5</v>
      </c>
      <c r="E24" s="31">
        <v>4.25</v>
      </c>
    </row>
    <row r="25" spans="1:5" x14ac:dyDescent="0.35">
      <c r="B25" s="4"/>
      <c r="C25" s="46" t="s">
        <v>9</v>
      </c>
      <c r="D25" s="31">
        <v>8</v>
      </c>
      <c r="E25" s="31">
        <v>5.666666666666667</v>
      </c>
    </row>
    <row r="26" spans="1:5" x14ac:dyDescent="0.35">
      <c r="B26" s="4"/>
      <c r="C26" s="46" t="s">
        <v>46</v>
      </c>
      <c r="D26" s="31">
        <v>9</v>
      </c>
      <c r="E26" s="31">
        <v>8</v>
      </c>
    </row>
    <row r="27" spans="1:5" x14ac:dyDescent="0.35">
      <c r="B27" s="4"/>
    </row>
    <row r="28" spans="1:5" x14ac:dyDescent="0.35">
      <c r="B28" s="44" t="s">
        <v>7</v>
      </c>
      <c r="C28" s="18" t="s">
        <v>4</v>
      </c>
      <c r="D28" s="18" t="s">
        <v>5</v>
      </c>
      <c r="E28" s="18" t="s">
        <v>6</v>
      </c>
    </row>
    <row r="29" spans="1:5" x14ac:dyDescent="0.35">
      <c r="B29" s="4"/>
      <c r="C29" s="31">
        <v>1</v>
      </c>
      <c r="D29" s="31">
        <v>2</v>
      </c>
      <c r="E29" s="31">
        <v>3</v>
      </c>
    </row>
    <row r="30" spans="1:5" x14ac:dyDescent="0.35">
      <c r="B30" s="4"/>
      <c r="C30" s="31">
        <v>7</v>
      </c>
      <c r="D30" s="31">
        <v>2</v>
      </c>
      <c r="E30" s="31">
        <v>2</v>
      </c>
    </row>
    <row r="31" spans="1:5" x14ac:dyDescent="0.35">
      <c r="B31" s="4"/>
      <c r="C31" s="45" t="s">
        <v>14</v>
      </c>
      <c r="D31" s="45">
        <f>SUM(D29:D30)/COUNT(D29:D30)</f>
        <v>2</v>
      </c>
      <c r="E31" s="45">
        <f>SUM(E29:E30)/COUNT(E29:E30)</f>
        <v>2.5</v>
      </c>
    </row>
    <row r="32" spans="1:5" x14ac:dyDescent="0.35">
      <c r="B32" s="44" t="s">
        <v>8</v>
      </c>
      <c r="C32" s="18" t="s">
        <v>4</v>
      </c>
      <c r="D32" s="18" t="s">
        <v>5</v>
      </c>
      <c r="E32" s="18" t="s">
        <v>6</v>
      </c>
    </row>
    <row r="33" spans="2:5" x14ac:dyDescent="0.35">
      <c r="B33" s="4"/>
      <c r="C33" s="31">
        <v>2</v>
      </c>
      <c r="D33" s="31">
        <v>4</v>
      </c>
      <c r="E33" s="31">
        <v>5</v>
      </c>
    </row>
    <row r="34" spans="2:5" x14ac:dyDescent="0.35">
      <c r="B34" s="4"/>
      <c r="C34" s="31">
        <v>3</v>
      </c>
      <c r="D34" s="31">
        <v>3</v>
      </c>
      <c r="E34" s="31">
        <v>6</v>
      </c>
    </row>
    <row r="35" spans="2:5" x14ac:dyDescent="0.35">
      <c r="B35" s="4"/>
      <c r="C35" s="31">
        <v>8</v>
      </c>
      <c r="D35" s="31">
        <v>5</v>
      </c>
      <c r="E35" s="31">
        <v>4</v>
      </c>
    </row>
    <row r="36" spans="2:5" x14ac:dyDescent="0.35">
      <c r="B36" s="4"/>
      <c r="C36" s="45" t="s">
        <v>14</v>
      </c>
      <c r="D36" s="45">
        <f>SUM(D33:D35)/COUNT(D33:D35)</f>
        <v>4</v>
      </c>
      <c r="E36" s="45">
        <f>SUM(E33:E35)/COUNT(E33:E35)</f>
        <v>5</v>
      </c>
    </row>
    <row r="37" spans="2:5" x14ac:dyDescent="0.35">
      <c r="B37" s="44" t="s">
        <v>9</v>
      </c>
      <c r="C37" s="18" t="s">
        <v>4</v>
      </c>
      <c r="D37" s="18" t="s">
        <v>5</v>
      </c>
      <c r="E37" s="18" t="s">
        <v>6</v>
      </c>
    </row>
    <row r="38" spans="2:5" x14ac:dyDescent="0.35">
      <c r="B38" s="4"/>
      <c r="C38" s="31">
        <v>4</v>
      </c>
      <c r="D38" s="31">
        <v>8</v>
      </c>
      <c r="E38" s="31">
        <v>7</v>
      </c>
    </row>
    <row r="39" spans="2:5" x14ac:dyDescent="0.35">
      <c r="B39" s="4"/>
      <c r="C39" s="31">
        <v>9</v>
      </c>
      <c r="D39" s="31">
        <v>8</v>
      </c>
      <c r="E39" s="31">
        <v>2</v>
      </c>
    </row>
    <row r="40" spans="2:5" x14ac:dyDescent="0.35">
      <c r="B40" s="4"/>
      <c r="C40" s="31">
        <v>10</v>
      </c>
      <c r="D40" s="31">
        <v>9</v>
      </c>
      <c r="E40" s="31">
        <v>1</v>
      </c>
    </row>
    <row r="41" spans="2:5" x14ac:dyDescent="0.35">
      <c r="B41" s="4"/>
      <c r="C41" s="45" t="s">
        <v>14</v>
      </c>
      <c r="D41" s="45">
        <f>SUM(D38:D40)/COUNT(D38:D40)</f>
        <v>8.3333333333333339</v>
      </c>
      <c r="E41" s="45">
        <f>SUM(E38:E40)/COUNT(E38:E40)</f>
        <v>3.3333333333333335</v>
      </c>
    </row>
    <row r="42" spans="2:5" x14ac:dyDescent="0.35">
      <c r="B42" s="44" t="s">
        <v>46</v>
      </c>
      <c r="C42" s="18" t="s">
        <v>4</v>
      </c>
      <c r="D42" s="18" t="s">
        <v>5</v>
      </c>
      <c r="E42" s="18" t="s">
        <v>6</v>
      </c>
    </row>
    <row r="43" spans="2:5" x14ac:dyDescent="0.35">
      <c r="B43" s="4"/>
      <c r="C43" s="31">
        <v>5</v>
      </c>
      <c r="D43" s="31">
        <v>9</v>
      </c>
      <c r="E43" s="31">
        <v>8</v>
      </c>
    </row>
    <row r="44" spans="2:5" x14ac:dyDescent="0.35">
      <c r="B44" s="4"/>
      <c r="C44" s="31">
        <v>6</v>
      </c>
      <c r="D44" s="31">
        <v>7</v>
      </c>
      <c r="E44" s="31">
        <v>9</v>
      </c>
    </row>
    <row r="45" spans="2:5" x14ac:dyDescent="0.35">
      <c r="B45" s="4"/>
      <c r="C45" s="45" t="s">
        <v>14</v>
      </c>
      <c r="D45" s="45">
        <f>SUM(D43:D44)/COUNT(D43:D44)</f>
        <v>8</v>
      </c>
      <c r="E45" s="45">
        <f>SUM(E43:E44)/COUNT(E43:E44)</f>
        <v>8.5</v>
      </c>
    </row>
    <row r="47" spans="2:5" x14ac:dyDescent="0.35">
      <c r="C47" t="s">
        <v>52</v>
      </c>
      <c r="E47" s="3"/>
    </row>
    <row r="48" spans="2:5" x14ac:dyDescent="0.35">
      <c r="C48" s="18" t="s">
        <v>4</v>
      </c>
      <c r="D48" s="18" t="s">
        <v>5</v>
      </c>
      <c r="E48" s="18" t="s">
        <v>6</v>
      </c>
    </row>
    <row r="49" spans="3:5" x14ac:dyDescent="0.35">
      <c r="C49" s="46" t="s">
        <v>7</v>
      </c>
      <c r="D49" s="46">
        <f>D31</f>
        <v>2</v>
      </c>
      <c r="E49" s="46">
        <f>E31</f>
        <v>2.5</v>
      </c>
    </row>
    <row r="50" spans="3:5" x14ac:dyDescent="0.35">
      <c r="C50" s="46" t="s">
        <v>8</v>
      </c>
      <c r="D50" s="46">
        <f>D36</f>
        <v>4</v>
      </c>
      <c r="E50" s="46">
        <f>E36</f>
        <v>5</v>
      </c>
    </row>
    <row r="51" spans="3:5" x14ac:dyDescent="0.35">
      <c r="C51" s="46" t="s">
        <v>9</v>
      </c>
      <c r="D51" s="46">
        <f>D41</f>
        <v>8.3333333333333339</v>
      </c>
      <c r="E51" s="46">
        <f>E41</f>
        <v>3.3333333333333335</v>
      </c>
    </row>
    <row r="52" spans="3:5" x14ac:dyDescent="0.35">
      <c r="C52" s="46" t="s">
        <v>46</v>
      </c>
      <c r="D52" s="46">
        <f>D45</f>
        <v>8</v>
      </c>
      <c r="E52" s="46">
        <f>E45</f>
        <v>8.5</v>
      </c>
    </row>
  </sheetData>
  <autoFilter ref="A3:I13" xr:uid="{872F09F0-3F9D-401D-87CC-33DDD0A80BBB}"/>
  <pageMargins left="0.7" right="0.7" top="0.75" bottom="0.75" header="0.3" footer="0.3"/>
  <pageSetup paperSize="2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FDFA0-524A-40FA-A138-D7238882A71C}">
  <dimension ref="A1:J52"/>
  <sheetViews>
    <sheetView topLeftCell="A5" workbookViewId="0">
      <selection activeCell="A2" sqref="A2"/>
    </sheetView>
  </sheetViews>
  <sheetFormatPr defaultRowHeight="14.5" x14ac:dyDescent="0.35"/>
  <cols>
    <col min="1" max="1" width="5.26953125" customWidth="1"/>
    <col min="2" max="2" width="5.36328125" customWidth="1"/>
    <col min="3" max="3" width="6.1796875" customWidth="1"/>
    <col min="4" max="4" width="9.36328125" customWidth="1"/>
    <col min="5" max="5" width="9" customWidth="1"/>
    <col min="6" max="7" width="9.1796875" customWidth="1"/>
    <col min="9" max="9" width="8.7265625" style="3"/>
    <col min="10" max="10" width="9" style="4" customWidth="1"/>
    <col min="11" max="11" width="10.1796875" customWidth="1"/>
  </cols>
  <sheetData>
    <row r="1" spans="1:10" x14ac:dyDescent="0.35">
      <c r="A1" s="7" t="s">
        <v>56</v>
      </c>
    </row>
    <row r="2" spans="1:10" x14ac:dyDescent="0.35">
      <c r="A2" t="s">
        <v>12</v>
      </c>
      <c r="F2" s="7"/>
      <c r="G2" s="7"/>
    </row>
    <row r="3" spans="1:10" x14ac:dyDescent="0.35">
      <c r="A3" s="29" t="s">
        <v>4</v>
      </c>
      <c r="B3" s="29" t="s">
        <v>5</v>
      </c>
      <c r="C3" s="29" t="s">
        <v>6</v>
      </c>
      <c r="D3" s="29" t="s">
        <v>7</v>
      </c>
      <c r="E3" s="29" t="s">
        <v>8</v>
      </c>
      <c r="F3" s="29" t="s">
        <v>9</v>
      </c>
      <c r="G3" s="29" t="s">
        <v>46</v>
      </c>
      <c r="H3" s="29" t="s">
        <v>10</v>
      </c>
      <c r="I3" s="29" t="s">
        <v>11</v>
      </c>
      <c r="J3" s="15" t="s">
        <v>15</v>
      </c>
    </row>
    <row r="4" spans="1:10" x14ac:dyDescent="0.35">
      <c r="A4" s="31">
        <v>1</v>
      </c>
      <c r="B4" s="31">
        <v>2</v>
      </c>
      <c r="C4" s="31">
        <v>3</v>
      </c>
      <c r="D4" s="8">
        <f t="shared" ref="D4:D13" si="0">SQRT(($D$23-B4)^2+($E$23-C4)^2)</f>
        <v>0.5</v>
      </c>
      <c r="E4" s="8">
        <f t="shared" ref="E4:E13" si="1">SQRT(($D$24-B4)^2+($E$24-C4)^2)</f>
        <v>2.8284271247461903</v>
      </c>
      <c r="F4" s="8">
        <f t="shared" ref="F4:F13" si="2">SQRT(($D$25-B4)^2+($E$25-C4)^2)</f>
        <v>6.3420991968134839</v>
      </c>
      <c r="G4" s="8">
        <f>SQRT(($D$26-B4)^2+($E$26-C4)^2)</f>
        <v>8.1394102980498531</v>
      </c>
      <c r="H4" s="42">
        <f>MIN(D4:G4)</f>
        <v>0.5</v>
      </c>
      <c r="I4" s="43" t="str">
        <f>INDEX($D$3:$G$3, MATCH(MIN(D4:G4), D4:G4, 0))</f>
        <v>C1</v>
      </c>
      <c r="J4" s="47" t="s">
        <v>53</v>
      </c>
    </row>
    <row r="5" spans="1:10" x14ac:dyDescent="0.35">
      <c r="A5" s="31">
        <v>2</v>
      </c>
      <c r="B5" s="31">
        <v>4</v>
      </c>
      <c r="C5" s="31">
        <v>5</v>
      </c>
      <c r="D5" s="8">
        <f t="shared" si="0"/>
        <v>3.2015621187164243</v>
      </c>
      <c r="E5" s="8">
        <f t="shared" si="1"/>
        <v>0</v>
      </c>
      <c r="F5" s="8">
        <f t="shared" si="2"/>
        <v>4.6427960923947067</v>
      </c>
      <c r="G5" s="8">
        <f t="shared" ref="G5:G13" si="3">SQRT(($D$26-B5)^2+($E$26-C5)^2)</f>
        <v>5.315072906367325</v>
      </c>
      <c r="H5" s="42">
        <f t="shared" ref="H5:H13" si="4">MIN(D5:G5)</f>
        <v>0</v>
      </c>
      <c r="I5" s="43" t="str">
        <f t="shared" ref="I5:I13" si="5">INDEX($D$3:$G$3, MATCH(MIN(D5:G5), D5:G5, 0))</f>
        <v>C2</v>
      </c>
      <c r="J5" s="47" t="s">
        <v>53</v>
      </c>
    </row>
    <row r="6" spans="1:10" x14ac:dyDescent="0.35">
      <c r="A6" s="31">
        <v>3</v>
      </c>
      <c r="B6" s="31">
        <v>3</v>
      </c>
      <c r="C6" s="31">
        <v>6</v>
      </c>
      <c r="D6" s="8">
        <f t="shared" si="0"/>
        <v>3.640054944640259</v>
      </c>
      <c r="E6" s="8">
        <f t="shared" si="1"/>
        <v>1.4142135623730951</v>
      </c>
      <c r="F6" s="8">
        <f t="shared" si="2"/>
        <v>5.9628479399994392</v>
      </c>
      <c r="G6" s="8">
        <f t="shared" si="3"/>
        <v>5.5901699437494745</v>
      </c>
      <c r="H6" s="42">
        <f t="shared" si="4"/>
        <v>1.4142135623730951</v>
      </c>
      <c r="I6" s="43" t="str">
        <f t="shared" si="5"/>
        <v>C2</v>
      </c>
      <c r="J6" s="47" t="s">
        <v>53</v>
      </c>
    </row>
    <row r="7" spans="1:10" x14ac:dyDescent="0.35">
      <c r="A7" s="31">
        <v>4</v>
      </c>
      <c r="B7" s="31">
        <v>8</v>
      </c>
      <c r="C7" s="31">
        <v>7</v>
      </c>
      <c r="D7" s="8">
        <f t="shared" si="0"/>
        <v>7.5</v>
      </c>
      <c r="E7" s="8">
        <f t="shared" si="1"/>
        <v>4.4721359549995796</v>
      </c>
      <c r="F7" s="8">
        <f t="shared" si="2"/>
        <v>3.6817870057290865</v>
      </c>
      <c r="G7" s="8">
        <f t="shared" si="3"/>
        <v>1.5</v>
      </c>
      <c r="H7" s="42">
        <f t="shared" si="4"/>
        <v>1.5</v>
      </c>
      <c r="I7" s="43" t="str">
        <f t="shared" si="5"/>
        <v>C4</v>
      </c>
      <c r="J7" s="47" t="s">
        <v>54</v>
      </c>
    </row>
    <row r="8" spans="1:10" x14ac:dyDescent="0.35">
      <c r="A8" s="31">
        <v>5</v>
      </c>
      <c r="B8" s="31">
        <v>9</v>
      </c>
      <c r="C8" s="31">
        <v>8</v>
      </c>
      <c r="D8" s="8">
        <f t="shared" si="0"/>
        <v>8.9022469073824286</v>
      </c>
      <c r="E8" s="8">
        <f t="shared" si="1"/>
        <v>5.8309518948453007</v>
      </c>
      <c r="F8" s="8">
        <f t="shared" si="2"/>
        <v>4.7140452079103161</v>
      </c>
      <c r="G8" s="8">
        <f t="shared" si="3"/>
        <v>1.1180339887498949</v>
      </c>
      <c r="H8" s="42">
        <f t="shared" si="4"/>
        <v>1.1180339887498949</v>
      </c>
      <c r="I8" s="43" t="str">
        <f t="shared" si="5"/>
        <v>C4</v>
      </c>
      <c r="J8" s="47" t="s">
        <v>53</v>
      </c>
    </row>
    <row r="9" spans="1:10" x14ac:dyDescent="0.35">
      <c r="A9" s="31">
        <v>6</v>
      </c>
      <c r="B9" s="31">
        <v>7</v>
      </c>
      <c r="C9" s="31">
        <v>9</v>
      </c>
      <c r="D9" s="8">
        <f t="shared" si="0"/>
        <v>8.2006097334283634</v>
      </c>
      <c r="E9" s="8">
        <f t="shared" si="1"/>
        <v>5</v>
      </c>
      <c r="F9" s="8">
        <f t="shared" si="2"/>
        <v>5.8214163988576599</v>
      </c>
      <c r="G9" s="8">
        <f t="shared" si="3"/>
        <v>1.1180339887498949</v>
      </c>
      <c r="H9" s="42">
        <f t="shared" si="4"/>
        <v>1.1180339887498949</v>
      </c>
      <c r="I9" s="43" t="str">
        <f t="shared" si="5"/>
        <v>C4</v>
      </c>
      <c r="J9" s="47" t="s">
        <v>53</v>
      </c>
    </row>
    <row r="10" spans="1:10" x14ac:dyDescent="0.35">
      <c r="A10" s="31">
        <v>7</v>
      </c>
      <c r="B10" s="31">
        <v>2</v>
      </c>
      <c r="C10" s="31">
        <v>2</v>
      </c>
      <c r="D10" s="8">
        <f t="shared" si="0"/>
        <v>0.5</v>
      </c>
      <c r="E10" s="8">
        <f t="shared" si="1"/>
        <v>3.6055512754639891</v>
      </c>
      <c r="F10" s="8">
        <f t="shared" si="2"/>
        <v>6.472162612982534</v>
      </c>
      <c r="G10" s="8">
        <f t="shared" si="3"/>
        <v>8.8459030064770658</v>
      </c>
      <c r="H10" s="42">
        <f t="shared" si="4"/>
        <v>0.5</v>
      </c>
      <c r="I10" s="43" t="str">
        <f t="shared" si="5"/>
        <v>C1</v>
      </c>
      <c r="J10" s="47" t="s">
        <v>53</v>
      </c>
    </row>
    <row r="11" spans="1:10" x14ac:dyDescent="0.35">
      <c r="A11" s="31">
        <v>8</v>
      </c>
      <c r="B11" s="31">
        <v>5</v>
      </c>
      <c r="C11" s="31">
        <v>4</v>
      </c>
      <c r="D11" s="8">
        <f t="shared" si="0"/>
        <v>3.3541019662496847</v>
      </c>
      <c r="E11" s="8">
        <f t="shared" si="1"/>
        <v>1.4142135623730951</v>
      </c>
      <c r="F11" s="8">
        <f t="shared" si="2"/>
        <v>3.3993463423951904</v>
      </c>
      <c r="G11" s="8">
        <f t="shared" si="3"/>
        <v>5.4083269131959844</v>
      </c>
      <c r="H11" s="42">
        <f t="shared" si="4"/>
        <v>1.4142135623730951</v>
      </c>
      <c r="I11" s="43" t="str">
        <f t="shared" si="5"/>
        <v>C2</v>
      </c>
      <c r="J11" s="47" t="s">
        <v>53</v>
      </c>
    </row>
    <row r="12" spans="1:10" x14ac:dyDescent="0.35">
      <c r="A12" s="31">
        <v>9</v>
      </c>
      <c r="B12" s="31">
        <v>8</v>
      </c>
      <c r="C12" s="31">
        <v>2</v>
      </c>
      <c r="D12" s="8">
        <f t="shared" si="0"/>
        <v>6.0207972893961479</v>
      </c>
      <c r="E12" s="8">
        <f t="shared" si="1"/>
        <v>5</v>
      </c>
      <c r="F12" s="8">
        <f t="shared" si="2"/>
        <v>1.3743685418725538</v>
      </c>
      <c r="G12" s="8">
        <f t="shared" si="3"/>
        <v>6.5</v>
      </c>
      <c r="H12" s="42">
        <f t="shared" si="4"/>
        <v>1.3743685418725538</v>
      </c>
      <c r="I12" s="43" t="str">
        <f t="shared" si="5"/>
        <v>C3</v>
      </c>
      <c r="J12" s="47" t="s">
        <v>53</v>
      </c>
    </row>
    <row r="13" spans="1:10" x14ac:dyDescent="0.35">
      <c r="A13" s="31">
        <v>10</v>
      </c>
      <c r="B13" s="31">
        <v>9</v>
      </c>
      <c r="C13" s="31">
        <v>1</v>
      </c>
      <c r="D13" s="8">
        <f t="shared" si="0"/>
        <v>7.1589105316381767</v>
      </c>
      <c r="E13" s="8">
        <f t="shared" si="1"/>
        <v>6.4031242374328485</v>
      </c>
      <c r="F13" s="8">
        <f t="shared" si="2"/>
        <v>2.4267032964268394</v>
      </c>
      <c r="G13" s="8">
        <f t="shared" si="3"/>
        <v>7.5663729752107782</v>
      </c>
      <c r="H13" s="42">
        <f t="shared" si="4"/>
        <v>2.4267032964268394</v>
      </c>
      <c r="I13" s="43" t="str">
        <f t="shared" si="5"/>
        <v>C3</v>
      </c>
      <c r="J13" s="47" t="s">
        <v>53</v>
      </c>
    </row>
    <row r="15" spans="1:10" x14ac:dyDescent="0.35">
      <c r="A15" t="s">
        <v>47</v>
      </c>
    </row>
    <row r="16" spans="1:10" x14ac:dyDescent="0.35">
      <c r="A16" t="s">
        <v>23</v>
      </c>
    </row>
    <row r="17" spans="1:5" x14ac:dyDescent="0.35">
      <c r="A17" t="s">
        <v>51</v>
      </c>
    </row>
    <row r="18" spans="1:5" x14ac:dyDescent="0.35">
      <c r="A18" t="s">
        <v>48</v>
      </c>
    </row>
    <row r="19" spans="1:5" x14ac:dyDescent="0.35">
      <c r="A19" t="s">
        <v>49</v>
      </c>
    </row>
    <row r="21" spans="1:5" x14ac:dyDescent="0.35">
      <c r="B21" s="4"/>
      <c r="C21" s="41" t="s">
        <v>50</v>
      </c>
      <c r="D21" s="41"/>
      <c r="E21" s="41"/>
    </row>
    <row r="22" spans="1:5" x14ac:dyDescent="0.35">
      <c r="B22" s="4"/>
      <c r="C22" s="18" t="s">
        <v>4</v>
      </c>
      <c r="D22" s="18" t="s">
        <v>5</v>
      </c>
      <c r="E22" s="18" t="s">
        <v>6</v>
      </c>
    </row>
    <row r="23" spans="1:5" x14ac:dyDescent="0.35">
      <c r="B23" s="4"/>
      <c r="C23" s="46" t="s">
        <v>7</v>
      </c>
      <c r="D23" s="31">
        <v>2</v>
      </c>
      <c r="E23" s="31">
        <v>2.5</v>
      </c>
    </row>
    <row r="24" spans="1:5" x14ac:dyDescent="0.35">
      <c r="B24" s="4"/>
      <c r="C24" s="46" t="s">
        <v>8</v>
      </c>
      <c r="D24" s="31">
        <v>4</v>
      </c>
      <c r="E24" s="31">
        <v>5</v>
      </c>
    </row>
    <row r="25" spans="1:5" x14ac:dyDescent="0.35">
      <c r="B25" s="4"/>
      <c r="C25" s="46" t="s">
        <v>9</v>
      </c>
      <c r="D25" s="31">
        <v>8.3333333333333339</v>
      </c>
      <c r="E25" s="31">
        <v>3.3333333333333335</v>
      </c>
    </row>
    <row r="26" spans="1:5" x14ac:dyDescent="0.35">
      <c r="B26" s="4"/>
      <c r="C26" s="46" t="s">
        <v>46</v>
      </c>
      <c r="D26" s="31">
        <v>8</v>
      </c>
      <c r="E26" s="31">
        <v>8.5</v>
      </c>
    </row>
    <row r="27" spans="1:5" x14ac:dyDescent="0.35">
      <c r="B27" s="4"/>
    </row>
    <row r="28" spans="1:5" x14ac:dyDescent="0.35">
      <c r="B28" s="44" t="s">
        <v>7</v>
      </c>
      <c r="C28" s="18" t="s">
        <v>4</v>
      </c>
      <c r="D28" s="18" t="s">
        <v>5</v>
      </c>
      <c r="E28" s="18" t="s">
        <v>6</v>
      </c>
    </row>
    <row r="29" spans="1:5" x14ac:dyDescent="0.35">
      <c r="B29" s="4"/>
      <c r="C29" s="31">
        <v>1</v>
      </c>
      <c r="D29" s="31">
        <v>2</v>
      </c>
      <c r="E29" s="31">
        <v>3</v>
      </c>
    </row>
    <row r="30" spans="1:5" x14ac:dyDescent="0.35">
      <c r="B30" s="4"/>
      <c r="C30" s="31">
        <v>7</v>
      </c>
      <c r="D30" s="31">
        <v>2</v>
      </c>
      <c r="E30" s="31">
        <v>2</v>
      </c>
    </row>
    <row r="31" spans="1:5" x14ac:dyDescent="0.35">
      <c r="B31" s="4"/>
      <c r="C31" s="45" t="s">
        <v>14</v>
      </c>
      <c r="D31" s="45">
        <f>SUM(D29:D30)/COUNT(D29:D30)</f>
        <v>2</v>
      </c>
      <c r="E31" s="45">
        <f>SUM(E29:E30)/COUNT(E29:E30)</f>
        <v>2.5</v>
      </c>
    </row>
    <row r="32" spans="1:5" x14ac:dyDescent="0.35">
      <c r="B32" s="44" t="s">
        <v>8</v>
      </c>
      <c r="C32" s="18" t="s">
        <v>4</v>
      </c>
      <c r="D32" s="18" t="s">
        <v>5</v>
      </c>
      <c r="E32" s="18" t="s">
        <v>6</v>
      </c>
    </row>
    <row r="33" spans="2:5" x14ac:dyDescent="0.35">
      <c r="B33" s="4"/>
      <c r="C33" s="31">
        <v>2</v>
      </c>
      <c r="D33" s="31">
        <v>4</v>
      </c>
      <c r="E33" s="31">
        <v>5</v>
      </c>
    </row>
    <row r="34" spans="2:5" x14ac:dyDescent="0.35">
      <c r="B34" s="4"/>
      <c r="C34" s="31">
        <v>3</v>
      </c>
      <c r="D34" s="31">
        <v>3</v>
      </c>
      <c r="E34" s="31">
        <v>6</v>
      </c>
    </row>
    <row r="35" spans="2:5" x14ac:dyDescent="0.35">
      <c r="B35" s="4"/>
      <c r="C35" s="31">
        <v>8</v>
      </c>
      <c r="D35" s="31">
        <v>5</v>
      </c>
      <c r="E35" s="31">
        <v>4</v>
      </c>
    </row>
    <row r="36" spans="2:5" x14ac:dyDescent="0.35">
      <c r="B36" s="4"/>
      <c r="C36" s="45" t="s">
        <v>14</v>
      </c>
      <c r="D36" s="45">
        <f>SUM(D33:D35)/COUNT(D33:D35)</f>
        <v>4</v>
      </c>
      <c r="E36" s="45">
        <f>SUM(E33:E35)/COUNT(E33:E35)</f>
        <v>5</v>
      </c>
    </row>
    <row r="37" spans="2:5" x14ac:dyDescent="0.35">
      <c r="B37" s="44" t="s">
        <v>9</v>
      </c>
      <c r="C37" s="18" t="s">
        <v>4</v>
      </c>
      <c r="D37" s="18" t="s">
        <v>5</v>
      </c>
      <c r="E37" s="18" t="s">
        <v>6</v>
      </c>
    </row>
    <row r="38" spans="2:5" x14ac:dyDescent="0.35">
      <c r="B38" s="4"/>
      <c r="C38" s="31">
        <v>9</v>
      </c>
      <c r="D38" s="31">
        <v>8</v>
      </c>
      <c r="E38" s="31">
        <v>2</v>
      </c>
    </row>
    <row r="39" spans="2:5" x14ac:dyDescent="0.35">
      <c r="B39" s="4"/>
      <c r="C39" s="31">
        <v>10</v>
      </c>
      <c r="D39" s="31">
        <v>9</v>
      </c>
      <c r="E39" s="31">
        <v>1</v>
      </c>
    </row>
    <row r="40" spans="2:5" x14ac:dyDescent="0.35">
      <c r="B40" s="4"/>
      <c r="C40" s="45" t="s">
        <v>14</v>
      </c>
      <c r="D40" s="45">
        <f>SUM(D38:D39)/COUNT(D38:D39)</f>
        <v>8.5</v>
      </c>
      <c r="E40" s="45">
        <f>SUM(E38:E39)/COUNT(E38:E39)</f>
        <v>1.5</v>
      </c>
    </row>
    <row r="41" spans="2:5" x14ac:dyDescent="0.35">
      <c r="B41" s="44" t="s">
        <v>46</v>
      </c>
      <c r="C41" s="18" t="s">
        <v>4</v>
      </c>
      <c r="D41" s="18" t="s">
        <v>5</v>
      </c>
      <c r="E41" s="18" t="s">
        <v>6</v>
      </c>
    </row>
    <row r="42" spans="2:5" x14ac:dyDescent="0.35">
      <c r="B42" s="4"/>
      <c r="C42" s="31">
        <v>4</v>
      </c>
      <c r="D42" s="31">
        <v>8</v>
      </c>
      <c r="E42" s="31">
        <v>7</v>
      </c>
    </row>
    <row r="43" spans="2:5" x14ac:dyDescent="0.35">
      <c r="B43" s="4"/>
      <c r="C43" s="31">
        <v>5</v>
      </c>
      <c r="D43" s="31">
        <v>9</v>
      </c>
      <c r="E43" s="31">
        <v>8</v>
      </c>
    </row>
    <row r="44" spans="2:5" x14ac:dyDescent="0.35">
      <c r="B44" s="4"/>
      <c r="C44" s="31">
        <v>6</v>
      </c>
      <c r="D44" s="31">
        <v>7</v>
      </c>
      <c r="E44" s="31">
        <v>9</v>
      </c>
    </row>
    <row r="45" spans="2:5" x14ac:dyDescent="0.35">
      <c r="B45" s="4"/>
      <c r="C45" s="45" t="s">
        <v>14</v>
      </c>
      <c r="D45" s="45">
        <f>SUM(D42:D44)/COUNT(D42:D44)</f>
        <v>8</v>
      </c>
      <c r="E45" s="45">
        <f>SUM(E42:E44)/COUNT(E42:E44)</f>
        <v>8</v>
      </c>
    </row>
    <row r="47" spans="2:5" x14ac:dyDescent="0.35">
      <c r="C47" t="s">
        <v>52</v>
      </c>
      <c r="E47" s="3"/>
    </row>
    <row r="48" spans="2:5" x14ac:dyDescent="0.35">
      <c r="C48" s="18" t="s">
        <v>4</v>
      </c>
      <c r="D48" s="18" t="s">
        <v>5</v>
      </c>
      <c r="E48" s="18" t="s">
        <v>6</v>
      </c>
    </row>
    <row r="49" spans="3:5" x14ac:dyDescent="0.35">
      <c r="C49" s="46" t="s">
        <v>7</v>
      </c>
      <c r="D49" s="46">
        <f>D31</f>
        <v>2</v>
      </c>
      <c r="E49" s="46">
        <f>E31</f>
        <v>2.5</v>
      </c>
    </row>
    <row r="50" spans="3:5" x14ac:dyDescent="0.35">
      <c r="C50" s="46" t="s">
        <v>8</v>
      </c>
      <c r="D50" s="46">
        <f>D36</f>
        <v>4</v>
      </c>
      <c r="E50" s="46">
        <f>E36</f>
        <v>5</v>
      </c>
    </row>
    <row r="51" spans="3:5" x14ac:dyDescent="0.35">
      <c r="C51" s="46" t="s">
        <v>9</v>
      </c>
      <c r="D51" s="46">
        <f>D40</f>
        <v>8.5</v>
      </c>
      <c r="E51" s="46">
        <f>E40</f>
        <v>1.5</v>
      </c>
    </row>
    <row r="52" spans="3:5" x14ac:dyDescent="0.35">
      <c r="C52" s="46" t="s">
        <v>46</v>
      </c>
      <c r="D52" s="46">
        <f>D45</f>
        <v>8</v>
      </c>
      <c r="E52" s="46">
        <f>E45</f>
        <v>8</v>
      </c>
    </row>
  </sheetData>
  <autoFilter ref="A3:I13" xr:uid="{872F09F0-3F9D-401D-87CC-33DDD0A80BBB}"/>
  <pageMargins left="0.7" right="0.7" top="0.75" bottom="0.75" header="0.3" footer="0.3"/>
  <pageSetup paperSize="2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7F65-7F92-499E-9C9B-2A8D1B9A61FB}">
  <sheetPr filterMode="1"/>
  <dimension ref="A1:J52"/>
  <sheetViews>
    <sheetView workbookViewId="0">
      <selection activeCell="A7" sqref="A7:C9"/>
    </sheetView>
  </sheetViews>
  <sheetFormatPr defaultRowHeight="14.5" x14ac:dyDescent="0.35"/>
  <cols>
    <col min="1" max="1" width="5.26953125" customWidth="1"/>
    <col min="2" max="2" width="5.36328125" customWidth="1"/>
    <col min="3" max="3" width="6.1796875" customWidth="1"/>
    <col min="4" max="4" width="9.36328125" customWidth="1"/>
    <col min="5" max="5" width="9" customWidth="1"/>
    <col min="6" max="7" width="9.1796875" customWidth="1"/>
    <col min="9" max="9" width="8.7265625" style="3"/>
    <col min="10" max="10" width="9" style="4" customWidth="1"/>
    <col min="11" max="11" width="10.1796875" customWidth="1"/>
  </cols>
  <sheetData>
    <row r="1" spans="1:10" x14ac:dyDescent="0.35">
      <c r="A1" s="7" t="s">
        <v>22</v>
      </c>
    </row>
    <row r="2" spans="1:10" x14ac:dyDescent="0.35">
      <c r="A2" t="s">
        <v>12</v>
      </c>
      <c r="F2" s="7"/>
      <c r="G2" s="7"/>
    </row>
    <row r="3" spans="1:10" x14ac:dyDescent="0.35">
      <c r="A3" s="29" t="s">
        <v>4</v>
      </c>
      <c r="B3" s="29" t="s">
        <v>5</v>
      </c>
      <c r="C3" s="29" t="s">
        <v>6</v>
      </c>
      <c r="D3" s="29" t="s">
        <v>7</v>
      </c>
      <c r="E3" s="29" t="s">
        <v>8</v>
      </c>
      <c r="F3" s="29" t="s">
        <v>9</v>
      </c>
      <c r="G3" s="29" t="s">
        <v>46</v>
      </c>
      <c r="H3" s="29" t="s">
        <v>10</v>
      </c>
      <c r="I3" s="29" t="s">
        <v>11</v>
      </c>
      <c r="J3" s="52" t="s">
        <v>15</v>
      </c>
    </row>
    <row r="4" spans="1:10" hidden="1" x14ac:dyDescent="0.35">
      <c r="A4" s="31">
        <v>1</v>
      </c>
      <c r="B4" s="31">
        <v>2</v>
      </c>
      <c r="C4" s="31">
        <v>3</v>
      </c>
      <c r="D4" s="8">
        <f t="shared" ref="D4:D13" si="0">SQRT(($D$23-B4)^2+($E$23-C4)^2)</f>
        <v>0.5</v>
      </c>
      <c r="E4" s="8">
        <f t="shared" ref="E4:E13" si="1">SQRT(($D$24-B4)^2+($E$24-C4)^2)</f>
        <v>2.8284271247461903</v>
      </c>
      <c r="F4" s="8">
        <f t="shared" ref="F4:F13" si="2">SQRT(($D$25-B4)^2+($E$25-C4)^2)</f>
        <v>6.6708320320631671</v>
      </c>
      <c r="G4" s="8">
        <f>SQRT(($D$26-B4)^2+($E$26-C4)^2)</f>
        <v>7.810249675906654</v>
      </c>
      <c r="H4" s="42">
        <f>MIN(D4:G4)</f>
        <v>0.5</v>
      </c>
      <c r="I4" s="43" t="str">
        <f>INDEX($D$3:$G$3, MATCH(MIN(D4:G4), D4:G4, 0))</f>
        <v>C1</v>
      </c>
      <c r="J4" s="15" t="s">
        <v>53</v>
      </c>
    </row>
    <row r="5" spans="1:10" hidden="1" x14ac:dyDescent="0.35">
      <c r="A5" s="31">
        <v>2</v>
      </c>
      <c r="B5" s="31">
        <v>4</v>
      </c>
      <c r="C5" s="31">
        <v>5</v>
      </c>
      <c r="D5" s="8">
        <f t="shared" si="0"/>
        <v>3.2015621187164243</v>
      </c>
      <c r="E5" s="8">
        <f t="shared" si="1"/>
        <v>0</v>
      </c>
      <c r="F5" s="8">
        <f t="shared" si="2"/>
        <v>5.7008771254956896</v>
      </c>
      <c r="G5" s="8">
        <f t="shared" ref="G5:G13" si="3">SQRT(($D$26-B5)^2+($E$26-C5)^2)</f>
        <v>5</v>
      </c>
      <c r="H5" s="42">
        <f t="shared" ref="H5:H13" si="4">MIN(D5:G5)</f>
        <v>0</v>
      </c>
      <c r="I5" s="43" t="str">
        <f t="shared" ref="I5:I13" si="5">INDEX($D$3:$G$3, MATCH(MIN(D5:G5), D5:G5, 0))</f>
        <v>C2</v>
      </c>
      <c r="J5" s="15" t="s">
        <v>53</v>
      </c>
    </row>
    <row r="6" spans="1:10" hidden="1" x14ac:dyDescent="0.35">
      <c r="A6" s="31">
        <v>3</v>
      </c>
      <c r="B6" s="31">
        <v>3</v>
      </c>
      <c r="C6" s="31">
        <v>6</v>
      </c>
      <c r="D6" s="8">
        <f t="shared" si="0"/>
        <v>3.640054944640259</v>
      </c>
      <c r="E6" s="8">
        <f t="shared" si="1"/>
        <v>1.4142135623730951</v>
      </c>
      <c r="F6" s="8">
        <f t="shared" si="2"/>
        <v>7.1063352017759476</v>
      </c>
      <c r="G6" s="8">
        <f t="shared" si="3"/>
        <v>5.3851648071345037</v>
      </c>
      <c r="H6" s="42">
        <f t="shared" si="4"/>
        <v>1.4142135623730951</v>
      </c>
      <c r="I6" s="43" t="str">
        <f t="shared" si="5"/>
        <v>C2</v>
      </c>
      <c r="J6" s="15" t="s">
        <v>53</v>
      </c>
    </row>
    <row r="7" spans="1:10" x14ac:dyDescent="0.35">
      <c r="A7" s="31">
        <v>4</v>
      </c>
      <c r="B7" s="31">
        <v>8</v>
      </c>
      <c r="C7" s="31">
        <v>7</v>
      </c>
      <c r="D7" s="8">
        <f t="shared" si="0"/>
        <v>7.5</v>
      </c>
      <c r="E7" s="8">
        <f t="shared" si="1"/>
        <v>4.4721359549995796</v>
      </c>
      <c r="F7" s="8">
        <f t="shared" si="2"/>
        <v>5.5226805085936306</v>
      </c>
      <c r="G7" s="8">
        <f t="shared" si="3"/>
        <v>1</v>
      </c>
      <c r="H7" s="42">
        <f t="shared" si="4"/>
        <v>1</v>
      </c>
      <c r="I7" s="43" t="str">
        <f t="shared" si="5"/>
        <v>C4</v>
      </c>
      <c r="J7" s="15" t="s">
        <v>53</v>
      </c>
    </row>
    <row r="8" spans="1:10" x14ac:dyDescent="0.35">
      <c r="A8" s="31">
        <v>5</v>
      </c>
      <c r="B8" s="31">
        <v>9</v>
      </c>
      <c r="C8" s="31">
        <v>8</v>
      </c>
      <c r="D8" s="8">
        <f t="shared" si="0"/>
        <v>8.9022469073824286</v>
      </c>
      <c r="E8" s="8">
        <f t="shared" si="1"/>
        <v>5.8309518948453007</v>
      </c>
      <c r="F8" s="8">
        <f t="shared" si="2"/>
        <v>6.5192024052026492</v>
      </c>
      <c r="G8" s="8">
        <f t="shared" si="3"/>
        <v>1</v>
      </c>
      <c r="H8" s="42">
        <f t="shared" si="4"/>
        <v>1</v>
      </c>
      <c r="I8" s="43" t="str">
        <f t="shared" si="5"/>
        <v>C4</v>
      </c>
      <c r="J8" s="15" t="s">
        <v>53</v>
      </c>
    </row>
    <row r="9" spans="1:10" x14ac:dyDescent="0.35">
      <c r="A9" s="31">
        <v>6</v>
      </c>
      <c r="B9" s="31">
        <v>7</v>
      </c>
      <c r="C9" s="31">
        <v>9</v>
      </c>
      <c r="D9" s="8">
        <f t="shared" si="0"/>
        <v>8.2006097334283634</v>
      </c>
      <c r="E9" s="8">
        <f t="shared" si="1"/>
        <v>5</v>
      </c>
      <c r="F9" s="8">
        <f t="shared" si="2"/>
        <v>7.6485292703891776</v>
      </c>
      <c r="G9" s="8">
        <f t="shared" si="3"/>
        <v>1.4142135623730951</v>
      </c>
      <c r="H9" s="42">
        <f t="shared" si="4"/>
        <v>1.4142135623730951</v>
      </c>
      <c r="I9" s="43" t="str">
        <f t="shared" si="5"/>
        <v>C4</v>
      </c>
      <c r="J9" s="15" t="s">
        <v>53</v>
      </c>
    </row>
    <row r="10" spans="1:10" hidden="1" x14ac:dyDescent="0.35">
      <c r="A10" s="31">
        <v>7</v>
      </c>
      <c r="B10" s="31">
        <v>2</v>
      </c>
      <c r="C10" s="31">
        <v>2</v>
      </c>
      <c r="D10" s="8">
        <f t="shared" si="0"/>
        <v>0.5</v>
      </c>
      <c r="E10" s="8">
        <f t="shared" si="1"/>
        <v>3.6055512754639891</v>
      </c>
      <c r="F10" s="8">
        <f t="shared" si="2"/>
        <v>6.5192024052026492</v>
      </c>
      <c r="G10" s="8">
        <f t="shared" si="3"/>
        <v>8.4852813742385695</v>
      </c>
      <c r="H10" s="42">
        <f t="shared" si="4"/>
        <v>0.5</v>
      </c>
      <c r="I10" s="43" t="str">
        <f t="shared" si="5"/>
        <v>C1</v>
      </c>
      <c r="J10" s="15" t="s">
        <v>53</v>
      </c>
    </row>
    <row r="11" spans="1:10" hidden="1" x14ac:dyDescent="0.35">
      <c r="A11" s="31">
        <v>8</v>
      </c>
      <c r="B11" s="31">
        <v>5</v>
      </c>
      <c r="C11" s="31">
        <v>4</v>
      </c>
      <c r="D11" s="8">
        <f t="shared" si="0"/>
        <v>3.3541019662496847</v>
      </c>
      <c r="E11" s="8">
        <f t="shared" si="1"/>
        <v>1.4142135623730951</v>
      </c>
      <c r="F11" s="8">
        <f t="shared" si="2"/>
        <v>4.3011626335213133</v>
      </c>
      <c r="G11" s="8">
        <f t="shared" si="3"/>
        <v>5</v>
      </c>
      <c r="H11" s="42">
        <f t="shared" si="4"/>
        <v>1.4142135623730951</v>
      </c>
      <c r="I11" s="43" t="str">
        <f t="shared" si="5"/>
        <v>C2</v>
      </c>
      <c r="J11" s="15" t="s">
        <v>53</v>
      </c>
    </row>
    <row r="12" spans="1:10" hidden="1" x14ac:dyDescent="0.35">
      <c r="A12" s="31">
        <v>9</v>
      </c>
      <c r="B12" s="31">
        <v>8</v>
      </c>
      <c r="C12" s="31">
        <v>2</v>
      </c>
      <c r="D12" s="8">
        <f t="shared" si="0"/>
        <v>6.0207972893961479</v>
      </c>
      <c r="E12" s="8">
        <f t="shared" si="1"/>
        <v>5</v>
      </c>
      <c r="F12" s="8">
        <f t="shared" si="2"/>
        <v>0.70710678118654757</v>
      </c>
      <c r="G12" s="8">
        <f t="shared" si="3"/>
        <v>6</v>
      </c>
      <c r="H12" s="42">
        <f t="shared" si="4"/>
        <v>0.70710678118654757</v>
      </c>
      <c r="I12" s="43" t="str">
        <f t="shared" si="5"/>
        <v>C3</v>
      </c>
      <c r="J12" s="15" t="s">
        <v>53</v>
      </c>
    </row>
    <row r="13" spans="1:10" hidden="1" x14ac:dyDescent="0.35">
      <c r="A13" s="31">
        <v>10</v>
      </c>
      <c r="B13" s="31">
        <v>9</v>
      </c>
      <c r="C13" s="31">
        <v>1</v>
      </c>
      <c r="D13" s="8">
        <f t="shared" si="0"/>
        <v>7.1589105316381767</v>
      </c>
      <c r="E13" s="8">
        <f t="shared" si="1"/>
        <v>6.4031242374328485</v>
      </c>
      <c r="F13" s="8">
        <f t="shared" si="2"/>
        <v>0.70710678118654757</v>
      </c>
      <c r="G13" s="8">
        <f t="shared" si="3"/>
        <v>7.0710678118654755</v>
      </c>
      <c r="H13" s="42">
        <f t="shared" si="4"/>
        <v>0.70710678118654757</v>
      </c>
      <c r="I13" s="43" t="str">
        <f t="shared" si="5"/>
        <v>C3</v>
      </c>
      <c r="J13" s="15" t="s">
        <v>53</v>
      </c>
    </row>
    <row r="15" spans="1:10" x14ac:dyDescent="0.35">
      <c r="A15" t="s">
        <v>47</v>
      </c>
    </row>
    <row r="16" spans="1:10" x14ac:dyDescent="0.35">
      <c r="A16" t="s">
        <v>23</v>
      </c>
    </row>
    <row r="17" spans="1:5" x14ac:dyDescent="0.35">
      <c r="A17" t="s">
        <v>51</v>
      </c>
    </row>
    <row r="18" spans="1:5" x14ac:dyDescent="0.35">
      <c r="A18" t="s">
        <v>48</v>
      </c>
    </row>
    <row r="19" spans="1:5" x14ac:dyDescent="0.35">
      <c r="A19" t="s">
        <v>49</v>
      </c>
    </row>
    <row r="21" spans="1:5" x14ac:dyDescent="0.35">
      <c r="B21" s="4"/>
      <c r="C21" s="41" t="s">
        <v>50</v>
      </c>
      <c r="D21" s="41"/>
      <c r="E21" s="41"/>
    </row>
    <row r="22" spans="1:5" x14ac:dyDescent="0.35">
      <c r="B22" s="4"/>
      <c r="C22" s="18" t="s">
        <v>4</v>
      </c>
      <c r="D22" s="18" t="s">
        <v>5</v>
      </c>
      <c r="E22" s="18" t="s">
        <v>6</v>
      </c>
    </row>
    <row r="23" spans="1:5" x14ac:dyDescent="0.35">
      <c r="B23" s="4"/>
      <c r="C23" s="46" t="s">
        <v>7</v>
      </c>
      <c r="D23" s="31">
        <v>2</v>
      </c>
      <c r="E23" s="31">
        <v>2.5</v>
      </c>
    </row>
    <row r="24" spans="1:5" x14ac:dyDescent="0.35">
      <c r="B24" s="4"/>
      <c r="C24" s="46" t="s">
        <v>8</v>
      </c>
      <c r="D24" s="31">
        <v>4</v>
      </c>
      <c r="E24" s="31">
        <v>5</v>
      </c>
    </row>
    <row r="25" spans="1:5" x14ac:dyDescent="0.35">
      <c r="B25" s="4"/>
      <c r="C25" s="46" t="s">
        <v>9</v>
      </c>
      <c r="D25" s="31">
        <v>8.5</v>
      </c>
      <c r="E25" s="31">
        <v>1.5</v>
      </c>
    </row>
    <row r="26" spans="1:5" x14ac:dyDescent="0.35">
      <c r="B26" s="4"/>
      <c r="C26" s="46" t="s">
        <v>46</v>
      </c>
      <c r="D26" s="31">
        <v>8</v>
      </c>
      <c r="E26" s="31">
        <v>8</v>
      </c>
    </row>
    <row r="27" spans="1:5" x14ac:dyDescent="0.35">
      <c r="B27" s="4"/>
    </row>
    <row r="28" spans="1:5" x14ac:dyDescent="0.35">
      <c r="A28" s="48"/>
      <c r="B28" s="49"/>
      <c r="C28" s="50"/>
      <c r="D28" s="50"/>
      <c r="E28" s="50"/>
    </row>
    <row r="29" spans="1:5" x14ac:dyDescent="0.35">
      <c r="A29" s="48"/>
      <c r="B29" s="49"/>
      <c r="C29" s="51"/>
      <c r="D29" s="51"/>
      <c r="E29" s="51"/>
    </row>
    <row r="30" spans="1:5" x14ac:dyDescent="0.35">
      <c r="A30" s="48"/>
      <c r="B30" s="49"/>
      <c r="C30" s="51"/>
      <c r="D30" s="51"/>
      <c r="E30" s="51"/>
    </row>
    <row r="31" spans="1:5" x14ac:dyDescent="0.35">
      <c r="A31" s="48"/>
      <c r="B31" s="49"/>
      <c r="C31" s="50"/>
      <c r="D31" s="50"/>
      <c r="E31" s="50"/>
    </row>
    <row r="32" spans="1:5" x14ac:dyDescent="0.35">
      <c r="A32" s="48"/>
      <c r="B32" s="49"/>
      <c r="C32" s="50"/>
      <c r="D32" s="50"/>
      <c r="E32" s="50"/>
    </row>
    <row r="33" spans="1:5" x14ac:dyDescent="0.35">
      <c r="A33" s="48"/>
      <c r="B33" s="49"/>
      <c r="C33" s="51"/>
      <c r="D33" s="51"/>
      <c r="E33" s="51"/>
    </row>
    <row r="34" spans="1:5" x14ac:dyDescent="0.35">
      <c r="A34" s="48"/>
      <c r="B34" s="49"/>
      <c r="C34" s="51"/>
      <c r="D34" s="51"/>
      <c r="E34" s="51"/>
    </row>
    <row r="35" spans="1:5" x14ac:dyDescent="0.35">
      <c r="A35" s="48"/>
      <c r="B35" s="49"/>
      <c r="C35" s="51"/>
      <c r="D35" s="51"/>
      <c r="E35" s="51"/>
    </row>
    <row r="36" spans="1:5" x14ac:dyDescent="0.35">
      <c r="A36" s="48"/>
      <c r="B36" s="49"/>
      <c r="C36" s="50"/>
      <c r="D36" s="50"/>
      <c r="E36" s="50"/>
    </row>
    <row r="37" spans="1:5" x14ac:dyDescent="0.35">
      <c r="A37" s="48"/>
      <c r="B37" s="49"/>
      <c r="C37" s="50"/>
      <c r="D37" s="50"/>
      <c r="E37" s="50"/>
    </row>
    <row r="38" spans="1:5" x14ac:dyDescent="0.35">
      <c r="A38" s="48"/>
      <c r="B38" s="49"/>
      <c r="C38" s="51"/>
      <c r="D38" s="51"/>
      <c r="E38" s="51"/>
    </row>
    <row r="39" spans="1:5" x14ac:dyDescent="0.35">
      <c r="A39" s="48"/>
      <c r="B39" s="49"/>
      <c r="C39" s="51"/>
      <c r="D39" s="51"/>
      <c r="E39" s="51"/>
    </row>
    <row r="40" spans="1:5" x14ac:dyDescent="0.35">
      <c r="A40" s="48"/>
      <c r="B40" s="49"/>
      <c r="C40" s="50"/>
      <c r="D40" s="50"/>
      <c r="E40" s="50"/>
    </row>
    <row r="41" spans="1:5" x14ac:dyDescent="0.35">
      <c r="A41" s="48"/>
      <c r="B41" s="49"/>
      <c r="C41" s="50"/>
      <c r="D41" s="50"/>
      <c r="E41" s="50"/>
    </row>
    <row r="42" spans="1:5" x14ac:dyDescent="0.35">
      <c r="A42" s="48"/>
      <c r="B42" s="49"/>
      <c r="C42" s="51"/>
      <c r="D42" s="51"/>
      <c r="E42" s="51"/>
    </row>
    <row r="43" spans="1:5" x14ac:dyDescent="0.35">
      <c r="A43" s="48"/>
      <c r="B43" s="49"/>
      <c r="C43" s="51"/>
      <c r="D43" s="51"/>
      <c r="E43" s="51"/>
    </row>
    <row r="44" spans="1:5" x14ac:dyDescent="0.35">
      <c r="A44" s="48"/>
      <c r="B44" s="49"/>
      <c r="C44" s="51"/>
      <c r="D44" s="51"/>
      <c r="E44" s="51"/>
    </row>
    <row r="45" spans="1:5" x14ac:dyDescent="0.35">
      <c r="A45" s="48"/>
      <c r="B45" s="49"/>
      <c r="C45" s="50"/>
      <c r="D45" s="50"/>
      <c r="E45" s="50"/>
    </row>
    <row r="46" spans="1:5" x14ac:dyDescent="0.35">
      <c r="A46" s="48"/>
      <c r="B46" s="48"/>
      <c r="C46" s="48"/>
      <c r="D46" s="48"/>
      <c r="E46" s="48"/>
    </row>
    <row r="47" spans="1:5" x14ac:dyDescent="0.35">
      <c r="A47" s="48"/>
      <c r="B47" s="48"/>
      <c r="C47" s="48"/>
      <c r="D47" s="48"/>
      <c r="E47" s="27"/>
    </row>
    <row r="48" spans="1:5" x14ac:dyDescent="0.35">
      <c r="A48" s="48"/>
      <c r="B48" s="48"/>
      <c r="C48" s="50"/>
      <c r="D48" s="50"/>
      <c r="E48" s="50"/>
    </row>
    <row r="49" spans="1:5" x14ac:dyDescent="0.35">
      <c r="A49" s="48"/>
      <c r="B49" s="48"/>
      <c r="C49" s="50"/>
      <c r="D49" s="50"/>
      <c r="E49" s="50"/>
    </row>
    <row r="50" spans="1:5" x14ac:dyDescent="0.35">
      <c r="A50" s="48"/>
      <c r="B50" s="48"/>
      <c r="C50" s="50"/>
      <c r="D50" s="50"/>
      <c r="E50" s="50"/>
    </row>
    <row r="51" spans="1:5" x14ac:dyDescent="0.35">
      <c r="A51" s="48"/>
      <c r="B51" s="48"/>
      <c r="C51" s="50"/>
      <c r="D51" s="50"/>
      <c r="E51" s="50"/>
    </row>
    <row r="52" spans="1:5" x14ac:dyDescent="0.35">
      <c r="A52" s="48"/>
      <c r="B52" s="48"/>
      <c r="C52" s="50"/>
      <c r="D52" s="50"/>
      <c r="E52" s="50"/>
    </row>
  </sheetData>
  <autoFilter ref="A3:I13" xr:uid="{872F09F0-3F9D-401D-87CC-33DDD0A80BBB}">
    <filterColumn colId="8">
      <filters>
        <filter val="C4"/>
      </filters>
    </filterColumn>
  </autoFilter>
  <pageMargins left="0.7" right="0.7" top="0.75" bottom="0.75" header="0.3" footer="0.3"/>
  <pageSetup paperSize="2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28B1-A1F8-452B-B38F-4B7FB48241D4}">
  <dimension ref="A1:J98"/>
  <sheetViews>
    <sheetView tabSelected="1" topLeftCell="A19" zoomScale="91" zoomScaleNormal="70" workbookViewId="0">
      <selection activeCell="J27" sqref="J27"/>
    </sheetView>
  </sheetViews>
  <sheetFormatPr defaultRowHeight="14.5" x14ac:dyDescent="0.35"/>
  <cols>
    <col min="1" max="1" width="8.26953125" customWidth="1"/>
    <col min="2" max="2" width="6.26953125" customWidth="1"/>
    <col min="3" max="3" width="5.7265625" customWidth="1"/>
    <col min="4" max="4" width="9.36328125" customWidth="1"/>
    <col min="5" max="5" width="16.7265625" customWidth="1"/>
    <col min="6" max="6" width="9.26953125" customWidth="1"/>
    <col min="7" max="7" width="8.7265625" customWidth="1"/>
    <col min="8" max="8" width="8.7265625" style="3"/>
    <col min="9" max="9" width="8.7265625" style="3" customWidth="1"/>
    <col min="10" max="10" width="8.7265625" style="4"/>
    <col min="11" max="11" width="10.1796875" customWidth="1"/>
  </cols>
  <sheetData>
    <row r="1" spans="1:10" x14ac:dyDescent="0.35">
      <c r="A1" s="7" t="s">
        <v>55</v>
      </c>
      <c r="H1"/>
    </row>
    <row r="2" spans="1:10" ht="15" thickBot="1" x14ac:dyDescent="0.4">
      <c r="A2" t="s">
        <v>27</v>
      </c>
      <c r="F2" s="7"/>
      <c r="G2" s="7"/>
      <c r="H2"/>
    </row>
    <row r="3" spans="1:10" ht="29.5" thickBot="1" x14ac:dyDescent="0.4">
      <c r="A3" s="71" t="s">
        <v>4</v>
      </c>
      <c r="B3" s="72" t="s">
        <v>5</v>
      </c>
      <c r="C3" s="73" t="s">
        <v>6</v>
      </c>
      <c r="D3" s="72" t="s">
        <v>11</v>
      </c>
      <c r="E3" s="30" t="s">
        <v>25</v>
      </c>
      <c r="G3" s="86" t="s">
        <v>29</v>
      </c>
      <c r="H3" s="87" t="s">
        <v>5</v>
      </c>
      <c r="I3" s="88" t="s">
        <v>6</v>
      </c>
      <c r="J3" s="50"/>
    </row>
    <row r="4" spans="1:10" ht="15" thickTop="1" x14ac:dyDescent="0.35">
      <c r="A4" s="74">
        <v>1</v>
      </c>
      <c r="B4" s="67">
        <v>2</v>
      </c>
      <c r="C4" s="67">
        <v>3</v>
      </c>
      <c r="D4" s="68" t="s">
        <v>7</v>
      </c>
      <c r="E4" s="33">
        <f>SQRT(($H$4-B4)^2+($I$4-C4)^2)</f>
        <v>0.5</v>
      </c>
      <c r="G4" s="84" t="s">
        <v>7</v>
      </c>
      <c r="H4" s="65">
        <v>2</v>
      </c>
      <c r="I4" s="85">
        <v>2.5</v>
      </c>
      <c r="J4" s="50"/>
    </row>
    <row r="5" spans="1:10" ht="15" thickBot="1" x14ac:dyDescent="0.4">
      <c r="A5" s="75">
        <v>7</v>
      </c>
      <c r="B5" s="69">
        <v>2</v>
      </c>
      <c r="C5" s="69">
        <v>2</v>
      </c>
      <c r="D5" s="70" t="s">
        <v>7</v>
      </c>
      <c r="E5" s="33">
        <f>SQRT(($H$4-B5)^2+($I$4-C5)^2)</f>
        <v>0.5</v>
      </c>
      <c r="G5" s="80" t="s">
        <v>8</v>
      </c>
      <c r="H5" s="31">
        <v>4</v>
      </c>
      <c r="I5" s="81">
        <v>5</v>
      </c>
      <c r="J5" s="50"/>
    </row>
    <row r="6" spans="1:10" ht="15" thickTop="1" x14ac:dyDescent="0.35">
      <c r="A6" s="76">
        <v>2</v>
      </c>
      <c r="B6" s="31">
        <v>4</v>
      </c>
      <c r="C6" s="31">
        <v>5</v>
      </c>
      <c r="D6" s="66" t="s">
        <v>8</v>
      </c>
      <c r="E6" s="33">
        <f>SQRT(($H$5-B6)^2+($I$5-C6)^2)</f>
        <v>0</v>
      </c>
      <c r="G6" s="80" t="s">
        <v>9</v>
      </c>
      <c r="H6" s="31">
        <v>8.5</v>
      </c>
      <c r="I6" s="81">
        <v>1.5</v>
      </c>
      <c r="J6" s="50"/>
    </row>
    <row r="7" spans="1:10" ht="15" thickBot="1" x14ac:dyDescent="0.4">
      <c r="A7" s="76">
        <v>3</v>
      </c>
      <c r="B7" s="31">
        <v>3</v>
      </c>
      <c r="C7" s="31">
        <v>6</v>
      </c>
      <c r="D7" s="33" t="s">
        <v>8</v>
      </c>
      <c r="E7" s="33">
        <f t="shared" ref="E7:E8" si="0">SQRT(($H$5-B7)^2+($I$5-C7)^2)</f>
        <v>1.4142135623730951</v>
      </c>
      <c r="G7" s="82" t="s">
        <v>46</v>
      </c>
      <c r="H7" s="78">
        <v>8</v>
      </c>
      <c r="I7" s="83">
        <v>8</v>
      </c>
      <c r="J7" s="50"/>
    </row>
    <row r="8" spans="1:10" ht="15" thickBot="1" x14ac:dyDescent="0.4">
      <c r="A8" s="75">
        <v>8</v>
      </c>
      <c r="B8" s="69">
        <v>5</v>
      </c>
      <c r="C8" s="69">
        <v>4</v>
      </c>
      <c r="D8" s="70" t="s">
        <v>8</v>
      </c>
      <c r="E8" s="33">
        <f t="shared" si="0"/>
        <v>1.4142135623730951</v>
      </c>
      <c r="F8" s="48"/>
      <c r="G8" s="48"/>
      <c r="H8" s="48"/>
      <c r="I8" s="27"/>
      <c r="J8" s="50"/>
    </row>
    <row r="9" spans="1:10" ht="15.5" thickTop="1" thickBot="1" x14ac:dyDescent="0.4">
      <c r="A9" s="74">
        <v>9</v>
      </c>
      <c r="B9" s="67">
        <v>8</v>
      </c>
      <c r="C9" s="67">
        <v>2</v>
      </c>
      <c r="D9" s="68" t="s">
        <v>9</v>
      </c>
      <c r="E9" s="33">
        <f>SQRT(($H$6-B9)^2+($I$6-C9)^2)</f>
        <v>0.70710678118654757</v>
      </c>
      <c r="F9" s="48"/>
      <c r="G9" s="48"/>
      <c r="H9" s="48"/>
      <c r="I9" s="27"/>
      <c r="J9" s="50"/>
    </row>
    <row r="10" spans="1:10" ht="15" thickBot="1" x14ac:dyDescent="0.4">
      <c r="A10" s="75">
        <v>10</v>
      </c>
      <c r="B10" s="69">
        <v>9</v>
      </c>
      <c r="C10" s="69">
        <v>1</v>
      </c>
      <c r="D10" s="70" t="s">
        <v>9</v>
      </c>
      <c r="E10" s="33">
        <f>SQRT(($H$6-B10)^2+($I$6-C10)^2)</f>
        <v>0.70710678118654757</v>
      </c>
      <c r="F10" s="48"/>
      <c r="G10" s="89" t="s">
        <v>18</v>
      </c>
      <c r="H10" s="90"/>
      <c r="I10" s="91"/>
      <c r="J10" s="50"/>
    </row>
    <row r="11" spans="1:10" ht="15" thickTop="1" x14ac:dyDescent="0.35">
      <c r="A11" s="76">
        <v>4</v>
      </c>
      <c r="B11" s="31">
        <v>8</v>
      </c>
      <c r="C11" s="31">
        <v>7</v>
      </c>
      <c r="D11" s="66" t="s">
        <v>46</v>
      </c>
      <c r="E11" s="33">
        <f>SQRT(($H$7-B11)^2+($I$7-C11)^2)</f>
        <v>1</v>
      </c>
      <c r="F11" s="48"/>
      <c r="G11" s="92" t="s">
        <v>19</v>
      </c>
      <c r="H11" s="93"/>
      <c r="I11" s="94"/>
      <c r="J11" s="50"/>
    </row>
    <row r="12" spans="1:10" ht="15" thickBot="1" x14ac:dyDescent="0.4">
      <c r="A12" s="76">
        <v>5</v>
      </c>
      <c r="B12" s="31">
        <v>9</v>
      </c>
      <c r="C12" s="31">
        <v>8</v>
      </c>
      <c r="D12" s="33" t="s">
        <v>46</v>
      </c>
      <c r="E12" s="33">
        <f t="shared" ref="E12:E13" si="1">SQRT(($H$7-B12)^2+($I$7-C12)^2)</f>
        <v>1</v>
      </c>
      <c r="F12" s="48"/>
      <c r="G12" s="95"/>
      <c r="H12" s="96"/>
      <c r="I12" s="97"/>
      <c r="J12" s="50"/>
    </row>
    <row r="13" spans="1:10" ht="15" thickBot="1" x14ac:dyDescent="0.4">
      <c r="A13" s="77">
        <v>6</v>
      </c>
      <c r="B13" s="78">
        <v>7</v>
      </c>
      <c r="C13" s="78">
        <v>9</v>
      </c>
      <c r="D13" s="79" t="s">
        <v>46</v>
      </c>
      <c r="E13" s="33">
        <f t="shared" si="1"/>
        <v>1.4142135623730951</v>
      </c>
      <c r="F13" s="48"/>
      <c r="G13" s="48"/>
      <c r="H13" s="48"/>
      <c r="I13" s="27"/>
      <c r="J13" s="50"/>
    </row>
    <row r="14" spans="1:10" x14ac:dyDescent="0.35">
      <c r="J14"/>
    </row>
    <row r="15" spans="1:10" x14ac:dyDescent="0.35">
      <c r="H15"/>
      <c r="I15" s="5"/>
      <c r="J15"/>
    </row>
    <row r="16" spans="1:10" x14ac:dyDescent="0.35">
      <c r="D16" s="62" t="s">
        <v>26</v>
      </c>
      <c r="E16" s="63"/>
      <c r="F16" s="64"/>
      <c r="H16"/>
      <c r="I16" s="5"/>
      <c r="J16"/>
    </row>
    <row r="17" spans="1:10" x14ac:dyDescent="0.35">
      <c r="D17" s="15" t="s">
        <v>4</v>
      </c>
      <c r="E17" s="15" t="s">
        <v>5</v>
      </c>
      <c r="F17" s="15" t="s">
        <v>6</v>
      </c>
      <c r="H17"/>
      <c r="I17" s="5"/>
      <c r="J17"/>
    </row>
    <row r="18" spans="1:10" x14ac:dyDescent="0.35">
      <c r="D18" s="16" t="s">
        <v>7</v>
      </c>
      <c r="E18" s="16">
        <v>5</v>
      </c>
      <c r="F18" s="16">
        <v>1.6666669999999999</v>
      </c>
      <c r="J18"/>
    </row>
    <row r="19" spans="1:10" x14ac:dyDescent="0.35">
      <c r="D19" s="16" t="s">
        <v>8</v>
      </c>
      <c r="E19" s="16">
        <v>1.3333330000000001</v>
      </c>
      <c r="F19" s="16">
        <v>2</v>
      </c>
      <c r="J19"/>
    </row>
    <row r="20" spans="1:10" x14ac:dyDescent="0.35">
      <c r="D20" s="16" t="s">
        <v>9</v>
      </c>
      <c r="E20" s="16">
        <v>2.5</v>
      </c>
      <c r="F20" s="16">
        <v>6</v>
      </c>
      <c r="J20"/>
    </row>
    <row r="21" spans="1:10" x14ac:dyDescent="0.35">
      <c r="J21"/>
    </row>
    <row r="22" spans="1:10" x14ac:dyDescent="0.35">
      <c r="A22" t="s">
        <v>55</v>
      </c>
      <c r="J22"/>
    </row>
    <row r="24" spans="1:10" s="7" customFormat="1" x14ac:dyDescent="0.35">
      <c r="A24" s="18" t="s">
        <v>4</v>
      </c>
      <c r="B24" s="18" t="s">
        <v>5</v>
      </c>
      <c r="C24" s="18" t="s">
        <v>6</v>
      </c>
      <c r="D24" s="18" t="s">
        <v>11</v>
      </c>
      <c r="E24" s="57" t="s">
        <v>25</v>
      </c>
      <c r="F24" s="57"/>
      <c r="G24" s="57"/>
      <c r="H24" s="14"/>
      <c r="I24" s="14"/>
      <c r="J24" s="4"/>
    </row>
    <row r="25" spans="1:10" x14ac:dyDescent="0.35">
      <c r="A25" s="8">
        <v>2</v>
      </c>
      <c r="B25" s="8">
        <v>4</v>
      </c>
      <c r="C25" s="8">
        <v>1</v>
      </c>
      <c r="D25" s="9" t="s">
        <v>7</v>
      </c>
      <c r="E25" s="61">
        <f>SQRT(($E$18-B25)^2+($F$18-C25)^2)</f>
        <v>1.2018506100547603</v>
      </c>
      <c r="F25" s="61"/>
      <c r="G25" s="61"/>
    </row>
    <row r="26" spans="1:10" x14ac:dyDescent="0.35">
      <c r="A26" s="8">
        <v>3</v>
      </c>
      <c r="B26" s="8">
        <v>6</v>
      </c>
      <c r="C26" s="8">
        <v>1</v>
      </c>
      <c r="D26" s="9" t="s">
        <v>7</v>
      </c>
      <c r="E26" s="61">
        <f>SQRT(($E$18-B26)^2+($F$18-C26)^2)</f>
        <v>1.2018506100547603</v>
      </c>
      <c r="F26" s="61"/>
      <c r="G26" s="61"/>
    </row>
    <row r="27" spans="1:10" x14ac:dyDescent="0.35">
      <c r="A27" s="8">
        <v>6</v>
      </c>
      <c r="B27" s="8">
        <v>5</v>
      </c>
      <c r="C27" s="8">
        <v>3</v>
      </c>
      <c r="D27" s="9" t="s">
        <v>7</v>
      </c>
      <c r="E27" s="61">
        <f>SQRT(($E$18-B27)^2+($F$18-C27)^2)</f>
        <v>1.3333330000000001</v>
      </c>
      <c r="F27" s="61"/>
      <c r="G27" s="61"/>
    </row>
    <row r="28" spans="1:10" x14ac:dyDescent="0.35">
      <c r="A28" s="10">
        <v>1</v>
      </c>
      <c r="B28" s="10">
        <v>1</v>
      </c>
      <c r="C28" s="10">
        <v>1</v>
      </c>
      <c r="D28" s="11" t="s">
        <v>8</v>
      </c>
      <c r="E28" s="60">
        <f>SQRT(($E$19-B28)^2+($F$19-C28)^2)</f>
        <v>1.0540924479802518</v>
      </c>
      <c r="F28" s="60"/>
      <c r="G28" s="60"/>
    </row>
    <row r="29" spans="1:10" x14ac:dyDescent="0.35">
      <c r="A29" s="10">
        <v>4</v>
      </c>
      <c r="B29" s="10">
        <v>1</v>
      </c>
      <c r="C29" s="10">
        <v>2</v>
      </c>
      <c r="D29" s="11" t="s">
        <v>8</v>
      </c>
      <c r="E29" s="60">
        <f>SQRT(($E$19-B29)^2+($F$19-C29)^2)</f>
        <v>0.3333330000000001</v>
      </c>
      <c r="F29" s="60"/>
      <c r="G29" s="60"/>
    </row>
    <row r="30" spans="1:10" x14ac:dyDescent="0.35">
      <c r="A30" s="10">
        <v>5</v>
      </c>
      <c r="B30" s="10">
        <v>2</v>
      </c>
      <c r="C30" s="10">
        <v>3</v>
      </c>
      <c r="D30" s="11" t="s">
        <v>8</v>
      </c>
      <c r="E30" s="60">
        <f>SQRT(($E$19-B30)^2+($F$19-C30)^2)</f>
        <v>1.2018506100547603</v>
      </c>
      <c r="F30" s="60"/>
      <c r="G30" s="60"/>
    </row>
    <row r="31" spans="1:10" x14ac:dyDescent="0.35">
      <c r="A31" s="12">
        <v>7</v>
      </c>
      <c r="B31" s="12">
        <v>2</v>
      </c>
      <c r="C31" s="12">
        <v>5</v>
      </c>
      <c r="D31" s="13" t="s">
        <v>9</v>
      </c>
      <c r="E31" s="58">
        <f>SQRT(($E$20-B31)^2+($F$20-C31)^2)</f>
        <v>1.1180339887498949</v>
      </c>
      <c r="F31" s="58"/>
      <c r="G31" s="58"/>
    </row>
    <row r="32" spans="1:10" x14ac:dyDescent="0.35">
      <c r="A32" s="12">
        <v>8</v>
      </c>
      <c r="B32" s="12">
        <v>3</v>
      </c>
      <c r="C32" s="12">
        <v>5</v>
      </c>
      <c r="D32" s="13" t="s">
        <v>9</v>
      </c>
      <c r="E32" s="58">
        <f>SQRT(($E$20-B32)^2+($F$20-C32)^2)</f>
        <v>1.1180339887498949</v>
      </c>
      <c r="F32" s="58"/>
      <c r="G32" s="58"/>
    </row>
    <row r="33" spans="1:7" x14ac:dyDescent="0.35">
      <c r="A33" s="12">
        <v>9</v>
      </c>
      <c r="B33" s="12">
        <v>2</v>
      </c>
      <c r="C33" s="12">
        <v>6</v>
      </c>
      <c r="D33" s="13" t="s">
        <v>9</v>
      </c>
      <c r="E33" s="58">
        <f>SQRT(($E$20-B33)^2+($F$20-C33)^2)</f>
        <v>0.5</v>
      </c>
      <c r="F33" s="58"/>
      <c r="G33" s="58"/>
    </row>
    <row r="34" spans="1:7" x14ac:dyDescent="0.35">
      <c r="A34" s="12">
        <v>10</v>
      </c>
      <c r="B34" s="12">
        <v>3</v>
      </c>
      <c r="C34" s="12">
        <v>8</v>
      </c>
      <c r="D34" s="13" t="s">
        <v>9</v>
      </c>
      <c r="E34" s="58">
        <f>SQRT(($E$20-B34)^2+($F$20-C34)^2)</f>
        <v>2.0615528128088303</v>
      </c>
      <c r="F34" s="58"/>
      <c r="G34" s="58"/>
    </row>
    <row r="36" spans="1:7" x14ac:dyDescent="0.35">
      <c r="A36" t="s">
        <v>32</v>
      </c>
    </row>
    <row r="37" spans="1:7" x14ac:dyDescent="0.35">
      <c r="A37" t="s">
        <v>31</v>
      </c>
    </row>
    <row r="38" spans="1:7" x14ac:dyDescent="0.35">
      <c r="A38" s="18" t="s">
        <v>4</v>
      </c>
      <c r="B38" s="18" t="s">
        <v>5</v>
      </c>
      <c r="C38" s="18" t="s">
        <v>6</v>
      </c>
      <c r="D38" s="18" t="s">
        <v>11</v>
      </c>
      <c r="E38" s="57" t="s">
        <v>25</v>
      </c>
      <c r="F38" s="57"/>
      <c r="G38" s="57"/>
    </row>
    <row r="39" spans="1:7" x14ac:dyDescent="0.35">
      <c r="A39" s="8">
        <v>2</v>
      </c>
      <c r="B39" s="8">
        <v>4</v>
      </c>
      <c r="C39" s="8">
        <v>1</v>
      </c>
      <c r="D39" s="9" t="s">
        <v>7</v>
      </c>
      <c r="E39" s="61">
        <f>SQRT(($E$18-B39)^2+($F$18-C39)^2)</f>
        <v>1.2018506100547603</v>
      </c>
      <c r="F39" s="61"/>
      <c r="G39" s="61"/>
    </row>
    <row r="40" spans="1:7" x14ac:dyDescent="0.35">
      <c r="A40" s="8">
        <v>3</v>
      </c>
      <c r="B40" s="8">
        <v>6</v>
      </c>
      <c r="C40" s="8">
        <v>1</v>
      </c>
      <c r="D40" s="9" t="s">
        <v>7</v>
      </c>
      <c r="E40" s="61">
        <f>SQRT(($E$18-B40)^2+($F$18-C40)^2)</f>
        <v>1.2018506100547603</v>
      </c>
      <c r="F40" s="61"/>
      <c r="G40" s="61"/>
    </row>
    <row r="41" spans="1:7" x14ac:dyDescent="0.35">
      <c r="A41" s="8">
        <v>6</v>
      </c>
      <c r="B41" s="8">
        <v>5</v>
      </c>
      <c r="C41" s="8">
        <v>3</v>
      </c>
      <c r="D41" s="9" t="s">
        <v>7</v>
      </c>
      <c r="E41" s="61">
        <f>SQRT(($E$18-B41)^2+($F$18-C41)^2)</f>
        <v>1.3333330000000001</v>
      </c>
      <c r="F41" s="61"/>
      <c r="G41" s="61"/>
    </row>
    <row r="42" spans="1:7" x14ac:dyDescent="0.35">
      <c r="A42" s="59" t="s">
        <v>28</v>
      </c>
      <c r="B42" s="59"/>
      <c r="C42" s="59"/>
      <c r="D42" s="59"/>
      <c r="E42" s="59">
        <f>SUM(E39:G41)/COUNT(E39:G41)</f>
        <v>1.2456780733698403</v>
      </c>
      <c r="F42" s="59"/>
      <c r="G42" s="59"/>
    </row>
    <row r="44" spans="1:7" x14ac:dyDescent="0.35">
      <c r="A44" s="18" t="s">
        <v>4</v>
      </c>
      <c r="B44" s="18" t="s">
        <v>5</v>
      </c>
      <c r="C44" s="18" t="s">
        <v>6</v>
      </c>
      <c r="D44" s="18" t="s">
        <v>11</v>
      </c>
      <c r="E44" s="57" t="s">
        <v>25</v>
      </c>
      <c r="F44" s="57"/>
      <c r="G44" s="57"/>
    </row>
    <row r="45" spans="1:7" x14ac:dyDescent="0.35">
      <c r="A45" s="10">
        <v>1</v>
      </c>
      <c r="B45" s="10">
        <v>1</v>
      </c>
      <c r="C45" s="10">
        <v>1</v>
      </c>
      <c r="D45" s="11" t="s">
        <v>8</v>
      </c>
      <c r="E45" s="60">
        <f>SQRT(($E$19-B45)^2+($F$19-C45)^2)</f>
        <v>1.0540924479802518</v>
      </c>
      <c r="F45" s="60"/>
      <c r="G45" s="60"/>
    </row>
    <row r="46" spans="1:7" x14ac:dyDescent="0.35">
      <c r="A46" s="10">
        <v>4</v>
      </c>
      <c r="B46" s="10">
        <v>1</v>
      </c>
      <c r="C46" s="10">
        <v>2</v>
      </c>
      <c r="D46" s="11" t="s">
        <v>8</v>
      </c>
      <c r="E46" s="60">
        <f>SQRT(($E$19-B46)^2+($F$19-C46)^2)</f>
        <v>0.3333330000000001</v>
      </c>
      <c r="F46" s="60"/>
      <c r="G46" s="60"/>
    </row>
    <row r="47" spans="1:7" x14ac:dyDescent="0.35">
      <c r="A47" s="10">
        <v>5</v>
      </c>
      <c r="B47" s="10">
        <v>2</v>
      </c>
      <c r="C47" s="10">
        <v>3</v>
      </c>
      <c r="D47" s="11" t="s">
        <v>8</v>
      </c>
      <c r="E47" s="60">
        <f>SQRT(($E$19-B47)^2+($F$19-C47)^2)</f>
        <v>1.2018506100547603</v>
      </c>
      <c r="F47" s="60"/>
      <c r="G47" s="60"/>
    </row>
    <row r="48" spans="1:7" x14ac:dyDescent="0.35">
      <c r="A48" s="59" t="s">
        <v>28</v>
      </c>
      <c r="B48" s="59"/>
      <c r="C48" s="59"/>
      <c r="D48" s="59"/>
      <c r="E48" s="59">
        <f>SUM(E45:G47)/COUNT(E45:G47)</f>
        <v>0.86309201934500412</v>
      </c>
      <c r="F48" s="59"/>
      <c r="G48" s="59"/>
    </row>
    <row r="50" spans="1:7" x14ac:dyDescent="0.35">
      <c r="A50" s="18" t="s">
        <v>4</v>
      </c>
      <c r="B50" s="18" t="s">
        <v>5</v>
      </c>
      <c r="C50" s="18" t="s">
        <v>6</v>
      </c>
      <c r="D50" s="18" t="s">
        <v>11</v>
      </c>
      <c r="E50" s="57" t="s">
        <v>25</v>
      </c>
      <c r="F50" s="57"/>
      <c r="G50" s="57"/>
    </row>
    <row r="51" spans="1:7" x14ac:dyDescent="0.35">
      <c r="A51" s="12">
        <v>7</v>
      </c>
      <c r="B51" s="12">
        <v>2</v>
      </c>
      <c r="C51" s="12">
        <v>5</v>
      </c>
      <c r="D51" s="13" t="s">
        <v>9</v>
      </c>
      <c r="E51" s="58">
        <f>SQRT(($E$20-B51)^2+($F$20-C51)^2)</f>
        <v>1.1180339887498949</v>
      </c>
      <c r="F51" s="58"/>
      <c r="G51" s="58"/>
    </row>
    <row r="52" spans="1:7" x14ac:dyDescent="0.35">
      <c r="A52" s="12">
        <v>8</v>
      </c>
      <c r="B52" s="12">
        <v>3</v>
      </c>
      <c r="C52" s="12">
        <v>5</v>
      </c>
      <c r="D52" s="13" t="s">
        <v>9</v>
      </c>
      <c r="E52" s="58">
        <f>SQRT(($E$20-B52)^2+($F$20-C52)^2)</f>
        <v>1.1180339887498949</v>
      </c>
      <c r="F52" s="58"/>
      <c r="G52" s="58"/>
    </row>
    <row r="53" spans="1:7" x14ac:dyDescent="0.35">
      <c r="A53" s="12">
        <v>9</v>
      </c>
      <c r="B53" s="12">
        <v>2</v>
      </c>
      <c r="C53" s="12">
        <v>6</v>
      </c>
      <c r="D53" s="13" t="s">
        <v>9</v>
      </c>
      <c r="E53" s="58">
        <f>SQRT(($E$20-B53)^2+($F$20-C53)^2)</f>
        <v>0.5</v>
      </c>
      <c r="F53" s="58"/>
      <c r="G53" s="58"/>
    </row>
    <row r="54" spans="1:7" x14ac:dyDescent="0.35">
      <c r="A54" s="12">
        <v>10</v>
      </c>
      <c r="B54" s="12">
        <v>3</v>
      </c>
      <c r="C54" s="12">
        <v>8</v>
      </c>
      <c r="D54" s="13" t="s">
        <v>9</v>
      </c>
      <c r="E54" s="58">
        <f>SQRT(($E$20-B54)^2+($F$20-C54)^2)</f>
        <v>2.0615528128088303</v>
      </c>
      <c r="F54" s="58"/>
      <c r="G54" s="58"/>
    </row>
    <row r="55" spans="1:7" x14ac:dyDescent="0.35">
      <c r="A55" s="59" t="s">
        <v>28</v>
      </c>
      <c r="B55" s="59"/>
      <c r="C55" s="59"/>
      <c r="D55" s="59"/>
      <c r="E55" s="59">
        <f>SUM(E51:G54)/COUNT(E51:G54)</f>
        <v>1.1994051975771551</v>
      </c>
      <c r="F55" s="59"/>
      <c r="G55" s="59"/>
    </row>
    <row r="57" spans="1:7" x14ac:dyDescent="0.35">
      <c r="A57" s="20" t="s">
        <v>29</v>
      </c>
      <c r="B57" s="56" t="s">
        <v>30</v>
      </c>
      <c r="C57" s="56"/>
      <c r="D57" s="56"/>
      <c r="E57" s="56"/>
    </row>
    <row r="58" spans="1:7" x14ac:dyDescent="0.35">
      <c r="A58" s="22" t="s">
        <v>7</v>
      </c>
      <c r="B58" s="54">
        <f>E42</f>
        <v>1.2456780733698403</v>
      </c>
      <c r="C58" s="54"/>
      <c r="D58" s="54"/>
      <c r="E58" s="54"/>
    </row>
    <row r="59" spans="1:7" x14ac:dyDescent="0.35">
      <c r="A59" s="22" t="s">
        <v>8</v>
      </c>
      <c r="B59" s="54">
        <f>E48</f>
        <v>0.86309201934500412</v>
      </c>
      <c r="C59" s="54"/>
      <c r="D59" s="54"/>
      <c r="E59" s="54"/>
    </row>
    <row r="60" spans="1:7" x14ac:dyDescent="0.35">
      <c r="A60" s="22" t="s">
        <v>9</v>
      </c>
      <c r="B60" s="54">
        <f>E55</f>
        <v>1.1994051975771551</v>
      </c>
      <c r="C60" s="54"/>
      <c r="D60" s="54"/>
      <c r="E60" s="54"/>
    </row>
    <row r="63" spans="1:7" x14ac:dyDescent="0.35">
      <c r="A63" t="s">
        <v>33</v>
      </c>
    </row>
    <row r="64" spans="1:7" x14ac:dyDescent="0.35">
      <c r="A64" s="15" t="s">
        <v>29</v>
      </c>
      <c r="B64" s="15" t="s">
        <v>5</v>
      </c>
      <c r="C64" s="15" t="s">
        <v>6</v>
      </c>
    </row>
    <row r="65" spans="1:4" x14ac:dyDescent="0.35">
      <c r="A65" s="16" t="s">
        <v>7</v>
      </c>
      <c r="B65" s="16">
        <v>5</v>
      </c>
      <c r="C65" s="16">
        <v>1.6666669999999999</v>
      </c>
    </row>
    <row r="66" spans="1:4" x14ac:dyDescent="0.35">
      <c r="A66" s="16" t="s">
        <v>8</v>
      </c>
      <c r="B66" s="16">
        <v>1.3333330000000001</v>
      </c>
      <c r="C66" s="16">
        <v>2</v>
      </c>
    </row>
    <row r="67" spans="1:4" x14ac:dyDescent="0.35">
      <c r="A67" s="16" t="s">
        <v>9</v>
      </c>
      <c r="B67" s="16">
        <v>2.5</v>
      </c>
      <c r="C67" s="16">
        <v>6</v>
      </c>
    </row>
    <row r="69" spans="1:4" x14ac:dyDescent="0.35">
      <c r="A69" s="23" t="s">
        <v>34</v>
      </c>
      <c r="B69" s="23" t="s">
        <v>7</v>
      </c>
      <c r="C69" s="23" t="s">
        <v>8</v>
      </c>
      <c r="D69" s="23" t="s">
        <v>9</v>
      </c>
    </row>
    <row r="70" spans="1:4" x14ac:dyDescent="0.35">
      <c r="A70" s="16" t="s">
        <v>7</v>
      </c>
      <c r="B70" s="16">
        <v>0</v>
      </c>
      <c r="C70" s="16">
        <f>SQRT((B65-B66)^2+(C65-C66)^2)</f>
        <v>3.6817873075149246</v>
      </c>
      <c r="D70" s="16">
        <f>SQRT((B65-B67)^2+(C65-C67)^2)</f>
        <v>5.0027767178726847</v>
      </c>
    </row>
    <row r="71" spans="1:4" x14ac:dyDescent="0.35">
      <c r="A71" s="16" t="s">
        <v>8</v>
      </c>
      <c r="B71" s="16">
        <f>SQRT((B65-B66)^2+(C65-C66)^2)</f>
        <v>3.6817873075149246</v>
      </c>
      <c r="C71" s="16">
        <v>0</v>
      </c>
      <c r="D71" s="16">
        <f>SQRT((B67-B66)^2+(C67-C66)^2)</f>
        <v>4.1666667600000125</v>
      </c>
    </row>
    <row r="72" spans="1:4" x14ac:dyDescent="0.35">
      <c r="A72" s="16" t="s">
        <v>9</v>
      </c>
      <c r="B72" s="16">
        <f>D70</f>
        <v>5.0027767178726847</v>
      </c>
      <c r="C72" s="16">
        <f>D71</f>
        <v>4.1666667600000125</v>
      </c>
      <c r="D72" s="16">
        <v>0</v>
      </c>
    </row>
    <row r="74" spans="1:4" x14ac:dyDescent="0.35">
      <c r="A74" s="55" t="s">
        <v>35</v>
      </c>
      <c r="B74" s="55"/>
      <c r="C74" s="55"/>
    </row>
    <row r="75" spans="1:4" x14ac:dyDescent="0.35">
      <c r="A75" s="25" t="s">
        <v>36</v>
      </c>
      <c r="B75" s="53">
        <f>C70</f>
        <v>3.6817873075149246</v>
      </c>
      <c r="C75" s="53"/>
    </row>
    <row r="76" spans="1:4" x14ac:dyDescent="0.35">
      <c r="A76" s="25" t="s">
        <v>37</v>
      </c>
      <c r="B76" s="53">
        <f>D70</f>
        <v>5.0027767178726847</v>
      </c>
      <c r="C76" s="53"/>
    </row>
    <row r="77" spans="1:4" x14ac:dyDescent="0.35">
      <c r="A77" s="25" t="s">
        <v>38</v>
      </c>
      <c r="B77" s="53">
        <f>D71</f>
        <v>4.1666667600000125</v>
      </c>
      <c r="C77" s="53"/>
    </row>
    <row r="80" spans="1:4" x14ac:dyDescent="0.35">
      <c r="A80" s="24" t="s">
        <v>39</v>
      </c>
    </row>
    <row r="81" spans="1:9" x14ac:dyDescent="0.35">
      <c r="A81" s="24" t="s">
        <v>40</v>
      </c>
    </row>
    <row r="82" spans="1:9" x14ac:dyDescent="0.35">
      <c r="A82" s="55" t="s">
        <v>35</v>
      </c>
      <c r="B82" s="55"/>
      <c r="C82" s="55"/>
      <c r="E82" s="20" t="s">
        <v>29</v>
      </c>
      <c r="F82" s="56" t="s">
        <v>30</v>
      </c>
      <c r="G82" s="56"/>
      <c r="H82" s="56"/>
      <c r="I82" s="56"/>
    </row>
    <row r="83" spans="1:9" x14ac:dyDescent="0.35">
      <c r="A83" s="25" t="s">
        <v>36</v>
      </c>
      <c r="B83" s="53">
        <f>B75</f>
        <v>3.6817873075149246</v>
      </c>
      <c r="C83" s="53"/>
      <c r="E83" s="22" t="s">
        <v>7</v>
      </c>
      <c r="F83" s="54">
        <f>B58</f>
        <v>1.2456780733698403</v>
      </c>
      <c r="G83" s="54"/>
      <c r="H83" s="54"/>
      <c r="I83" s="54"/>
    </row>
    <row r="84" spans="1:9" x14ac:dyDescent="0.35">
      <c r="A84" s="25" t="s">
        <v>37</v>
      </c>
      <c r="B84" s="53">
        <f t="shared" ref="B84:B85" si="2">B76</f>
        <v>5.0027767178726847</v>
      </c>
      <c r="C84" s="53"/>
      <c r="E84" s="22" t="s">
        <v>8</v>
      </c>
      <c r="F84" s="54">
        <f>B59</f>
        <v>0.86309201934500412</v>
      </c>
      <c r="G84" s="54"/>
      <c r="H84" s="54"/>
      <c r="I84" s="54"/>
    </row>
    <row r="85" spans="1:9" x14ac:dyDescent="0.35">
      <c r="A85" s="25" t="s">
        <v>38</v>
      </c>
      <c r="B85" s="53">
        <f t="shared" si="2"/>
        <v>4.1666667600000125</v>
      </c>
      <c r="C85" s="53"/>
      <c r="E85" s="22" t="s">
        <v>9</v>
      </c>
      <c r="F85" s="54">
        <f>B60</f>
        <v>1.1994051975771551</v>
      </c>
      <c r="G85" s="54"/>
      <c r="H85" s="54"/>
      <c r="I85" s="54"/>
    </row>
    <row r="87" spans="1:9" x14ac:dyDescent="0.35">
      <c r="A87" s="23" t="s">
        <v>34</v>
      </c>
      <c r="B87" s="23" t="s">
        <v>7</v>
      </c>
      <c r="C87" s="23" t="s">
        <v>8</v>
      </c>
      <c r="D87" s="23" t="s">
        <v>9</v>
      </c>
    </row>
    <row r="88" spans="1:9" x14ac:dyDescent="0.35">
      <c r="A88" s="16" t="s">
        <v>7</v>
      </c>
      <c r="B88" s="16">
        <v>0</v>
      </c>
      <c r="C88" s="16">
        <f>(F83+F84)/B83</f>
        <v>0.57275717378095625</v>
      </c>
      <c r="D88" s="16">
        <f>(F83+F85)/B84</f>
        <v>0.48874523266485309</v>
      </c>
    </row>
    <row r="89" spans="1:9" x14ac:dyDescent="0.35">
      <c r="A89" s="16" t="s">
        <v>8</v>
      </c>
      <c r="B89" s="16">
        <f>C88</f>
        <v>0.57275717378095625</v>
      </c>
      <c r="C89" s="16">
        <v>0</v>
      </c>
      <c r="D89" s="16">
        <f>(F85+F84)/B85</f>
        <v>0.49499932097333199</v>
      </c>
    </row>
    <row r="90" spans="1:9" x14ac:dyDescent="0.35">
      <c r="A90" s="16" t="s">
        <v>9</v>
      </c>
      <c r="B90" s="16">
        <f>D88</f>
        <v>0.48874523266485309</v>
      </c>
      <c r="C90" s="16">
        <f>D89</f>
        <v>0.49499932097333199</v>
      </c>
      <c r="D90" s="16">
        <v>0</v>
      </c>
    </row>
    <row r="92" spans="1:9" x14ac:dyDescent="0.35">
      <c r="A92" s="24" t="s">
        <v>41</v>
      </c>
    </row>
    <row r="93" spans="1:9" x14ac:dyDescent="0.35">
      <c r="A93" s="23" t="s">
        <v>42</v>
      </c>
      <c r="B93" s="23">
        <v>1</v>
      </c>
      <c r="C93" s="23">
        <v>2</v>
      </c>
      <c r="D93" s="23">
        <v>3</v>
      </c>
      <c r="F93" s="20" t="s">
        <v>43</v>
      </c>
    </row>
    <row r="94" spans="1:9" x14ac:dyDescent="0.35">
      <c r="A94" s="16">
        <v>1</v>
      </c>
      <c r="B94" s="16">
        <v>0</v>
      </c>
      <c r="C94" s="16">
        <f>C88</f>
        <v>0.57275717378095625</v>
      </c>
      <c r="D94" s="16">
        <f>D88</f>
        <v>0.48874523266485309</v>
      </c>
      <c r="F94" s="22">
        <f>MAX(B94:D94)</f>
        <v>0.57275717378095625</v>
      </c>
    </row>
    <row r="95" spans="1:9" x14ac:dyDescent="0.35">
      <c r="A95" s="16">
        <v>2</v>
      </c>
      <c r="B95" s="16">
        <f>C94</f>
        <v>0.57275717378095625</v>
      </c>
      <c r="C95" s="16">
        <v>0</v>
      </c>
      <c r="D95" s="16">
        <f>D89</f>
        <v>0.49499932097333199</v>
      </c>
      <c r="F95" s="22">
        <f t="shared" ref="F95:F96" si="3">MAX(B95:D95)</f>
        <v>0.57275717378095625</v>
      </c>
    </row>
    <row r="96" spans="1:9" x14ac:dyDescent="0.35">
      <c r="A96" s="16">
        <v>3</v>
      </c>
      <c r="B96" s="16">
        <f>D94</f>
        <v>0.48874523266485309</v>
      </c>
      <c r="C96" s="16">
        <f>D95</f>
        <v>0.49499932097333199</v>
      </c>
      <c r="D96" s="16">
        <v>0</v>
      </c>
      <c r="F96" s="22">
        <f t="shared" si="3"/>
        <v>0.49499932097333199</v>
      </c>
    </row>
    <row r="97" spans="1:7" x14ac:dyDescent="0.35">
      <c r="A97" s="27"/>
      <c r="B97" s="27"/>
      <c r="C97" s="27"/>
      <c r="D97" s="27"/>
      <c r="E97" s="26"/>
      <c r="F97" s="27"/>
    </row>
    <row r="98" spans="1:7" x14ac:dyDescent="0.35">
      <c r="E98" s="28" t="s">
        <v>44</v>
      </c>
      <c r="F98" s="28">
        <f>SUM(F94:F96)/COUNT(F94:F96)</f>
        <v>0.54683788951174817</v>
      </c>
      <c r="G98" t="s">
        <v>45</v>
      </c>
    </row>
  </sheetData>
  <mergeCells count="49">
    <mergeCell ref="G11:I12"/>
    <mergeCell ref="G10:I10"/>
    <mergeCell ref="E34:G34"/>
    <mergeCell ref="D16:F16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8:G38"/>
    <mergeCell ref="E39:G39"/>
    <mergeCell ref="E40:G40"/>
    <mergeCell ref="E41:G41"/>
    <mergeCell ref="A42:D42"/>
    <mergeCell ref="E42:G42"/>
    <mergeCell ref="E44:G44"/>
    <mergeCell ref="E45:G45"/>
    <mergeCell ref="E46:G46"/>
    <mergeCell ref="E47:G47"/>
    <mergeCell ref="A48:D48"/>
    <mergeCell ref="E48:G48"/>
    <mergeCell ref="B75:C75"/>
    <mergeCell ref="E50:G50"/>
    <mergeCell ref="E51:G51"/>
    <mergeCell ref="E52:G52"/>
    <mergeCell ref="E53:G53"/>
    <mergeCell ref="E54:G54"/>
    <mergeCell ref="A55:D55"/>
    <mergeCell ref="E55:G55"/>
    <mergeCell ref="B57:E57"/>
    <mergeCell ref="B58:E58"/>
    <mergeCell ref="B59:E59"/>
    <mergeCell ref="B60:E60"/>
    <mergeCell ref="A74:C74"/>
    <mergeCell ref="B84:C84"/>
    <mergeCell ref="F84:I84"/>
    <mergeCell ref="B85:C85"/>
    <mergeCell ref="F85:I85"/>
    <mergeCell ref="B76:C76"/>
    <mergeCell ref="B77:C77"/>
    <mergeCell ref="A82:C82"/>
    <mergeCell ref="F82:I82"/>
    <mergeCell ref="B83:C83"/>
    <mergeCell ref="F83:I8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16C2-6FA2-46C2-8A1B-F3AAB85AA8FA}">
  <dimension ref="A1:J101"/>
  <sheetViews>
    <sheetView topLeftCell="A23" zoomScale="91" zoomScaleNormal="70" workbookViewId="0">
      <selection activeCell="J25" sqref="J25"/>
    </sheetView>
  </sheetViews>
  <sheetFormatPr defaultRowHeight="14.5" x14ac:dyDescent="0.35"/>
  <cols>
    <col min="1" max="1" width="8.7265625" customWidth="1"/>
    <col min="4" max="4" width="9.36328125" customWidth="1"/>
    <col min="5" max="5" width="9" customWidth="1"/>
    <col min="6" max="6" width="9.26953125" customWidth="1"/>
    <col min="7" max="7" width="8.7265625" customWidth="1"/>
    <col min="8" max="9" width="8.7265625" style="3"/>
    <col min="10" max="10" width="8.7265625" style="4"/>
    <col min="11" max="11" width="10.1796875" customWidth="1"/>
  </cols>
  <sheetData>
    <row r="1" spans="1:10" x14ac:dyDescent="0.35">
      <c r="A1" t="s">
        <v>24</v>
      </c>
      <c r="F1" t="s">
        <v>22</v>
      </c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15</v>
      </c>
    </row>
    <row r="3" spans="1:10" x14ac:dyDescent="0.35">
      <c r="A3" s="2">
        <v>1</v>
      </c>
      <c r="B3" s="2">
        <v>1</v>
      </c>
      <c r="C3" s="2">
        <v>1</v>
      </c>
      <c r="D3" s="2">
        <f t="shared" ref="D3:D12" si="0">SQRT(($E$21-B3)^2+($F$21-C3)^2)</f>
        <v>4.0551750749984885</v>
      </c>
      <c r="E3" s="2">
        <f t="shared" ref="E3:E12" si="1">SQRT(($E$22-B3)^2+($F$22-C3)^2)</f>
        <v>1.0540924479802518</v>
      </c>
      <c r="F3" s="2">
        <f t="shared" ref="F3:F12" si="2">SQRT(($E$23-B3)^2+($F$23-C3)^2)</f>
        <v>5.2201532544552753</v>
      </c>
      <c r="G3" s="2">
        <f>MIN(D3:F3)</f>
        <v>1.0540924479802518</v>
      </c>
      <c r="H3" s="1" t="str">
        <f>INDEX($D$2:$F$2, MATCH(MIN(D3:F3), D3:F3, 0))</f>
        <v>C2</v>
      </c>
      <c r="I3" s="1" t="s">
        <v>16</v>
      </c>
    </row>
    <row r="4" spans="1:10" x14ac:dyDescent="0.35">
      <c r="A4" s="2">
        <v>2</v>
      </c>
      <c r="B4" s="2">
        <v>4</v>
      </c>
      <c r="C4" s="2">
        <v>1</v>
      </c>
      <c r="D4" s="2">
        <f t="shared" si="0"/>
        <v>1.2018506100547603</v>
      </c>
      <c r="E4" s="2">
        <f t="shared" si="1"/>
        <v>2.8480015605489055</v>
      </c>
      <c r="F4" s="2">
        <f t="shared" si="2"/>
        <v>5.2201532544552753</v>
      </c>
      <c r="G4" s="2">
        <f t="shared" ref="G4:G12" si="3">MIN(D4:F4)</f>
        <v>1.2018506100547603</v>
      </c>
      <c r="H4" s="1" t="str">
        <f t="shared" ref="H4:H12" si="4">INDEX($D$2:$F$2, MATCH(MIN(D4:F4), D4:F4, 0))</f>
        <v>C1</v>
      </c>
      <c r="I4" s="1" t="s">
        <v>16</v>
      </c>
    </row>
    <row r="5" spans="1:10" x14ac:dyDescent="0.35">
      <c r="A5" s="2">
        <v>3</v>
      </c>
      <c r="B5" s="2">
        <v>6</v>
      </c>
      <c r="C5" s="2">
        <v>1</v>
      </c>
      <c r="D5" s="2">
        <f t="shared" si="0"/>
        <v>1.2018506100547603</v>
      </c>
      <c r="E5" s="2">
        <f t="shared" si="1"/>
        <v>4.7726073470262564</v>
      </c>
      <c r="F5" s="2">
        <f t="shared" si="2"/>
        <v>6.103277807866851</v>
      </c>
      <c r="G5" s="2">
        <f t="shared" si="3"/>
        <v>1.2018506100547603</v>
      </c>
      <c r="H5" s="1" t="str">
        <f t="shared" si="4"/>
        <v>C1</v>
      </c>
      <c r="I5" s="1" t="s">
        <v>16</v>
      </c>
    </row>
    <row r="6" spans="1:10" x14ac:dyDescent="0.35">
      <c r="A6" s="2">
        <v>4</v>
      </c>
      <c r="B6" s="2">
        <v>1</v>
      </c>
      <c r="C6" s="2">
        <v>2</v>
      </c>
      <c r="D6" s="2">
        <f t="shared" si="0"/>
        <v>4.0138648319156189</v>
      </c>
      <c r="E6" s="2">
        <f t="shared" si="1"/>
        <v>0.3333330000000001</v>
      </c>
      <c r="F6" s="2">
        <f t="shared" si="2"/>
        <v>4.2720018726587652</v>
      </c>
      <c r="G6" s="2">
        <f t="shared" si="3"/>
        <v>0.3333330000000001</v>
      </c>
      <c r="H6" s="1" t="str">
        <f t="shared" si="4"/>
        <v>C2</v>
      </c>
      <c r="I6" s="1" t="s">
        <v>16</v>
      </c>
    </row>
    <row r="7" spans="1:10" x14ac:dyDescent="0.35">
      <c r="A7" s="2">
        <v>5</v>
      </c>
      <c r="B7" s="2">
        <v>2</v>
      </c>
      <c r="C7" s="2">
        <v>3</v>
      </c>
      <c r="D7" s="2">
        <f t="shared" si="0"/>
        <v>3.282952465219227</v>
      </c>
      <c r="E7" s="2">
        <f t="shared" si="1"/>
        <v>1.2018506100547603</v>
      </c>
      <c r="F7" s="2">
        <f t="shared" si="2"/>
        <v>3.0413812651491097</v>
      </c>
      <c r="G7" s="2">
        <f t="shared" si="3"/>
        <v>1.2018506100547603</v>
      </c>
      <c r="H7" s="1" t="str">
        <f t="shared" si="4"/>
        <v>C2</v>
      </c>
      <c r="I7" s="1" t="s">
        <v>16</v>
      </c>
    </row>
    <row r="8" spans="1:10" x14ac:dyDescent="0.35">
      <c r="A8" s="2">
        <v>6</v>
      </c>
      <c r="B8" s="2">
        <v>5</v>
      </c>
      <c r="C8" s="2">
        <v>3</v>
      </c>
      <c r="D8" s="2">
        <f t="shared" si="0"/>
        <v>1.3333330000000001</v>
      </c>
      <c r="E8" s="2">
        <f t="shared" si="1"/>
        <v>3.8005850719184013</v>
      </c>
      <c r="F8" s="2">
        <f t="shared" si="2"/>
        <v>3.905124837953327</v>
      </c>
      <c r="G8" s="2">
        <f t="shared" si="3"/>
        <v>1.3333330000000001</v>
      </c>
      <c r="H8" s="1" t="str">
        <f t="shared" si="4"/>
        <v>C1</v>
      </c>
      <c r="I8" s="1" t="s">
        <v>16</v>
      </c>
      <c r="J8"/>
    </row>
    <row r="9" spans="1:10" x14ac:dyDescent="0.35">
      <c r="A9" s="2">
        <v>7</v>
      </c>
      <c r="B9" s="2">
        <v>2</v>
      </c>
      <c r="C9" s="2">
        <v>5</v>
      </c>
      <c r="D9" s="2">
        <f t="shared" si="0"/>
        <v>4.4845411012598602</v>
      </c>
      <c r="E9" s="2">
        <f t="shared" si="1"/>
        <v>3.0731815580744657</v>
      </c>
      <c r="F9" s="2">
        <f t="shared" si="2"/>
        <v>1.1180339887498949</v>
      </c>
      <c r="G9" s="2">
        <f t="shared" si="3"/>
        <v>1.1180339887498949</v>
      </c>
      <c r="H9" s="1" t="str">
        <f t="shared" si="4"/>
        <v>C3</v>
      </c>
      <c r="I9" s="1" t="s">
        <v>16</v>
      </c>
      <c r="J9"/>
    </row>
    <row r="10" spans="1:10" x14ac:dyDescent="0.35">
      <c r="A10" s="2">
        <v>8</v>
      </c>
      <c r="B10" s="2">
        <v>3</v>
      </c>
      <c r="C10" s="2">
        <v>5</v>
      </c>
      <c r="D10" s="2">
        <f t="shared" si="0"/>
        <v>3.8873009773992289</v>
      </c>
      <c r="E10" s="2">
        <f t="shared" si="1"/>
        <v>3.4318768755433227</v>
      </c>
      <c r="F10" s="2">
        <f t="shared" si="2"/>
        <v>1.1180339887498949</v>
      </c>
      <c r="G10" s="2">
        <f t="shared" si="3"/>
        <v>1.1180339887498949</v>
      </c>
      <c r="H10" s="1" t="str">
        <f t="shared" si="4"/>
        <v>C3</v>
      </c>
      <c r="I10" s="1" t="s">
        <v>16</v>
      </c>
      <c r="J10"/>
    </row>
    <row r="11" spans="1:10" x14ac:dyDescent="0.35">
      <c r="A11" s="2">
        <v>9</v>
      </c>
      <c r="B11" s="2">
        <v>2</v>
      </c>
      <c r="C11" s="2">
        <v>6</v>
      </c>
      <c r="D11" s="2">
        <f t="shared" si="0"/>
        <v>5.2704624928832375</v>
      </c>
      <c r="E11" s="2">
        <f t="shared" si="1"/>
        <v>4.0551750749984885</v>
      </c>
      <c r="F11" s="2">
        <f t="shared" si="2"/>
        <v>0.5</v>
      </c>
      <c r="G11" s="2">
        <f t="shared" si="3"/>
        <v>0.5</v>
      </c>
      <c r="H11" s="1" t="str">
        <f t="shared" si="4"/>
        <v>C3</v>
      </c>
      <c r="I11" s="1" t="s">
        <v>16</v>
      </c>
      <c r="J11"/>
    </row>
    <row r="12" spans="1:10" x14ac:dyDescent="0.35">
      <c r="A12" s="2">
        <v>10</v>
      </c>
      <c r="B12" s="2">
        <v>3</v>
      </c>
      <c r="C12" s="2">
        <v>8</v>
      </c>
      <c r="D12" s="2">
        <f t="shared" si="0"/>
        <v>6.641619297196204</v>
      </c>
      <c r="E12" s="2">
        <f t="shared" si="1"/>
        <v>6.2271806533044316</v>
      </c>
      <c r="F12" s="2">
        <f t="shared" si="2"/>
        <v>2.0615528128088303</v>
      </c>
      <c r="G12" s="2">
        <f t="shared" si="3"/>
        <v>2.0615528128088303</v>
      </c>
      <c r="H12" s="1" t="str">
        <f t="shared" si="4"/>
        <v>C3</v>
      </c>
      <c r="I12" s="1" t="s">
        <v>16</v>
      </c>
      <c r="J12"/>
    </row>
    <row r="13" spans="1:10" x14ac:dyDescent="0.35">
      <c r="J13"/>
    </row>
    <row r="14" spans="1:10" x14ac:dyDescent="0.35">
      <c r="A14" t="s">
        <v>12</v>
      </c>
      <c r="J14"/>
    </row>
    <row r="15" spans="1:10" x14ac:dyDescent="0.35">
      <c r="A15" t="s">
        <v>13</v>
      </c>
      <c r="F15" s="6" t="s">
        <v>18</v>
      </c>
      <c r="J15"/>
    </row>
    <row r="16" spans="1:10" x14ac:dyDescent="0.35">
      <c r="A16" t="s">
        <v>17</v>
      </c>
      <c r="F16" t="s">
        <v>19</v>
      </c>
      <c r="J16"/>
    </row>
    <row r="17" spans="1:10" x14ac:dyDescent="0.35">
      <c r="I17" s="5"/>
      <c r="J17"/>
    </row>
    <row r="18" spans="1:10" x14ac:dyDescent="0.35">
      <c r="H18"/>
      <c r="I18" s="5"/>
      <c r="J18"/>
    </row>
    <row r="19" spans="1:10" x14ac:dyDescent="0.35">
      <c r="D19" s="62" t="s">
        <v>26</v>
      </c>
      <c r="E19" s="63"/>
      <c r="F19" s="64"/>
      <c r="H19"/>
      <c r="I19" s="5"/>
      <c r="J19"/>
    </row>
    <row r="20" spans="1:10" x14ac:dyDescent="0.35">
      <c r="D20" s="15" t="s">
        <v>4</v>
      </c>
      <c r="E20" s="15" t="s">
        <v>5</v>
      </c>
      <c r="F20" s="15" t="s">
        <v>6</v>
      </c>
      <c r="H20"/>
      <c r="I20" s="5"/>
      <c r="J20"/>
    </row>
    <row r="21" spans="1:10" x14ac:dyDescent="0.35">
      <c r="D21" s="16" t="s">
        <v>7</v>
      </c>
      <c r="E21" s="16">
        <v>5</v>
      </c>
      <c r="F21" s="16">
        <v>1.6666669999999999</v>
      </c>
      <c r="J21"/>
    </row>
    <row r="22" spans="1:10" x14ac:dyDescent="0.35">
      <c r="D22" s="16" t="s">
        <v>8</v>
      </c>
      <c r="E22" s="16">
        <v>1.3333330000000001</v>
      </c>
      <c r="F22" s="16">
        <v>2</v>
      </c>
      <c r="J22"/>
    </row>
    <row r="23" spans="1:10" x14ac:dyDescent="0.35">
      <c r="D23" s="16" t="s">
        <v>9</v>
      </c>
      <c r="E23" s="16">
        <v>2.5</v>
      </c>
      <c r="F23" s="16">
        <v>6</v>
      </c>
      <c r="J23"/>
    </row>
    <row r="24" spans="1:10" x14ac:dyDescent="0.35">
      <c r="J24"/>
    </row>
    <row r="25" spans="1:10" x14ac:dyDescent="0.35">
      <c r="A25" t="s">
        <v>55</v>
      </c>
      <c r="J25"/>
    </row>
    <row r="26" spans="1:10" x14ac:dyDescent="0.35">
      <c r="A26" t="s">
        <v>27</v>
      </c>
    </row>
    <row r="27" spans="1:10" s="7" customFormat="1" x14ac:dyDescent="0.35">
      <c r="A27" s="17" t="s">
        <v>4</v>
      </c>
      <c r="B27" s="17" t="s">
        <v>5</v>
      </c>
      <c r="C27" s="17" t="s">
        <v>6</v>
      </c>
      <c r="D27" s="17" t="s">
        <v>11</v>
      </c>
      <c r="E27" s="57" t="s">
        <v>25</v>
      </c>
      <c r="F27" s="57"/>
      <c r="G27" s="57"/>
      <c r="H27" s="14"/>
      <c r="I27" s="14"/>
      <c r="J27" s="4"/>
    </row>
    <row r="28" spans="1:10" x14ac:dyDescent="0.35">
      <c r="A28" s="8">
        <v>2</v>
      </c>
      <c r="B28" s="8">
        <v>4</v>
      </c>
      <c r="C28" s="8">
        <v>1</v>
      </c>
      <c r="D28" s="9" t="s">
        <v>7</v>
      </c>
      <c r="E28" s="61">
        <f>SQRT(($E$21-B28)^2+($F$21-C28)^2)</f>
        <v>1.2018506100547603</v>
      </c>
      <c r="F28" s="61"/>
      <c r="G28" s="61"/>
    </row>
    <row r="29" spans="1:10" x14ac:dyDescent="0.35">
      <c r="A29" s="8">
        <v>3</v>
      </c>
      <c r="B29" s="8">
        <v>6</v>
      </c>
      <c r="C29" s="8">
        <v>1</v>
      </c>
      <c r="D29" s="9" t="s">
        <v>7</v>
      </c>
      <c r="E29" s="61">
        <f t="shared" ref="E29:E30" si="5">SQRT(($E$21-B29)^2+($F$21-C29)^2)</f>
        <v>1.2018506100547603</v>
      </c>
      <c r="F29" s="61"/>
      <c r="G29" s="61"/>
    </row>
    <row r="30" spans="1:10" x14ac:dyDescent="0.35">
      <c r="A30" s="8">
        <v>6</v>
      </c>
      <c r="B30" s="8">
        <v>5</v>
      </c>
      <c r="C30" s="8">
        <v>3</v>
      </c>
      <c r="D30" s="9" t="s">
        <v>7</v>
      </c>
      <c r="E30" s="61">
        <f t="shared" si="5"/>
        <v>1.3333330000000001</v>
      </c>
      <c r="F30" s="61"/>
      <c r="G30" s="61"/>
    </row>
    <row r="31" spans="1:10" x14ac:dyDescent="0.35">
      <c r="A31" s="10">
        <v>1</v>
      </c>
      <c r="B31" s="10">
        <v>1</v>
      </c>
      <c r="C31" s="10">
        <v>1</v>
      </c>
      <c r="D31" s="11" t="s">
        <v>8</v>
      </c>
      <c r="E31" s="60">
        <f>SQRT(($E$22-B31)^2+($F$22-C31)^2)</f>
        <v>1.0540924479802518</v>
      </c>
      <c r="F31" s="60"/>
      <c r="G31" s="60"/>
    </row>
    <row r="32" spans="1:10" x14ac:dyDescent="0.35">
      <c r="A32" s="10">
        <v>4</v>
      </c>
      <c r="B32" s="10">
        <v>1</v>
      </c>
      <c r="C32" s="10">
        <v>2</v>
      </c>
      <c r="D32" s="11" t="s">
        <v>8</v>
      </c>
      <c r="E32" s="60">
        <f t="shared" ref="E32" si="6">SQRT(($E$22-B32)^2+($F$22-C32)^2)</f>
        <v>0.3333330000000001</v>
      </c>
      <c r="F32" s="60"/>
      <c r="G32" s="60"/>
    </row>
    <row r="33" spans="1:7" x14ac:dyDescent="0.35">
      <c r="A33" s="10">
        <v>5</v>
      </c>
      <c r="B33" s="10">
        <v>2</v>
      </c>
      <c r="C33" s="10">
        <v>3</v>
      </c>
      <c r="D33" s="11" t="s">
        <v>8</v>
      </c>
      <c r="E33" s="60">
        <f>SQRT(($E$22-B33)^2+($F$22-C33)^2)</f>
        <v>1.2018506100547603</v>
      </c>
      <c r="F33" s="60"/>
      <c r="G33" s="60"/>
    </row>
    <row r="34" spans="1:7" x14ac:dyDescent="0.35">
      <c r="A34" s="12">
        <v>7</v>
      </c>
      <c r="B34" s="12">
        <v>2</v>
      </c>
      <c r="C34" s="12">
        <v>5</v>
      </c>
      <c r="D34" s="13" t="s">
        <v>9</v>
      </c>
      <c r="E34" s="58">
        <f>SQRT(($E$23-B34)^2+($F$23-C34)^2)</f>
        <v>1.1180339887498949</v>
      </c>
      <c r="F34" s="58"/>
      <c r="G34" s="58"/>
    </row>
    <row r="35" spans="1:7" x14ac:dyDescent="0.35">
      <c r="A35" s="12">
        <v>8</v>
      </c>
      <c r="B35" s="12">
        <v>3</v>
      </c>
      <c r="C35" s="12">
        <v>5</v>
      </c>
      <c r="D35" s="13" t="s">
        <v>9</v>
      </c>
      <c r="E35" s="58">
        <f>SQRT(($E$23-B35)^2+($F$23-C35)^2)</f>
        <v>1.1180339887498949</v>
      </c>
      <c r="F35" s="58"/>
      <c r="G35" s="58"/>
    </row>
    <row r="36" spans="1:7" x14ac:dyDescent="0.35">
      <c r="A36" s="12">
        <v>9</v>
      </c>
      <c r="B36" s="12">
        <v>2</v>
      </c>
      <c r="C36" s="12">
        <v>6</v>
      </c>
      <c r="D36" s="13" t="s">
        <v>9</v>
      </c>
      <c r="E36" s="58">
        <f t="shared" ref="E36:E37" si="7">SQRT(($E$23-B36)^2+($F$23-C36)^2)</f>
        <v>0.5</v>
      </c>
      <c r="F36" s="58"/>
      <c r="G36" s="58"/>
    </row>
    <row r="37" spans="1:7" x14ac:dyDescent="0.35">
      <c r="A37" s="12">
        <v>10</v>
      </c>
      <c r="B37" s="12">
        <v>3</v>
      </c>
      <c r="C37" s="12">
        <v>8</v>
      </c>
      <c r="D37" s="13" t="s">
        <v>9</v>
      </c>
      <c r="E37" s="58">
        <f t="shared" si="7"/>
        <v>2.0615528128088303</v>
      </c>
      <c r="F37" s="58"/>
      <c r="G37" s="58"/>
    </row>
    <row r="39" spans="1:7" x14ac:dyDescent="0.35">
      <c r="A39" t="s">
        <v>32</v>
      </c>
    </row>
    <row r="40" spans="1:7" x14ac:dyDescent="0.35">
      <c r="A40" t="s">
        <v>31</v>
      </c>
    </row>
    <row r="41" spans="1:7" x14ac:dyDescent="0.35">
      <c r="A41" s="17" t="s">
        <v>4</v>
      </c>
      <c r="B41" s="17" t="s">
        <v>5</v>
      </c>
      <c r="C41" s="17" t="s">
        <v>6</v>
      </c>
      <c r="D41" s="17" t="s">
        <v>11</v>
      </c>
      <c r="E41" s="57" t="s">
        <v>25</v>
      </c>
      <c r="F41" s="57"/>
      <c r="G41" s="57"/>
    </row>
    <row r="42" spans="1:7" x14ac:dyDescent="0.35">
      <c r="A42" s="8">
        <v>2</v>
      </c>
      <c r="B42" s="8">
        <v>4</v>
      </c>
      <c r="C42" s="8">
        <v>1</v>
      </c>
      <c r="D42" s="9" t="s">
        <v>7</v>
      </c>
      <c r="E42" s="61">
        <f>SQRT(($E$21-B42)^2+($F$21-C42)^2)</f>
        <v>1.2018506100547603</v>
      </c>
      <c r="F42" s="61"/>
      <c r="G42" s="61"/>
    </row>
    <row r="43" spans="1:7" x14ac:dyDescent="0.35">
      <c r="A43" s="8">
        <v>3</v>
      </c>
      <c r="B43" s="8">
        <v>6</v>
      </c>
      <c r="C43" s="8">
        <v>1</v>
      </c>
      <c r="D43" s="9" t="s">
        <v>7</v>
      </c>
      <c r="E43" s="61">
        <f t="shared" ref="E43:E44" si="8">SQRT(($E$21-B43)^2+($F$21-C43)^2)</f>
        <v>1.2018506100547603</v>
      </c>
      <c r="F43" s="61"/>
      <c r="G43" s="61"/>
    </row>
    <row r="44" spans="1:7" x14ac:dyDescent="0.35">
      <c r="A44" s="8">
        <v>6</v>
      </c>
      <c r="B44" s="8">
        <v>5</v>
      </c>
      <c r="C44" s="8">
        <v>3</v>
      </c>
      <c r="D44" s="9" t="s">
        <v>7</v>
      </c>
      <c r="E44" s="61">
        <f t="shared" si="8"/>
        <v>1.3333330000000001</v>
      </c>
      <c r="F44" s="61"/>
      <c r="G44" s="61"/>
    </row>
    <row r="45" spans="1:7" x14ac:dyDescent="0.35">
      <c r="A45" s="59" t="s">
        <v>28</v>
      </c>
      <c r="B45" s="59"/>
      <c r="C45" s="59"/>
      <c r="D45" s="59"/>
      <c r="E45" s="59">
        <f>SUM(E42:G44)/COUNT(E42:G44)</f>
        <v>1.2456780733698403</v>
      </c>
      <c r="F45" s="59"/>
      <c r="G45" s="59"/>
    </row>
    <row r="47" spans="1:7" x14ac:dyDescent="0.35">
      <c r="A47" s="17" t="s">
        <v>4</v>
      </c>
      <c r="B47" s="17" t="s">
        <v>5</v>
      </c>
      <c r="C47" s="17" t="s">
        <v>6</v>
      </c>
      <c r="D47" s="17" t="s">
        <v>11</v>
      </c>
      <c r="E47" s="57" t="s">
        <v>25</v>
      </c>
      <c r="F47" s="57"/>
      <c r="G47" s="57"/>
    </row>
    <row r="48" spans="1:7" x14ac:dyDescent="0.35">
      <c r="A48" s="10">
        <v>1</v>
      </c>
      <c r="B48" s="10">
        <v>1</v>
      </c>
      <c r="C48" s="10">
        <v>1</v>
      </c>
      <c r="D48" s="11" t="s">
        <v>8</v>
      </c>
      <c r="E48" s="60">
        <f>SQRT(($E$22-B48)^2+($F$22-C48)^2)</f>
        <v>1.0540924479802518</v>
      </c>
      <c r="F48" s="60"/>
      <c r="G48" s="60"/>
    </row>
    <row r="49" spans="1:7" x14ac:dyDescent="0.35">
      <c r="A49" s="10">
        <v>4</v>
      </c>
      <c r="B49" s="10">
        <v>1</v>
      </c>
      <c r="C49" s="10">
        <v>2</v>
      </c>
      <c r="D49" s="11" t="s">
        <v>8</v>
      </c>
      <c r="E49" s="60">
        <f t="shared" ref="E49" si="9">SQRT(($E$22-B49)^2+($F$22-C49)^2)</f>
        <v>0.3333330000000001</v>
      </c>
      <c r="F49" s="60"/>
      <c r="G49" s="60"/>
    </row>
    <row r="50" spans="1:7" x14ac:dyDescent="0.35">
      <c r="A50" s="10">
        <v>5</v>
      </c>
      <c r="B50" s="10">
        <v>2</v>
      </c>
      <c r="C50" s="10">
        <v>3</v>
      </c>
      <c r="D50" s="11" t="s">
        <v>8</v>
      </c>
      <c r="E50" s="60">
        <f>SQRT(($E$22-B50)^2+($F$22-C50)^2)</f>
        <v>1.2018506100547603</v>
      </c>
      <c r="F50" s="60"/>
      <c r="G50" s="60"/>
    </row>
    <row r="51" spans="1:7" x14ac:dyDescent="0.35">
      <c r="A51" s="59" t="s">
        <v>28</v>
      </c>
      <c r="B51" s="59"/>
      <c r="C51" s="59"/>
      <c r="D51" s="59"/>
      <c r="E51" s="59">
        <f>SUM(E48:G50)/COUNT(E48:G50)</f>
        <v>0.86309201934500412</v>
      </c>
      <c r="F51" s="59"/>
      <c r="G51" s="59"/>
    </row>
    <row r="53" spans="1:7" x14ac:dyDescent="0.35">
      <c r="A53" s="17" t="s">
        <v>4</v>
      </c>
      <c r="B53" s="17" t="s">
        <v>5</v>
      </c>
      <c r="C53" s="17" t="s">
        <v>6</v>
      </c>
      <c r="D53" s="17" t="s">
        <v>11</v>
      </c>
      <c r="E53" s="57" t="s">
        <v>25</v>
      </c>
      <c r="F53" s="57"/>
      <c r="G53" s="57"/>
    </row>
    <row r="54" spans="1:7" x14ac:dyDescent="0.35">
      <c r="A54" s="12">
        <v>7</v>
      </c>
      <c r="B54" s="12">
        <v>2</v>
      </c>
      <c r="C54" s="12">
        <v>5</v>
      </c>
      <c r="D54" s="13" t="s">
        <v>9</v>
      </c>
      <c r="E54" s="58">
        <f>SQRT(($E$23-B54)^2+($F$23-C54)^2)</f>
        <v>1.1180339887498949</v>
      </c>
      <c r="F54" s="58"/>
      <c r="G54" s="58"/>
    </row>
    <row r="55" spans="1:7" x14ac:dyDescent="0.35">
      <c r="A55" s="12">
        <v>8</v>
      </c>
      <c r="B55" s="12">
        <v>3</v>
      </c>
      <c r="C55" s="12">
        <v>5</v>
      </c>
      <c r="D55" s="13" t="s">
        <v>9</v>
      </c>
      <c r="E55" s="58">
        <f t="shared" ref="E55:E57" si="10">SQRT(($E$23-B55)^2+($F$23-C55)^2)</f>
        <v>1.1180339887498949</v>
      </c>
      <c r="F55" s="58"/>
      <c r="G55" s="58"/>
    </row>
    <row r="56" spans="1:7" x14ac:dyDescent="0.35">
      <c r="A56" s="12">
        <v>9</v>
      </c>
      <c r="B56" s="12">
        <v>2</v>
      </c>
      <c r="C56" s="12">
        <v>6</v>
      </c>
      <c r="D56" s="13" t="s">
        <v>9</v>
      </c>
      <c r="E56" s="58">
        <f t="shared" si="10"/>
        <v>0.5</v>
      </c>
      <c r="F56" s="58"/>
      <c r="G56" s="58"/>
    </row>
    <row r="57" spans="1:7" x14ac:dyDescent="0.35">
      <c r="A57" s="12">
        <v>10</v>
      </c>
      <c r="B57" s="12">
        <v>3</v>
      </c>
      <c r="C57" s="12">
        <v>8</v>
      </c>
      <c r="D57" s="13" t="s">
        <v>9</v>
      </c>
      <c r="E57" s="58">
        <f t="shared" si="10"/>
        <v>2.0615528128088303</v>
      </c>
      <c r="F57" s="58"/>
      <c r="G57" s="58"/>
    </row>
    <row r="58" spans="1:7" x14ac:dyDescent="0.35">
      <c r="A58" s="59" t="s">
        <v>28</v>
      </c>
      <c r="B58" s="59"/>
      <c r="C58" s="59"/>
      <c r="D58" s="59"/>
      <c r="E58" s="59">
        <f>SUM(E54:G57)/COUNT(E54:G57)</f>
        <v>1.1994051975771551</v>
      </c>
      <c r="F58" s="59"/>
      <c r="G58" s="59"/>
    </row>
    <row r="60" spans="1:7" x14ac:dyDescent="0.35">
      <c r="A60" s="19" t="s">
        <v>29</v>
      </c>
      <c r="B60" s="56" t="s">
        <v>30</v>
      </c>
      <c r="C60" s="56"/>
      <c r="D60" s="56"/>
      <c r="E60" s="56"/>
    </row>
    <row r="61" spans="1:7" x14ac:dyDescent="0.35">
      <c r="A61" s="21" t="s">
        <v>7</v>
      </c>
      <c r="B61" s="54">
        <f>E45</f>
        <v>1.2456780733698403</v>
      </c>
      <c r="C61" s="54"/>
      <c r="D61" s="54"/>
      <c r="E61" s="54"/>
    </row>
    <row r="62" spans="1:7" x14ac:dyDescent="0.35">
      <c r="A62" s="21" t="s">
        <v>8</v>
      </c>
      <c r="B62" s="54">
        <f>E51</f>
        <v>0.86309201934500412</v>
      </c>
      <c r="C62" s="54"/>
      <c r="D62" s="54"/>
      <c r="E62" s="54"/>
    </row>
    <row r="63" spans="1:7" x14ac:dyDescent="0.35">
      <c r="A63" s="21" t="s">
        <v>9</v>
      </c>
      <c r="B63" s="54">
        <f>E58</f>
        <v>1.1994051975771551</v>
      </c>
      <c r="C63" s="54"/>
      <c r="D63" s="54"/>
      <c r="E63" s="54"/>
    </row>
    <row r="66" spans="1:4" x14ac:dyDescent="0.35">
      <c r="A66" t="s">
        <v>33</v>
      </c>
    </row>
    <row r="67" spans="1:4" x14ac:dyDescent="0.35">
      <c r="A67" s="15" t="s">
        <v>29</v>
      </c>
      <c r="B67" s="15" t="s">
        <v>5</v>
      </c>
      <c r="C67" s="15" t="s">
        <v>6</v>
      </c>
    </row>
    <row r="68" spans="1:4" x14ac:dyDescent="0.35">
      <c r="A68" s="16" t="s">
        <v>7</v>
      </c>
      <c r="B68" s="16">
        <v>5</v>
      </c>
      <c r="C68" s="16">
        <v>1.6666669999999999</v>
      </c>
    </row>
    <row r="69" spans="1:4" x14ac:dyDescent="0.35">
      <c r="A69" s="16" t="s">
        <v>8</v>
      </c>
      <c r="B69" s="16">
        <v>1.3333330000000001</v>
      </c>
      <c r="C69" s="16">
        <v>2</v>
      </c>
    </row>
    <row r="70" spans="1:4" x14ac:dyDescent="0.35">
      <c r="A70" s="16" t="s">
        <v>9</v>
      </c>
      <c r="B70" s="16">
        <v>2.5</v>
      </c>
      <c r="C70" s="16">
        <v>6</v>
      </c>
    </row>
    <row r="72" spans="1:4" x14ac:dyDescent="0.35">
      <c r="A72" s="23" t="s">
        <v>34</v>
      </c>
      <c r="B72" s="23" t="s">
        <v>7</v>
      </c>
      <c r="C72" s="23" t="s">
        <v>8</v>
      </c>
      <c r="D72" s="23" t="s">
        <v>9</v>
      </c>
    </row>
    <row r="73" spans="1:4" x14ac:dyDescent="0.35">
      <c r="A73" s="16" t="s">
        <v>7</v>
      </c>
      <c r="B73" s="16">
        <v>0</v>
      </c>
      <c r="C73" s="16">
        <f>SQRT((B68-B69)^2+(C68-C69)^2)</f>
        <v>3.6817873075149246</v>
      </c>
      <c r="D73" s="16">
        <f>SQRT((B68-B70)^2+(C68-C70)^2)</f>
        <v>5.0027767178726847</v>
      </c>
    </row>
    <row r="74" spans="1:4" x14ac:dyDescent="0.35">
      <c r="A74" s="16" t="s">
        <v>8</v>
      </c>
      <c r="B74" s="16">
        <f>SQRT((B68-B69)^2+(C68-C69)^2)</f>
        <v>3.6817873075149246</v>
      </c>
      <c r="C74" s="16">
        <v>0</v>
      </c>
      <c r="D74" s="16">
        <f>SQRT((B70-B69)^2+(C70-C69)^2)</f>
        <v>4.1666667600000125</v>
      </c>
    </row>
    <row r="75" spans="1:4" x14ac:dyDescent="0.35">
      <c r="A75" s="16" t="s">
        <v>9</v>
      </c>
      <c r="B75" s="16">
        <f>D73</f>
        <v>5.0027767178726847</v>
      </c>
      <c r="C75" s="16">
        <f>D74</f>
        <v>4.1666667600000125</v>
      </c>
      <c r="D75" s="16">
        <v>0</v>
      </c>
    </row>
    <row r="77" spans="1:4" x14ac:dyDescent="0.35">
      <c r="A77" s="55" t="s">
        <v>35</v>
      </c>
      <c r="B77" s="55"/>
      <c r="C77" s="55"/>
    </row>
    <row r="78" spans="1:4" x14ac:dyDescent="0.35">
      <c r="A78" s="25" t="s">
        <v>36</v>
      </c>
      <c r="B78" s="53">
        <f>C73</f>
        <v>3.6817873075149246</v>
      </c>
      <c r="C78" s="53"/>
    </row>
    <row r="79" spans="1:4" x14ac:dyDescent="0.35">
      <c r="A79" s="25" t="s">
        <v>37</v>
      </c>
      <c r="B79" s="53">
        <f>D73</f>
        <v>5.0027767178726847</v>
      </c>
      <c r="C79" s="53"/>
    </row>
    <row r="80" spans="1:4" x14ac:dyDescent="0.35">
      <c r="A80" s="25" t="s">
        <v>38</v>
      </c>
      <c r="B80" s="53">
        <f>D74</f>
        <v>4.1666667600000125</v>
      </c>
      <c r="C80" s="53"/>
    </row>
    <row r="83" spans="1:9" x14ac:dyDescent="0.35">
      <c r="A83" s="24" t="s">
        <v>39</v>
      </c>
    </row>
    <row r="84" spans="1:9" x14ac:dyDescent="0.35">
      <c r="A84" s="24" t="s">
        <v>40</v>
      </c>
    </row>
    <row r="85" spans="1:9" x14ac:dyDescent="0.35">
      <c r="A85" s="55" t="s">
        <v>35</v>
      </c>
      <c r="B85" s="55"/>
      <c r="C85" s="55"/>
      <c r="E85" s="19" t="s">
        <v>29</v>
      </c>
      <c r="F85" s="56" t="s">
        <v>30</v>
      </c>
      <c r="G85" s="56"/>
      <c r="H85" s="56"/>
      <c r="I85" s="56"/>
    </row>
    <row r="86" spans="1:9" x14ac:dyDescent="0.35">
      <c r="A86" s="25" t="s">
        <v>36</v>
      </c>
      <c r="B86" s="53">
        <f>B78</f>
        <v>3.6817873075149246</v>
      </c>
      <c r="C86" s="53"/>
      <c r="E86" s="21" t="s">
        <v>7</v>
      </c>
      <c r="F86" s="54">
        <f>B61</f>
        <v>1.2456780733698403</v>
      </c>
      <c r="G86" s="54"/>
      <c r="H86" s="54"/>
      <c r="I86" s="54"/>
    </row>
    <row r="87" spans="1:9" x14ac:dyDescent="0.35">
      <c r="A87" s="25" t="s">
        <v>37</v>
      </c>
      <c r="B87" s="53">
        <f t="shared" ref="B87:B88" si="11">B79</f>
        <v>5.0027767178726847</v>
      </c>
      <c r="C87" s="53"/>
      <c r="E87" s="21" t="s">
        <v>8</v>
      </c>
      <c r="F87" s="54">
        <f>B62</f>
        <v>0.86309201934500412</v>
      </c>
      <c r="G87" s="54"/>
      <c r="H87" s="54"/>
      <c r="I87" s="54"/>
    </row>
    <row r="88" spans="1:9" x14ac:dyDescent="0.35">
      <c r="A88" s="25" t="s">
        <v>38</v>
      </c>
      <c r="B88" s="53">
        <f t="shared" si="11"/>
        <v>4.1666667600000125</v>
      </c>
      <c r="C88" s="53"/>
      <c r="E88" s="21" t="s">
        <v>9</v>
      </c>
      <c r="F88" s="54">
        <f>B63</f>
        <v>1.1994051975771551</v>
      </c>
      <c r="G88" s="54"/>
      <c r="H88" s="54"/>
      <c r="I88" s="54"/>
    </row>
    <row r="90" spans="1:9" x14ac:dyDescent="0.35">
      <c r="A90" s="23" t="s">
        <v>34</v>
      </c>
      <c r="B90" s="23" t="s">
        <v>7</v>
      </c>
      <c r="C90" s="23" t="s">
        <v>8</v>
      </c>
      <c r="D90" s="23" t="s">
        <v>9</v>
      </c>
    </row>
    <row r="91" spans="1:9" x14ac:dyDescent="0.35">
      <c r="A91" s="16" t="s">
        <v>7</v>
      </c>
      <c r="B91" s="16">
        <v>0</v>
      </c>
      <c r="C91" s="16">
        <f>(F86+F87)/B86</f>
        <v>0.57275717378095625</v>
      </c>
      <c r="D91" s="16">
        <f>(F86+F88)/B87</f>
        <v>0.48874523266485309</v>
      </c>
    </row>
    <row r="92" spans="1:9" x14ac:dyDescent="0.35">
      <c r="A92" s="16" t="s">
        <v>8</v>
      </c>
      <c r="B92" s="16">
        <f>C91</f>
        <v>0.57275717378095625</v>
      </c>
      <c r="C92" s="16">
        <v>0</v>
      </c>
      <c r="D92" s="16">
        <f>(F88+F87)/B88</f>
        <v>0.49499932097333199</v>
      </c>
    </row>
    <row r="93" spans="1:9" x14ac:dyDescent="0.35">
      <c r="A93" s="16" t="s">
        <v>9</v>
      </c>
      <c r="B93" s="16">
        <f>D91</f>
        <v>0.48874523266485309</v>
      </c>
      <c r="C93" s="16">
        <f>D92</f>
        <v>0.49499932097333199</v>
      </c>
      <c r="D93" s="16">
        <v>0</v>
      </c>
    </row>
    <row r="95" spans="1:9" x14ac:dyDescent="0.35">
      <c r="A95" s="24" t="s">
        <v>41</v>
      </c>
    </row>
    <row r="96" spans="1:9" x14ac:dyDescent="0.35">
      <c r="A96" s="23" t="s">
        <v>42</v>
      </c>
      <c r="B96" s="23">
        <v>1</v>
      </c>
      <c r="C96" s="23">
        <v>2</v>
      </c>
      <c r="D96" s="23">
        <v>3</v>
      </c>
      <c r="F96" s="19" t="s">
        <v>43</v>
      </c>
    </row>
    <row r="97" spans="1:7" x14ac:dyDescent="0.35">
      <c r="A97" s="16">
        <v>1</v>
      </c>
      <c r="B97" s="16">
        <v>0</v>
      </c>
      <c r="C97" s="16">
        <f>C91</f>
        <v>0.57275717378095625</v>
      </c>
      <c r="D97" s="16">
        <f>D91</f>
        <v>0.48874523266485309</v>
      </c>
      <c r="F97" s="21">
        <f>MAX(B97:D97)</f>
        <v>0.57275717378095625</v>
      </c>
    </row>
    <row r="98" spans="1:7" x14ac:dyDescent="0.35">
      <c r="A98" s="16">
        <v>2</v>
      </c>
      <c r="B98" s="16">
        <f>C97</f>
        <v>0.57275717378095625</v>
      </c>
      <c r="C98" s="16">
        <v>0</v>
      </c>
      <c r="D98" s="16">
        <f>D92</f>
        <v>0.49499932097333199</v>
      </c>
      <c r="F98" s="21">
        <f t="shared" ref="F98:F99" si="12">MAX(B98:D98)</f>
        <v>0.57275717378095625</v>
      </c>
    </row>
    <row r="99" spans="1:7" x14ac:dyDescent="0.35">
      <c r="A99" s="16">
        <v>3</v>
      </c>
      <c r="B99" s="16">
        <f>D97</f>
        <v>0.48874523266485309</v>
      </c>
      <c r="C99" s="16">
        <f>D98</f>
        <v>0.49499932097333199</v>
      </c>
      <c r="D99" s="16">
        <v>0</v>
      </c>
      <c r="F99" s="21">
        <f t="shared" si="12"/>
        <v>0.49499932097333199</v>
      </c>
    </row>
    <row r="100" spans="1:7" x14ac:dyDescent="0.35">
      <c r="A100" s="27"/>
      <c r="B100" s="27"/>
      <c r="C100" s="27"/>
      <c r="D100" s="27"/>
      <c r="E100" s="26"/>
      <c r="F100" s="27"/>
    </row>
    <row r="101" spans="1:7" x14ac:dyDescent="0.35">
      <c r="E101" s="28" t="s">
        <v>44</v>
      </c>
      <c r="F101" s="28">
        <f>SUM(F97:F99)/COUNT(F97:F99)</f>
        <v>0.54683788951174817</v>
      </c>
      <c r="G101" t="s">
        <v>45</v>
      </c>
    </row>
  </sheetData>
  <autoFilter ref="A2:I12" xr:uid="{C48516C2-6FA2-46C2-8A1B-F3AAB85AA8FA}"/>
  <mergeCells count="47">
    <mergeCell ref="A85:C85"/>
    <mergeCell ref="F85:I85"/>
    <mergeCell ref="F86:I86"/>
    <mergeCell ref="F87:I87"/>
    <mergeCell ref="F88:I88"/>
    <mergeCell ref="B87:C87"/>
    <mergeCell ref="B88:C88"/>
    <mergeCell ref="B86:C86"/>
    <mergeCell ref="B61:E61"/>
    <mergeCell ref="B62:E62"/>
    <mergeCell ref="B80:C80"/>
    <mergeCell ref="B79:C79"/>
    <mergeCell ref="B78:C78"/>
    <mergeCell ref="A77:C77"/>
    <mergeCell ref="B63:E63"/>
    <mergeCell ref="E56:G56"/>
    <mergeCell ref="E57:G57"/>
    <mergeCell ref="A45:D45"/>
    <mergeCell ref="E45:G45"/>
    <mergeCell ref="A51:D51"/>
    <mergeCell ref="E51:G51"/>
    <mergeCell ref="E48:G48"/>
    <mergeCell ref="E49:G49"/>
    <mergeCell ref="E50:G50"/>
    <mergeCell ref="E53:G53"/>
    <mergeCell ref="E54:G54"/>
    <mergeCell ref="E55:G55"/>
    <mergeCell ref="A58:D58"/>
    <mergeCell ref="E58:G58"/>
    <mergeCell ref="B60:E60"/>
    <mergeCell ref="E41:G41"/>
    <mergeCell ref="E42:G42"/>
    <mergeCell ref="E43:G43"/>
    <mergeCell ref="E44:G44"/>
    <mergeCell ref="E47:G47"/>
    <mergeCell ref="E33:G33"/>
    <mergeCell ref="E34:G34"/>
    <mergeCell ref="E35:G35"/>
    <mergeCell ref="E36:G36"/>
    <mergeCell ref="E37:G37"/>
    <mergeCell ref="E31:G31"/>
    <mergeCell ref="E32:G32"/>
    <mergeCell ref="D19:F19"/>
    <mergeCell ref="E27:G27"/>
    <mergeCell ref="E28:G28"/>
    <mergeCell ref="E29:G29"/>
    <mergeCell ref="E30:G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kasus</vt:lpstr>
      <vt:lpstr>iterasi1</vt:lpstr>
      <vt:lpstr>iterasi2</vt:lpstr>
      <vt:lpstr>iterasi3</vt:lpstr>
      <vt:lpstr>iterasi4</vt:lpstr>
      <vt:lpstr>DBI</vt:lpstr>
      <vt:lpstr>iterasi4-DBI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STMIK-VII-52</dc:creator>
  <cp:lastModifiedBy>Lenovo</cp:lastModifiedBy>
  <cp:lastPrinted>2024-01-18T12:25:07Z</cp:lastPrinted>
  <dcterms:created xsi:type="dcterms:W3CDTF">2024-01-08T07:40:36Z</dcterms:created>
  <dcterms:modified xsi:type="dcterms:W3CDTF">2024-01-18T12:26:53Z</dcterms:modified>
</cp:coreProperties>
</file>