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 S1 SI STMIK\SEMESTER 5\1.1 Visualisasi Data dan Data Sciences\Teori\respon-uas\"/>
    </mc:Choice>
  </mc:AlternateContent>
  <xr:revisionPtr revIDLastSave="0" documentId="13_ncr:1_{5113045B-0B16-4945-B6F1-CE14C46F8414}" xr6:coauthVersionLast="47" xr6:coauthVersionMax="47" xr10:uidLastSave="{00000000-0000-0000-0000-000000000000}"/>
  <bookViews>
    <workbookView xWindow="-110" yWindow="-110" windowWidth="19420" windowHeight="10300" activeTab="2" xr2:uid="{0D93A023-6F6D-4FB4-9AAB-D42304ED46D9}"/>
  </bookViews>
  <sheets>
    <sheet name="ketentuan" sheetId="5" r:id="rId1"/>
    <sheet name="simple regresi linear" sheetId="4" r:id="rId2"/>
    <sheet name="hitung rmse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8" i="6" l="1"/>
  <c r="E60" i="6"/>
  <c r="E61" i="6"/>
  <c r="E62" i="6"/>
  <c r="E63" i="6"/>
  <c r="E64" i="6"/>
  <c r="E65" i="6"/>
  <c r="E66" i="6"/>
  <c r="E67" i="6"/>
  <c r="E68" i="6"/>
  <c r="E59" i="6"/>
  <c r="B32" i="6"/>
  <c r="C32" i="6"/>
  <c r="F23" i="6"/>
  <c r="F24" i="6"/>
  <c r="F25" i="6"/>
  <c r="F26" i="6"/>
  <c r="F27" i="6"/>
  <c r="F28" i="6"/>
  <c r="F29" i="6"/>
  <c r="F30" i="6"/>
  <c r="F31" i="6"/>
  <c r="F22" i="6"/>
  <c r="E23" i="6"/>
  <c r="E24" i="6"/>
  <c r="E25" i="6"/>
  <c r="E26" i="6"/>
  <c r="E27" i="6"/>
  <c r="E28" i="6"/>
  <c r="E29" i="6"/>
  <c r="E30" i="6"/>
  <c r="E31" i="6"/>
  <c r="E22" i="6"/>
  <c r="D23" i="6"/>
  <c r="D24" i="6"/>
  <c r="D25" i="6"/>
  <c r="D26" i="6"/>
  <c r="D27" i="6"/>
  <c r="D28" i="6"/>
  <c r="D29" i="6"/>
  <c r="D30" i="6"/>
  <c r="D31" i="6"/>
  <c r="D22" i="6"/>
  <c r="A72" i="6"/>
  <c r="A71" i="6"/>
  <c r="C69" i="6"/>
  <c r="B69" i="6"/>
  <c r="D32" i="6" l="1"/>
  <c r="F32" i="6"/>
  <c r="E32" i="6"/>
  <c r="B44" i="6" l="1"/>
  <c r="B38" i="6"/>
  <c r="D62" i="6" l="1"/>
  <c r="D59" i="6"/>
  <c r="D61" i="6"/>
  <c r="D60" i="6"/>
  <c r="D63" i="6"/>
  <c r="D68" i="6"/>
  <c r="D67" i="6"/>
  <c r="D66" i="6"/>
  <c r="D65" i="6"/>
  <c r="D64" i="6"/>
  <c r="D69" i="6" l="1"/>
  <c r="E69" i="6"/>
</calcChain>
</file>

<file path=xl/sharedStrings.xml><?xml version="1.0" encoding="utf-8"?>
<sst xmlns="http://schemas.openxmlformats.org/spreadsheetml/2006/main" count="62" uniqueCount="53">
  <si>
    <t>?</t>
  </si>
  <si>
    <t>Jumlah_Penonton</t>
  </si>
  <si>
    <t>Harga_Tiket</t>
  </si>
  <si>
    <t>Respon Teori:</t>
  </si>
  <si>
    <t>- Lakukan Perhitunga Manual Untuk masing-masing sheet pada excel, disesuaikan dengan algoritmanya</t>
  </si>
  <si>
    <t>- Hitung Tingkat Akurasi melalui Confusion Matrix untuk algoritma Naive Bayes, K-NN</t>
  </si>
  <si>
    <t>- Hitung RSME untuk algoritma Simple Regresi Linear</t>
  </si>
  <si>
    <t>- untuk teori file dikumpulkan dalam bentuk *.pdf</t>
  </si>
  <si>
    <t>Respon Praktikum:</t>
  </si>
  <si>
    <t>- Buat pengkodean dgan python (boleh bebasis streamlit) untuk perhitungan pada masing-masing sheet excel</t>
  </si>
  <si>
    <t>- untuk praktikum file dikumpulkan dalam bentuk *.py</t>
  </si>
  <si>
    <t>Kisi-Kisi UAS:</t>
  </si>
  <si>
    <t>- seperti respon di atas</t>
  </si>
  <si>
    <t>- UAS open book dengan cara print manual materi tidak diperkenankan menggunakan softcopy</t>
  </si>
  <si>
    <t>21.230.0079</t>
  </si>
  <si>
    <t>Muhammad Ferdynan Ali Syahbana</t>
  </si>
  <si>
    <t>Simple Regresi Linier</t>
  </si>
  <si>
    <t>Var x = memengaruhi</t>
  </si>
  <si>
    <t>Var y = dipengaruhi</t>
  </si>
  <si>
    <t>Jumlah Penonton</t>
  </si>
  <si>
    <t>No</t>
  </si>
  <si>
    <t>Harga Tiket</t>
  </si>
  <si>
    <t>X^2</t>
  </si>
  <si>
    <t>Y^2</t>
  </si>
  <si>
    <t>XY</t>
  </si>
  <si>
    <t>Total</t>
  </si>
  <si>
    <t>Menghitung koefisien regresi (a)</t>
  </si>
  <si>
    <t>a =</t>
  </si>
  <si>
    <t>Menghitung koefisien regresi  (b)</t>
  </si>
  <si>
    <t>b =</t>
  </si>
  <si>
    <t>Y = a+bX</t>
  </si>
  <si>
    <t>Y’ = Nilai Prediksi</t>
  </si>
  <si>
    <t>Y  = Nilai Aktual</t>
  </si>
  <si>
    <t>n  = Jumlah Data</t>
  </si>
  <si>
    <t xml:space="preserve">Root Mean Square Error (RMSE), adalah jumlah dari kesalahan kuadrat </t>
  </si>
  <si>
    <t>atau selisih antara nilai sebenarnya dengan nilai prediksi yang telah ditentukan</t>
  </si>
  <si>
    <t>(Y' - Y)^2</t>
  </si>
  <si>
    <t>Y  = a+bX = nilai prediksi</t>
  </si>
  <si>
    <t xml:space="preserve">X = </t>
  </si>
  <si>
    <t>x = harga tiket</t>
  </si>
  <si>
    <t>y = jumlah penonton</t>
  </si>
  <si>
    <t>Jumlah Penonton (Y)</t>
  </si>
  <si>
    <t>Harga Tiket (X)</t>
  </si>
  <si>
    <t>Y = -100 + 25X</t>
  </si>
  <si>
    <t>Jika jumlah penonton (y) 750 maka</t>
  </si>
  <si>
    <t>750 = -100 + 25X</t>
  </si>
  <si>
    <t>25X = 750+100</t>
  </si>
  <si>
    <t>X = 850/25</t>
  </si>
  <si>
    <t>Jadi jika jumlah penonton 750 maka harga tiket = 34</t>
  </si>
  <si>
    <t>RMSE = 0</t>
  </si>
  <si>
    <t>Jumlah penonton = nilai aktual</t>
  </si>
  <si>
    <t>karena Y = Y'</t>
  </si>
  <si>
    <t>Hitung RMSE untuk algoritma Simple Regresi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</si>
</sst>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sz val="11"/>
      <color rgb="FF3C4043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quotePrefix="1"/>
    <xf numFmtId="0" fontId="0" fillId="0" borderId="0" xfId="0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0" fontId="2" fillId="0" borderId="2" xfId="0" applyFont="1" applyBorder="1"/>
    <xf numFmtId="3" fontId="2" fillId="0" borderId="2" xfId="0" applyNumberFormat="1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34</xdr:row>
      <xdr:rowOff>50802</xdr:rowOff>
    </xdr:from>
    <xdr:to>
      <xdr:col>3</xdr:col>
      <xdr:colOff>321028</xdr:colOff>
      <xdr:row>36</xdr:row>
      <xdr:rowOff>108014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1961DE-30CC-4E36-0273-0878B7A23D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 l="15226" t="16396" r="17910" b="70910"/>
        <a:stretch/>
      </xdr:blipFill>
      <xdr:spPr>
        <a:xfrm>
          <a:off x="152400" y="6737352"/>
          <a:ext cx="1790700" cy="42551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0</xdr:col>
      <xdr:colOff>273050</xdr:colOff>
      <xdr:row>40</xdr:row>
      <xdr:rowOff>63500</xdr:rowOff>
    </xdr:from>
    <xdr:to>
      <xdr:col>3</xdr:col>
      <xdr:colOff>251178</xdr:colOff>
      <xdr:row>42</xdr:row>
      <xdr:rowOff>101665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C3DCF1-9415-4E3E-81EE-B943E83207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 l="12804" t="67922" r="27444" b="19952"/>
        <a:stretch/>
      </xdr:blipFill>
      <xdr:spPr>
        <a:xfrm>
          <a:off x="273050" y="7854950"/>
          <a:ext cx="1600200" cy="40646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0</xdr:col>
      <xdr:colOff>112890</xdr:colOff>
      <xdr:row>50</xdr:row>
      <xdr:rowOff>49389</xdr:rowOff>
    </xdr:from>
    <xdr:to>
      <xdr:col>3</xdr:col>
      <xdr:colOff>249389</xdr:colOff>
      <xdr:row>52</xdr:row>
      <xdr:rowOff>148167</xdr:rowOff>
    </xdr:to>
    <xdr:pic>
      <xdr:nvPicPr>
        <xdr:cNvPr id="4" name="Picture 3" descr="Rumus RMSE">
          <a:extLst>
            <a:ext uri="{FF2B5EF4-FFF2-40B4-BE49-F238E27FC236}">
              <a16:creationId xmlns:a16="http://schemas.microsoft.com/office/drawing/2014/main" id="{26D2FA43-76C8-AC88-02C2-90F3DBEC2E3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477"/>
        <a:stretch/>
      </xdr:blipFill>
      <xdr:spPr bwMode="auto">
        <a:xfrm>
          <a:off x="112890" y="9828389"/>
          <a:ext cx="1766332" cy="46566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5D1470C-8E7F-4FA9-BE24-6FB49057CB27}" name="Table7" displayName="Table7" ref="A1:B11" totalsRowShown="0" headerRowDxfId="4">
  <autoFilter ref="A1:B11" xr:uid="{E5D1470C-8E7F-4FA9-BE24-6FB49057CB27}"/>
  <tableColumns count="2">
    <tableColumn id="1" xr3:uid="{4C49BAC3-5772-475D-A82D-1FCFACB0D6A0}" name="Jumlah_Penonton"/>
    <tableColumn id="2" xr3:uid="{F446A00A-565A-4BDF-90D7-C17B85E10A1A}" name="Harga_Tike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1ECBEB-DDAD-4E05-A2FA-008B21E415ED}" name="Table72" displayName="Table72" ref="B2:C12" totalsRowShown="0" headerRowDxfId="3" dataDxfId="0">
  <tableColumns count="2">
    <tableColumn id="1" xr3:uid="{A6066F47-DC0F-4F73-AFC1-CF2AF9438850}" name="Jumlah Penonton" dataDxfId="2"/>
    <tableColumn id="2" xr3:uid="{83052F6B-4417-4773-9C73-4907B07DC3A2}" name="Harga Tike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1958B-7140-43D3-92AC-0CF4B8C46D2C}">
  <dimension ref="A1:A15"/>
  <sheetViews>
    <sheetView workbookViewId="0">
      <selection activeCell="G5" sqref="G5"/>
    </sheetView>
  </sheetViews>
  <sheetFormatPr defaultRowHeight="14.5" x14ac:dyDescent="0.35"/>
  <sheetData>
    <row r="1" spans="1:1" x14ac:dyDescent="0.35">
      <c r="A1" s="2" t="s">
        <v>3</v>
      </c>
    </row>
    <row r="2" spans="1:1" x14ac:dyDescent="0.35">
      <c r="A2" s="2" t="s">
        <v>4</v>
      </c>
    </row>
    <row r="3" spans="1:1" x14ac:dyDescent="0.35">
      <c r="A3" s="2" t="s">
        <v>5</v>
      </c>
    </row>
    <row r="4" spans="1:1" x14ac:dyDescent="0.35">
      <c r="A4" s="2" t="s">
        <v>6</v>
      </c>
    </row>
    <row r="5" spans="1:1" x14ac:dyDescent="0.35">
      <c r="A5" s="2" t="s">
        <v>7</v>
      </c>
    </row>
    <row r="7" spans="1:1" x14ac:dyDescent="0.35">
      <c r="A7" s="2" t="s">
        <v>8</v>
      </c>
    </row>
    <row r="8" spans="1:1" x14ac:dyDescent="0.35">
      <c r="A8" s="2" t="s">
        <v>9</v>
      </c>
    </row>
    <row r="9" spans="1:1" x14ac:dyDescent="0.35">
      <c r="A9" s="2" t="s">
        <v>5</v>
      </c>
    </row>
    <row r="10" spans="1:1" x14ac:dyDescent="0.35">
      <c r="A10" s="2" t="s">
        <v>6</v>
      </c>
    </row>
    <row r="11" spans="1:1" x14ac:dyDescent="0.35">
      <c r="A11" s="2" t="s">
        <v>10</v>
      </c>
    </row>
    <row r="13" spans="1:1" x14ac:dyDescent="0.35">
      <c r="A13" s="2" t="s">
        <v>11</v>
      </c>
    </row>
    <row r="14" spans="1:1" x14ac:dyDescent="0.35">
      <c r="A14" s="2" t="s">
        <v>12</v>
      </c>
    </row>
    <row r="15" spans="1:1" x14ac:dyDescent="0.35">
      <c r="A15" s="2" t="s">
        <v>13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C1C20-98E5-4819-9F5C-59F7FE158ADF}">
  <dimension ref="A1:D13"/>
  <sheetViews>
    <sheetView workbookViewId="0">
      <selection activeCell="D1" sqref="D1:D3"/>
    </sheetView>
  </sheetViews>
  <sheetFormatPr defaultRowHeight="14.5" x14ac:dyDescent="0.35"/>
  <cols>
    <col min="1" max="1" width="18" customWidth="1"/>
    <col min="2" max="2" width="12.90625" customWidth="1"/>
  </cols>
  <sheetData>
    <row r="1" spans="1:4" x14ac:dyDescent="0.35">
      <c r="A1" s="4" t="s">
        <v>1</v>
      </c>
      <c r="B1" s="4" t="s">
        <v>2</v>
      </c>
      <c r="D1" s="3"/>
    </row>
    <row r="2" spans="1:4" x14ac:dyDescent="0.35">
      <c r="A2">
        <v>100</v>
      </c>
      <c r="B2">
        <v>8</v>
      </c>
    </row>
    <row r="3" spans="1:4" x14ac:dyDescent="0.35">
      <c r="A3">
        <v>150</v>
      </c>
      <c r="B3">
        <v>10</v>
      </c>
    </row>
    <row r="4" spans="1:4" x14ac:dyDescent="0.35">
      <c r="A4">
        <v>200</v>
      </c>
      <c r="B4">
        <v>12</v>
      </c>
    </row>
    <row r="5" spans="1:4" x14ac:dyDescent="0.35">
      <c r="A5">
        <v>250</v>
      </c>
      <c r="B5">
        <v>14</v>
      </c>
    </row>
    <row r="6" spans="1:4" x14ac:dyDescent="0.35">
      <c r="A6">
        <v>300</v>
      </c>
      <c r="B6">
        <v>16</v>
      </c>
    </row>
    <row r="7" spans="1:4" x14ac:dyDescent="0.35">
      <c r="A7">
        <v>350</v>
      </c>
      <c r="B7">
        <v>18</v>
      </c>
    </row>
    <row r="8" spans="1:4" x14ac:dyDescent="0.35">
      <c r="A8">
        <v>400</v>
      </c>
      <c r="B8">
        <v>20</v>
      </c>
    </row>
    <row r="9" spans="1:4" x14ac:dyDescent="0.35">
      <c r="A9">
        <v>450</v>
      </c>
      <c r="B9">
        <v>22</v>
      </c>
    </row>
    <row r="10" spans="1:4" x14ac:dyDescent="0.35">
      <c r="A10">
        <v>500</v>
      </c>
      <c r="B10">
        <v>24</v>
      </c>
    </row>
    <row r="11" spans="1:4" x14ac:dyDescent="0.35">
      <c r="A11">
        <v>550</v>
      </c>
      <c r="B11">
        <v>26</v>
      </c>
    </row>
    <row r="13" spans="1:4" x14ac:dyDescent="0.35">
      <c r="A13" s="1">
        <v>750</v>
      </c>
      <c r="B13" s="1" t="s">
        <v>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7882B-406F-4227-AF33-25F75B189EF6}">
  <dimension ref="A1:H83"/>
  <sheetViews>
    <sheetView tabSelected="1" topLeftCell="A66" zoomScale="90" workbookViewId="0">
      <selection activeCell="D78" sqref="D78"/>
    </sheetView>
  </sheetViews>
  <sheetFormatPr defaultRowHeight="14.5" x14ac:dyDescent="0.35"/>
  <cols>
    <col min="1" max="1" width="5" customWidth="1"/>
    <col min="2" max="2" width="8.6328125" customWidth="1"/>
    <col min="3" max="3" width="9.6328125" customWidth="1"/>
    <col min="4" max="4" width="12.26953125" bestFit="1" customWidth="1"/>
    <col min="5" max="5" width="9.26953125" bestFit="1" customWidth="1"/>
    <col min="6" max="6" width="10.26953125" bestFit="1" customWidth="1"/>
  </cols>
  <sheetData>
    <row r="1" spans="1:5" x14ac:dyDescent="0.35">
      <c r="B1" t="s">
        <v>52</v>
      </c>
    </row>
    <row r="2" spans="1:5" ht="33.5" customHeight="1" x14ac:dyDescent="0.35">
      <c r="A2" s="5" t="s">
        <v>20</v>
      </c>
      <c r="B2" s="6" t="s">
        <v>19</v>
      </c>
      <c r="C2" s="6" t="s">
        <v>21</v>
      </c>
      <c r="E2" s="3" t="s">
        <v>14</v>
      </c>
    </row>
    <row r="3" spans="1:5" x14ac:dyDescent="0.35">
      <c r="A3" s="8">
        <v>1</v>
      </c>
      <c r="B3" s="7">
        <v>100</v>
      </c>
      <c r="C3" s="7">
        <v>8</v>
      </c>
      <c r="E3" t="s">
        <v>15</v>
      </c>
    </row>
    <row r="4" spans="1:5" x14ac:dyDescent="0.35">
      <c r="A4" s="9">
        <v>2</v>
      </c>
      <c r="B4" s="7">
        <v>150</v>
      </c>
      <c r="C4" s="7">
        <v>10</v>
      </c>
      <c r="E4" t="s">
        <v>16</v>
      </c>
    </row>
    <row r="5" spans="1:5" x14ac:dyDescent="0.35">
      <c r="A5" s="8">
        <v>3</v>
      </c>
      <c r="B5" s="7">
        <v>200</v>
      </c>
      <c r="C5" s="7">
        <v>12</v>
      </c>
    </row>
    <row r="6" spans="1:5" x14ac:dyDescent="0.35">
      <c r="A6" s="9">
        <v>4</v>
      </c>
      <c r="B6" s="7">
        <v>250</v>
      </c>
      <c r="C6" s="7">
        <v>14</v>
      </c>
    </row>
    <row r="7" spans="1:5" x14ac:dyDescent="0.35">
      <c r="A7" s="8">
        <v>5</v>
      </c>
      <c r="B7" s="7">
        <v>300</v>
      </c>
      <c r="C7" s="7">
        <v>16</v>
      </c>
    </row>
    <row r="8" spans="1:5" x14ac:dyDescent="0.35">
      <c r="A8" s="9">
        <v>6</v>
      </c>
      <c r="B8" s="7">
        <v>350</v>
      </c>
      <c r="C8" s="7">
        <v>18</v>
      </c>
    </row>
    <row r="9" spans="1:5" x14ac:dyDescent="0.35">
      <c r="A9" s="8">
        <v>7</v>
      </c>
      <c r="B9" s="7">
        <v>400</v>
      </c>
      <c r="C9" s="7">
        <v>20</v>
      </c>
    </row>
    <row r="10" spans="1:5" x14ac:dyDescent="0.35">
      <c r="A10" s="9">
        <v>8</v>
      </c>
      <c r="B10" s="7">
        <v>450</v>
      </c>
      <c r="C10" s="7">
        <v>22</v>
      </c>
    </row>
    <row r="11" spans="1:5" x14ac:dyDescent="0.35">
      <c r="A11" s="8">
        <v>9</v>
      </c>
      <c r="B11" s="7">
        <v>500</v>
      </c>
      <c r="C11" s="7">
        <v>24</v>
      </c>
    </row>
    <row r="12" spans="1:5" x14ac:dyDescent="0.35">
      <c r="A12" s="9">
        <v>10</v>
      </c>
      <c r="B12" s="7">
        <v>550</v>
      </c>
      <c r="C12" s="7">
        <v>26</v>
      </c>
    </row>
    <row r="14" spans="1:5" x14ac:dyDescent="0.35">
      <c r="B14" s="10">
        <v>750</v>
      </c>
      <c r="C14" s="10" t="s">
        <v>0</v>
      </c>
    </row>
    <row r="16" spans="1:5" x14ac:dyDescent="0.35">
      <c r="A16" t="s">
        <v>17</v>
      </c>
    </row>
    <row r="17" spans="1:6" x14ac:dyDescent="0.35">
      <c r="A17" t="s">
        <v>18</v>
      </c>
    </row>
    <row r="18" spans="1:6" x14ac:dyDescent="0.35">
      <c r="A18" t="s">
        <v>39</v>
      </c>
    </row>
    <row r="19" spans="1:6" x14ac:dyDescent="0.35">
      <c r="A19" t="s">
        <v>40</v>
      </c>
    </row>
    <row r="21" spans="1:6" s="6" customFormat="1" ht="43.5" x14ac:dyDescent="0.35">
      <c r="A21" s="11" t="s">
        <v>20</v>
      </c>
      <c r="B21" s="11" t="s">
        <v>42</v>
      </c>
      <c r="C21" s="11" t="s">
        <v>41</v>
      </c>
      <c r="D21" s="11" t="s">
        <v>22</v>
      </c>
      <c r="E21" s="11" t="s">
        <v>23</v>
      </c>
      <c r="F21" s="11" t="s">
        <v>24</v>
      </c>
    </row>
    <row r="22" spans="1:6" x14ac:dyDescent="0.35">
      <c r="A22" s="12">
        <v>1</v>
      </c>
      <c r="B22" s="13">
        <v>8</v>
      </c>
      <c r="C22" s="13">
        <v>100</v>
      </c>
      <c r="D22" s="13">
        <f>B22^2</f>
        <v>64</v>
      </c>
      <c r="E22" s="13">
        <f>C22^2</f>
        <v>10000</v>
      </c>
      <c r="F22" s="13">
        <f>B22*C22</f>
        <v>800</v>
      </c>
    </row>
    <row r="23" spans="1:6" x14ac:dyDescent="0.35">
      <c r="A23" s="12">
        <v>2</v>
      </c>
      <c r="B23" s="13">
        <v>10</v>
      </c>
      <c r="C23" s="13">
        <v>150</v>
      </c>
      <c r="D23" s="13">
        <f t="shared" ref="D23:D31" si="0">B23^2</f>
        <v>100</v>
      </c>
      <c r="E23" s="13">
        <f t="shared" ref="E23:E31" si="1">C23^2</f>
        <v>22500</v>
      </c>
      <c r="F23" s="13">
        <f t="shared" ref="F23:F31" si="2">B23*C23</f>
        <v>1500</v>
      </c>
    </row>
    <row r="24" spans="1:6" x14ac:dyDescent="0.35">
      <c r="A24" s="12">
        <v>3</v>
      </c>
      <c r="B24" s="13">
        <v>12</v>
      </c>
      <c r="C24" s="13">
        <v>200</v>
      </c>
      <c r="D24" s="13">
        <f t="shared" si="0"/>
        <v>144</v>
      </c>
      <c r="E24" s="13">
        <f t="shared" si="1"/>
        <v>40000</v>
      </c>
      <c r="F24" s="13">
        <f t="shared" si="2"/>
        <v>2400</v>
      </c>
    </row>
    <row r="25" spans="1:6" x14ac:dyDescent="0.35">
      <c r="A25" s="12">
        <v>4</v>
      </c>
      <c r="B25" s="13">
        <v>14</v>
      </c>
      <c r="C25" s="13">
        <v>250</v>
      </c>
      <c r="D25" s="13">
        <f t="shared" si="0"/>
        <v>196</v>
      </c>
      <c r="E25" s="13">
        <f t="shared" si="1"/>
        <v>62500</v>
      </c>
      <c r="F25" s="13">
        <f t="shared" si="2"/>
        <v>3500</v>
      </c>
    </row>
    <row r="26" spans="1:6" x14ac:dyDescent="0.35">
      <c r="A26" s="12">
        <v>5</v>
      </c>
      <c r="B26" s="13">
        <v>16</v>
      </c>
      <c r="C26" s="13">
        <v>300</v>
      </c>
      <c r="D26" s="13">
        <f t="shared" si="0"/>
        <v>256</v>
      </c>
      <c r="E26" s="13">
        <f t="shared" si="1"/>
        <v>90000</v>
      </c>
      <c r="F26" s="13">
        <f t="shared" si="2"/>
        <v>4800</v>
      </c>
    </row>
    <row r="27" spans="1:6" x14ac:dyDescent="0.35">
      <c r="A27" s="12">
        <v>6</v>
      </c>
      <c r="B27" s="13">
        <v>18</v>
      </c>
      <c r="C27" s="13">
        <v>350</v>
      </c>
      <c r="D27" s="13">
        <f t="shared" si="0"/>
        <v>324</v>
      </c>
      <c r="E27" s="13">
        <f t="shared" si="1"/>
        <v>122500</v>
      </c>
      <c r="F27" s="13">
        <f t="shared" si="2"/>
        <v>6300</v>
      </c>
    </row>
    <row r="28" spans="1:6" x14ac:dyDescent="0.35">
      <c r="A28" s="12">
        <v>7</v>
      </c>
      <c r="B28" s="13">
        <v>20</v>
      </c>
      <c r="C28" s="13">
        <v>400</v>
      </c>
      <c r="D28" s="13">
        <f t="shared" si="0"/>
        <v>400</v>
      </c>
      <c r="E28" s="13">
        <f t="shared" si="1"/>
        <v>160000</v>
      </c>
      <c r="F28" s="13">
        <f t="shared" si="2"/>
        <v>8000</v>
      </c>
    </row>
    <row r="29" spans="1:6" x14ac:dyDescent="0.35">
      <c r="A29" s="12">
        <v>8</v>
      </c>
      <c r="B29" s="13">
        <v>22</v>
      </c>
      <c r="C29" s="13">
        <v>450</v>
      </c>
      <c r="D29" s="13">
        <f t="shared" si="0"/>
        <v>484</v>
      </c>
      <c r="E29" s="13">
        <f t="shared" si="1"/>
        <v>202500</v>
      </c>
      <c r="F29" s="13">
        <f t="shared" si="2"/>
        <v>9900</v>
      </c>
    </row>
    <row r="30" spans="1:6" x14ac:dyDescent="0.35">
      <c r="A30" s="12">
        <v>9</v>
      </c>
      <c r="B30" s="13">
        <v>24</v>
      </c>
      <c r="C30" s="13">
        <v>500</v>
      </c>
      <c r="D30" s="13">
        <f t="shared" si="0"/>
        <v>576</v>
      </c>
      <c r="E30" s="13">
        <f t="shared" si="1"/>
        <v>250000</v>
      </c>
      <c r="F30" s="13">
        <f t="shared" si="2"/>
        <v>12000</v>
      </c>
    </row>
    <row r="31" spans="1:6" x14ac:dyDescent="0.35">
      <c r="A31" s="12">
        <v>10</v>
      </c>
      <c r="B31" s="13">
        <v>26</v>
      </c>
      <c r="C31" s="13">
        <v>550</v>
      </c>
      <c r="D31" s="13">
        <f t="shared" si="0"/>
        <v>676</v>
      </c>
      <c r="E31" s="13">
        <f t="shared" si="1"/>
        <v>302500</v>
      </c>
      <c r="F31" s="13">
        <f t="shared" si="2"/>
        <v>14300</v>
      </c>
    </row>
    <row r="32" spans="1:6" x14ac:dyDescent="0.35">
      <c r="A32" s="14" t="s">
        <v>25</v>
      </c>
      <c r="B32" s="15">
        <f>SUM(B22:B31)</f>
        <v>170</v>
      </c>
      <c r="C32" s="15">
        <f>SUM(C22:C31)</f>
        <v>3250</v>
      </c>
      <c r="D32" s="15">
        <f t="shared" ref="C32:F32" si="3">SUM(D22:D31)</f>
        <v>3220</v>
      </c>
      <c r="E32" s="15">
        <f t="shared" si="3"/>
        <v>1262500</v>
      </c>
      <c r="F32" s="15">
        <f t="shared" si="3"/>
        <v>63500</v>
      </c>
    </row>
    <row r="34" spans="1:2" x14ac:dyDescent="0.35">
      <c r="A34" t="s">
        <v>26</v>
      </c>
    </row>
    <row r="38" spans="1:2" x14ac:dyDescent="0.35">
      <c r="A38" s="17" t="s">
        <v>27</v>
      </c>
      <c r="B38" s="16">
        <f>(C32*D32-B32*F32)/(10*D32-B32^2)</f>
        <v>-100</v>
      </c>
    </row>
    <row r="40" spans="1:2" x14ac:dyDescent="0.35">
      <c r="A40" t="s">
        <v>28</v>
      </c>
    </row>
    <row r="44" spans="1:2" x14ac:dyDescent="0.35">
      <c r="A44" s="17" t="s">
        <v>29</v>
      </c>
      <c r="B44" s="16">
        <f>(10*F32-B32*C32)/(10*D32-B32^2)</f>
        <v>25</v>
      </c>
    </row>
    <row r="46" spans="1:2" x14ac:dyDescent="0.35">
      <c r="A46" t="s">
        <v>30</v>
      </c>
    </row>
    <row r="47" spans="1:2" x14ac:dyDescent="0.35">
      <c r="A47" t="s">
        <v>43</v>
      </c>
    </row>
    <row r="49" spans="1:5" x14ac:dyDescent="0.35">
      <c r="A49" t="s">
        <v>34</v>
      </c>
    </row>
    <row r="50" spans="1:5" x14ac:dyDescent="0.35">
      <c r="A50" t="s">
        <v>35</v>
      </c>
    </row>
    <row r="54" spans="1:5" x14ac:dyDescent="0.35">
      <c r="B54" t="s">
        <v>31</v>
      </c>
    </row>
    <row r="55" spans="1:5" x14ac:dyDescent="0.35">
      <c r="B55" t="s">
        <v>32</v>
      </c>
    </row>
    <row r="56" spans="1:5" x14ac:dyDescent="0.35">
      <c r="B56" t="s">
        <v>33</v>
      </c>
    </row>
    <row r="58" spans="1:5" ht="43.5" x14ac:dyDescent="0.35">
      <c r="A58" s="11" t="s">
        <v>20</v>
      </c>
      <c r="B58" s="11" t="s">
        <v>42</v>
      </c>
      <c r="C58" s="11" t="s">
        <v>41</v>
      </c>
      <c r="D58" s="11" t="s">
        <v>30</v>
      </c>
      <c r="E58" s="11" t="s">
        <v>36</v>
      </c>
    </row>
    <row r="59" spans="1:5" x14ac:dyDescent="0.35">
      <c r="A59" s="12">
        <v>1</v>
      </c>
      <c r="B59" s="13">
        <v>8</v>
      </c>
      <c r="C59" s="13">
        <v>100</v>
      </c>
      <c r="D59" s="13">
        <f>$B$38+$B$44*B59</f>
        <v>100</v>
      </c>
      <c r="E59" s="13">
        <f>($D$59-$C$59)^2</f>
        <v>0</v>
      </c>
    </row>
    <row r="60" spans="1:5" x14ac:dyDescent="0.35">
      <c r="A60" s="12">
        <v>2</v>
      </c>
      <c r="B60" s="13">
        <v>10</v>
      </c>
      <c r="C60" s="13">
        <v>150</v>
      </c>
      <c r="D60" s="13">
        <f t="shared" ref="D60:D68" si="4">$B$38+$B$44*B60</f>
        <v>150</v>
      </c>
      <c r="E60" s="13">
        <f t="shared" ref="E60:E68" si="5">($D$59-$C$59)^2</f>
        <v>0</v>
      </c>
    </row>
    <row r="61" spans="1:5" x14ac:dyDescent="0.35">
      <c r="A61" s="12">
        <v>3</v>
      </c>
      <c r="B61" s="13">
        <v>12</v>
      </c>
      <c r="C61" s="13">
        <v>200</v>
      </c>
      <c r="D61" s="13">
        <f t="shared" si="4"/>
        <v>200</v>
      </c>
      <c r="E61" s="13">
        <f t="shared" si="5"/>
        <v>0</v>
      </c>
    </row>
    <row r="62" spans="1:5" x14ac:dyDescent="0.35">
      <c r="A62" s="12">
        <v>4</v>
      </c>
      <c r="B62" s="13">
        <v>14</v>
      </c>
      <c r="C62" s="13">
        <v>250</v>
      </c>
      <c r="D62" s="13">
        <f t="shared" si="4"/>
        <v>250</v>
      </c>
      <c r="E62" s="13">
        <f t="shared" si="5"/>
        <v>0</v>
      </c>
    </row>
    <row r="63" spans="1:5" x14ac:dyDescent="0.35">
      <c r="A63" s="12">
        <v>5</v>
      </c>
      <c r="B63" s="13">
        <v>16</v>
      </c>
      <c r="C63" s="13">
        <v>300</v>
      </c>
      <c r="D63" s="13">
        <f t="shared" si="4"/>
        <v>300</v>
      </c>
      <c r="E63" s="13">
        <f t="shared" si="5"/>
        <v>0</v>
      </c>
    </row>
    <row r="64" spans="1:5" x14ac:dyDescent="0.35">
      <c r="A64" s="12">
        <v>6</v>
      </c>
      <c r="B64" s="13">
        <v>18</v>
      </c>
      <c r="C64" s="13">
        <v>350</v>
      </c>
      <c r="D64" s="13">
        <f t="shared" si="4"/>
        <v>350</v>
      </c>
      <c r="E64" s="13">
        <f t="shared" si="5"/>
        <v>0</v>
      </c>
    </row>
    <row r="65" spans="1:8" x14ac:dyDescent="0.35">
      <c r="A65" s="12">
        <v>7</v>
      </c>
      <c r="B65" s="13">
        <v>20</v>
      </c>
      <c r="C65" s="13">
        <v>400</v>
      </c>
      <c r="D65" s="13">
        <f t="shared" si="4"/>
        <v>400</v>
      </c>
      <c r="E65" s="13">
        <f t="shared" si="5"/>
        <v>0</v>
      </c>
    </row>
    <row r="66" spans="1:8" x14ac:dyDescent="0.35">
      <c r="A66" s="12">
        <v>8</v>
      </c>
      <c r="B66" s="13">
        <v>22</v>
      </c>
      <c r="C66" s="13">
        <v>450</v>
      </c>
      <c r="D66" s="13">
        <f t="shared" si="4"/>
        <v>450</v>
      </c>
      <c r="E66" s="13">
        <f t="shared" si="5"/>
        <v>0</v>
      </c>
    </row>
    <row r="67" spans="1:8" x14ac:dyDescent="0.35">
      <c r="A67" s="12">
        <v>9</v>
      </c>
      <c r="B67" s="13">
        <v>24</v>
      </c>
      <c r="C67" s="13">
        <v>500</v>
      </c>
      <c r="D67" s="13">
        <f t="shared" si="4"/>
        <v>500</v>
      </c>
      <c r="E67" s="13">
        <f t="shared" si="5"/>
        <v>0</v>
      </c>
    </row>
    <row r="68" spans="1:8" x14ac:dyDescent="0.35">
      <c r="A68" s="12">
        <v>10</v>
      </c>
      <c r="B68" s="13">
        <v>26</v>
      </c>
      <c r="C68" s="13">
        <v>550</v>
      </c>
      <c r="D68" s="13">
        <f t="shared" si="4"/>
        <v>550</v>
      </c>
      <c r="E68" s="13">
        <f t="shared" si="5"/>
        <v>0</v>
      </c>
    </row>
    <row r="69" spans="1:8" x14ac:dyDescent="0.35">
      <c r="A69" s="14" t="s">
        <v>25</v>
      </c>
      <c r="B69" s="15">
        <f>SUM(B59:B68)</f>
        <v>170</v>
      </c>
      <c r="C69" s="15">
        <f t="shared" ref="C69" si="6">SUM(C59:C68)</f>
        <v>3250</v>
      </c>
      <c r="D69" s="15">
        <f t="shared" ref="D69" si="7">SUM(D59:D68)</f>
        <v>3250</v>
      </c>
      <c r="E69" s="15">
        <f t="shared" ref="E69" si="8">SUM(E59:E68)</f>
        <v>0</v>
      </c>
    </row>
    <row r="71" spans="1:8" x14ac:dyDescent="0.35">
      <c r="A71" t="str">
        <f>A46</f>
        <v>Y = a+bX</v>
      </c>
      <c r="C71" t="s">
        <v>50</v>
      </c>
      <c r="G71" s="17"/>
      <c r="H71" s="3"/>
    </row>
    <row r="72" spans="1:8" x14ac:dyDescent="0.35">
      <c r="A72" t="str">
        <f>A47</f>
        <v>Y = -100 + 25X</v>
      </c>
      <c r="C72" t="s">
        <v>37</v>
      </c>
      <c r="G72" s="17"/>
      <c r="H72" s="3"/>
    </row>
    <row r="73" spans="1:8" x14ac:dyDescent="0.35">
      <c r="G73" s="17"/>
    </row>
    <row r="74" spans="1:8" x14ac:dyDescent="0.35">
      <c r="A74" t="s">
        <v>44</v>
      </c>
    </row>
    <row r="75" spans="1:8" x14ac:dyDescent="0.35">
      <c r="A75" t="s">
        <v>45</v>
      </c>
    </row>
    <row r="76" spans="1:8" x14ac:dyDescent="0.35">
      <c r="A76" t="s">
        <v>46</v>
      </c>
    </row>
    <row r="77" spans="1:8" x14ac:dyDescent="0.35">
      <c r="A77" t="s">
        <v>47</v>
      </c>
    </row>
    <row r="78" spans="1:8" x14ac:dyDescent="0.35">
      <c r="A78" s="17" t="s">
        <v>38</v>
      </c>
      <c r="B78" s="16">
        <f>850/25</f>
        <v>34</v>
      </c>
    </row>
    <row r="80" spans="1:8" x14ac:dyDescent="0.35">
      <c r="A80" t="s">
        <v>48</v>
      </c>
    </row>
    <row r="82" spans="1:1" x14ac:dyDescent="0.35">
      <c r="A82" t="s">
        <v>49</v>
      </c>
    </row>
    <row r="83" spans="1:1" x14ac:dyDescent="0.35">
      <c r="A83" t="s">
        <v>51</v>
      </c>
    </row>
  </sheetData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ketentuan</vt:lpstr>
      <vt:lpstr>simple regresi linear</vt:lpstr>
      <vt:lpstr>hitung rmse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Ferdynan Ali S</dc:creator>
  <cp:lastModifiedBy>Lenovo</cp:lastModifiedBy>
  <cp:lastPrinted>2024-01-22T14:13:05Z</cp:lastPrinted>
  <dcterms:created xsi:type="dcterms:W3CDTF">2024-01-22T02:20:31Z</dcterms:created>
  <dcterms:modified xsi:type="dcterms:W3CDTF">2024-01-22T14:13:36Z</dcterms:modified>
</cp:coreProperties>
</file>