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\SEMESTER 5\1.1 Visualisasi Data dan Data Sciences\Teori\pert13\"/>
    </mc:Choice>
  </mc:AlternateContent>
  <xr:revisionPtr revIDLastSave="0" documentId="13_ncr:1_{09E9DD96-B213-4367-87C2-DC62F2238271}" xr6:coauthVersionLast="47" xr6:coauthVersionMax="47" xr10:uidLastSave="{00000000-0000-0000-0000-000000000000}"/>
  <bookViews>
    <workbookView xWindow="-110" yWindow="-110" windowWidth="19420" windowHeight="10300" xr2:uid="{37BF5E51-D7F7-4509-B11D-29C970469DB2}"/>
  </bookViews>
  <sheets>
    <sheet name="kasus" sheetId="1" r:id="rId1"/>
    <sheet name="iterasi1" sheetId="2" r:id="rId2"/>
    <sheet name="iterasi2" sheetId="6" r:id="rId3"/>
    <sheet name="iterasi3" sheetId="7" r:id="rId4"/>
    <sheet name="iterasi4" sheetId="8" r:id="rId5"/>
    <sheet name="DBI" sheetId="9" r:id="rId6"/>
  </sheets>
  <definedNames>
    <definedName name="_xlnm._FilterDatabase" localSheetId="5" hidden="1">DBI!$A$2:$I$12</definedName>
    <definedName name="_xlnm._FilterDatabase" localSheetId="1" hidden="1">iterasi1!$A$3:$I$13</definedName>
    <definedName name="_xlnm._FilterDatabase" localSheetId="2" hidden="1">iterasi2!$A$3:$I$13</definedName>
    <definedName name="_xlnm._FilterDatabase" localSheetId="3" hidden="1">iterasi3!$A$3:$I$13</definedName>
    <definedName name="_xlnm._FilterDatabase" localSheetId="4" hidden="1">iterasi4!$A$3:$I$13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9" l="1"/>
  <c r="C107" i="9"/>
  <c r="D108" i="9"/>
  <c r="E109" i="9"/>
  <c r="A91" i="9"/>
  <c r="A92" i="9"/>
  <c r="A93" i="9"/>
  <c r="A94" i="9"/>
  <c r="A95" i="9"/>
  <c r="A96" i="9"/>
  <c r="E77" i="9"/>
  <c r="D78" i="9" s="1"/>
  <c r="E76" i="9"/>
  <c r="B85" i="9" s="1"/>
  <c r="B95" i="9" s="1"/>
  <c r="E75" i="9"/>
  <c r="B78" i="9" s="1"/>
  <c r="D76" i="9"/>
  <c r="C77" i="9" s="1"/>
  <c r="D75" i="9"/>
  <c r="B77" i="9" s="1"/>
  <c r="C75" i="9"/>
  <c r="B76" i="9" s="1"/>
  <c r="E55" i="9"/>
  <c r="E57" i="9"/>
  <c r="E56" i="9"/>
  <c r="E51" i="9"/>
  <c r="E50" i="9"/>
  <c r="E46" i="9"/>
  <c r="E45" i="9"/>
  <c r="E44" i="9"/>
  <c r="E39" i="9"/>
  <c r="E12" i="9"/>
  <c r="E13" i="9"/>
  <c r="E11" i="9"/>
  <c r="E10" i="9"/>
  <c r="E9" i="9"/>
  <c r="E6" i="9"/>
  <c r="E7" i="9"/>
  <c r="E8" i="9"/>
  <c r="E5" i="9"/>
  <c r="E4" i="9"/>
  <c r="E25" i="9"/>
  <c r="E40" i="9"/>
  <c r="E34" i="9"/>
  <c r="E33" i="9"/>
  <c r="E32" i="9"/>
  <c r="E31" i="9"/>
  <c r="E30" i="9"/>
  <c r="E29" i="9"/>
  <c r="E28" i="9"/>
  <c r="E27" i="9"/>
  <c r="E26" i="9"/>
  <c r="G13" i="8"/>
  <c r="F13" i="8"/>
  <c r="E13" i="8"/>
  <c r="D13" i="8"/>
  <c r="H13" i="8" s="1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H9" i="8" s="1"/>
  <c r="G8" i="8"/>
  <c r="F8" i="8"/>
  <c r="E8" i="8"/>
  <c r="D8" i="8"/>
  <c r="G7" i="8"/>
  <c r="F7" i="8"/>
  <c r="E7" i="8"/>
  <c r="D7" i="8"/>
  <c r="G6" i="8"/>
  <c r="F6" i="8"/>
  <c r="E6" i="8"/>
  <c r="D6" i="8"/>
  <c r="G5" i="8"/>
  <c r="F5" i="8"/>
  <c r="E5" i="8"/>
  <c r="D5" i="8"/>
  <c r="H5" i="8" s="1"/>
  <c r="G4" i="8"/>
  <c r="F4" i="8"/>
  <c r="E4" i="8"/>
  <c r="D4" i="8"/>
  <c r="E45" i="7"/>
  <c r="E52" i="7" s="1"/>
  <c r="D45" i="7"/>
  <c r="D52" i="7" s="1"/>
  <c r="E40" i="7"/>
  <c r="E51" i="7" s="1"/>
  <c r="D40" i="7"/>
  <c r="D51" i="7" s="1"/>
  <c r="E36" i="7"/>
  <c r="E50" i="7" s="1"/>
  <c r="D36" i="7"/>
  <c r="D50" i="7" s="1"/>
  <c r="E31" i="7"/>
  <c r="E49" i="7" s="1"/>
  <c r="D31" i="7"/>
  <c r="D49" i="7" s="1"/>
  <c r="G13" i="7"/>
  <c r="F13" i="7"/>
  <c r="E13" i="7"/>
  <c r="D13" i="7"/>
  <c r="G12" i="7"/>
  <c r="F12" i="7"/>
  <c r="E12" i="7"/>
  <c r="D12" i="7"/>
  <c r="G11" i="7"/>
  <c r="F11" i="7"/>
  <c r="E11" i="7"/>
  <c r="D11" i="7"/>
  <c r="G10" i="7"/>
  <c r="F10" i="7"/>
  <c r="E10" i="7"/>
  <c r="D10" i="7"/>
  <c r="G9" i="7"/>
  <c r="F9" i="7"/>
  <c r="E9" i="7"/>
  <c r="D9" i="7"/>
  <c r="G8" i="7"/>
  <c r="F8" i="7"/>
  <c r="E8" i="7"/>
  <c r="D8" i="7"/>
  <c r="G7" i="7"/>
  <c r="F7" i="7"/>
  <c r="E7" i="7"/>
  <c r="D7" i="7"/>
  <c r="G6" i="7"/>
  <c r="F6" i="7"/>
  <c r="E6" i="7"/>
  <c r="D6" i="7"/>
  <c r="G5" i="7"/>
  <c r="F5" i="7"/>
  <c r="E5" i="7"/>
  <c r="D5" i="7"/>
  <c r="I5" i="7" s="1"/>
  <c r="G4" i="7"/>
  <c r="F4" i="7"/>
  <c r="E4" i="7"/>
  <c r="D4" i="7"/>
  <c r="E45" i="6"/>
  <c r="E52" i="6" s="1"/>
  <c r="D45" i="6"/>
  <c r="D52" i="6" s="1"/>
  <c r="F10" i="6"/>
  <c r="E41" i="6"/>
  <c r="E51" i="6" s="1"/>
  <c r="D41" i="6"/>
  <c r="D51" i="6" s="1"/>
  <c r="E36" i="6"/>
  <c r="E50" i="6" s="1"/>
  <c r="D36" i="6"/>
  <c r="D50" i="6" s="1"/>
  <c r="E31" i="6"/>
  <c r="E49" i="6" s="1"/>
  <c r="D31" i="6"/>
  <c r="D49" i="6" s="1"/>
  <c r="G13" i="6"/>
  <c r="G12" i="6"/>
  <c r="F12" i="6"/>
  <c r="G11" i="6"/>
  <c r="F11" i="6"/>
  <c r="G10" i="6"/>
  <c r="G9" i="6"/>
  <c r="F9" i="6"/>
  <c r="G8" i="6"/>
  <c r="G7" i="6"/>
  <c r="F7" i="6"/>
  <c r="G6" i="6"/>
  <c r="G5" i="6"/>
  <c r="F5" i="6"/>
  <c r="G4" i="6"/>
  <c r="E52" i="2"/>
  <c r="E45" i="2"/>
  <c r="D45" i="2"/>
  <c r="D52" i="2" s="1"/>
  <c r="E37" i="2"/>
  <c r="D37" i="2"/>
  <c r="E31" i="2"/>
  <c r="E49" i="2" s="1"/>
  <c r="D31" i="2"/>
  <c r="D49" i="2" s="1"/>
  <c r="G5" i="2"/>
  <c r="G6" i="2"/>
  <c r="G7" i="2"/>
  <c r="G8" i="2"/>
  <c r="G9" i="2"/>
  <c r="G10" i="2"/>
  <c r="G11" i="2"/>
  <c r="G12" i="2"/>
  <c r="G13" i="2"/>
  <c r="G4" i="2"/>
  <c r="F4" i="2"/>
  <c r="D4" i="2"/>
  <c r="E42" i="2"/>
  <c r="E51" i="2" s="1"/>
  <c r="D42" i="2"/>
  <c r="D51" i="2" s="1"/>
  <c r="E50" i="2"/>
  <c r="D50" i="2"/>
  <c r="B81" i="9" l="1"/>
  <c r="B91" i="9" s="1"/>
  <c r="B82" i="9"/>
  <c r="B92" i="9" s="1"/>
  <c r="B86" i="9"/>
  <c r="B96" i="9" s="1"/>
  <c r="B83" i="9"/>
  <c r="B93" i="9" s="1"/>
  <c r="B84" i="9"/>
  <c r="B94" i="9" s="1"/>
  <c r="C78" i="9"/>
  <c r="E58" i="9"/>
  <c r="B64" i="9" s="1"/>
  <c r="F94" i="9" s="1"/>
  <c r="E47" i="9"/>
  <c r="I4" i="8"/>
  <c r="E52" i="9"/>
  <c r="E41" i="9"/>
  <c r="I12" i="8"/>
  <c r="I5" i="8"/>
  <c r="I6" i="8"/>
  <c r="I9" i="8"/>
  <c r="I8" i="8"/>
  <c r="I7" i="8"/>
  <c r="I11" i="8"/>
  <c r="I10" i="8"/>
  <c r="I13" i="8"/>
  <c r="H4" i="8"/>
  <c r="H8" i="8"/>
  <c r="H12" i="8"/>
  <c r="H7" i="8"/>
  <c r="H11" i="8"/>
  <c r="H6" i="8"/>
  <c r="H10" i="8"/>
  <c r="I8" i="7"/>
  <c r="H8" i="7"/>
  <c r="I12" i="7"/>
  <c r="I9" i="7"/>
  <c r="I13" i="7"/>
  <c r="I4" i="7"/>
  <c r="I6" i="7"/>
  <c r="I7" i="7"/>
  <c r="H12" i="7"/>
  <c r="I11" i="7"/>
  <c r="H4" i="7"/>
  <c r="I10" i="7"/>
  <c r="H7" i="7"/>
  <c r="H11" i="7"/>
  <c r="H6" i="7"/>
  <c r="H10" i="7"/>
  <c r="H5" i="7"/>
  <c r="H9" i="7"/>
  <c r="H13" i="7"/>
  <c r="F6" i="6"/>
  <c r="F13" i="6"/>
  <c r="F4" i="6"/>
  <c r="F8" i="6"/>
  <c r="B61" i="9" l="1"/>
  <c r="F91" i="9" s="1"/>
  <c r="B63" i="9"/>
  <c r="F93" i="9" s="1"/>
  <c r="E101" i="9" s="1"/>
  <c r="B62" i="9"/>
  <c r="F92" i="9" s="1"/>
  <c r="F5" i="2"/>
  <c r="E13" i="2"/>
  <c r="E12" i="2"/>
  <c r="E4" i="2"/>
  <c r="D5" i="2"/>
  <c r="E10" i="2"/>
  <c r="F10" i="2"/>
  <c r="E9" i="2"/>
  <c r="E7" i="2"/>
  <c r="E6" i="2"/>
  <c r="F7" i="2"/>
  <c r="E5" i="2"/>
  <c r="F12" i="2"/>
  <c r="D10" i="2"/>
  <c r="D7" i="2"/>
  <c r="D12" i="2"/>
  <c r="F11" i="2"/>
  <c r="D9" i="2"/>
  <c r="D8" i="2"/>
  <c r="F9" i="2"/>
  <c r="F6" i="2"/>
  <c r="E11" i="2"/>
  <c r="F8" i="2"/>
  <c r="D6" i="2"/>
  <c r="F13" i="2"/>
  <c r="D11" i="2"/>
  <c r="E8" i="2"/>
  <c r="D13" i="2"/>
  <c r="D102" i="9" l="1"/>
  <c r="D109" i="9" s="1"/>
  <c r="E108" i="9"/>
  <c r="D100" i="9"/>
  <c r="D107" i="9" s="1"/>
  <c r="E100" i="9"/>
  <c r="C99" i="9"/>
  <c r="C106" i="9" s="1"/>
  <c r="E99" i="9"/>
  <c r="D99" i="9"/>
  <c r="B100" i="9"/>
  <c r="B107" i="9" s="1"/>
  <c r="I13" i="2"/>
  <c r="H13" i="2"/>
  <c r="I4" i="2"/>
  <c r="H4" i="2"/>
  <c r="H8" i="2"/>
  <c r="I8" i="2"/>
  <c r="H11" i="2"/>
  <c r="I11" i="2"/>
  <c r="H9" i="2"/>
  <c r="I9" i="2"/>
  <c r="I6" i="2"/>
  <c r="H6" i="2"/>
  <c r="I12" i="2"/>
  <c r="H12" i="2"/>
  <c r="I7" i="2"/>
  <c r="H7" i="2"/>
  <c r="I10" i="2"/>
  <c r="H10" i="2"/>
  <c r="I5" i="2"/>
  <c r="H5" i="2"/>
  <c r="D6" i="6"/>
  <c r="D12" i="6"/>
  <c r="D8" i="6"/>
  <c r="D13" i="6"/>
  <c r="D4" i="6"/>
  <c r="I4" i="6"/>
  <c r="D9" i="6"/>
  <c r="D10" i="6"/>
  <c r="E5" i="6"/>
  <c r="D7" i="6"/>
  <c r="E11" i="6"/>
  <c r="E7" i="6"/>
  <c r="E12" i="6"/>
  <c r="E6" i="6"/>
  <c r="E8" i="6"/>
  <c r="I8" i="6" s="1"/>
  <c r="E10" i="6"/>
  <c r="I10" i="6" s="1"/>
  <c r="E9" i="6"/>
  <c r="E4" i="6"/>
  <c r="E13" i="6"/>
  <c r="D5" i="6"/>
  <c r="H5" i="6" s="1"/>
  <c r="D11" i="6"/>
  <c r="B101" i="9" l="1"/>
  <c r="B108" i="9" s="1"/>
  <c r="D106" i="9"/>
  <c r="B102" i="9"/>
  <c r="B109" i="9" s="1"/>
  <c r="E106" i="9"/>
  <c r="C102" i="9"/>
  <c r="C109" i="9" s="1"/>
  <c r="E107" i="9"/>
  <c r="G107" i="9" s="1"/>
  <c r="G106" i="9"/>
  <c r="C101" i="9"/>
  <c r="C108" i="9" s="1"/>
  <c r="I13" i="6"/>
  <c r="I11" i="6"/>
  <c r="H7" i="6"/>
  <c r="I5" i="6"/>
  <c r="H12" i="6"/>
  <c r="H4" i="6"/>
  <c r="I7" i="6"/>
  <c r="H13" i="6"/>
  <c r="H8" i="6"/>
  <c r="H11" i="6"/>
  <c r="I12" i="6"/>
  <c r="H10" i="6"/>
  <c r="I6" i="6"/>
  <c r="I9" i="6"/>
  <c r="H6" i="6"/>
  <c r="H9" i="6"/>
  <c r="G109" i="9" l="1"/>
  <c r="G108" i="9"/>
  <c r="F111" i="9" s="1"/>
  <c r="A113" i="9" s="1"/>
</calcChain>
</file>

<file path=xl/sharedStrings.xml><?xml version="1.0" encoding="utf-8"?>
<sst xmlns="http://schemas.openxmlformats.org/spreadsheetml/2006/main" count="359" uniqueCount="61">
  <si>
    <t>DATA</t>
  </si>
  <si>
    <t>INDEX KEMISKINAN (X)</t>
  </si>
  <si>
    <t>INDEX KEPARAHAN n (Y)</t>
  </si>
  <si>
    <t>Langkah 1 menentukan centroid</t>
  </si>
  <si>
    <t>Data</t>
  </si>
  <si>
    <t>X</t>
  </si>
  <si>
    <t>Y</t>
  </si>
  <si>
    <t>C1</t>
  </si>
  <si>
    <t>C2</t>
  </si>
  <si>
    <t>C3</t>
  </si>
  <si>
    <t>Min</t>
  </si>
  <si>
    <t>Cluster</t>
  </si>
  <si>
    <t>hitung jarak tiap data terhadap centroid</t>
  </si>
  <si>
    <t>RATA</t>
  </si>
  <si>
    <t>Ket</t>
  </si>
  <si>
    <t>21.230.0079</t>
  </si>
  <si>
    <t>Muhammad Ferdynan Ali Syahbana</t>
  </si>
  <si>
    <t>INTERASI 1</t>
  </si>
  <si>
    <t>INTERASI 2</t>
  </si>
  <si>
    <t>INTERASI 4</t>
  </si>
  <si>
    <t>2. hitung jarak tiap data terhadap centroid</t>
  </si>
  <si>
    <t>Jarak terhadap centroid</t>
  </si>
  <si>
    <t>Hasil Akhir Cluster X dan Y</t>
  </si>
  <si>
    <t>1. Hitung jarak antar centroid</t>
  </si>
  <si>
    <t>Rata rata jarak terhadap C1</t>
  </si>
  <si>
    <t>Centroid</t>
  </si>
  <si>
    <t>Rata rata jarak terhadap Centroid</t>
  </si>
  <si>
    <t xml:space="preserve">     a. Hitung rata2 jarak terhadap masing-masing centroid</t>
  </si>
  <si>
    <t>2. Hitung Similitude Antara Klaster</t>
  </si>
  <si>
    <t xml:space="preserve">     b. Hitung jarak antar centroid</t>
  </si>
  <si>
    <t>Jarak</t>
  </si>
  <si>
    <t>Jarak antar centroid</t>
  </si>
  <si>
    <t>C12</t>
  </si>
  <si>
    <t>C13</t>
  </si>
  <si>
    <t>C23</t>
  </si>
  <si>
    <t>3. Hitung Davies-Bouldin Index centroid</t>
  </si>
  <si>
    <t xml:space="preserve">     a. Rasio</t>
  </si>
  <si>
    <t xml:space="preserve">     b. Rata rata max dari rasio</t>
  </si>
  <si>
    <t>R</t>
  </si>
  <si>
    <t>Max</t>
  </si>
  <si>
    <t>DBI</t>
  </si>
  <si>
    <t>Rata rata</t>
  </si>
  <si>
    <t>C4</t>
  </si>
  <si>
    <t>1. Pilih 𝑘 poin secara acak sebagai centroid</t>
  </si>
  <si>
    <t>4. tentukan centroid baru tiap cluster</t>
  </si>
  <si>
    <t>5. kembali menghitung jika posisi cluster beda</t>
  </si>
  <si>
    <t>𝑘 Point Centroid Data</t>
  </si>
  <si>
    <t>3. kelompokkan data ke centroid terdekat (Minimum)</t>
  </si>
  <si>
    <t>Centroid baru tiap Cluster</t>
  </si>
  <si>
    <t>SAMA</t>
  </si>
  <si>
    <t>BEDA</t>
  </si>
  <si>
    <t>Mulai Perhitungan DBI</t>
  </si>
  <si>
    <t>INTERASI 3</t>
  </si>
  <si>
    <t>Rata rata jarak terhadap C2</t>
  </si>
  <si>
    <t>Rata rata jarak terhadap C3</t>
  </si>
  <si>
    <t>Rata rata jarak terhadap C4</t>
  </si>
  <si>
    <t>C14</t>
  </si>
  <si>
    <t>C24</t>
  </si>
  <si>
    <t>C34</t>
  </si>
  <si>
    <t>Rata rata jarak data terhadap Centroid</t>
  </si>
  <si>
    <t>Jadi nilai DBI nya sebesar: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</si>
</sst>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0" fillId="11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7" borderId="5" xfId="0" applyNumberFormat="1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7" borderId="10" xfId="0" applyFill="1" applyBorder="1"/>
    <xf numFmtId="0" fontId="0" fillId="0" borderId="0" xfId="0" applyBorder="1"/>
    <xf numFmtId="0" fontId="0" fillId="18" borderId="1" xfId="0" applyFill="1" applyBorder="1"/>
    <xf numFmtId="0" fontId="0" fillId="1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5" borderId="11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1" fillId="15" borderId="15" xfId="0" applyFont="1" applyFill="1" applyBorder="1" applyAlignment="1">
      <alignment horizontal="center" vertical="center"/>
    </xf>
    <xf numFmtId="0" fontId="0" fillId="15" borderId="17" xfId="0" applyFill="1" applyBorder="1" applyAlignment="1">
      <alignment horizontal="center"/>
    </xf>
    <xf numFmtId="0" fontId="1" fillId="15" borderId="18" xfId="0" applyFont="1" applyFill="1" applyBorder="1" applyAlignment="1">
      <alignment horizontal="center" vertical="center"/>
    </xf>
    <xf numFmtId="0" fontId="0" fillId="15" borderId="20" xfId="0" applyFill="1" applyBorder="1" applyAlignment="1">
      <alignment horizontal="center"/>
    </xf>
    <xf numFmtId="0" fontId="1" fillId="15" borderId="21" xfId="0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1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1" fillId="17" borderId="22" xfId="0" applyFont="1" applyFill="1" applyBorder="1" applyAlignment="1">
      <alignment horizontal="left" vertical="center" wrapText="1"/>
    </xf>
    <xf numFmtId="0" fontId="1" fillId="17" borderId="0" xfId="0" applyFont="1" applyFill="1" applyBorder="1" applyAlignment="1">
      <alignment horizontal="left" vertical="center" wrapText="1"/>
    </xf>
    <xf numFmtId="0" fontId="1" fillId="17" borderId="23" xfId="0" applyFont="1" applyFill="1" applyBorder="1" applyAlignment="1">
      <alignment horizontal="left" vertical="center" wrapText="1"/>
    </xf>
    <xf numFmtId="0" fontId="1" fillId="17" borderId="8" xfId="0" applyFont="1" applyFill="1" applyBorder="1" applyAlignment="1">
      <alignment horizontal="left" vertical="center" wrapText="1"/>
    </xf>
    <xf numFmtId="0" fontId="1" fillId="17" borderId="9" xfId="0" applyFont="1" applyFill="1" applyBorder="1" applyAlignment="1">
      <alignment horizontal="left" vertical="center" wrapText="1"/>
    </xf>
    <xf numFmtId="0" fontId="1" fillId="17" borderId="10" xfId="0" applyFont="1" applyFill="1" applyBorder="1" applyAlignment="1">
      <alignment horizontal="left" vertical="center" wrapText="1"/>
    </xf>
    <xf numFmtId="49" fontId="1" fillId="17" borderId="24" xfId="0" quotePrefix="1" applyNumberFormat="1" applyFont="1" applyFill="1" applyBorder="1" applyAlignment="1">
      <alignment horizontal="left"/>
    </xf>
    <xf numFmtId="49" fontId="1" fillId="17" borderId="25" xfId="0" quotePrefix="1" applyNumberFormat="1" applyFont="1" applyFill="1" applyBorder="1" applyAlignment="1">
      <alignment horizontal="left"/>
    </xf>
    <xf numFmtId="49" fontId="1" fillId="17" borderId="26" xfId="0" quotePrefix="1" applyNumberFormat="1" applyFont="1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F6BC-39C0-41B3-A73B-47C8160251FB}">
  <dimension ref="A1:G11"/>
  <sheetViews>
    <sheetView tabSelected="1" workbookViewId="0">
      <selection activeCell="J6" sqref="J6"/>
    </sheetView>
  </sheetViews>
  <sheetFormatPr defaultRowHeight="14.5" x14ac:dyDescent="0.35"/>
  <cols>
    <col min="2" max="2" width="13.1796875" customWidth="1"/>
    <col min="3" max="3" width="12.26953125" customWidth="1"/>
    <col min="5" max="5" width="10.7265625" customWidth="1"/>
    <col min="6" max="6" width="10.453125" customWidth="1"/>
    <col min="7" max="7" width="11.453125" customWidth="1"/>
  </cols>
  <sheetData>
    <row r="1" spans="1:7" ht="43.5" x14ac:dyDescent="0.35">
      <c r="A1" s="23" t="s">
        <v>0</v>
      </c>
      <c r="B1" s="24" t="s">
        <v>1</v>
      </c>
      <c r="C1" s="24" t="s">
        <v>2</v>
      </c>
    </row>
    <row r="2" spans="1:7" x14ac:dyDescent="0.35">
      <c r="A2" s="25">
        <v>1</v>
      </c>
      <c r="B2" s="25">
        <v>2</v>
      </c>
      <c r="C2" s="25">
        <v>3</v>
      </c>
      <c r="E2" s="26" t="s">
        <v>3</v>
      </c>
      <c r="F2" s="26"/>
      <c r="G2" s="26"/>
    </row>
    <row r="3" spans="1:7" x14ac:dyDescent="0.35">
      <c r="A3" s="25">
        <v>2</v>
      </c>
      <c r="B3" s="25">
        <v>4</v>
      </c>
      <c r="C3" s="25">
        <v>5</v>
      </c>
      <c r="E3" s="27" t="s">
        <v>4</v>
      </c>
      <c r="F3" s="27" t="s">
        <v>5</v>
      </c>
      <c r="G3" s="27" t="s">
        <v>6</v>
      </c>
    </row>
    <row r="4" spans="1:7" x14ac:dyDescent="0.35">
      <c r="A4" s="25">
        <v>3</v>
      </c>
      <c r="B4" s="25">
        <v>3</v>
      </c>
      <c r="C4" s="25">
        <v>6</v>
      </c>
      <c r="E4" s="28">
        <v>7</v>
      </c>
      <c r="F4" s="28">
        <v>2</v>
      </c>
      <c r="G4" s="28">
        <v>2</v>
      </c>
    </row>
    <row r="5" spans="1:7" x14ac:dyDescent="0.35">
      <c r="A5" s="25">
        <v>4</v>
      </c>
      <c r="B5" s="25">
        <v>8</v>
      </c>
      <c r="C5" s="25">
        <v>7</v>
      </c>
      <c r="E5" s="28">
        <v>2</v>
      </c>
      <c r="F5" s="28">
        <v>4</v>
      </c>
      <c r="G5" s="28">
        <v>5</v>
      </c>
    </row>
    <row r="6" spans="1:7" x14ac:dyDescent="0.35">
      <c r="A6" s="25">
        <v>5</v>
      </c>
      <c r="B6" s="25">
        <v>9</v>
      </c>
      <c r="C6" s="25">
        <v>8</v>
      </c>
      <c r="E6" s="28">
        <v>4</v>
      </c>
      <c r="F6" s="28">
        <v>8</v>
      </c>
      <c r="G6" s="28">
        <v>7</v>
      </c>
    </row>
    <row r="7" spans="1:7" x14ac:dyDescent="0.35">
      <c r="A7" s="25">
        <v>6</v>
      </c>
      <c r="B7" s="25">
        <v>7</v>
      </c>
      <c r="C7" s="25">
        <v>9</v>
      </c>
      <c r="E7" s="28">
        <v>5</v>
      </c>
      <c r="F7" s="28">
        <v>9</v>
      </c>
      <c r="G7" s="28">
        <v>8</v>
      </c>
    </row>
    <row r="8" spans="1:7" ht="15" thickBot="1" x14ac:dyDescent="0.4">
      <c r="A8" s="25">
        <v>7</v>
      </c>
      <c r="B8" s="25">
        <v>2</v>
      </c>
      <c r="C8" s="25">
        <v>2</v>
      </c>
    </row>
    <row r="9" spans="1:7" x14ac:dyDescent="0.35">
      <c r="A9" s="25">
        <v>8</v>
      </c>
      <c r="B9" s="25">
        <v>5</v>
      </c>
      <c r="C9" s="25">
        <v>4</v>
      </c>
      <c r="E9" s="29" t="s">
        <v>15</v>
      </c>
      <c r="F9" s="30"/>
      <c r="G9" s="31"/>
    </row>
    <row r="10" spans="1:7" ht="15" thickBot="1" x14ac:dyDescent="0.4">
      <c r="A10" s="25">
        <v>9</v>
      </c>
      <c r="B10" s="25">
        <v>8</v>
      </c>
      <c r="C10" s="25">
        <v>2</v>
      </c>
      <c r="E10" s="32" t="s">
        <v>16</v>
      </c>
      <c r="F10" s="33"/>
      <c r="G10" s="34"/>
    </row>
    <row r="11" spans="1:7" x14ac:dyDescent="0.35">
      <c r="A11" s="25">
        <v>10</v>
      </c>
      <c r="B11" s="25">
        <v>9</v>
      </c>
      <c r="C11" s="2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09F0-3F9D-401D-87CC-33DDD0A80BBB}">
  <dimension ref="A1:J52"/>
  <sheetViews>
    <sheetView workbookViewId="0">
      <selection activeCell="I9" sqref="I9"/>
    </sheetView>
  </sheetViews>
  <sheetFormatPr defaultRowHeight="14.5" x14ac:dyDescent="0.35"/>
  <cols>
    <col min="1" max="1" width="5.26953125" customWidth="1"/>
    <col min="2" max="2" width="5.36328125" customWidth="1"/>
    <col min="3" max="3" width="6.1796875" customWidth="1"/>
    <col min="4" max="4" width="9.36328125" customWidth="1"/>
    <col min="5" max="5" width="9" customWidth="1"/>
    <col min="6" max="7" width="9.1796875" customWidth="1"/>
    <col min="9" max="9" width="8.7265625" style="1"/>
    <col min="10" max="10" width="22.453125" style="2" customWidth="1"/>
    <col min="11" max="11" width="10.1796875" customWidth="1"/>
  </cols>
  <sheetData>
    <row r="1" spans="1:9" x14ac:dyDescent="0.35">
      <c r="A1" s="4" t="s">
        <v>17</v>
      </c>
    </row>
    <row r="2" spans="1:9" x14ac:dyDescent="0.35">
      <c r="A2" t="s">
        <v>12</v>
      </c>
      <c r="F2" s="4"/>
      <c r="G2" s="4"/>
    </row>
    <row r="3" spans="1:9" x14ac:dyDescent="0.35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23" t="s">
        <v>9</v>
      </c>
      <c r="G3" s="23" t="s">
        <v>42</v>
      </c>
      <c r="H3" s="23" t="s">
        <v>10</v>
      </c>
      <c r="I3" s="23" t="s">
        <v>11</v>
      </c>
    </row>
    <row r="4" spans="1:9" x14ac:dyDescent="0.35">
      <c r="A4" s="25">
        <v>1</v>
      </c>
      <c r="B4" s="25">
        <v>2</v>
      </c>
      <c r="C4" s="25">
        <v>3</v>
      </c>
      <c r="D4" s="5">
        <f t="shared" ref="D4:D13" si="0">SQRT(($D$23-B4)^2+($E$23-C4)^2)</f>
        <v>1</v>
      </c>
      <c r="E4" s="5">
        <f t="shared" ref="E4:E13" si="1">SQRT(($D$24-B4)^2+($E$24-C4)^2)</f>
        <v>2.8284271247461903</v>
      </c>
      <c r="F4" s="5">
        <f t="shared" ref="F4:F13" si="2">SQRT(($D$25-B4)^2+($E$25-C4)^2)</f>
        <v>7.2111025509279782</v>
      </c>
      <c r="G4" s="5">
        <f>SQRT(($D$26-B4)^2+($E$26-C4)^2)</f>
        <v>8.6023252670426267</v>
      </c>
      <c r="H4" s="36">
        <f>MIN(D4:G4)</f>
        <v>1</v>
      </c>
      <c r="I4" s="37" t="str">
        <f>INDEX($D$3:$G$3, MATCH(MIN(D4:G4), D4:G4, 0))</f>
        <v>C1</v>
      </c>
    </row>
    <row r="5" spans="1:9" x14ac:dyDescent="0.35">
      <c r="A5" s="25">
        <v>2</v>
      </c>
      <c r="B5" s="25">
        <v>4</v>
      </c>
      <c r="C5" s="25">
        <v>5</v>
      </c>
      <c r="D5" s="5">
        <f t="shared" si="0"/>
        <v>3.6055512754639891</v>
      </c>
      <c r="E5" s="5">
        <f t="shared" si="1"/>
        <v>0</v>
      </c>
      <c r="F5" s="5">
        <f t="shared" si="2"/>
        <v>4.4721359549995796</v>
      </c>
      <c r="G5" s="5">
        <f t="shared" ref="G5:G13" si="3">SQRT(($D$26-B5)^2+($E$26-C5)^2)</f>
        <v>5.8309518948453007</v>
      </c>
      <c r="H5" s="36">
        <f t="shared" ref="H5:H13" si="4">MIN(D5:G5)</f>
        <v>0</v>
      </c>
      <c r="I5" s="37" t="str">
        <f t="shared" ref="I5:I13" si="5">INDEX($D$3:$G$3, MATCH(MIN(D5:G5), D5:G5, 0))</f>
        <v>C2</v>
      </c>
    </row>
    <row r="6" spans="1:9" x14ac:dyDescent="0.35">
      <c r="A6" s="25">
        <v>3</v>
      </c>
      <c r="B6" s="25">
        <v>3</v>
      </c>
      <c r="C6" s="25">
        <v>6</v>
      </c>
      <c r="D6" s="5">
        <f t="shared" si="0"/>
        <v>4.1231056256176606</v>
      </c>
      <c r="E6" s="5">
        <f t="shared" si="1"/>
        <v>1.4142135623730951</v>
      </c>
      <c r="F6" s="5">
        <f t="shared" si="2"/>
        <v>5.0990195135927845</v>
      </c>
      <c r="G6" s="5">
        <f t="shared" si="3"/>
        <v>6.324555320336759</v>
      </c>
      <c r="H6" s="36">
        <f t="shared" si="4"/>
        <v>1.4142135623730951</v>
      </c>
      <c r="I6" s="37" t="str">
        <f t="shared" si="5"/>
        <v>C2</v>
      </c>
    </row>
    <row r="7" spans="1:9" x14ac:dyDescent="0.35">
      <c r="A7" s="25">
        <v>4</v>
      </c>
      <c r="B7" s="25">
        <v>8</v>
      </c>
      <c r="C7" s="25">
        <v>7</v>
      </c>
      <c r="D7" s="5">
        <f t="shared" si="0"/>
        <v>7.810249675906654</v>
      </c>
      <c r="E7" s="5">
        <f t="shared" si="1"/>
        <v>4.4721359549995796</v>
      </c>
      <c r="F7" s="5">
        <f t="shared" si="2"/>
        <v>0</v>
      </c>
      <c r="G7" s="5">
        <f t="shared" si="3"/>
        <v>1.4142135623730951</v>
      </c>
      <c r="H7" s="36">
        <f t="shared" si="4"/>
        <v>0</v>
      </c>
      <c r="I7" s="37" t="str">
        <f t="shared" si="5"/>
        <v>C3</v>
      </c>
    </row>
    <row r="8" spans="1:9" x14ac:dyDescent="0.35">
      <c r="A8" s="25">
        <v>5</v>
      </c>
      <c r="B8" s="25">
        <v>9</v>
      </c>
      <c r="C8" s="25">
        <v>8</v>
      </c>
      <c r="D8" s="5">
        <f t="shared" si="0"/>
        <v>9.2195444572928871</v>
      </c>
      <c r="E8" s="5">
        <f t="shared" si="1"/>
        <v>5.8309518948453007</v>
      </c>
      <c r="F8" s="5">
        <f t="shared" si="2"/>
        <v>1.4142135623730951</v>
      </c>
      <c r="G8" s="5">
        <f t="shared" si="3"/>
        <v>0</v>
      </c>
      <c r="H8" s="36">
        <f t="shared" si="4"/>
        <v>0</v>
      </c>
      <c r="I8" s="37" t="str">
        <f t="shared" si="5"/>
        <v>C4</v>
      </c>
    </row>
    <row r="9" spans="1:9" x14ac:dyDescent="0.35">
      <c r="A9" s="25">
        <v>6</v>
      </c>
      <c r="B9" s="25">
        <v>7</v>
      </c>
      <c r="C9" s="25">
        <v>9</v>
      </c>
      <c r="D9" s="5">
        <f t="shared" si="0"/>
        <v>8.6023252670426267</v>
      </c>
      <c r="E9" s="5">
        <f t="shared" si="1"/>
        <v>5</v>
      </c>
      <c r="F9" s="5">
        <f t="shared" si="2"/>
        <v>2.2360679774997898</v>
      </c>
      <c r="G9" s="5">
        <f t="shared" si="3"/>
        <v>2.2360679774997898</v>
      </c>
      <c r="H9" s="36">
        <f t="shared" si="4"/>
        <v>2.2360679774997898</v>
      </c>
      <c r="I9" s="37" t="str">
        <f t="shared" si="5"/>
        <v>C3</v>
      </c>
    </row>
    <row r="10" spans="1:9" x14ac:dyDescent="0.35">
      <c r="A10" s="25">
        <v>7</v>
      </c>
      <c r="B10" s="25">
        <v>2</v>
      </c>
      <c r="C10" s="25">
        <v>2</v>
      </c>
      <c r="D10" s="5">
        <f t="shared" si="0"/>
        <v>0</v>
      </c>
      <c r="E10" s="5">
        <f t="shared" si="1"/>
        <v>3.6055512754639891</v>
      </c>
      <c r="F10" s="5">
        <f t="shared" si="2"/>
        <v>7.810249675906654</v>
      </c>
      <c r="G10" s="5">
        <f t="shared" si="3"/>
        <v>9.2195444572928871</v>
      </c>
      <c r="H10" s="36">
        <f t="shared" si="4"/>
        <v>0</v>
      </c>
      <c r="I10" s="37" t="str">
        <f t="shared" si="5"/>
        <v>C1</v>
      </c>
    </row>
    <row r="11" spans="1:9" x14ac:dyDescent="0.35">
      <c r="A11" s="25">
        <v>8</v>
      </c>
      <c r="B11" s="25">
        <v>5</v>
      </c>
      <c r="C11" s="25">
        <v>4</v>
      </c>
      <c r="D11" s="5">
        <f t="shared" si="0"/>
        <v>3.6055512754639891</v>
      </c>
      <c r="E11" s="5">
        <f t="shared" si="1"/>
        <v>1.4142135623730951</v>
      </c>
      <c r="F11" s="5">
        <f t="shared" si="2"/>
        <v>4.2426406871192848</v>
      </c>
      <c r="G11" s="5">
        <f t="shared" si="3"/>
        <v>5.6568542494923806</v>
      </c>
      <c r="H11" s="36">
        <f t="shared" si="4"/>
        <v>1.4142135623730951</v>
      </c>
      <c r="I11" s="37" t="str">
        <f t="shared" si="5"/>
        <v>C2</v>
      </c>
    </row>
    <row r="12" spans="1:9" x14ac:dyDescent="0.35">
      <c r="A12" s="25">
        <v>9</v>
      </c>
      <c r="B12" s="25">
        <v>8</v>
      </c>
      <c r="C12" s="25">
        <v>2</v>
      </c>
      <c r="D12" s="5">
        <f t="shared" si="0"/>
        <v>6</v>
      </c>
      <c r="E12" s="5">
        <f t="shared" si="1"/>
        <v>5</v>
      </c>
      <c r="F12" s="5">
        <f t="shared" si="2"/>
        <v>5</v>
      </c>
      <c r="G12" s="5">
        <f t="shared" si="3"/>
        <v>6.0827625302982193</v>
      </c>
      <c r="H12" s="36">
        <f t="shared" si="4"/>
        <v>5</v>
      </c>
      <c r="I12" s="37" t="str">
        <f t="shared" si="5"/>
        <v>C2</v>
      </c>
    </row>
    <row r="13" spans="1:9" x14ac:dyDescent="0.35">
      <c r="A13" s="25">
        <v>10</v>
      </c>
      <c r="B13" s="25">
        <v>9</v>
      </c>
      <c r="C13" s="25">
        <v>1</v>
      </c>
      <c r="D13" s="5">
        <f t="shared" si="0"/>
        <v>7.0710678118654755</v>
      </c>
      <c r="E13" s="5">
        <f t="shared" si="1"/>
        <v>6.4031242374328485</v>
      </c>
      <c r="F13" s="5">
        <f t="shared" si="2"/>
        <v>6.0827625302982193</v>
      </c>
      <c r="G13" s="5">
        <f t="shared" si="3"/>
        <v>7</v>
      </c>
      <c r="H13" s="36">
        <f t="shared" si="4"/>
        <v>6.0827625302982193</v>
      </c>
      <c r="I13" s="37" t="str">
        <f t="shared" si="5"/>
        <v>C3</v>
      </c>
    </row>
    <row r="15" spans="1:9" x14ac:dyDescent="0.35">
      <c r="A15" t="s">
        <v>43</v>
      </c>
    </row>
    <row r="16" spans="1:9" x14ac:dyDescent="0.35">
      <c r="A16" t="s">
        <v>20</v>
      </c>
    </row>
    <row r="17" spans="1:5" x14ac:dyDescent="0.35">
      <c r="A17" t="s">
        <v>47</v>
      </c>
    </row>
    <row r="18" spans="1:5" x14ac:dyDescent="0.35">
      <c r="A18" t="s">
        <v>44</v>
      </c>
    </row>
    <row r="19" spans="1:5" x14ac:dyDescent="0.35">
      <c r="A19" t="s">
        <v>45</v>
      </c>
    </row>
    <row r="21" spans="1:5" x14ac:dyDescent="0.35">
      <c r="B21" s="2"/>
      <c r="C21" s="35" t="s">
        <v>46</v>
      </c>
      <c r="D21" s="35"/>
      <c r="E21" s="35"/>
    </row>
    <row r="22" spans="1:5" x14ac:dyDescent="0.35">
      <c r="B22" s="2"/>
      <c r="C22" s="23" t="s">
        <v>4</v>
      </c>
      <c r="D22" s="23" t="s">
        <v>5</v>
      </c>
      <c r="E22" s="23" t="s">
        <v>6</v>
      </c>
    </row>
    <row r="23" spans="1:5" x14ac:dyDescent="0.35">
      <c r="B23" s="2"/>
      <c r="C23" s="25">
        <v>7</v>
      </c>
      <c r="D23" s="25">
        <v>2</v>
      </c>
      <c r="E23" s="25">
        <v>2</v>
      </c>
    </row>
    <row r="24" spans="1:5" x14ac:dyDescent="0.35">
      <c r="B24" s="2"/>
      <c r="C24" s="25">
        <v>2</v>
      </c>
      <c r="D24" s="25">
        <v>4</v>
      </c>
      <c r="E24" s="25">
        <v>5</v>
      </c>
    </row>
    <row r="25" spans="1:5" x14ac:dyDescent="0.35">
      <c r="B25" s="2"/>
      <c r="C25" s="25">
        <v>4</v>
      </c>
      <c r="D25" s="25">
        <v>8</v>
      </c>
      <c r="E25" s="25">
        <v>7</v>
      </c>
    </row>
    <row r="26" spans="1:5" x14ac:dyDescent="0.35">
      <c r="B26" s="2"/>
      <c r="C26" s="25">
        <v>5</v>
      </c>
      <c r="D26" s="25">
        <v>9</v>
      </c>
      <c r="E26" s="25">
        <v>8</v>
      </c>
    </row>
    <row r="27" spans="1:5" x14ac:dyDescent="0.35">
      <c r="B27" s="2"/>
    </row>
    <row r="28" spans="1:5" x14ac:dyDescent="0.35">
      <c r="B28" s="38" t="s">
        <v>7</v>
      </c>
      <c r="C28" s="14" t="s">
        <v>4</v>
      </c>
      <c r="D28" s="14" t="s">
        <v>5</v>
      </c>
      <c r="E28" s="14" t="s">
        <v>6</v>
      </c>
    </row>
    <row r="29" spans="1:5" x14ac:dyDescent="0.35">
      <c r="B29" s="2"/>
      <c r="C29" s="25">
        <v>1</v>
      </c>
      <c r="D29" s="25">
        <v>2</v>
      </c>
      <c r="E29" s="25">
        <v>3</v>
      </c>
    </row>
    <row r="30" spans="1:5" x14ac:dyDescent="0.35">
      <c r="B30" s="2"/>
      <c r="C30" s="25">
        <v>7</v>
      </c>
      <c r="D30" s="25">
        <v>2</v>
      </c>
      <c r="E30" s="25">
        <v>2</v>
      </c>
    </row>
    <row r="31" spans="1:5" x14ac:dyDescent="0.35">
      <c r="B31" s="2"/>
      <c r="C31" s="39" t="s">
        <v>13</v>
      </c>
      <c r="D31" s="39">
        <f>SUM(D29:D30)/COUNT(D29:D30)</f>
        <v>2</v>
      </c>
      <c r="E31" s="39">
        <f>SUM(E29:E30)/COUNT(E29:E30)</f>
        <v>2.5</v>
      </c>
    </row>
    <row r="32" spans="1:5" x14ac:dyDescent="0.35">
      <c r="B32" s="38" t="s">
        <v>8</v>
      </c>
      <c r="C32" s="14" t="s">
        <v>4</v>
      </c>
      <c r="D32" s="14" t="s">
        <v>5</v>
      </c>
      <c r="E32" s="14" t="s">
        <v>6</v>
      </c>
    </row>
    <row r="33" spans="2:5" x14ac:dyDescent="0.35">
      <c r="B33" s="2"/>
      <c r="C33" s="25">
        <v>2</v>
      </c>
      <c r="D33" s="25">
        <v>4</v>
      </c>
      <c r="E33" s="25">
        <v>5</v>
      </c>
    </row>
    <row r="34" spans="2:5" x14ac:dyDescent="0.35">
      <c r="B34" s="2"/>
      <c r="C34" s="25">
        <v>3</v>
      </c>
      <c r="D34" s="25">
        <v>3</v>
      </c>
      <c r="E34" s="25">
        <v>6</v>
      </c>
    </row>
    <row r="35" spans="2:5" x14ac:dyDescent="0.35">
      <c r="B35" s="2"/>
      <c r="C35" s="25">
        <v>8</v>
      </c>
      <c r="D35" s="25">
        <v>5</v>
      </c>
      <c r="E35" s="25">
        <v>4</v>
      </c>
    </row>
    <row r="36" spans="2:5" x14ac:dyDescent="0.35">
      <c r="B36" s="2"/>
      <c r="C36" s="25">
        <v>9</v>
      </c>
      <c r="D36" s="25">
        <v>8</v>
      </c>
      <c r="E36" s="25">
        <v>2</v>
      </c>
    </row>
    <row r="37" spans="2:5" x14ac:dyDescent="0.35">
      <c r="B37" s="2"/>
      <c r="C37" s="39" t="s">
        <v>13</v>
      </c>
      <c r="D37" s="39">
        <f>SUM(D33:D36)/COUNT(D33:D36)</f>
        <v>5</v>
      </c>
      <c r="E37" s="39">
        <f>SUM(E33:E36)/COUNT(E33:E36)</f>
        <v>4.25</v>
      </c>
    </row>
    <row r="38" spans="2:5" x14ac:dyDescent="0.35">
      <c r="B38" s="38" t="s">
        <v>9</v>
      </c>
      <c r="C38" s="14" t="s">
        <v>4</v>
      </c>
      <c r="D38" s="14" t="s">
        <v>5</v>
      </c>
      <c r="E38" s="14" t="s">
        <v>6</v>
      </c>
    </row>
    <row r="39" spans="2:5" x14ac:dyDescent="0.35">
      <c r="B39" s="2"/>
      <c r="C39" s="25">
        <v>4</v>
      </c>
      <c r="D39" s="25">
        <v>8</v>
      </c>
      <c r="E39" s="25">
        <v>7</v>
      </c>
    </row>
    <row r="40" spans="2:5" x14ac:dyDescent="0.35">
      <c r="B40" s="2"/>
      <c r="C40" s="25">
        <v>6</v>
      </c>
      <c r="D40" s="25">
        <v>7</v>
      </c>
      <c r="E40" s="25">
        <v>9</v>
      </c>
    </row>
    <row r="41" spans="2:5" x14ac:dyDescent="0.35">
      <c r="B41" s="2"/>
      <c r="C41" s="25">
        <v>10</v>
      </c>
      <c r="D41" s="25">
        <v>9</v>
      </c>
      <c r="E41" s="25">
        <v>1</v>
      </c>
    </row>
    <row r="42" spans="2:5" x14ac:dyDescent="0.35">
      <c r="B42" s="2"/>
      <c r="C42" s="39" t="s">
        <v>13</v>
      </c>
      <c r="D42" s="39">
        <f>SUM(D39:D41)/COUNT(D39:D41)</f>
        <v>8</v>
      </c>
      <c r="E42" s="39">
        <f>SUM(E39:E41)/COUNT(E39:E41)</f>
        <v>5.666666666666667</v>
      </c>
    </row>
    <row r="43" spans="2:5" x14ac:dyDescent="0.35">
      <c r="B43" s="38" t="s">
        <v>42</v>
      </c>
      <c r="C43" s="14" t="s">
        <v>4</v>
      </c>
      <c r="D43" s="14" t="s">
        <v>5</v>
      </c>
      <c r="E43" s="14" t="s">
        <v>6</v>
      </c>
    </row>
    <row r="44" spans="2:5" x14ac:dyDescent="0.35">
      <c r="B44" s="2"/>
      <c r="C44" s="25">
        <v>5</v>
      </c>
      <c r="D44" s="25">
        <v>9</v>
      </c>
      <c r="E44" s="25">
        <v>8</v>
      </c>
    </row>
    <row r="45" spans="2:5" x14ac:dyDescent="0.35">
      <c r="B45" s="2"/>
      <c r="C45" s="39" t="s">
        <v>13</v>
      </c>
      <c r="D45" s="39">
        <f>SUM(D44:D44)/COUNT(D44:D44)</f>
        <v>9</v>
      </c>
      <c r="E45" s="39">
        <f>SUM(E44:E44)/COUNT(E44:E44)</f>
        <v>8</v>
      </c>
    </row>
    <row r="47" spans="2:5" x14ac:dyDescent="0.35">
      <c r="C47" t="s">
        <v>48</v>
      </c>
      <c r="E47" s="1"/>
    </row>
    <row r="48" spans="2:5" x14ac:dyDescent="0.35">
      <c r="C48" s="14" t="s">
        <v>4</v>
      </c>
      <c r="D48" s="14" t="s">
        <v>5</v>
      </c>
      <c r="E48" s="14" t="s">
        <v>6</v>
      </c>
    </row>
    <row r="49" spans="3:5" x14ac:dyDescent="0.35">
      <c r="C49" s="40" t="s">
        <v>7</v>
      </c>
      <c r="D49" s="40">
        <f>D31</f>
        <v>2</v>
      </c>
      <c r="E49" s="40">
        <f>E31</f>
        <v>2.5</v>
      </c>
    </row>
    <row r="50" spans="3:5" x14ac:dyDescent="0.35">
      <c r="C50" s="40" t="s">
        <v>8</v>
      </c>
      <c r="D50" s="40">
        <f>D37</f>
        <v>5</v>
      </c>
      <c r="E50" s="40">
        <f>E37</f>
        <v>4.25</v>
      </c>
    </row>
    <row r="51" spans="3:5" x14ac:dyDescent="0.35">
      <c r="C51" s="40" t="s">
        <v>9</v>
      </c>
      <c r="D51" s="40">
        <f>D42</f>
        <v>8</v>
      </c>
      <c r="E51" s="40">
        <f>E42</f>
        <v>5.666666666666667</v>
      </c>
    </row>
    <row r="52" spans="3:5" x14ac:dyDescent="0.35">
      <c r="C52" s="40" t="s">
        <v>42</v>
      </c>
      <c r="D52" s="40">
        <f>D45</f>
        <v>9</v>
      </c>
      <c r="E52" s="40">
        <f>E45</f>
        <v>8</v>
      </c>
    </row>
  </sheetData>
  <autoFilter ref="A3:I13" xr:uid="{872F09F0-3F9D-401D-87CC-33DDD0A80BBB}"/>
  <pageMargins left="0.7" right="0.7" top="0.75" bottom="0.75" header="0.3" footer="0.3"/>
  <pageSetup paperSize="2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FBB-084D-4381-9B91-03439EB114A4}">
  <dimension ref="A1:J52"/>
  <sheetViews>
    <sheetView workbookViewId="0">
      <selection activeCell="G51" sqref="G51"/>
    </sheetView>
  </sheetViews>
  <sheetFormatPr defaultRowHeight="14.5" x14ac:dyDescent="0.35"/>
  <cols>
    <col min="1" max="1" width="5.26953125" customWidth="1"/>
    <col min="2" max="2" width="5.36328125" customWidth="1"/>
    <col min="3" max="3" width="6.1796875" customWidth="1"/>
    <col min="4" max="4" width="9.36328125" customWidth="1"/>
    <col min="5" max="5" width="9" customWidth="1"/>
    <col min="6" max="7" width="9.1796875" customWidth="1"/>
    <col min="9" max="9" width="8.7265625" style="1"/>
    <col min="10" max="10" width="9" style="2" customWidth="1"/>
    <col min="11" max="11" width="10.1796875" customWidth="1"/>
  </cols>
  <sheetData>
    <row r="1" spans="1:10" x14ac:dyDescent="0.35">
      <c r="A1" s="4" t="s">
        <v>18</v>
      </c>
    </row>
    <row r="2" spans="1:10" x14ac:dyDescent="0.35">
      <c r="A2" t="s">
        <v>12</v>
      </c>
      <c r="F2" s="4"/>
      <c r="G2" s="4"/>
    </row>
    <row r="3" spans="1:10" x14ac:dyDescent="0.35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23" t="s">
        <v>9</v>
      </c>
      <c r="G3" s="23" t="s">
        <v>42</v>
      </c>
      <c r="H3" s="23" t="s">
        <v>10</v>
      </c>
      <c r="I3" s="23" t="s">
        <v>11</v>
      </c>
      <c r="J3" s="12" t="s">
        <v>14</v>
      </c>
    </row>
    <row r="4" spans="1:10" x14ac:dyDescent="0.35">
      <c r="A4" s="25">
        <v>1</v>
      </c>
      <c r="B4" s="25">
        <v>2</v>
      </c>
      <c r="C4" s="25">
        <v>3</v>
      </c>
      <c r="D4" s="5">
        <f t="shared" ref="D4:D13" si="0">SQRT(($D$23-B4)^2+($E$23-C4)^2)</f>
        <v>0.5</v>
      </c>
      <c r="E4" s="5">
        <f t="shared" ref="E4:E13" si="1">SQRT(($D$24-B4)^2+($E$24-C4)^2)</f>
        <v>3.25</v>
      </c>
      <c r="F4" s="5">
        <f t="shared" ref="F4:F13" si="2">SQRT(($D$25-B4)^2+($E$25-C4)^2)</f>
        <v>6.5659052011974035</v>
      </c>
      <c r="G4" s="5">
        <f>SQRT(($D$26-B4)^2+($E$26-C4)^2)</f>
        <v>8.6023252670426267</v>
      </c>
      <c r="H4" s="36">
        <f>MIN(D4:G4)</f>
        <v>0.5</v>
      </c>
      <c r="I4" s="37" t="str">
        <f>INDEX($D$3:$G$3, MATCH(MIN(D4:G4), D4:G4, 0))</f>
        <v>C1</v>
      </c>
      <c r="J4" s="41" t="s">
        <v>49</v>
      </c>
    </row>
    <row r="5" spans="1:10" x14ac:dyDescent="0.35">
      <c r="A5" s="25">
        <v>2</v>
      </c>
      <c r="B5" s="25">
        <v>4</v>
      </c>
      <c r="C5" s="25">
        <v>5</v>
      </c>
      <c r="D5" s="5">
        <f t="shared" si="0"/>
        <v>3.2015621187164243</v>
      </c>
      <c r="E5" s="5">
        <f t="shared" si="1"/>
        <v>1.25</v>
      </c>
      <c r="F5" s="5">
        <f t="shared" si="2"/>
        <v>4.0551750201988135</v>
      </c>
      <c r="G5" s="5">
        <f t="shared" ref="G5:G13" si="3">SQRT(($D$26-B5)^2+($E$26-C5)^2)</f>
        <v>5.8309518948453007</v>
      </c>
      <c r="H5" s="36">
        <f t="shared" ref="H5:H13" si="4">MIN(D5:G5)</f>
        <v>1.25</v>
      </c>
      <c r="I5" s="37" t="str">
        <f t="shared" ref="I5:I13" si="5">INDEX($D$3:$G$3, MATCH(MIN(D5:G5), D5:G5, 0))</f>
        <v>C2</v>
      </c>
      <c r="J5" s="41" t="s">
        <v>49</v>
      </c>
    </row>
    <row r="6" spans="1:10" x14ac:dyDescent="0.35">
      <c r="A6" s="25">
        <v>3</v>
      </c>
      <c r="B6" s="25">
        <v>3</v>
      </c>
      <c r="C6" s="25">
        <v>6</v>
      </c>
      <c r="D6" s="5">
        <f t="shared" si="0"/>
        <v>3.640054944640259</v>
      </c>
      <c r="E6" s="5">
        <f t="shared" si="1"/>
        <v>2.6575364531836625</v>
      </c>
      <c r="F6" s="5">
        <f t="shared" si="2"/>
        <v>5.0110987927909694</v>
      </c>
      <c r="G6" s="5">
        <f t="shared" si="3"/>
        <v>6.324555320336759</v>
      </c>
      <c r="H6" s="36">
        <f t="shared" si="4"/>
        <v>2.6575364531836625</v>
      </c>
      <c r="I6" s="37" t="str">
        <f t="shared" si="5"/>
        <v>C2</v>
      </c>
      <c r="J6" s="41" t="s">
        <v>49</v>
      </c>
    </row>
    <row r="7" spans="1:10" x14ac:dyDescent="0.35">
      <c r="A7" s="25">
        <v>4</v>
      </c>
      <c r="B7" s="25">
        <v>8</v>
      </c>
      <c r="C7" s="25">
        <v>7</v>
      </c>
      <c r="D7" s="5">
        <f t="shared" si="0"/>
        <v>7.5</v>
      </c>
      <c r="E7" s="5">
        <f t="shared" si="1"/>
        <v>4.0697051490249265</v>
      </c>
      <c r="F7" s="5">
        <f t="shared" si="2"/>
        <v>1.333333333333333</v>
      </c>
      <c r="G7" s="5">
        <f t="shared" si="3"/>
        <v>1.4142135623730951</v>
      </c>
      <c r="H7" s="36">
        <f t="shared" si="4"/>
        <v>1.333333333333333</v>
      </c>
      <c r="I7" s="37" t="str">
        <f t="shared" si="5"/>
        <v>C3</v>
      </c>
      <c r="J7" s="41" t="s">
        <v>49</v>
      </c>
    </row>
    <row r="8" spans="1:10" x14ac:dyDescent="0.35">
      <c r="A8" s="25">
        <v>5</v>
      </c>
      <c r="B8" s="25">
        <v>9</v>
      </c>
      <c r="C8" s="25">
        <v>8</v>
      </c>
      <c r="D8" s="5">
        <f t="shared" si="0"/>
        <v>8.9022469073824286</v>
      </c>
      <c r="E8" s="5">
        <f t="shared" si="1"/>
        <v>5.4829280498653272</v>
      </c>
      <c r="F8" s="5">
        <f t="shared" si="2"/>
        <v>2.5385910352879693</v>
      </c>
      <c r="G8" s="5">
        <f t="shared" si="3"/>
        <v>0</v>
      </c>
      <c r="H8" s="36">
        <f t="shared" si="4"/>
        <v>0</v>
      </c>
      <c r="I8" s="37" t="str">
        <f t="shared" si="5"/>
        <v>C4</v>
      </c>
      <c r="J8" s="41" t="s">
        <v>49</v>
      </c>
    </row>
    <row r="9" spans="1:10" x14ac:dyDescent="0.35">
      <c r="A9" s="25">
        <v>6</v>
      </c>
      <c r="B9" s="25">
        <v>7</v>
      </c>
      <c r="C9" s="25">
        <v>9</v>
      </c>
      <c r="D9" s="5">
        <f t="shared" si="0"/>
        <v>8.2006097334283634</v>
      </c>
      <c r="E9" s="5">
        <f t="shared" si="1"/>
        <v>5.153882032022076</v>
      </c>
      <c r="F9" s="5">
        <f t="shared" si="2"/>
        <v>3.4801021696368499</v>
      </c>
      <c r="G9" s="5">
        <f t="shared" si="3"/>
        <v>2.2360679774997898</v>
      </c>
      <c r="H9" s="36">
        <f t="shared" si="4"/>
        <v>2.2360679774997898</v>
      </c>
      <c r="I9" s="37" t="str">
        <f t="shared" si="5"/>
        <v>C4</v>
      </c>
      <c r="J9" s="41" t="s">
        <v>50</v>
      </c>
    </row>
    <row r="10" spans="1:10" x14ac:dyDescent="0.35">
      <c r="A10" s="25">
        <v>7</v>
      </c>
      <c r="B10" s="25">
        <v>2</v>
      </c>
      <c r="C10" s="25">
        <v>2</v>
      </c>
      <c r="D10" s="5">
        <f t="shared" si="0"/>
        <v>0.5</v>
      </c>
      <c r="E10" s="5">
        <f t="shared" si="1"/>
        <v>3.75</v>
      </c>
      <c r="F10" s="5">
        <f t="shared" si="2"/>
        <v>7.0316743699096618</v>
      </c>
      <c r="G10" s="5">
        <f t="shared" si="3"/>
        <v>9.2195444572928871</v>
      </c>
      <c r="H10" s="36">
        <f t="shared" si="4"/>
        <v>0.5</v>
      </c>
      <c r="I10" s="37" t="str">
        <f t="shared" si="5"/>
        <v>C1</v>
      </c>
      <c r="J10" s="41" t="s">
        <v>49</v>
      </c>
    </row>
    <row r="11" spans="1:10" x14ac:dyDescent="0.35">
      <c r="A11" s="25">
        <v>8</v>
      </c>
      <c r="B11" s="25">
        <v>5</v>
      </c>
      <c r="C11" s="25">
        <v>4</v>
      </c>
      <c r="D11" s="5">
        <f t="shared" si="0"/>
        <v>3.3541019662496847</v>
      </c>
      <c r="E11" s="5">
        <f t="shared" si="1"/>
        <v>0.25</v>
      </c>
      <c r="F11" s="5">
        <f t="shared" si="2"/>
        <v>3.4318767136623336</v>
      </c>
      <c r="G11" s="5">
        <f t="shared" si="3"/>
        <v>5.6568542494923806</v>
      </c>
      <c r="H11" s="36">
        <f t="shared" si="4"/>
        <v>0.25</v>
      </c>
      <c r="I11" s="37" t="str">
        <f t="shared" si="5"/>
        <v>C2</v>
      </c>
      <c r="J11" s="41" t="s">
        <v>49</v>
      </c>
    </row>
    <row r="12" spans="1:10" x14ac:dyDescent="0.35">
      <c r="A12" s="25">
        <v>9</v>
      </c>
      <c r="B12" s="25">
        <v>8</v>
      </c>
      <c r="C12" s="25">
        <v>2</v>
      </c>
      <c r="D12" s="5">
        <f t="shared" si="0"/>
        <v>6.0207972893961479</v>
      </c>
      <c r="E12" s="5">
        <f t="shared" si="1"/>
        <v>3.75</v>
      </c>
      <c r="F12" s="5">
        <f t="shared" si="2"/>
        <v>3.666666666666667</v>
      </c>
      <c r="G12" s="5">
        <f t="shared" si="3"/>
        <v>6.0827625302982193</v>
      </c>
      <c r="H12" s="36">
        <f t="shared" si="4"/>
        <v>3.666666666666667</v>
      </c>
      <c r="I12" s="37" t="str">
        <f t="shared" si="5"/>
        <v>C3</v>
      </c>
      <c r="J12" s="41" t="s">
        <v>50</v>
      </c>
    </row>
    <row r="13" spans="1:10" x14ac:dyDescent="0.35">
      <c r="A13" s="25">
        <v>10</v>
      </c>
      <c r="B13" s="25">
        <v>9</v>
      </c>
      <c r="C13" s="25">
        <v>1</v>
      </c>
      <c r="D13" s="5">
        <f t="shared" si="0"/>
        <v>7.1589105316381767</v>
      </c>
      <c r="E13" s="5">
        <f t="shared" si="1"/>
        <v>5.153882032022076</v>
      </c>
      <c r="F13" s="5">
        <f t="shared" si="2"/>
        <v>4.7726070210921181</v>
      </c>
      <c r="G13" s="5">
        <f t="shared" si="3"/>
        <v>7</v>
      </c>
      <c r="H13" s="36">
        <f t="shared" si="4"/>
        <v>4.7726070210921181</v>
      </c>
      <c r="I13" s="37" t="str">
        <f t="shared" si="5"/>
        <v>C3</v>
      </c>
      <c r="J13" s="41" t="s">
        <v>49</v>
      </c>
    </row>
    <row r="15" spans="1:10" x14ac:dyDescent="0.35">
      <c r="A15" t="s">
        <v>43</v>
      </c>
    </row>
    <row r="16" spans="1:10" x14ac:dyDescent="0.35">
      <c r="A16" t="s">
        <v>20</v>
      </c>
    </row>
    <row r="17" spans="1:5" x14ac:dyDescent="0.35">
      <c r="A17" t="s">
        <v>47</v>
      </c>
    </row>
    <row r="18" spans="1:5" x14ac:dyDescent="0.35">
      <c r="A18" t="s">
        <v>44</v>
      </c>
    </row>
    <row r="19" spans="1:5" x14ac:dyDescent="0.35">
      <c r="A19" t="s">
        <v>45</v>
      </c>
    </row>
    <row r="21" spans="1:5" x14ac:dyDescent="0.35">
      <c r="B21" s="2"/>
      <c r="C21" s="35" t="s">
        <v>46</v>
      </c>
      <c r="D21" s="35"/>
      <c r="E21" s="35"/>
    </row>
    <row r="22" spans="1:5" x14ac:dyDescent="0.35">
      <c r="B22" s="2"/>
      <c r="C22" s="14" t="s">
        <v>4</v>
      </c>
      <c r="D22" s="14" t="s">
        <v>5</v>
      </c>
      <c r="E22" s="14" t="s">
        <v>6</v>
      </c>
    </row>
    <row r="23" spans="1:5" x14ac:dyDescent="0.35">
      <c r="B23" s="2"/>
      <c r="C23" s="40" t="s">
        <v>7</v>
      </c>
      <c r="D23" s="25">
        <v>2</v>
      </c>
      <c r="E23" s="25">
        <v>2.5</v>
      </c>
    </row>
    <row r="24" spans="1:5" x14ac:dyDescent="0.35">
      <c r="B24" s="2"/>
      <c r="C24" s="40" t="s">
        <v>8</v>
      </c>
      <c r="D24" s="25">
        <v>5</v>
      </c>
      <c r="E24" s="25">
        <v>4.25</v>
      </c>
    </row>
    <row r="25" spans="1:5" x14ac:dyDescent="0.35">
      <c r="B25" s="2"/>
      <c r="C25" s="40" t="s">
        <v>9</v>
      </c>
      <c r="D25" s="25">
        <v>8</v>
      </c>
      <c r="E25" s="25">
        <v>5.666666666666667</v>
      </c>
    </row>
    <row r="26" spans="1:5" x14ac:dyDescent="0.35">
      <c r="B26" s="2"/>
      <c r="C26" s="40" t="s">
        <v>42</v>
      </c>
      <c r="D26" s="25">
        <v>9</v>
      </c>
      <c r="E26" s="25">
        <v>8</v>
      </c>
    </row>
    <row r="27" spans="1:5" x14ac:dyDescent="0.35">
      <c r="B27" s="2"/>
    </row>
    <row r="28" spans="1:5" x14ac:dyDescent="0.35">
      <c r="B28" s="38" t="s">
        <v>7</v>
      </c>
      <c r="C28" s="14" t="s">
        <v>4</v>
      </c>
      <c r="D28" s="14" t="s">
        <v>5</v>
      </c>
      <c r="E28" s="14" t="s">
        <v>6</v>
      </c>
    </row>
    <row r="29" spans="1:5" x14ac:dyDescent="0.35">
      <c r="B29" s="2"/>
      <c r="C29" s="25">
        <v>1</v>
      </c>
      <c r="D29" s="25">
        <v>2</v>
      </c>
      <c r="E29" s="25">
        <v>3</v>
      </c>
    </row>
    <row r="30" spans="1:5" x14ac:dyDescent="0.35">
      <c r="B30" s="2"/>
      <c r="C30" s="25">
        <v>7</v>
      </c>
      <c r="D30" s="25">
        <v>2</v>
      </c>
      <c r="E30" s="25">
        <v>2</v>
      </c>
    </row>
    <row r="31" spans="1:5" x14ac:dyDescent="0.35">
      <c r="B31" s="2"/>
      <c r="C31" s="39" t="s">
        <v>13</v>
      </c>
      <c r="D31" s="39">
        <f>SUM(D29:D30)/COUNT(D29:D30)</f>
        <v>2</v>
      </c>
      <c r="E31" s="39">
        <f>SUM(E29:E30)/COUNT(E29:E30)</f>
        <v>2.5</v>
      </c>
    </row>
    <row r="32" spans="1:5" x14ac:dyDescent="0.35">
      <c r="B32" s="38" t="s">
        <v>8</v>
      </c>
      <c r="C32" s="14" t="s">
        <v>4</v>
      </c>
      <c r="D32" s="14" t="s">
        <v>5</v>
      </c>
      <c r="E32" s="14" t="s">
        <v>6</v>
      </c>
    </row>
    <row r="33" spans="2:5" x14ac:dyDescent="0.35">
      <c r="B33" s="2"/>
      <c r="C33" s="25">
        <v>2</v>
      </c>
      <c r="D33" s="25">
        <v>4</v>
      </c>
      <c r="E33" s="25">
        <v>5</v>
      </c>
    </row>
    <row r="34" spans="2:5" x14ac:dyDescent="0.35">
      <c r="B34" s="2"/>
      <c r="C34" s="25">
        <v>3</v>
      </c>
      <c r="D34" s="25">
        <v>3</v>
      </c>
      <c r="E34" s="25">
        <v>6</v>
      </c>
    </row>
    <row r="35" spans="2:5" x14ac:dyDescent="0.35">
      <c r="B35" s="2"/>
      <c r="C35" s="25">
        <v>8</v>
      </c>
      <c r="D35" s="25">
        <v>5</v>
      </c>
      <c r="E35" s="25">
        <v>4</v>
      </c>
    </row>
    <row r="36" spans="2:5" x14ac:dyDescent="0.35">
      <c r="B36" s="2"/>
      <c r="C36" s="39" t="s">
        <v>13</v>
      </c>
      <c r="D36" s="39">
        <f>SUM(D33:D35)/COUNT(D33:D35)</f>
        <v>4</v>
      </c>
      <c r="E36" s="39">
        <f>SUM(E33:E35)/COUNT(E33:E35)</f>
        <v>5</v>
      </c>
    </row>
    <row r="37" spans="2:5" x14ac:dyDescent="0.35">
      <c r="B37" s="38" t="s">
        <v>9</v>
      </c>
      <c r="C37" s="14" t="s">
        <v>4</v>
      </c>
      <c r="D37" s="14" t="s">
        <v>5</v>
      </c>
      <c r="E37" s="14" t="s">
        <v>6</v>
      </c>
    </row>
    <row r="38" spans="2:5" x14ac:dyDescent="0.35">
      <c r="B38" s="2"/>
      <c r="C38" s="25">
        <v>4</v>
      </c>
      <c r="D38" s="25">
        <v>8</v>
      </c>
      <c r="E38" s="25">
        <v>7</v>
      </c>
    </row>
    <row r="39" spans="2:5" x14ac:dyDescent="0.35">
      <c r="B39" s="2"/>
      <c r="C39" s="25">
        <v>9</v>
      </c>
      <c r="D39" s="25">
        <v>8</v>
      </c>
      <c r="E39" s="25">
        <v>2</v>
      </c>
    </row>
    <row r="40" spans="2:5" x14ac:dyDescent="0.35">
      <c r="B40" s="2"/>
      <c r="C40" s="25">
        <v>10</v>
      </c>
      <c r="D40" s="25">
        <v>9</v>
      </c>
      <c r="E40" s="25">
        <v>1</v>
      </c>
    </row>
    <row r="41" spans="2:5" x14ac:dyDescent="0.35">
      <c r="B41" s="2"/>
      <c r="C41" s="39" t="s">
        <v>13</v>
      </c>
      <c r="D41" s="39">
        <f>SUM(D38:D40)/COUNT(D38:D40)</f>
        <v>8.3333333333333339</v>
      </c>
      <c r="E41" s="39">
        <f>SUM(E38:E40)/COUNT(E38:E40)</f>
        <v>3.3333333333333335</v>
      </c>
    </row>
    <row r="42" spans="2:5" x14ac:dyDescent="0.35">
      <c r="B42" s="38" t="s">
        <v>42</v>
      </c>
      <c r="C42" s="14" t="s">
        <v>4</v>
      </c>
      <c r="D42" s="14" t="s">
        <v>5</v>
      </c>
      <c r="E42" s="14" t="s">
        <v>6</v>
      </c>
    </row>
    <row r="43" spans="2:5" x14ac:dyDescent="0.35">
      <c r="B43" s="2"/>
      <c r="C43" s="25">
        <v>5</v>
      </c>
      <c r="D43" s="25">
        <v>9</v>
      </c>
      <c r="E43" s="25">
        <v>8</v>
      </c>
    </row>
    <row r="44" spans="2:5" x14ac:dyDescent="0.35">
      <c r="B44" s="2"/>
      <c r="C44" s="25">
        <v>6</v>
      </c>
      <c r="D44" s="25">
        <v>7</v>
      </c>
      <c r="E44" s="25">
        <v>9</v>
      </c>
    </row>
    <row r="45" spans="2:5" x14ac:dyDescent="0.35">
      <c r="B45" s="2"/>
      <c r="C45" s="39" t="s">
        <v>13</v>
      </c>
      <c r="D45" s="39">
        <f>SUM(D43:D44)/COUNT(D43:D44)</f>
        <v>8</v>
      </c>
      <c r="E45" s="39">
        <f>SUM(E43:E44)/COUNT(E43:E44)</f>
        <v>8.5</v>
      </c>
    </row>
    <row r="47" spans="2:5" x14ac:dyDescent="0.35">
      <c r="C47" t="s">
        <v>48</v>
      </c>
      <c r="E47" s="1"/>
    </row>
    <row r="48" spans="2:5" x14ac:dyDescent="0.35">
      <c r="C48" s="14" t="s">
        <v>4</v>
      </c>
      <c r="D48" s="14" t="s">
        <v>5</v>
      </c>
      <c r="E48" s="14" t="s">
        <v>6</v>
      </c>
    </row>
    <row r="49" spans="3:5" x14ac:dyDescent="0.35">
      <c r="C49" s="40" t="s">
        <v>7</v>
      </c>
      <c r="D49" s="40">
        <f>D31</f>
        <v>2</v>
      </c>
      <c r="E49" s="40">
        <f>E31</f>
        <v>2.5</v>
      </c>
    </row>
    <row r="50" spans="3:5" x14ac:dyDescent="0.35">
      <c r="C50" s="40" t="s">
        <v>8</v>
      </c>
      <c r="D50" s="40">
        <f>D36</f>
        <v>4</v>
      </c>
      <c r="E50" s="40">
        <f>E36</f>
        <v>5</v>
      </c>
    </row>
    <row r="51" spans="3:5" x14ac:dyDescent="0.35">
      <c r="C51" s="40" t="s">
        <v>9</v>
      </c>
      <c r="D51" s="40">
        <f>D41</f>
        <v>8.3333333333333339</v>
      </c>
      <c r="E51" s="40">
        <f>E41</f>
        <v>3.3333333333333335</v>
      </c>
    </row>
    <row r="52" spans="3:5" x14ac:dyDescent="0.35">
      <c r="C52" s="40" t="s">
        <v>42</v>
      </c>
      <c r="D52" s="40">
        <f>D45</f>
        <v>8</v>
      </c>
      <c r="E52" s="40">
        <f>E45</f>
        <v>8.5</v>
      </c>
    </row>
  </sheetData>
  <autoFilter ref="A3:I13" xr:uid="{872F09F0-3F9D-401D-87CC-33DDD0A80BBB}"/>
  <pageMargins left="0.7" right="0.7" top="0.75" bottom="0.75" header="0.3" footer="0.3"/>
  <pageSetup paperSize="2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DFA0-524A-40FA-A138-D7238882A71C}">
  <dimension ref="A1:J52"/>
  <sheetViews>
    <sheetView topLeftCell="A5" workbookViewId="0">
      <selection activeCell="A2" sqref="A2"/>
    </sheetView>
  </sheetViews>
  <sheetFormatPr defaultRowHeight="14.5" x14ac:dyDescent="0.35"/>
  <cols>
    <col min="1" max="1" width="5.26953125" customWidth="1"/>
    <col min="2" max="2" width="5.36328125" customWidth="1"/>
    <col min="3" max="3" width="6.1796875" customWidth="1"/>
    <col min="4" max="4" width="9.36328125" customWidth="1"/>
    <col min="5" max="5" width="9" customWidth="1"/>
    <col min="6" max="7" width="9.1796875" customWidth="1"/>
    <col min="9" max="9" width="8.7265625" style="1"/>
    <col min="10" max="10" width="9" style="2" customWidth="1"/>
    <col min="11" max="11" width="10.1796875" customWidth="1"/>
  </cols>
  <sheetData>
    <row r="1" spans="1:10" x14ac:dyDescent="0.35">
      <c r="A1" s="4" t="s">
        <v>52</v>
      </c>
    </row>
    <row r="2" spans="1:10" x14ac:dyDescent="0.35">
      <c r="A2" t="s">
        <v>12</v>
      </c>
      <c r="F2" s="4"/>
      <c r="G2" s="4"/>
    </row>
    <row r="3" spans="1:10" x14ac:dyDescent="0.35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23" t="s">
        <v>9</v>
      </c>
      <c r="G3" s="23" t="s">
        <v>42</v>
      </c>
      <c r="H3" s="23" t="s">
        <v>10</v>
      </c>
      <c r="I3" s="23" t="s">
        <v>11</v>
      </c>
      <c r="J3" s="12" t="s">
        <v>14</v>
      </c>
    </row>
    <row r="4" spans="1:10" x14ac:dyDescent="0.35">
      <c r="A4" s="25">
        <v>1</v>
      </c>
      <c r="B4" s="25">
        <v>2</v>
      </c>
      <c r="C4" s="25">
        <v>3</v>
      </c>
      <c r="D4" s="5">
        <f t="shared" ref="D4:D13" si="0">SQRT(($D$23-B4)^2+($E$23-C4)^2)</f>
        <v>0.5</v>
      </c>
      <c r="E4" s="5">
        <f t="shared" ref="E4:E13" si="1">SQRT(($D$24-B4)^2+($E$24-C4)^2)</f>
        <v>2.8284271247461903</v>
      </c>
      <c r="F4" s="5">
        <f t="shared" ref="F4:F13" si="2">SQRT(($D$25-B4)^2+($E$25-C4)^2)</f>
        <v>6.3420991968134839</v>
      </c>
      <c r="G4" s="5">
        <f>SQRT(($D$26-B4)^2+($E$26-C4)^2)</f>
        <v>8.1394102980498531</v>
      </c>
      <c r="H4" s="36">
        <f>MIN(D4:G4)</f>
        <v>0.5</v>
      </c>
      <c r="I4" s="37" t="str">
        <f>INDEX($D$3:$G$3, MATCH(MIN(D4:G4), D4:G4, 0))</f>
        <v>C1</v>
      </c>
      <c r="J4" s="41" t="s">
        <v>49</v>
      </c>
    </row>
    <row r="5" spans="1:10" x14ac:dyDescent="0.35">
      <c r="A5" s="25">
        <v>2</v>
      </c>
      <c r="B5" s="25">
        <v>4</v>
      </c>
      <c r="C5" s="25">
        <v>5</v>
      </c>
      <c r="D5" s="5">
        <f t="shared" si="0"/>
        <v>3.2015621187164243</v>
      </c>
      <c r="E5" s="5">
        <f t="shared" si="1"/>
        <v>0</v>
      </c>
      <c r="F5" s="5">
        <f t="shared" si="2"/>
        <v>4.6427960923947067</v>
      </c>
      <c r="G5" s="5">
        <f t="shared" ref="G5:G13" si="3">SQRT(($D$26-B5)^2+($E$26-C5)^2)</f>
        <v>5.315072906367325</v>
      </c>
      <c r="H5" s="36">
        <f t="shared" ref="H5:H13" si="4">MIN(D5:G5)</f>
        <v>0</v>
      </c>
      <c r="I5" s="37" t="str">
        <f t="shared" ref="I5:I13" si="5">INDEX($D$3:$G$3, MATCH(MIN(D5:G5), D5:G5, 0))</f>
        <v>C2</v>
      </c>
      <c r="J5" s="41" t="s">
        <v>49</v>
      </c>
    </row>
    <row r="6" spans="1:10" x14ac:dyDescent="0.35">
      <c r="A6" s="25">
        <v>3</v>
      </c>
      <c r="B6" s="25">
        <v>3</v>
      </c>
      <c r="C6" s="25">
        <v>6</v>
      </c>
      <c r="D6" s="5">
        <f t="shared" si="0"/>
        <v>3.640054944640259</v>
      </c>
      <c r="E6" s="5">
        <f t="shared" si="1"/>
        <v>1.4142135623730951</v>
      </c>
      <c r="F6" s="5">
        <f t="shared" si="2"/>
        <v>5.9628479399994392</v>
      </c>
      <c r="G6" s="5">
        <f t="shared" si="3"/>
        <v>5.5901699437494745</v>
      </c>
      <c r="H6" s="36">
        <f t="shared" si="4"/>
        <v>1.4142135623730951</v>
      </c>
      <c r="I6" s="37" t="str">
        <f t="shared" si="5"/>
        <v>C2</v>
      </c>
      <c r="J6" s="41" t="s">
        <v>49</v>
      </c>
    </row>
    <row r="7" spans="1:10" x14ac:dyDescent="0.35">
      <c r="A7" s="25">
        <v>4</v>
      </c>
      <c r="B7" s="25">
        <v>8</v>
      </c>
      <c r="C7" s="25">
        <v>7</v>
      </c>
      <c r="D7" s="5">
        <f t="shared" si="0"/>
        <v>7.5</v>
      </c>
      <c r="E7" s="5">
        <f t="shared" si="1"/>
        <v>4.4721359549995796</v>
      </c>
      <c r="F7" s="5">
        <f t="shared" si="2"/>
        <v>3.6817870057290865</v>
      </c>
      <c r="G7" s="5">
        <f t="shared" si="3"/>
        <v>1.5</v>
      </c>
      <c r="H7" s="36">
        <f t="shared" si="4"/>
        <v>1.5</v>
      </c>
      <c r="I7" s="37" t="str">
        <f t="shared" si="5"/>
        <v>C4</v>
      </c>
      <c r="J7" s="41" t="s">
        <v>50</v>
      </c>
    </row>
    <row r="8" spans="1:10" x14ac:dyDescent="0.35">
      <c r="A8" s="25">
        <v>5</v>
      </c>
      <c r="B8" s="25">
        <v>9</v>
      </c>
      <c r="C8" s="25">
        <v>8</v>
      </c>
      <c r="D8" s="5">
        <f t="shared" si="0"/>
        <v>8.9022469073824286</v>
      </c>
      <c r="E8" s="5">
        <f t="shared" si="1"/>
        <v>5.8309518948453007</v>
      </c>
      <c r="F8" s="5">
        <f t="shared" si="2"/>
        <v>4.7140452079103161</v>
      </c>
      <c r="G8" s="5">
        <f t="shared" si="3"/>
        <v>1.1180339887498949</v>
      </c>
      <c r="H8" s="36">
        <f t="shared" si="4"/>
        <v>1.1180339887498949</v>
      </c>
      <c r="I8" s="37" t="str">
        <f t="shared" si="5"/>
        <v>C4</v>
      </c>
      <c r="J8" s="41" t="s">
        <v>49</v>
      </c>
    </row>
    <row r="9" spans="1:10" x14ac:dyDescent="0.35">
      <c r="A9" s="25">
        <v>6</v>
      </c>
      <c r="B9" s="25">
        <v>7</v>
      </c>
      <c r="C9" s="25">
        <v>9</v>
      </c>
      <c r="D9" s="5">
        <f t="shared" si="0"/>
        <v>8.2006097334283634</v>
      </c>
      <c r="E9" s="5">
        <f t="shared" si="1"/>
        <v>5</v>
      </c>
      <c r="F9" s="5">
        <f t="shared" si="2"/>
        <v>5.8214163988576599</v>
      </c>
      <c r="G9" s="5">
        <f t="shared" si="3"/>
        <v>1.1180339887498949</v>
      </c>
      <c r="H9" s="36">
        <f t="shared" si="4"/>
        <v>1.1180339887498949</v>
      </c>
      <c r="I9" s="37" t="str">
        <f t="shared" si="5"/>
        <v>C4</v>
      </c>
      <c r="J9" s="41" t="s">
        <v>49</v>
      </c>
    </row>
    <row r="10" spans="1:10" x14ac:dyDescent="0.35">
      <c r="A10" s="25">
        <v>7</v>
      </c>
      <c r="B10" s="25">
        <v>2</v>
      </c>
      <c r="C10" s="25">
        <v>2</v>
      </c>
      <c r="D10" s="5">
        <f t="shared" si="0"/>
        <v>0.5</v>
      </c>
      <c r="E10" s="5">
        <f t="shared" si="1"/>
        <v>3.6055512754639891</v>
      </c>
      <c r="F10" s="5">
        <f t="shared" si="2"/>
        <v>6.472162612982534</v>
      </c>
      <c r="G10" s="5">
        <f t="shared" si="3"/>
        <v>8.8459030064770658</v>
      </c>
      <c r="H10" s="36">
        <f t="shared" si="4"/>
        <v>0.5</v>
      </c>
      <c r="I10" s="37" t="str">
        <f t="shared" si="5"/>
        <v>C1</v>
      </c>
      <c r="J10" s="41" t="s">
        <v>49</v>
      </c>
    </row>
    <row r="11" spans="1:10" x14ac:dyDescent="0.35">
      <c r="A11" s="25">
        <v>8</v>
      </c>
      <c r="B11" s="25">
        <v>5</v>
      </c>
      <c r="C11" s="25">
        <v>4</v>
      </c>
      <c r="D11" s="5">
        <f t="shared" si="0"/>
        <v>3.3541019662496847</v>
      </c>
      <c r="E11" s="5">
        <f t="shared" si="1"/>
        <v>1.4142135623730951</v>
      </c>
      <c r="F11" s="5">
        <f t="shared" si="2"/>
        <v>3.3993463423951904</v>
      </c>
      <c r="G11" s="5">
        <f t="shared" si="3"/>
        <v>5.4083269131959844</v>
      </c>
      <c r="H11" s="36">
        <f t="shared" si="4"/>
        <v>1.4142135623730951</v>
      </c>
      <c r="I11" s="37" t="str">
        <f t="shared" si="5"/>
        <v>C2</v>
      </c>
      <c r="J11" s="41" t="s">
        <v>49</v>
      </c>
    </row>
    <row r="12" spans="1:10" x14ac:dyDescent="0.35">
      <c r="A12" s="25">
        <v>9</v>
      </c>
      <c r="B12" s="25">
        <v>8</v>
      </c>
      <c r="C12" s="25">
        <v>2</v>
      </c>
      <c r="D12" s="5">
        <f t="shared" si="0"/>
        <v>6.0207972893961479</v>
      </c>
      <c r="E12" s="5">
        <f t="shared" si="1"/>
        <v>5</v>
      </c>
      <c r="F12" s="5">
        <f t="shared" si="2"/>
        <v>1.3743685418725538</v>
      </c>
      <c r="G12" s="5">
        <f t="shared" si="3"/>
        <v>6.5</v>
      </c>
      <c r="H12" s="36">
        <f t="shared" si="4"/>
        <v>1.3743685418725538</v>
      </c>
      <c r="I12" s="37" t="str">
        <f t="shared" si="5"/>
        <v>C3</v>
      </c>
      <c r="J12" s="41" t="s">
        <v>49</v>
      </c>
    </row>
    <row r="13" spans="1:10" x14ac:dyDescent="0.35">
      <c r="A13" s="25">
        <v>10</v>
      </c>
      <c r="B13" s="25">
        <v>9</v>
      </c>
      <c r="C13" s="25">
        <v>1</v>
      </c>
      <c r="D13" s="5">
        <f t="shared" si="0"/>
        <v>7.1589105316381767</v>
      </c>
      <c r="E13" s="5">
        <f t="shared" si="1"/>
        <v>6.4031242374328485</v>
      </c>
      <c r="F13" s="5">
        <f t="shared" si="2"/>
        <v>2.4267032964268394</v>
      </c>
      <c r="G13" s="5">
        <f t="shared" si="3"/>
        <v>7.5663729752107782</v>
      </c>
      <c r="H13" s="36">
        <f t="shared" si="4"/>
        <v>2.4267032964268394</v>
      </c>
      <c r="I13" s="37" t="str">
        <f t="shared" si="5"/>
        <v>C3</v>
      </c>
      <c r="J13" s="41" t="s">
        <v>49</v>
      </c>
    </row>
    <row r="15" spans="1:10" x14ac:dyDescent="0.35">
      <c r="A15" t="s">
        <v>43</v>
      </c>
    </row>
    <row r="16" spans="1:10" x14ac:dyDescent="0.35">
      <c r="A16" t="s">
        <v>20</v>
      </c>
    </row>
    <row r="17" spans="1:5" x14ac:dyDescent="0.35">
      <c r="A17" t="s">
        <v>47</v>
      </c>
    </row>
    <row r="18" spans="1:5" x14ac:dyDescent="0.35">
      <c r="A18" t="s">
        <v>44</v>
      </c>
    </row>
    <row r="19" spans="1:5" x14ac:dyDescent="0.35">
      <c r="A19" t="s">
        <v>45</v>
      </c>
    </row>
    <row r="21" spans="1:5" x14ac:dyDescent="0.35">
      <c r="B21" s="2"/>
      <c r="C21" s="35" t="s">
        <v>46</v>
      </c>
      <c r="D21" s="35"/>
      <c r="E21" s="35"/>
    </row>
    <row r="22" spans="1:5" x14ac:dyDescent="0.35">
      <c r="B22" s="2"/>
      <c r="C22" s="14" t="s">
        <v>4</v>
      </c>
      <c r="D22" s="14" t="s">
        <v>5</v>
      </c>
      <c r="E22" s="14" t="s">
        <v>6</v>
      </c>
    </row>
    <row r="23" spans="1:5" x14ac:dyDescent="0.35">
      <c r="B23" s="2"/>
      <c r="C23" s="40" t="s">
        <v>7</v>
      </c>
      <c r="D23" s="25">
        <v>2</v>
      </c>
      <c r="E23" s="25">
        <v>2.5</v>
      </c>
    </row>
    <row r="24" spans="1:5" x14ac:dyDescent="0.35">
      <c r="B24" s="2"/>
      <c r="C24" s="40" t="s">
        <v>8</v>
      </c>
      <c r="D24" s="25">
        <v>4</v>
      </c>
      <c r="E24" s="25">
        <v>5</v>
      </c>
    </row>
    <row r="25" spans="1:5" x14ac:dyDescent="0.35">
      <c r="B25" s="2"/>
      <c r="C25" s="40" t="s">
        <v>9</v>
      </c>
      <c r="D25" s="25">
        <v>8.3333333333333339</v>
      </c>
      <c r="E25" s="25">
        <v>3.3333333333333335</v>
      </c>
    </row>
    <row r="26" spans="1:5" x14ac:dyDescent="0.35">
      <c r="B26" s="2"/>
      <c r="C26" s="40" t="s">
        <v>42</v>
      </c>
      <c r="D26" s="25">
        <v>8</v>
      </c>
      <c r="E26" s="25">
        <v>8.5</v>
      </c>
    </row>
    <row r="27" spans="1:5" x14ac:dyDescent="0.35">
      <c r="B27" s="2"/>
    </row>
    <row r="28" spans="1:5" x14ac:dyDescent="0.35">
      <c r="B28" s="38" t="s">
        <v>7</v>
      </c>
      <c r="C28" s="14" t="s">
        <v>4</v>
      </c>
      <c r="D28" s="14" t="s">
        <v>5</v>
      </c>
      <c r="E28" s="14" t="s">
        <v>6</v>
      </c>
    </row>
    <row r="29" spans="1:5" x14ac:dyDescent="0.35">
      <c r="B29" s="2"/>
      <c r="C29" s="25">
        <v>1</v>
      </c>
      <c r="D29" s="25">
        <v>2</v>
      </c>
      <c r="E29" s="25">
        <v>3</v>
      </c>
    </row>
    <row r="30" spans="1:5" x14ac:dyDescent="0.35">
      <c r="B30" s="2"/>
      <c r="C30" s="25">
        <v>7</v>
      </c>
      <c r="D30" s="25">
        <v>2</v>
      </c>
      <c r="E30" s="25">
        <v>2</v>
      </c>
    </row>
    <row r="31" spans="1:5" x14ac:dyDescent="0.35">
      <c r="B31" s="2"/>
      <c r="C31" s="39" t="s">
        <v>13</v>
      </c>
      <c r="D31" s="39">
        <f>SUM(D29:D30)/COUNT(D29:D30)</f>
        <v>2</v>
      </c>
      <c r="E31" s="39">
        <f>SUM(E29:E30)/COUNT(E29:E30)</f>
        <v>2.5</v>
      </c>
    </row>
    <row r="32" spans="1:5" x14ac:dyDescent="0.35">
      <c r="B32" s="38" t="s">
        <v>8</v>
      </c>
      <c r="C32" s="14" t="s">
        <v>4</v>
      </c>
      <c r="D32" s="14" t="s">
        <v>5</v>
      </c>
      <c r="E32" s="14" t="s">
        <v>6</v>
      </c>
    </row>
    <row r="33" spans="2:5" x14ac:dyDescent="0.35">
      <c r="B33" s="2"/>
      <c r="C33" s="25">
        <v>2</v>
      </c>
      <c r="D33" s="25">
        <v>4</v>
      </c>
      <c r="E33" s="25">
        <v>5</v>
      </c>
    </row>
    <row r="34" spans="2:5" x14ac:dyDescent="0.35">
      <c r="B34" s="2"/>
      <c r="C34" s="25">
        <v>3</v>
      </c>
      <c r="D34" s="25">
        <v>3</v>
      </c>
      <c r="E34" s="25">
        <v>6</v>
      </c>
    </row>
    <row r="35" spans="2:5" x14ac:dyDescent="0.35">
      <c r="B35" s="2"/>
      <c r="C35" s="25">
        <v>8</v>
      </c>
      <c r="D35" s="25">
        <v>5</v>
      </c>
      <c r="E35" s="25">
        <v>4</v>
      </c>
    </row>
    <row r="36" spans="2:5" x14ac:dyDescent="0.35">
      <c r="B36" s="2"/>
      <c r="C36" s="39" t="s">
        <v>13</v>
      </c>
      <c r="D36" s="39">
        <f>SUM(D33:D35)/COUNT(D33:D35)</f>
        <v>4</v>
      </c>
      <c r="E36" s="39">
        <f>SUM(E33:E35)/COUNT(E33:E35)</f>
        <v>5</v>
      </c>
    </row>
    <row r="37" spans="2:5" x14ac:dyDescent="0.35">
      <c r="B37" s="38" t="s">
        <v>9</v>
      </c>
      <c r="C37" s="14" t="s">
        <v>4</v>
      </c>
      <c r="D37" s="14" t="s">
        <v>5</v>
      </c>
      <c r="E37" s="14" t="s">
        <v>6</v>
      </c>
    </row>
    <row r="38" spans="2:5" x14ac:dyDescent="0.35">
      <c r="B38" s="2"/>
      <c r="C38" s="25">
        <v>9</v>
      </c>
      <c r="D38" s="25">
        <v>8</v>
      </c>
      <c r="E38" s="25">
        <v>2</v>
      </c>
    </row>
    <row r="39" spans="2:5" x14ac:dyDescent="0.35">
      <c r="B39" s="2"/>
      <c r="C39" s="25">
        <v>10</v>
      </c>
      <c r="D39" s="25">
        <v>9</v>
      </c>
      <c r="E39" s="25">
        <v>1</v>
      </c>
    </row>
    <row r="40" spans="2:5" x14ac:dyDescent="0.35">
      <c r="B40" s="2"/>
      <c r="C40" s="39" t="s">
        <v>13</v>
      </c>
      <c r="D40" s="39">
        <f>SUM(D38:D39)/COUNT(D38:D39)</f>
        <v>8.5</v>
      </c>
      <c r="E40" s="39">
        <f>SUM(E38:E39)/COUNT(E38:E39)</f>
        <v>1.5</v>
      </c>
    </row>
    <row r="41" spans="2:5" x14ac:dyDescent="0.35">
      <c r="B41" s="38" t="s">
        <v>42</v>
      </c>
      <c r="C41" s="14" t="s">
        <v>4</v>
      </c>
      <c r="D41" s="14" t="s">
        <v>5</v>
      </c>
      <c r="E41" s="14" t="s">
        <v>6</v>
      </c>
    </row>
    <row r="42" spans="2:5" x14ac:dyDescent="0.35">
      <c r="B42" s="2"/>
      <c r="C42" s="25">
        <v>4</v>
      </c>
      <c r="D42" s="25">
        <v>8</v>
      </c>
      <c r="E42" s="25">
        <v>7</v>
      </c>
    </row>
    <row r="43" spans="2:5" x14ac:dyDescent="0.35">
      <c r="B43" s="2"/>
      <c r="C43" s="25">
        <v>5</v>
      </c>
      <c r="D43" s="25">
        <v>9</v>
      </c>
      <c r="E43" s="25">
        <v>8</v>
      </c>
    </row>
    <row r="44" spans="2:5" x14ac:dyDescent="0.35">
      <c r="B44" s="2"/>
      <c r="C44" s="25">
        <v>6</v>
      </c>
      <c r="D44" s="25">
        <v>7</v>
      </c>
      <c r="E44" s="25">
        <v>9</v>
      </c>
    </row>
    <row r="45" spans="2:5" x14ac:dyDescent="0.35">
      <c r="B45" s="2"/>
      <c r="C45" s="39" t="s">
        <v>13</v>
      </c>
      <c r="D45" s="39">
        <f>SUM(D42:D44)/COUNT(D42:D44)</f>
        <v>8</v>
      </c>
      <c r="E45" s="39">
        <f>SUM(E42:E44)/COUNT(E42:E44)</f>
        <v>8</v>
      </c>
    </row>
    <row r="47" spans="2:5" x14ac:dyDescent="0.35">
      <c r="C47" t="s">
        <v>48</v>
      </c>
      <c r="E47" s="1"/>
    </row>
    <row r="48" spans="2:5" x14ac:dyDescent="0.35">
      <c r="C48" s="14" t="s">
        <v>4</v>
      </c>
      <c r="D48" s="14" t="s">
        <v>5</v>
      </c>
      <c r="E48" s="14" t="s">
        <v>6</v>
      </c>
    </row>
    <row r="49" spans="3:5" x14ac:dyDescent="0.35">
      <c r="C49" s="40" t="s">
        <v>7</v>
      </c>
      <c r="D49" s="40">
        <f>D31</f>
        <v>2</v>
      </c>
      <c r="E49" s="40">
        <f>E31</f>
        <v>2.5</v>
      </c>
    </row>
    <row r="50" spans="3:5" x14ac:dyDescent="0.35">
      <c r="C50" s="40" t="s">
        <v>8</v>
      </c>
      <c r="D50" s="40">
        <f>D36</f>
        <v>4</v>
      </c>
      <c r="E50" s="40">
        <f>E36</f>
        <v>5</v>
      </c>
    </row>
    <row r="51" spans="3:5" x14ac:dyDescent="0.35">
      <c r="C51" s="40" t="s">
        <v>9</v>
      </c>
      <c r="D51" s="40">
        <f>D40</f>
        <v>8.5</v>
      </c>
      <c r="E51" s="40">
        <f>E40</f>
        <v>1.5</v>
      </c>
    </row>
    <row r="52" spans="3:5" x14ac:dyDescent="0.35">
      <c r="C52" s="40" t="s">
        <v>42</v>
      </c>
      <c r="D52" s="40">
        <f>D45</f>
        <v>8</v>
      </c>
      <c r="E52" s="40">
        <f>E45</f>
        <v>8</v>
      </c>
    </row>
  </sheetData>
  <autoFilter ref="A3:I13" xr:uid="{872F09F0-3F9D-401D-87CC-33DDD0A80BBB}"/>
  <pageMargins left="0.7" right="0.7" top="0.75" bottom="0.75" header="0.3" footer="0.3"/>
  <pageSetup paperSize="2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7F65-7F92-499E-9C9B-2A8D1B9A61FB}">
  <sheetPr filterMode="1"/>
  <dimension ref="A1:J52"/>
  <sheetViews>
    <sheetView workbookViewId="0">
      <selection activeCell="A7" sqref="A7:C9"/>
    </sheetView>
  </sheetViews>
  <sheetFormatPr defaultRowHeight="14.5" x14ac:dyDescent="0.35"/>
  <cols>
    <col min="1" max="1" width="5.26953125" customWidth="1"/>
    <col min="2" max="2" width="5.36328125" customWidth="1"/>
    <col min="3" max="3" width="6.1796875" customWidth="1"/>
    <col min="4" max="4" width="9.36328125" customWidth="1"/>
    <col min="5" max="5" width="9" customWidth="1"/>
    <col min="6" max="7" width="9.1796875" customWidth="1"/>
    <col min="9" max="9" width="8.7265625" style="1"/>
    <col min="10" max="10" width="9" style="2" customWidth="1"/>
    <col min="11" max="11" width="10.1796875" customWidth="1"/>
  </cols>
  <sheetData>
    <row r="1" spans="1:10" x14ac:dyDescent="0.35">
      <c r="A1" s="4" t="s">
        <v>19</v>
      </c>
    </row>
    <row r="2" spans="1:10" x14ac:dyDescent="0.35">
      <c r="A2" t="s">
        <v>12</v>
      </c>
      <c r="F2" s="4"/>
      <c r="G2" s="4"/>
    </row>
    <row r="3" spans="1:10" x14ac:dyDescent="0.35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23" t="s">
        <v>9</v>
      </c>
      <c r="G3" s="23" t="s">
        <v>42</v>
      </c>
      <c r="H3" s="23" t="s">
        <v>10</v>
      </c>
      <c r="I3" s="23" t="s">
        <v>11</v>
      </c>
      <c r="J3" s="46" t="s">
        <v>14</v>
      </c>
    </row>
    <row r="4" spans="1:10" hidden="1" x14ac:dyDescent="0.35">
      <c r="A4" s="25">
        <v>1</v>
      </c>
      <c r="B4" s="25">
        <v>2</v>
      </c>
      <c r="C4" s="25">
        <v>3</v>
      </c>
      <c r="D4" s="5">
        <f t="shared" ref="D4:D13" si="0">SQRT(($D$23-B4)^2+($E$23-C4)^2)</f>
        <v>0.5</v>
      </c>
      <c r="E4" s="5">
        <f t="shared" ref="E4:E13" si="1">SQRT(($D$24-B4)^2+($E$24-C4)^2)</f>
        <v>2.8284271247461903</v>
      </c>
      <c r="F4" s="5">
        <f t="shared" ref="F4:F13" si="2">SQRT(($D$25-B4)^2+($E$25-C4)^2)</f>
        <v>6.6708320320631671</v>
      </c>
      <c r="G4" s="5">
        <f>SQRT(($D$26-B4)^2+($E$26-C4)^2)</f>
        <v>7.810249675906654</v>
      </c>
      <c r="H4" s="36">
        <f>MIN(D4:G4)</f>
        <v>0.5</v>
      </c>
      <c r="I4" s="37" t="str">
        <f>INDEX($D$3:$G$3, MATCH(MIN(D4:G4), D4:G4, 0))</f>
        <v>C1</v>
      </c>
      <c r="J4" s="12" t="s">
        <v>49</v>
      </c>
    </row>
    <row r="5" spans="1:10" hidden="1" x14ac:dyDescent="0.35">
      <c r="A5" s="25">
        <v>2</v>
      </c>
      <c r="B5" s="25">
        <v>4</v>
      </c>
      <c r="C5" s="25">
        <v>5</v>
      </c>
      <c r="D5" s="5">
        <f t="shared" si="0"/>
        <v>3.2015621187164243</v>
      </c>
      <c r="E5" s="5">
        <f t="shared" si="1"/>
        <v>0</v>
      </c>
      <c r="F5" s="5">
        <f t="shared" si="2"/>
        <v>5.7008771254956896</v>
      </c>
      <c r="G5" s="5">
        <f t="shared" ref="G5:G13" si="3">SQRT(($D$26-B5)^2+($E$26-C5)^2)</f>
        <v>5</v>
      </c>
      <c r="H5" s="36">
        <f t="shared" ref="H5:H13" si="4">MIN(D5:G5)</f>
        <v>0</v>
      </c>
      <c r="I5" s="37" t="str">
        <f t="shared" ref="I5:I13" si="5">INDEX($D$3:$G$3, MATCH(MIN(D5:G5), D5:G5, 0))</f>
        <v>C2</v>
      </c>
      <c r="J5" s="12" t="s">
        <v>49</v>
      </c>
    </row>
    <row r="6" spans="1:10" hidden="1" x14ac:dyDescent="0.35">
      <c r="A6" s="25">
        <v>3</v>
      </c>
      <c r="B6" s="25">
        <v>3</v>
      </c>
      <c r="C6" s="25">
        <v>6</v>
      </c>
      <c r="D6" s="5">
        <f t="shared" si="0"/>
        <v>3.640054944640259</v>
      </c>
      <c r="E6" s="5">
        <f t="shared" si="1"/>
        <v>1.4142135623730951</v>
      </c>
      <c r="F6" s="5">
        <f t="shared" si="2"/>
        <v>7.1063352017759476</v>
      </c>
      <c r="G6" s="5">
        <f t="shared" si="3"/>
        <v>5.3851648071345037</v>
      </c>
      <c r="H6" s="36">
        <f t="shared" si="4"/>
        <v>1.4142135623730951</v>
      </c>
      <c r="I6" s="37" t="str">
        <f t="shared" si="5"/>
        <v>C2</v>
      </c>
      <c r="J6" s="12" t="s">
        <v>49</v>
      </c>
    </row>
    <row r="7" spans="1:10" x14ac:dyDescent="0.35">
      <c r="A7" s="25">
        <v>4</v>
      </c>
      <c r="B7" s="25">
        <v>8</v>
      </c>
      <c r="C7" s="25">
        <v>7</v>
      </c>
      <c r="D7" s="5">
        <f t="shared" si="0"/>
        <v>7.5</v>
      </c>
      <c r="E7" s="5">
        <f t="shared" si="1"/>
        <v>4.4721359549995796</v>
      </c>
      <c r="F7" s="5">
        <f t="shared" si="2"/>
        <v>5.5226805085936306</v>
      </c>
      <c r="G7" s="5">
        <f t="shared" si="3"/>
        <v>1</v>
      </c>
      <c r="H7" s="36">
        <f t="shared" si="4"/>
        <v>1</v>
      </c>
      <c r="I7" s="37" t="str">
        <f t="shared" si="5"/>
        <v>C4</v>
      </c>
      <c r="J7" s="12" t="s">
        <v>49</v>
      </c>
    </row>
    <row r="8" spans="1:10" x14ac:dyDescent="0.35">
      <c r="A8" s="25">
        <v>5</v>
      </c>
      <c r="B8" s="25">
        <v>9</v>
      </c>
      <c r="C8" s="25">
        <v>8</v>
      </c>
      <c r="D8" s="5">
        <f t="shared" si="0"/>
        <v>8.9022469073824286</v>
      </c>
      <c r="E8" s="5">
        <f t="shared" si="1"/>
        <v>5.8309518948453007</v>
      </c>
      <c r="F8" s="5">
        <f t="shared" si="2"/>
        <v>6.5192024052026492</v>
      </c>
      <c r="G8" s="5">
        <f t="shared" si="3"/>
        <v>1</v>
      </c>
      <c r="H8" s="36">
        <f t="shared" si="4"/>
        <v>1</v>
      </c>
      <c r="I8" s="37" t="str">
        <f t="shared" si="5"/>
        <v>C4</v>
      </c>
      <c r="J8" s="12" t="s">
        <v>49</v>
      </c>
    </row>
    <row r="9" spans="1:10" x14ac:dyDescent="0.35">
      <c r="A9" s="25">
        <v>6</v>
      </c>
      <c r="B9" s="25">
        <v>7</v>
      </c>
      <c r="C9" s="25">
        <v>9</v>
      </c>
      <c r="D9" s="5">
        <f t="shared" si="0"/>
        <v>8.2006097334283634</v>
      </c>
      <c r="E9" s="5">
        <f t="shared" si="1"/>
        <v>5</v>
      </c>
      <c r="F9" s="5">
        <f t="shared" si="2"/>
        <v>7.6485292703891776</v>
      </c>
      <c r="G9" s="5">
        <f t="shared" si="3"/>
        <v>1.4142135623730951</v>
      </c>
      <c r="H9" s="36">
        <f t="shared" si="4"/>
        <v>1.4142135623730951</v>
      </c>
      <c r="I9" s="37" t="str">
        <f t="shared" si="5"/>
        <v>C4</v>
      </c>
      <c r="J9" s="12" t="s">
        <v>49</v>
      </c>
    </row>
    <row r="10" spans="1:10" hidden="1" x14ac:dyDescent="0.35">
      <c r="A10" s="25">
        <v>7</v>
      </c>
      <c r="B10" s="25">
        <v>2</v>
      </c>
      <c r="C10" s="25">
        <v>2</v>
      </c>
      <c r="D10" s="5">
        <f t="shared" si="0"/>
        <v>0.5</v>
      </c>
      <c r="E10" s="5">
        <f t="shared" si="1"/>
        <v>3.6055512754639891</v>
      </c>
      <c r="F10" s="5">
        <f t="shared" si="2"/>
        <v>6.5192024052026492</v>
      </c>
      <c r="G10" s="5">
        <f t="shared" si="3"/>
        <v>8.4852813742385695</v>
      </c>
      <c r="H10" s="36">
        <f t="shared" si="4"/>
        <v>0.5</v>
      </c>
      <c r="I10" s="37" t="str">
        <f t="shared" si="5"/>
        <v>C1</v>
      </c>
      <c r="J10" s="12" t="s">
        <v>49</v>
      </c>
    </row>
    <row r="11" spans="1:10" hidden="1" x14ac:dyDescent="0.35">
      <c r="A11" s="25">
        <v>8</v>
      </c>
      <c r="B11" s="25">
        <v>5</v>
      </c>
      <c r="C11" s="25">
        <v>4</v>
      </c>
      <c r="D11" s="5">
        <f t="shared" si="0"/>
        <v>3.3541019662496847</v>
      </c>
      <c r="E11" s="5">
        <f t="shared" si="1"/>
        <v>1.4142135623730951</v>
      </c>
      <c r="F11" s="5">
        <f t="shared" si="2"/>
        <v>4.3011626335213133</v>
      </c>
      <c r="G11" s="5">
        <f t="shared" si="3"/>
        <v>5</v>
      </c>
      <c r="H11" s="36">
        <f t="shared" si="4"/>
        <v>1.4142135623730951</v>
      </c>
      <c r="I11" s="37" t="str">
        <f t="shared" si="5"/>
        <v>C2</v>
      </c>
      <c r="J11" s="12" t="s">
        <v>49</v>
      </c>
    </row>
    <row r="12" spans="1:10" hidden="1" x14ac:dyDescent="0.35">
      <c r="A12" s="25">
        <v>9</v>
      </c>
      <c r="B12" s="25">
        <v>8</v>
      </c>
      <c r="C12" s="25">
        <v>2</v>
      </c>
      <c r="D12" s="5">
        <f t="shared" si="0"/>
        <v>6.0207972893961479</v>
      </c>
      <c r="E12" s="5">
        <f t="shared" si="1"/>
        <v>5</v>
      </c>
      <c r="F12" s="5">
        <f t="shared" si="2"/>
        <v>0.70710678118654757</v>
      </c>
      <c r="G12" s="5">
        <f t="shared" si="3"/>
        <v>6</v>
      </c>
      <c r="H12" s="36">
        <f t="shared" si="4"/>
        <v>0.70710678118654757</v>
      </c>
      <c r="I12" s="37" t="str">
        <f t="shared" si="5"/>
        <v>C3</v>
      </c>
      <c r="J12" s="12" t="s">
        <v>49</v>
      </c>
    </row>
    <row r="13" spans="1:10" hidden="1" x14ac:dyDescent="0.35">
      <c r="A13" s="25">
        <v>10</v>
      </c>
      <c r="B13" s="25">
        <v>9</v>
      </c>
      <c r="C13" s="25">
        <v>1</v>
      </c>
      <c r="D13" s="5">
        <f t="shared" si="0"/>
        <v>7.1589105316381767</v>
      </c>
      <c r="E13" s="5">
        <f t="shared" si="1"/>
        <v>6.4031242374328485</v>
      </c>
      <c r="F13" s="5">
        <f t="shared" si="2"/>
        <v>0.70710678118654757</v>
      </c>
      <c r="G13" s="5">
        <f t="shared" si="3"/>
        <v>7.0710678118654755</v>
      </c>
      <c r="H13" s="36">
        <f t="shared" si="4"/>
        <v>0.70710678118654757</v>
      </c>
      <c r="I13" s="37" t="str">
        <f t="shared" si="5"/>
        <v>C3</v>
      </c>
      <c r="J13" s="12" t="s">
        <v>49</v>
      </c>
    </row>
    <row r="15" spans="1:10" x14ac:dyDescent="0.35">
      <c r="A15" t="s">
        <v>43</v>
      </c>
    </row>
    <row r="16" spans="1:10" x14ac:dyDescent="0.35">
      <c r="A16" t="s">
        <v>20</v>
      </c>
    </row>
    <row r="17" spans="1:5" x14ac:dyDescent="0.35">
      <c r="A17" t="s">
        <v>47</v>
      </c>
    </row>
    <row r="18" spans="1:5" x14ac:dyDescent="0.35">
      <c r="A18" t="s">
        <v>44</v>
      </c>
    </row>
    <row r="19" spans="1:5" x14ac:dyDescent="0.35">
      <c r="A19" t="s">
        <v>45</v>
      </c>
    </row>
    <row r="21" spans="1:5" x14ac:dyDescent="0.35">
      <c r="B21" s="2"/>
      <c r="C21" s="35" t="s">
        <v>46</v>
      </c>
      <c r="D21" s="35"/>
      <c r="E21" s="35"/>
    </row>
    <row r="22" spans="1:5" x14ac:dyDescent="0.35">
      <c r="B22" s="2"/>
      <c r="C22" s="14" t="s">
        <v>4</v>
      </c>
      <c r="D22" s="14" t="s">
        <v>5</v>
      </c>
      <c r="E22" s="14" t="s">
        <v>6</v>
      </c>
    </row>
    <row r="23" spans="1:5" x14ac:dyDescent="0.35">
      <c r="B23" s="2"/>
      <c r="C23" s="40" t="s">
        <v>7</v>
      </c>
      <c r="D23" s="25">
        <v>2</v>
      </c>
      <c r="E23" s="25">
        <v>2.5</v>
      </c>
    </row>
    <row r="24" spans="1:5" x14ac:dyDescent="0.35">
      <c r="B24" s="2"/>
      <c r="C24" s="40" t="s">
        <v>8</v>
      </c>
      <c r="D24" s="25">
        <v>4</v>
      </c>
      <c r="E24" s="25">
        <v>5</v>
      </c>
    </row>
    <row r="25" spans="1:5" x14ac:dyDescent="0.35">
      <c r="B25" s="2"/>
      <c r="C25" s="40" t="s">
        <v>9</v>
      </c>
      <c r="D25" s="25">
        <v>8.5</v>
      </c>
      <c r="E25" s="25">
        <v>1.5</v>
      </c>
    </row>
    <row r="26" spans="1:5" x14ac:dyDescent="0.35">
      <c r="B26" s="2"/>
      <c r="C26" s="40" t="s">
        <v>42</v>
      </c>
      <c r="D26" s="25">
        <v>8</v>
      </c>
      <c r="E26" s="25">
        <v>8</v>
      </c>
    </row>
    <row r="27" spans="1:5" x14ac:dyDescent="0.35">
      <c r="B27" s="2"/>
    </row>
    <row r="28" spans="1:5" x14ac:dyDescent="0.35">
      <c r="A28" s="42"/>
      <c r="B28" s="43"/>
      <c r="C28" s="44"/>
      <c r="D28" s="44"/>
      <c r="E28" s="44"/>
    </row>
    <row r="29" spans="1:5" x14ac:dyDescent="0.35">
      <c r="A29" s="42"/>
      <c r="B29" s="43"/>
      <c r="C29" s="45"/>
      <c r="D29" s="45"/>
      <c r="E29" s="45"/>
    </row>
    <row r="30" spans="1:5" x14ac:dyDescent="0.35">
      <c r="A30" s="42"/>
      <c r="B30" s="43"/>
      <c r="C30" s="45"/>
      <c r="D30" s="45"/>
      <c r="E30" s="45"/>
    </row>
    <row r="31" spans="1:5" x14ac:dyDescent="0.35">
      <c r="A31" s="42"/>
      <c r="B31" s="43"/>
      <c r="C31" s="44"/>
      <c r="D31" s="44"/>
      <c r="E31" s="44"/>
    </row>
    <row r="32" spans="1:5" x14ac:dyDescent="0.35">
      <c r="A32" s="42"/>
      <c r="B32" s="43"/>
      <c r="C32" s="44"/>
      <c r="D32" s="44"/>
      <c r="E32" s="44"/>
    </row>
    <row r="33" spans="1:5" x14ac:dyDescent="0.35">
      <c r="A33" s="42"/>
      <c r="B33" s="43"/>
      <c r="C33" s="45"/>
      <c r="D33" s="45"/>
      <c r="E33" s="45"/>
    </row>
    <row r="34" spans="1:5" x14ac:dyDescent="0.35">
      <c r="A34" s="42"/>
      <c r="B34" s="43"/>
      <c r="C34" s="45"/>
      <c r="D34" s="45"/>
      <c r="E34" s="45"/>
    </row>
    <row r="35" spans="1:5" x14ac:dyDescent="0.35">
      <c r="A35" s="42"/>
      <c r="B35" s="43"/>
      <c r="C35" s="45"/>
      <c r="D35" s="45"/>
      <c r="E35" s="45"/>
    </row>
    <row r="36" spans="1:5" x14ac:dyDescent="0.35">
      <c r="A36" s="42"/>
      <c r="B36" s="43"/>
      <c r="C36" s="44"/>
      <c r="D36" s="44"/>
      <c r="E36" s="44"/>
    </row>
    <row r="37" spans="1:5" x14ac:dyDescent="0.35">
      <c r="A37" s="42"/>
      <c r="B37" s="43"/>
      <c r="C37" s="44"/>
      <c r="D37" s="44"/>
      <c r="E37" s="44"/>
    </row>
    <row r="38" spans="1:5" x14ac:dyDescent="0.35">
      <c r="A38" s="42"/>
      <c r="B38" s="43"/>
      <c r="C38" s="45"/>
      <c r="D38" s="45"/>
      <c r="E38" s="45"/>
    </row>
    <row r="39" spans="1:5" x14ac:dyDescent="0.35">
      <c r="A39" s="42"/>
      <c r="B39" s="43"/>
      <c r="C39" s="45"/>
      <c r="D39" s="45"/>
      <c r="E39" s="45"/>
    </row>
    <row r="40" spans="1:5" x14ac:dyDescent="0.35">
      <c r="A40" s="42"/>
      <c r="B40" s="43"/>
      <c r="C40" s="44"/>
      <c r="D40" s="44"/>
      <c r="E40" s="44"/>
    </row>
    <row r="41" spans="1:5" x14ac:dyDescent="0.35">
      <c r="A41" s="42"/>
      <c r="B41" s="43"/>
      <c r="C41" s="44"/>
      <c r="D41" s="44"/>
      <c r="E41" s="44"/>
    </row>
    <row r="42" spans="1:5" x14ac:dyDescent="0.35">
      <c r="A42" s="42"/>
      <c r="B42" s="43"/>
      <c r="C42" s="45"/>
      <c r="D42" s="45"/>
      <c r="E42" s="45"/>
    </row>
    <row r="43" spans="1:5" x14ac:dyDescent="0.35">
      <c r="A43" s="42"/>
      <c r="B43" s="43"/>
      <c r="C43" s="45"/>
      <c r="D43" s="45"/>
      <c r="E43" s="45"/>
    </row>
    <row r="44" spans="1:5" x14ac:dyDescent="0.35">
      <c r="A44" s="42"/>
      <c r="B44" s="43"/>
      <c r="C44" s="45"/>
      <c r="D44" s="45"/>
      <c r="E44" s="45"/>
    </row>
    <row r="45" spans="1:5" x14ac:dyDescent="0.35">
      <c r="A45" s="42"/>
      <c r="B45" s="43"/>
      <c r="C45" s="44"/>
      <c r="D45" s="44"/>
      <c r="E45" s="44"/>
    </row>
    <row r="46" spans="1:5" x14ac:dyDescent="0.35">
      <c r="A46" s="42"/>
      <c r="B46" s="42"/>
      <c r="C46" s="42"/>
      <c r="D46" s="42"/>
      <c r="E46" s="42"/>
    </row>
    <row r="47" spans="1:5" x14ac:dyDescent="0.35">
      <c r="A47" s="42"/>
      <c r="B47" s="42"/>
      <c r="C47" s="42"/>
      <c r="D47" s="42"/>
      <c r="E47" s="21"/>
    </row>
    <row r="48" spans="1:5" x14ac:dyDescent="0.35">
      <c r="A48" s="42"/>
      <c r="B48" s="42"/>
      <c r="C48" s="44"/>
      <c r="D48" s="44"/>
      <c r="E48" s="44"/>
    </row>
    <row r="49" spans="1:5" x14ac:dyDescent="0.35">
      <c r="A49" s="42"/>
      <c r="B49" s="42"/>
      <c r="C49" s="44"/>
      <c r="D49" s="44"/>
      <c r="E49" s="44"/>
    </row>
    <row r="50" spans="1:5" x14ac:dyDescent="0.35">
      <c r="A50" s="42"/>
      <c r="B50" s="42"/>
      <c r="C50" s="44"/>
      <c r="D50" s="44"/>
      <c r="E50" s="44"/>
    </row>
    <row r="51" spans="1:5" x14ac:dyDescent="0.35">
      <c r="A51" s="42"/>
      <c r="B51" s="42"/>
      <c r="C51" s="44"/>
      <c r="D51" s="44"/>
      <c r="E51" s="44"/>
    </row>
    <row r="52" spans="1:5" x14ac:dyDescent="0.35">
      <c r="A52" s="42"/>
      <c r="B52" s="42"/>
      <c r="C52" s="44"/>
      <c r="D52" s="44"/>
      <c r="E52" s="44"/>
    </row>
  </sheetData>
  <autoFilter ref="A3:I13" xr:uid="{872F09F0-3F9D-401D-87CC-33DDD0A80BBB}">
    <filterColumn colId="8">
      <filters>
        <filter val="C4"/>
      </filters>
    </filterColumn>
  </autoFilter>
  <pageMargins left="0.7" right="0.7" top="0.75" bottom="0.75" header="0.3" footer="0.3"/>
  <pageSetup paperSize="2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28B1-A1F8-452B-B38F-4B7FB48241D4}">
  <dimension ref="A1:J116"/>
  <sheetViews>
    <sheetView topLeftCell="A108" zoomScale="91" zoomScaleNormal="70" workbookViewId="0">
      <selection activeCell="J114" sqref="J114"/>
    </sheetView>
  </sheetViews>
  <sheetFormatPr defaultRowHeight="14.5" x14ac:dyDescent="0.35"/>
  <cols>
    <col min="1" max="1" width="8.26953125" customWidth="1"/>
    <col min="2" max="2" width="6.26953125" customWidth="1"/>
    <col min="3" max="3" width="5.7265625" customWidth="1"/>
    <col min="4" max="4" width="9.36328125" customWidth="1"/>
    <col min="5" max="5" width="16.7265625" customWidth="1"/>
    <col min="6" max="6" width="9.26953125" customWidth="1"/>
    <col min="7" max="7" width="8.7265625" customWidth="1"/>
    <col min="8" max="8" width="8.7265625" style="1"/>
    <col min="9" max="9" width="8.7265625" style="1" customWidth="1"/>
    <col min="10" max="10" width="8.7265625" style="2"/>
    <col min="11" max="11" width="10.1796875" customWidth="1"/>
  </cols>
  <sheetData>
    <row r="1" spans="1:10" x14ac:dyDescent="0.35">
      <c r="A1" s="4" t="s">
        <v>51</v>
      </c>
      <c r="H1"/>
    </row>
    <row r="2" spans="1:10" ht="15" thickBot="1" x14ac:dyDescent="0.4">
      <c r="A2" t="s">
        <v>23</v>
      </c>
      <c r="F2" s="4"/>
      <c r="G2" s="4"/>
      <c r="H2"/>
    </row>
    <row r="3" spans="1:10" ht="29.5" thickBot="1" x14ac:dyDescent="0.4">
      <c r="A3" s="23" t="s">
        <v>4</v>
      </c>
      <c r="B3" s="23" t="s">
        <v>5</v>
      </c>
      <c r="C3" s="23" t="s">
        <v>6</v>
      </c>
      <c r="D3" s="23" t="s">
        <v>11</v>
      </c>
      <c r="E3" s="24" t="s">
        <v>21</v>
      </c>
      <c r="G3" s="58" t="s">
        <v>25</v>
      </c>
      <c r="H3" s="59" t="s">
        <v>5</v>
      </c>
      <c r="I3" s="60" t="s">
        <v>6</v>
      </c>
      <c r="J3" s="44"/>
    </row>
    <row r="4" spans="1:10" ht="15" thickTop="1" x14ac:dyDescent="0.35">
      <c r="A4" s="25">
        <v>1</v>
      </c>
      <c r="B4" s="25">
        <v>2</v>
      </c>
      <c r="C4" s="25">
        <v>3</v>
      </c>
      <c r="D4" s="27" t="s">
        <v>7</v>
      </c>
      <c r="E4" s="27">
        <f>SQRT(($H$4-B4)^2+($I$4-C4)^2)</f>
        <v>0.5</v>
      </c>
      <c r="G4" s="56" t="s">
        <v>7</v>
      </c>
      <c r="H4" s="50">
        <v>2</v>
      </c>
      <c r="I4" s="57">
        <v>2.5</v>
      </c>
      <c r="J4" s="44"/>
    </row>
    <row r="5" spans="1:10" x14ac:dyDescent="0.35">
      <c r="A5" s="25">
        <v>7</v>
      </c>
      <c r="B5" s="25">
        <v>2</v>
      </c>
      <c r="C5" s="25">
        <v>2</v>
      </c>
      <c r="D5" s="27" t="s">
        <v>7</v>
      </c>
      <c r="E5" s="27">
        <f>SQRT(($H$4-B5)^2+($I$4-C5)^2)</f>
        <v>0.5</v>
      </c>
      <c r="G5" s="52" t="s">
        <v>8</v>
      </c>
      <c r="H5" s="25">
        <v>4</v>
      </c>
      <c r="I5" s="53">
        <v>5</v>
      </c>
      <c r="J5" s="44"/>
    </row>
    <row r="6" spans="1:10" x14ac:dyDescent="0.35">
      <c r="A6" s="25">
        <v>2</v>
      </c>
      <c r="B6" s="25">
        <v>4</v>
      </c>
      <c r="C6" s="25">
        <v>5</v>
      </c>
      <c r="D6" s="27" t="s">
        <v>8</v>
      </c>
      <c r="E6" s="27">
        <f>SQRT(($H$5-B6)^2+($I$5-C6)^2)</f>
        <v>0</v>
      </c>
      <c r="G6" s="52" t="s">
        <v>9</v>
      </c>
      <c r="H6" s="25">
        <v>8.5</v>
      </c>
      <c r="I6" s="53">
        <v>1.5</v>
      </c>
      <c r="J6" s="44"/>
    </row>
    <row r="7" spans="1:10" ht="15" thickBot="1" x14ac:dyDescent="0.4">
      <c r="A7" s="25">
        <v>3</v>
      </c>
      <c r="B7" s="25">
        <v>3</v>
      </c>
      <c r="C7" s="25">
        <v>6</v>
      </c>
      <c r="D7" s="27" t="s">
        <v>8</v>
      </c>
      <c r="E7" s="27">
        <f t="shared" ref="E7:E8" si="0">SQRT(($H$5-B7)^2+($I$5-C7)^2)</f>
        <v>1.4142135623730951</v>
      </c>
      <c r="G7" s="54" t="s">
        <v>42</v>
      </c>
      <c r="H7" s="51">
        <v>8</v>
      </c>
      <c r="I7" s="55">
        <v>8</v>
      </c>
      <c r="J7" s="44"/>
    </row>
    <row r="8" spans="1:10" x14ac:dyDescent="0.35">
      <c r="A8" s="25">
        <v>8</v>
      </c>
      <c r="B8" s="25">
        <v>5</v>
      </c>
      <c r="C8" s="25">
        <v>4</v>
      </c>
      <c r="D8" s="27" t="s">
        <v>8</v>
      </c>
      <c r="E8" s="27">
        <f t="shared" si="0"/>
        <v>1.4142135623730951</v>
      </c>
      <c r="F8" s="42"/>
      <c r="G8" s="42"/>
      <c r="H8" s="42"/>
      <c r="I8" s="21"/>
      <c r="J8" s="44"/>
    </row>
    <row r="9" spans="1:10" ht="15" thickBot="1" x14ac:dyDescent="0.4">
      <c r="A9" s="25">
        <v>9</v>
      </c>
      <c r="B9" s="25">
        <v>8</v>
      </c>
      <c r="C9" s="25">
        <v>2</v>
      </c>
      <c r="D9" s="27" t="s">
        <v>9</v>
      </c>
      <c r="E9" s="27">
        <f>SQRT(($H$6-B9)^2+($I$6-C9)^2)</f>
        <v>0.70710678118654757</v>
      </c>
      <c r="F9" s="42"/>
      <c r="G9" s="42"/>
      <c r="H9" s="42"/>
      <c r="I9" s="21"/>
      <c r="J9" s="44"/>
    </row>
    <row r="10" spans="1:10" ht="15" thickBot="1" x14ac:dyDescent="0.4">
      <c r="A10" s="25">
        <v>10</v>
      </c>
      <c r="B10" s="25">
        <v>9</v>
      </c>
      <c r="C10" s="25">
        <v>1</v>
      </c>
      <c r="D10" s="27" t="s">
        <v>9</v>
      </c>
      <c r="E10" s="27">
        <f>SQRT(($H$6-B10)^2+($I$6-C10)^2)</f>
        <v>0.70710678118654757</v>
      </c>
      <c r="F10" s="42"/>
      <c r="G10" s="86" t="s">
        <v>15</v>
      </c>
      <c r="H10" s="87"/>
      <c r="I10" s="88"/>
      <c r="J10" s="44"/>
    </row>
    <row r="11" spans="1:10" x14ac:dyDescent="0.35">
      <c r="A11" s="25">
        <v>4</v>
      </c>
      <c r="B11" s="25">
        <v>8</v>
      </c>
      <c r="C11" s="25">
        <v>7</v>
      </c>
      <c r="D11" s="27" t="s">
        <v>42</v>
      </c>
      <c r="E11" s="27">
        <f>SQRT(($H$7-B11)^2+($I$7-C11)^2)</f>
        <v>1</v>
      </c>
      <c r="F11" s="42"/>
      <c r="G11" s="80" t="s">
        <v>16</v>
      </c>
      <c r="H11" s="81"/>
      <c r="I11" s="82"/>
      <c r="J11" s="44"/>
    </row>
    <row r="12" spans="1:10" ht="15" thickBot="1" x14ac:dyDescent="0.4">
      <c r="A12" s="25">
        <v>5</v>
      </c>
      <c r="B12" s="25">
        <v>9</v>
      </c>
      <c r="C12" s="25">
        <v>8</v>
      </c>
      <c r="D12" s="27" t="s">
        <v>42</v>
      </c>
      <c r="E12" s="27">
        <f t="shared" ref="E12:E13" si="1">SQRT(($H$7-B12)^2+($I$7-C12)^2)</f>
        <v>1</v>
      </c>
      <c r="F12" s="42"/>
      <c r="G12" s="83"/>
      <c r="H12" s="84"/>
      <c r="I12" s="85"/>
      <c r="J12" s="44"/>
    </row>
    <row r="13" spans="1:10" x14ac:dyDescent="0.35">
      <c r="A13" s="25">
        <v>6</v>
      </c>
      <c r="B13" s="25">
        <v>7</v>
      </c>
      <c r="C13" s="25">
        <v>9</v>
      </c>
      <c r="D13" s="27" t="s">
        <v>42</v>
      </c>
      <c r="E13" s="27">
        <f t="shared" si="1"/>
        <v>1.4142135623730951</v>
      </c>
      <c r="F13" s="42"/>
      <c r="G13" s="42"/>
      <c r="H13" s="42"/>
      <c r="I13" s="21"/>
      <c r="J13" s="44"/>
    </row>
    <row r="14" spans="1:10" hidden="1" x14ac:dyDescent="0.35">
      <c r="J14"/>
    </row>
    <row r="15" spans="1:10" hidden="1" x14ac:dyDescent="0.35">
      <c r="H15"/>
      <c r="I15" s="3"/>
      <c r="J15"/>
    </row>
    <row r="16" spans="1:10" hidden="1" x14ac:dyDescent="0.35">
      <c r="D16" s="90" t="s">
        <v>22</v>
      </c>
      <c r="E16" s="91"/>
      <c r="F16" s="92"/>
      <c r="H16"/>
      <c r="I16" s="3"/>
      <c r="J16"/>
    </row>
    <row r="17" spans="1:10" hidden="1" x14ac:dyDescent="0.35">
      <c r="D17" s="12" t="s">
        <v>4</v>
      </c>
      <c r="E17" s="12" t="s">
        <v>5</v>
      </c>
      <c r="F17" s="12" t="s">
        <v>6</v>
      </c>
      <c r="H17"/>
      <c r="I17" s="3"/>
      <c r="J17"/>
    </row>
    <row r="18" spans="1:10" hidden="1" x14ac:dyDescent="0.35">
      <c r="D18" s="13" t="s">
        <v>7</v>
      </c>
      <c r="E18" s="13">
        <v>5</v>
      </c>
      <c r="F18" s="13">
        <v>1.6666669999999999</v>
      </c>
      <c r="J18"/>
    </row>
    <row r="19" spans="1:10" hidden="1" x14ac:dyDescent="0.35">
      <c r="D19" s="13" t="s">
        <v>8</v>
      </c>
      <c r="E19" s="13">
        <v>1.3333330000000001</v>
      </c>
      <c r="F19" s="13">
        <v>2</v>
      </c>
      <c r="J19"/>
    </row>
    <row r="20" spans="1:10" hidden="1" x14ac:dyDescent="0.35">
      <c r="D20" s="13" t="s">
        <v>9</v>
      </c>
      <c r="E20" s="13">
        <v>2.5</v>
      </c>
      <c r="F20" s="13">
        <v>6</v>
      </c>
      <c r="J20"/>
    </row>
    <row r="21" spans="1:10" hidden="1" x14ac:dyDescent="0.35">
      <c r="J21"/>
    </row>
    <row r="22" spans="1:10" hidden="1" x14ac:dyDescent="0.35">
      <c r="A22" t="s">
        <v>51</v>
      </c>
      <c r="J22"/>
    </row>
    <row r="23" spans="1:10" hidden="1" x14ac:dyDescent="0.35"/>
    <row r="24" spans="1:10" s="4" customFormat="1" hidden="1" x14ac:dyDescent="0.35">
      <c r="A24" s="14" t="s">
        <v>4</v>
      </c>
      <c r="B24" s="14" t="s">
        <v>5</v>
      </c>
      <c r="C24" s="14" t="s">
        <v>6</v>
      </c>
      <c r="D24" s="14" t="s">
        <v>11</v>
      </c>
      <c r="E24" s="93" t="s">
        <v>21</v>
      </c>
      <c r="F24" s="93"/>
      <c r="G24" s="93"/>
      <c r="H24" s="11"/>
      <c r="I24" s="11"/>
      <c r="J24" s="2"/>
    </row>
    <row r="25" spans="1:10" hidden="1" x14ac:dyDescent="0.35">
      <c r="A25" s="5">
        <v>2</v>
      </c>
      <c r="B25" s="5">
        <v>4</v>
      </c>
      <c r="C25" s="5">
        <v>1</v>
      </c>
      <c r="D25" s="6" t="s">
        <v>7</v>
      </c>
      <c r="E25" s="94">
        <f>SQRT(($E$18-B25)^2+($F$18-C25)^2)</f>
        <v>1.2018506100547603</v>
      </c>
      <c r="F25" s="94"/>
      <c r="G25" s="94"/>
    </row>
    <row r="26" spans="1:10" hidden="1" x14ac:dyDescent="0.35">
      <c r="A26" s="5">
        <v>3</v>
      </c>
      <c r="B26" s="5">
        <v>6</v>
      </c>
      <c r="C26" s="5">
        <v>1</v>
      </c>
      <c r="D26" s="6" t="s">
        <v>7</v>
      </c>
      <c r="E26" s="94">
        <f>SQRT(($E$18-B26)^2+($F$18-C26)^2)</f>
        <v>1.2018506100547603</v>
      </c>
      <c r="F26" s="94"/>
      <c r="G26" s="94"/>
    </row>
    <row r="27" spans="1:10" hidden="1" x14ac:dyDescent="0.35">
      <c r="A27" s="5">
        <v>6</v>
      </c>
      <c r="B27" s="5">
        <v>5</v>
      </c>
      <c r="C27" s="5">
        <v>3</v>
      </c>
      <c r="D27" s="6" t="s">
        <v>7</v>
      </c>
      <c r="E27" s="94">
        <f>SQRT(($E$18-B27)^2+($F$18-C27)^2)</f>
        <v>1.3333330000000001</v>
      </c>
      <c r="F27" s="94"/>
      <c r="G27" s="94"/>
    </row>
    <row r="28" spans="1:10" hidden="1" x14ac:dyDescent="0.35">
      <c r="A28" s="7">
        <v>1</v>
      </c>
      <c r="B28" s="7">
        <v>1</v>
      </c>
      <c r="C28" s="7">
        <v>1</v>
      </c>
      <c r="D28" s="8" t="s">
        <v>8</v>
      </c>
      <c r="E28" s="95">
        <f>SQRT(($E$19-B28)^2+($F$19-C28)^2)</f>
        <v>1.0540924479802518</v>
      </c>
      <c r="F28" s="95"/>
      <c r="G28" s="95"/>
    </row>
    <row r="29" spans="1:10" hidden="1" x14ac:dyDescent="0.35">
      <c r="A29" s="7">
        <v>4</v>
      </c>
      <c r="B29" s="7">
        <v>1</v>
      </c>
      <c r="C29" s="7">
        <v>2</v>
      </c>
      <c r="D29" s="8" t="s">
        <v>8</v>
      </c>
      <c r="E29" s="95">
        <f>SQRT(($E$19-B29)^2+($F$19-C29)^2)</f>
        <v>0.3333330000000001</v>
      </c>
      <c r="F29" s="95"/>
      <c r="G29" s="95"/>
    </row>
    <row r="30" spans="1:10" hidden="1" x14ac:dyDescent="0.35">
      <c r="A30" s="7">
        <v>5</v>
      </c>
      <c r="B30" s="7">
        <v>2</v>
      </c>
      <c r="C30" s="7">
        <v>3</v>
      </c>
      <c r="D30" s="8" t="s">
        <v>8</v>
      </c>
      <c r="E30" s="95">
        <f>SQRT(($E$19-B30)^2+($F$19-C30)^2)</f>
        <v>1.2018506100547603</v>
      </c>
      <c r="F30" s="95"/>
      <c r="G30" s="95"/>
    </row>
    <row r="31" spans="1:10" hidden="1" x14ac:dyDescent="0.35">
      <c r="A31" s="9">
        <v>7</v>
      </c>
      <c r="B31" s="9">
        <v>2</v>
      </c>
      <c r="C31" s="9">
        <v>5</v>
      </c>
      <c r="D31" s="10" t="s">
        <v>9</v>
      </c>
      <c r="E31" s="89">
        <f>SQRT(($E$20-B31)^2+($F$20-C31)^2)</f>
        <v>1.1180339887498949</v>
      </c>
      <c r="F31" s="89"/>
      <c r="G31" s="89"/>
    </row>
    <row r="32" spans="1:10" hidden="1" x14ac:dyDescent="0.35">
      <c r="A32" s="9">
        <v>8</v>
      </c>
      <c r="B32" s="9">
        <v>3</v>
      </c>
      <c r="C32" s="9">
        <v>5</v>
      </c>
      <c r="D32" s="10" t="s">
        <v>9</v>
      </c>
      <c r="E32" s="89">
        <f>SQRT(($E$20-B32)^2+($F$20-C32)^2)</f>
        <v>1.1180339887498949</v>
      </c>
      <c r="F32" s="89"/>
      <c r="G32" s="89"/>
    </row>
    <row r="33" spans="1:7" hidden="1" x14ac:dyDescent="0.35">
      <c r="A33" s="9">
        <v>9</v>
      </c>
      <c r="B33" s="9">
        <v>2</v>
      </c>
      <c r="C33" s="9">
        <v>6</v>
      </c>
      <c r="D33" s="10" t="s">
        <v>9</v>
      </c>
      <c r="E33" s="89">
        <f>SQRT(($E$20-B33)^2+($F$20-C33)^2)</f>
        <v>0.5</v>
      </c>
      <c r="F33" s="89"/>
      <c r="G33" s="89"/>
    </row>
    <row r="34" spans="1:7" hidden="1" x14ac:dyDescent="0.35">
      <c r="A34" s="9">
        <v>10</v>
      </c>
      <c r="B34" s="9">
        <v>3</v>
      </c>
      <c r="C34" s="9">
        <v>8</v>
      </c>
      <c r="D34" s="10" t="s">
        <v>9</v>
      </c>
      <c r="E34" s="89">
        <f>SQRT(($E$20-B34)^2+($F$20-C34)^2)</f>
        <v>2.0615528128088303</v>
      </c>
      <c r="F34" s="89"/>
      <c r="G34" s="89"/>
    </row>
    <row r="36" spans="1:7" x14ac:dyDescent="0.35">
      <c r="A36" t="s">
        <v>28</v>
      </c>
    </row>
    <row r="37" spans="1:7" x14ac:dyDescent="0.35">
      <c r="A37" t="s">
        <v>27</v>
      </c>
      <c r="F37" s="35"/>
      <c r="G37" s="35"/>
    </row>
    <row r="38" spans="1:7" ht="29" x14ac:dyDescent="0.35">
      <c r="A38" s="14" t="s">
        <v>4</v>
      </c>
      <c r="B38" s="14" t="s">
        <v>5</v>
      </c>
      <c r="C38" s="14" t="s">
        <v>6</v>
      </c>
      <c r="D38" s="14" t="s">
        <v>11</v>
      </c>
      <c r="E38" s="63" t="s">
        <v>21</v>
      </c>
      <c r="F38" s="64"/>
      <c r="G38" s="64"/>
    </row>
    <row r="39" spans="1:7" x14ac:dyDescent="0.35">
      <c r="A39" s="25">
        <v>1</v>
      </c>
      <c r="B39" s="25">
        <v>2</v>
      </c>
      <c r="C39" s="25">
        <v>3</v>
      </c>
      <c r="D39" s="6" t="s">
        <v>7</v>
      </c>
      <c r="E39" s="68">
        <f>SQRT(($E$18-B39)^2+($F$18-C39)^2)</f>
        <v>3.282952465219227</v>
      </c>
      <c r="F39" s="65"/>
      <c r="G39" s="65"/>
    </row>
    <row r="40" spans="1:7" x14ac:dyDescent="0.35">
      <c r="A40" s="25">
        <v>7</v>
      </c>
      <c r="B40" s="25">
        <v>2</v>
      </c>
      <c r="C40" s="25">
        <v>2</v>
      </c>
      <c r="D40" s="6" t="s">
        <v>7</v>
      </c>
      <c r="E40" s="68">
        <f>SQRT(($E$18-B40)^2+($F$18-C40)^2)</f>
        <v>3.0184616759019818</v>
      </c>
      <c r="F40" s="65"/>
      <c r="G40" s="65"/>
    </row>
    <row r="41" spans="1:7" x14ac:dyDescent="0.35">
      <c r="A41" s="73" t="s">
        <v>24</v>
      </c>
      <c r="B41" s="73"/>
      <c r="C41" s="73"/>
      <c r="D41" s="73"/>
      <c r="E41" s="67">
        <f>SUM(E39:G40)/COUNT(E39:G40)</f>
        <v>3.1507070705606042</v>
      </c>
      <c r="F41" s="66"/>
      <c r="G41" s="66"/>
    </row>
    <row r="42" spans="1:7" x14ac:dyDescent="0.35">
      <c r="F42" s="42"/>
      <c r="G42" s="42"/>
    </row>
    <row r="43" spans="1:7" ht="29" x14ac:dyDescent="0.35">
      <c r="A43" s="14" t="s">
        <v>4</v>
      </c>
      <c r="B43" s="14" t="s">
        <v>5</v>
      </c>
      <c r="C43" s="14" t="s">
        <v>6</v>
      </c>
      <c r="D43" s="14" t="s">
        <v>11</v>
      </c>
      <c r="E43" s="63" t="s">
        <v>21</v>
      </c>
      <c r="F43" s="64"/>
      <c r="G43" s="64"/>
    </row>
    <row r="44" spans="1:7" x14ac:dyDescent="0.35">
      <c r="A44" s="25">
        <v>2</v>
      </c>
      <c r="B44" s="25">
        <v>4</v>
      </c>
      <c r="C44" s="25">
        <v>5</v>
      </c>
      <c r="D44" s="27" t="s">
        <v>8</v>
      </c>
      <c r="E44" s="27">
        <f>SQRT(($H$5-B44)^2+($I$5-C44)^2)</f>
        <v>0</v>
      </c>
      <c r="F44" s="65"/>
      <c r="G44" s="65"/>
    </row>
    <row r="45" spans="1:7" x14ac:dyDescent="0.35">
      <c r="A45" s="25">
        <v>3</v>
      </c>
      <c r="B45" s="25">
        <v>3</v>
      </c>
      <c r="C45" s="25">
        <v>6</v>
      </c>
      <c r="D45" s="27" t="s">
        <v>8</v>
      </c>
      <c r="E45" s="27">
        <f t="shared" ref="E45:E46" si="2">SQRT(($H$5-B45)^2+($I$5-C45)^2)</f>
        <v>1.4142135623730951</v>
      </c>
      <c r="F45" s="65"/>
      <c r="G45" s="65"/>
    </row>
    <row r="46" spans="1:7" x14ac:dyDescent="0.35">
      <c r="A46" s="25">
        <v>8</v>
      </c>
      <c r="B46" s="25">
        <v>5</v>
      </c>
      <c r="C46" s="25">
        <v>4</v>
      </c>
      <c r="D46" s="27" t="s">
        <v>8</v>
      </c>
      <c r="E46" s="27">
        <f t="shared" si="2"/>
        <v>1.4142135623730951</v>
      </c>
      <c r="F46" s="65"/>
      <c r="G46" s="65"/>
    </row>
    <row r="47" spans="1:7" x14ac:dyDescent="0.35">
      <c r="A47" s="73" t="s">
        <v>53</v>
      </c>
      <c r="B47" s="73"/>
      <c r="C47" s="73"/>
      <c r="D47" s="73"/>
      <c r="E47" s="67">
        <f>SUM(E44:G46)/COUNT(E44:G46)</f>
        <v>0.94280904158206347</v>
      </c>
      <c r="F47" s="66"/>
      <c r="G47" s="66"/>
    </row>
    <row r="48" spans="1:7" x14ac:dyDescent="0.35">
      <c r="F48" s="42"/>
      <c r="G48" s="42"/>
    </row>
    <row r="49" spans="1:7" ht="29" x14ac:dyDescent="0.35">
      <c r="A49" s="14" t="s">
        <v>4</v>
      </c>
      <c r="B49" s="14" t="s">
        <v>5</v>
      </c>
      <c r="C49" s="14" t="s">
        <v>6</v>
      </c>
      <c r="D49" s="14" t="s">
        <v>11</v>
      </c>
      <c r="E49" s="63" t="s">
        <v>21</v>
      </c>
      <c r="F49" s="64"/>
      <c r="G49" s="64"/>
    </row>
    <row r="50" spans="1:7" x14ac:dyDescent="0.35">
      <c r="A50" s="25">
        <v>9</v>
      </c>
      <c r="B50" s="25">
        <v>8</v>
      </c>
      <c r="C50" s="25">
        <v>2</v>
      </c>
      <c r="D50" s="27" t="s">
        <v>9</v>
      </c>
      <c r="E50" s="27">
        <f>SQRT(($H$6-B50)^2+($I$6-C50)^2)</f>
        <v>0.70710678118654757</v>
      </c>
      <c r="F50" s="65"/>
      <c r="G50" s="65"/>
    </row>
    <row r="51" spans="1:7" x14ac:dyDescent="0.35">
      <c r="A51" s="25">
        <v>10</v>
      </c>
      <c r="B51" s="25">
        <v>9</v>
      </c>
      <c r="C51" s="25">
        <v>1</v>
      </c>
      <c r="D51" s="27" t="s">
        <v>9</v>
      </c>
      <c r="E51" s="27">
        <f>SQRT(($H$6-B51)^2+($I$6-C51)^2)</f>
        <v>0.70710678118654757</v>
      </c>
      <c r="F51" s="65"/>
      <c r="G51" s="65"/>
    </row>
    <row r="52" spans="1:7" x14ac:dyDescent="0.35">
      <c r="A52" s="73" t="s">
        <v>54</v>
      </c>
      <c r="B52" s="73"/>
      <c r="C52" s="73"/>
      <c r="D52" s="73"/>
      <c r="E52" s="67">
        <f>SUM(E50:G51)/COUNT(E50:G51)</f>
        <v>0.70710678118654757</v>
      </c>
      <c r="F52" s="66"/>
      <c r="G52" s="66"/>
    </row>
    <row r="53" spans="1:7" x14ac:dyDescent="0.35">
      <c r="A53" s="45"/>
      <c r="B53" s="45"/>
      <c r="C53" s="45"/>
      <c r="D53" s="45"/>
      <c r="E53" s="66"/>
      <c r="F53" s="66"/>
      <c r="G53" s="66"/>
    </row>
    <row r="54" spans="1:7" ht="29" x14ac:dyDescent="0.35">
      <c r="A54" s="49" t="s">
        <v>4</v>
      </c>
      <c r="B54" s="49" t="s">
        <v>5</v>
      </c>
      <c r="C54" s="49" t="s">
        <v>6</v>
      </c>
      <c r="D54" s="49" t="s">
        <v>11</v>
      </c>
      <c r="E54" s="63" t="s">
        <v>21</v>
      </c>
      <c r="F54" s="66"/>
      <c r="G54" s="66"/>
    </row>
    <row r="55" spans="1:7" x14ac:dyDescent="0.35">
      <c r="A55" s="25">
        <v>4</v>
      </c>
      <c r="B55" s="25">
        <v>8</v>
      </c>
      <c r="C55" s="25">
        <v>7</v>
      </c>
      <c r="D55" s="27" t="s">
        <v>42</v>
      </c>
      <c r="E55" s="27">
        <f>SQRT(($H$7-B55)^2+($I$7-C55)^2)</f>
        <v>1</v>
      </c>
      <c r="F55" s="66"/>
      <c r="G55" s="66"/>
    </row>
    <row r="56" spans="1:7" x14ac:dyDescent="0.35">
      <c r="A56" s="25">
        <v>5</v>
      </c>
      <c r="B56" s="25">
        <v>9</v>
      </c>
      <c r="C56" s="25">
        <v>8</v>
      </c>
      <c r="D56" s="27" t="s">
        <v>42</v>
      </c>
      <c r="E56" s="27">
        <f t="shared" ref="E56:E57" si="3">SQRT(($H$7-B56)^2+($I$7-C56)^2)</f>
        <v>1</v>
      </c>
      <c r="F56" s="66"/>
      <c r="G56" s="66"/>
    </row>
    <row r="57" spans="1:7" x14ac:dyDescent="0.35">
      <c r="A57" s="25">
        <v>6</v>
      </c>
      <c r="B57" s="25">
        <v>7</v>
      </c>
      <c r="C57" s="25">
        <v>9</v>
      </c>
      <c r="D57" s="27" t="s">
        <v>42</v>
      </c>
      <c r="E57" s="27">
        <f t="shared" si="3"/>
        <v>1.4142135623730951</v>
      </c>
      <c r="F57" s="66"/>
      <c r="G57" s="66"/>
    </row>
    <row r="58" spans="1:7" x14ac:dyDescent="0.35">
      <c r="A58" s="73" t="s">
        <v>55</v>
      </c>
      <c r="B58" s="73"/>
      <c r="C58" s="73"/>
      <c r="D58" s="73"/>
      <c r="E58" s="67">
        <f>SUM(E55:G57)/COUNT(E55:G57)</f>
        <v>1.1380711874576983</v>
      </c>
      <c r="F58" s="66"/>
      <c r="G58" s="66"/>
    </row>
    <row r="59" spans="1:7" x14ac:dyDescent="0.35">
      <c r="A59" s="45"/>
      <c r="B59" s="45"/>
      <c r="C59" s="45"/>
      <c r="D59" s="45"/>
      <c r="E59" s="66"/>
      <c r="F59" s="66"/>
      <c r="G59" s="66"/>
    </row>
    <row r="60" spans="1:7" x14ac:dyDescent="0.35">
      <c r="A60" s="48" t="s">
        <v>25</v>
      </c>
      <c r="B60" s="74" t="s">
        <v>26</v>
      </c>
      <c r="C60" s="75"/>
      <c r="D60" s="75"/>
      <c r="E60" s="76"/>
    </row>
    <row r="61" spans="1:7" x14ac:dyDescent="0.35">
      <c r="A61" s="47" t="s">
        <v>7</v>
      </c>
      <c r="B61" s="77">
        <f>E41</f>
        <v>3.1507070705606042</v>
      </c>
      <c r="C61" s="78"/>
      <c r="D61" s="78"/>
      <c r="E61" s="79"/>
    </row>
    <row r="62" spans="1:7" x14ac:dyDescent="0.35">
      <c r="A62" s="47" t="s">
        <v>8</v>
      </c>
      <c r="B62" s="77">
        <f>E47</f>
        <v>0.94280904158206347</v>
      </c>
      <c r="C62" s="78"/>
      <c r="D62" s="78"/>
      <c r="E62" s="79"/>
    </row>
    <row r="63" spans="1:7" x14ac:dyDescent="0.35">
      <c r="A63" s="47" t="s">
        <v>9</v>
      </c>
      <c r="B63" s="77">
        <f>E52</f>
        <v>0.70710678118654757</v>
      </c>
      <c r="C63" s="78"/>
      <c r="D63" s="78"/>
      <c r="E63" s="79"/>
    </row>
    <row r="64" spans="1:7" x14ac:dyDescent="0.35">
      <c r="A64" s="47" t="s">
        <v>42</v>
      </c>
      <c r="B64" s="77">
        <f>E58</f>
        <v>1.1380711874576983</v>
      </c>
      <c r="C64" s="78"/>
      <c r="D64" s="78"/>
      <c r="E64" s="79"/>
    </row>
    <row r="67" spans="1:6" ht="15" thickBot="1" x14ac:dyDescent="0.4">
      <c r="A67" t="s">
        <v>29</v>
      </c>
    </row>
    <row r="68" spans="1:6" ht="15" thickBot="1" x14ac:dyDescent="0.4">
      <c r="A68" s="58" t="s">
        <v>25</v>
      </c>
      <c r="B68" s="59" t="s">
        <v>5</v>
      </c>
      <c r="C68" s="60" t="s">
        <v>6</v>
      </c>
    </row>
    <row r="69" spans="1:6" ht="15" thickTop="1" x14ac:dyDescent="0.35">
      <c r="A69" s="56" t="s">
        <v>7</v>
      </c>
      <c r="B69" s="50">
        <v>2</v>
      </c>
      <c r="C69" s="57">
        <v>2.5</v>
      </c>
    </row>
    <row r="70" spans="1:6" x14ac:dyDescent="0.35">
      <c r="A70" s="52" t="s">
        <v>8</v>
      </c>
      <c r="B70" s="25">
        <v>4</v>
      </c>
      <c r="C70" s="53">
        <v>5</v>
      </c>
    </row>
    <row r="71" spans="1:6" x14ac:dyDescent="0.35">
      <c r="A71" s="52" t="s">
        <v>9</v>
      </c>
      <c r="B71" s="25">
        <v>8.5</v>
      </c>
      <c r="C71" s="53">
        <v>1.5</v>
      </c>
    </row>
    <row r="72" spans="1:6" ht="15" thickBot="1" x14ac:dyDescent="0.4">
      <c r="A72" s="54" t="s">
        <v>42</v>
      </c>
      <c r="B72" s="51">
        <v>8</v>
      </c>
      <c r="C72" s="55">
        <v>8</v>
      </c>
    </row>
    <row r="74" spans="1:6" x14ac:dyDescent="0.35">
      <c r="A74" s="96" t="s">
        <v>30</v>
      </c>
      <c r="B74" s="17" t="s">
        <v>7</v>
      </c>
      <c r="C74" s="17" t="s">
        <v>8</v>
      </c>
      <c r="D74" s="17" t="s">
        <v>9</v>
      </c>
      <c r="E74" s="17" t="s">
        <v>42</v>
      </c>
      <c r="F74" s="35"/>
    </row>
    <row r="75" spans="1:6" x14ac:dyDescent="0.35">
      <c r="A75" s="17" t="s">
        <v>7</v>
      </c>
      <c r="B75" s="13">
        <v>0</v>
      </c>
      <c r="C75" s="13">
        <f>SQRT((B69-B70)^2+(C69-C70)^2)</f>
        <v>3.2015621187164243</v>
      </c>
      <c r="D75" s="13">
        <f>SQRT((B69-B71)^2+(C69-C71)^2)</f>
        <v>6.5764732189829527</v>
      </c>
      <c r="E75" s="13">
        <f>SQRT((B69-$B$72)^2+(C69-$C$72)^2)</f>
        <v>8.1394102980498531</v>
      </c>
    </row>
    <row r="76" spans="1:6" x14ac:dyDescent="0.35">
      <c r="A76" s="17" t="s">
        <v>8</v>
      </c>
      <c r="B76" s="13">
        <f>C75</f>
        <v>3.2015621187164243</v>
      </c>
      <c r="C76" s="13">
        <v>0</v>
      </c>
      <c r="D76" s="13">
        <f>SQRT((B70-B71)^2+(C70-C71)^2)</f>
        <v>5.7008771254956896</v>
      </c>
      <c r="E76" s="13">
        <f>SQRT((B70-$B$72)^2+(C70-$C$72)^2)</f>
        <v>5</v>
      </c>
    </row>
    <row r="77" spans="1:6" x14ac:dyDescent="0.35">
      <c r="A77" s="17" t="s">
        <v>9</v>
      </c>
      <c r="B77" s="13">
        <f>D75</f>
        <v>6.5764732189829527</v>
      </c>
      <c r="C77" s="13">
        <f>D76</f>
        <v>5.7008771254956896</v>
      </c>
      <c r="D77" s="13">
        <v>0</v>
      </c>
      <c r="E77" s="13">
        <f>SQRT((B71-$B$72)^2+(C71-$C$72)^2)</f>
        <v>6.5192024052026492</v>
      </c>
    </row>
    <row r="78" spans="1:6" x14ac:dyDescent="0.35">
      <c r="A78" s="17" t="s">
        <v>42</v>
      </c>
      <c r="B78" s="13">
        <f>E75</f>
        <v>8.1394102980498531</v>
      </c>
      <c r="C78" s="13">
        <f>E76</f>
        <v>5</v>
      </c>
      <c r="D78" s="13">
        <f>E77</f>
        <v>6.5192024052026492</v>
      </c>
      <c r="E78" s="13">
        <v>0</v>
      </c>
    </row>
    <row r="80" spans="1:6" x14ac:dyDescent="0.35">
      <c r="A80" s="71" t="s">
        <v>31</v>
      </c>
      <c r="B80" s="71"/>
      <c r="C80" s="71"/>
    </row>
    <row r="81" spans="1:9" x14ac:dyDescent="0.35">
      <c r="A81" s="19" t="s">
        <v>32</v>
      </c>
      <c r="B81" s="69">
        <f>C75</f>
        <v>3.2015621187164243</v>
      </c>
      <c r="C81" s="69"/>
    </row>
    <row r="82" spans="1:9" x14ac:dyDescent="0.35">
      <c r="A82" s="19" t="s">
        <v>33</v>
      </c>
      <c r="B82" s="69">
        <f>D75</f>
        <v>6.5764732189829527</v>
      </c>
      <c r="C82" s="69"/>
    </row>
    <row r="83" spans="1:9" x14ac:dyDescent="0.35">
      <c r="A83" s="19" t="s">
        <v>56</v>
      </c>
      <c r="B83" s="69">
        <f>E75</f>
        <v>8.1394102980498531</v>
      </c>
      <c r="C83" s="69"/>
    </row>
    <row r="84" spans="1:9" x14ac:dyDescent="0.35">
      <c r="A84" s="19" t="s">
        <v>34</v>
      </c>
      <c r="B84" s="97">
        <f>D76</f>
        <v>5.7008771254956896</v>
      </c>
      <c r="C84" s="98"/>
    </row>
    <row r="85" spans="1:9" x14ac:dyDescent="0.35">
      <c r="A85" s="19" t="s">
        <v>57</v>
      </c>
      <c r="B85" s="97">
        <f>E76</f>
        <v>5</v>
      </c>
      <c r="C85" s="98"/>
    </row>
    <row r="86" spans="1:9" x14ac:dyDescent="0.35">
      <c r="A86" s="19" t="s">
        <v>58</v>
      </c>
      <c r="B86" s="97">
        <f>E77</f>
        <v>6.5192024052026492</v>
      </c>
      <c r="C86" s="98"/>
    </row>
    <row r="88" spans="1:9" x14ac:dyDescent="0.35">
      <c r="A88" s="18" t="s">
        <v>35</v>
      </c>
    </row>
    <row r="89" spans="1:9" x14ac:dyDescent="0.35">
      <c r="A89" s="18" t="s">
        <v>36</v>
      </c>
    </row>
    <row r="90" spans="1:9" x14ac:dyDescent="0.35">
      <c r="A90" s="71" t="s">
        <v>31</v>
      </c>
      <c r="B90" s="71"/>
      <c r="C90" s="71"/>
      <c r="E90" s="15" t="s">
        <v>25</v>
      </c>
      <c r="F90" s="72" t="s">
        <v>59</v>
      </c>
      <c r="G90" s="72"/>
      <c r="H90" s="72"/>
      <c r="I90" s="72"/>
    </row>
    <row r="91" spans="1:9" x14ac:dyDescent="0.35">
      <c r="A91" s="19" t="str">
        <f t="shared" ref="A91:C96" si="4">A81</f>
        <v>C12</v>
      </c>
      <c r="B91" s="97">
        <f t="shared" si="4"/>
        <v>3.2015621187164243</v>
      </c>
      <c r="C91" s="98"/>
      <c r="E91" s="16" t="s">
        <v>7</v>
      </c>
      <c r="F91" s="70">
        <f>B61</f>
        <v>3.1507070705606042</v>
      </c>
      <c r="G91" s="70"/>
      <c r="H91" s="70"/>
      <c r="I91" s="70"/>
    </row>
    <row r="92" spans="1:9" x14ac:dyDescent="0.35">
      <c r="A92" s="19" t="str">
        <f t="shared" si="4"/>
        <v>C13</v>
      </c>
      <c r="B92" s="97">
        <f t="shared" si="4"/>
        <v>6.5764732189829527</v>
      </c>
      <c r="C92" s="98"/>
      <c r="E92" s="16" t="s">
        <v>8</v>
      </c>
      <c r="F92" s="70">
        <f>B62</f>
        <v>0.94280904158206347</v>
      </c>
      <c r="G92" s="70"/>
      <c r="H92" s="70"/>
      <c r="I92" s="70"/>
    </row>
    <row r="93" spans="1:9" x14ac:dyDescent="0.35">
      <c r="A93" s="19" t="str">
        <f t="shared" si="4"/>
        <v>C14</v>
      </c>
      <c r="B93" s="97">
        <f t="shared" si="4"/>
        <v>8.1394102980498531</v>
      </c>
      <c r="C93" s="98"/>
      <c r="E93" s="16" t="s">
        <v>9</v>
      </c>
      <c r="F93" s="70">
        <f>B63</f>
        <v>0.70710678118654757</v>
      </c>
      <c r="G93" s="70"/>
      <c r="H93" s="70"/>
      <c r="I93" s="70"/>
    </row>
    <row r="94" spans="1:9" x14ac:dyDescent="0.35">
      <c r="A94" s="19" t="str">
        <f t="shared" si="4"/>
        <v>C23</v>
      </c>
      <c r="B94" s="97">
        <f t="shared" si="4"/>
        <v>5.7008771254956896</v>
      </c>
      <c r="C94" s="98"/>
      <c r="E94" s="62" t="s">
        <v>42</v>
      </c>
      <c r="F94" s="70">
        <f>B64</f>
        <v>1.1380711874576983</v>
      </c>
      <c r="G94" s="70"/>
      <c r="H94" s="70"/>
      <c r="I94" s="70"/>
    </row>
    <row r="95" spans="1:9" x14ac:dyDescent="0.35">
      <c r="A95" s="19" t="str">
        <f t="shared" si="4"/>
        <v>C24</v>
      </c>
      <c r="B95" s="97">
        <f t="shared" si="4"/>
        <v>5</v>
      </c>
      <c r="C95" s="98"/>
    </row>
    <row r="96" spans="1:9" x14ac:dyDescent="0.35">
      <c r="A96" s="19" t="str">
        <f t="shared" si="4"/>
        <v>C34</v>
      </c>
      <c r="B96" s="97">
        <f t="shared" si="4"/>
        <v>6.5192024052026492</v>
      </c>
      <c r="C96" s="98"/>
    </row>
    <row r="98" spans="1:7" x14ac:dyDescent="0.35">
      <c r="A98" s="17" t="s">
        <v>30</v>
      </c>
      <c r="B98" s="17" t="s">
        <v>7</v>
      </c>
      <c r="C98" s="17" t="s">
        <v>8</v>
      </c>
      <c r="D98" s="17" t="s">
        <v>9</v>
      </c>
      <c r="E98" s="17" t="s">
        <v>42</v>
      </c>
    </row>
    <row r="99" spans="1:7" x14ac:dyDescent="0.35">
      <c r="A99" s="13" t="s">
        <v>7</v>
      </c>
      <c r="B99" s="13">
        <v>0</v>
      </c>
      <c r="C99" s="13">
        <f>(F91+F92)/B91</f>
        <v>1.2785996211698829</v>
      </c>
      <c r="D99" s="13">
        <f>(F91+F93)/B92</f>
        <v>0.58660831167252292</v>
      </c>
      <c r="E99" s="13">
        <f>(F91+F94)/B93</f>
        <v>0.52691510821685261</v>
      </c>
    </row>
    <row r="100" spans="1:7" x14ac:dyDescent="0.35">
      <c r="A100" s="13" t="s">
        <v>8</v>
      </c>
      <c r="B100" s="13">
        <f>C99</f>
        <v>1.2785996211698829</v>
      </c>
      <c r="C100" s="13">
        <v>0</v>
      </c>
      <c r="D100" s="13">
        <f>(F92+F93)/B94</f>
        <v>0.28941438070815312</v>
      </c>
      <c r="E100" s="13">
        <f>(F92+F94)/B95</f>
        <v>0.41617604580795237</v>
      </c>
    </row>
    <row r="101" spans="1:7" x14ac:dyDescent="0.35">
      <c r="A101" s="13" t="s">
        <v>9</v>
      </c>
      <c r="B101" s="13">
        <f>D99</f>
        <v>0.58660831167252292</v>
      </c>
      <c r="C101" s="13">
        <f>D100</f>
        <v>0.28941438070815312</v>
      </c>
      <c r="D101" s="13">
        <v>0</v>
      </c>
      <c r="E101" s="13">
        <f>(F93+F94)/B96</f>
        <v>0.28303738002852952</v>
      </c>
    </row>
    <row r="102" spans="1:7" x14ac:dyDescent="0.35">
      <c r="A102" s="13" t="s">
        <v>42</v>
      </c>
      <c r="B102" s="13">
        <f>E99</f>
        <v>0.52691510821685261</v>
      </c>
      <c r="C102" s="13">
        <f>E100</f>
        <v>0.41617604580795237</v>
      </c>
      <c r="D102" s="13">
        <f>E101</f>
        <v>0.28303738002852952</v>
      </c>
      <c r="E102" s="13">
        <v>0</v>
      </c>
    </row>
    <row r="104" spans="1:7" x14ac:dyDescent="0.35">
      <c r="A104" s="18" t="s">
        <v>37</v>
      </c>
    </row>
    <row r="105" spans="1:7" x14ac:dyDescent="0.35">
      <c r="A105" s="17" t="s">
        <v>38</v>
      </c>
      <c r="B105" s="17">
        <v>1</v>
      </c>
      <c r="C105" s="17">
        <v>2</v>
      </c>
      <c r="D105" s="17">
        <v>3</v>
      </c>
      <c r="E105" s="17">
        <v>4</v>
      </c>
      <c r="G105" s="61" t="s">
        <v>39</v>
      </c>
    </row>
    <row r="106" spans="1:7" x14ac:dyDescent="0.35">
      <c r="A106" s="13">
        <v>1</v>
      </c>
      <c r="B106" s="13">
        <f t="shared" ref="B106:E109" si="5">B99</f>
        <v>0</v>
      </c>
      <c r="C106" s="13">
        <f t="shared" si="5"/>
        <v>1.2785996211698829</v>
      </c>
      <c r="D106" s="13">
        <f t="shared" si="5"/>
        <v>0.58660831167252292</v>
      </c>
      <c r="E106" s="13">
        <f t="shared" si="5"/>
        <v>0.52691510821685261</v>
      </c>
      <c r="G106" s="62">
        <f>MAX(B106:E106)</f>
        <v>1.2785996211698829</v>
      </c>
    </row>
    <row r="107" spans="1:7" x14ac:dyDescent="0.35">
      <c r="A107" s="13">
        <v>2</v>
      </c>
      <c r="B107" s="13">
        <f t="shared" si="5"/>
        <v>1.2785996211698829</v>
      </c>
      <c r="C107" s="13">
        <f t="shared" si="5"/>
        <v>0</v>
      </c>
      <c r="D107" s="13">
        <f t="shared" si="5"/>
        <v>0.28941438070815312</v>
      </c>
      <c r="E107" s="13">
        <f t="shared" si="5"/>
        <v>0.41617604580795237</v>
      </c>
      <c r="G107" s="62">
        <f t="shared" ref="G107:G109" si="6">MAX(B107:E107)</f>
        <v>1.2785996211698829</v>
      </c>
    </row>
    <row r="108" spans="1:7" x14ac:dyDescent="0.35">
      <c r="A108" s="13">
        <v>3</v>
      </c>
      <c r="B108" s="13">
        <f t="shared" si="5"/>
        <v>0.58660831167252292</v>
      </c>
      <c r="C108" s="13">
        <f t="shared" si="5"/>
        <v>0.28941438070815312</v>
      </c>
      <c r="D108" s="13">
        <f t="shared" si="5"/>
        <v>0</v>
      </c>
      <c r="E108" s="13">
        <f t="shared" si="5"/>
        <v>0.28303738002852952</v>
      </c>
      <c r="G108" s="62">
        <f t="shared" si="6"/>
        <v>0.58660831167252292</v>
      </c>
    </row>
    <row r="109" spans="1:7" x14ac:dyDescent="0.35">
      <c r="A109" s="13">
        <v>4</v>
      </c>
      <c r="B109" s="13">
        <f t="shared" si="5"/>
        <v>0.52691510821685261</v>
      </c>
      <c r="C109" s="13">
        <f t="shared" si="5"/>
        <v>0.41617604580795237</v>
      </c>
      <c r="D109" s="13">
        <f t="shared" si="5"/>
        <v>0.28303738002852952</v>
      </c>
      <c r="E109" s="13">
        <f t="shared" si="5"/>
        <v>0</v>
      </c>
      <c r="G109" s="62">
        <f t="shared" si="6"/>
        <v>0.52691510821685261</v>
      </c>
    </row>
    <row r="110" spans="1:7" x14ac:dyDescent="0.35">
      <c r="A110" s="21"/>
      <c r="B110" s="21"/>
      <c r="C110" s="21"/>
      <c r="D110" s="21"/>
      <c r="E110" s="20"/>
      <c r="F110" s="21"/>
    </row>
    <row r="111" spans="1:7" x14ac:dyDescent="0.35">
      <c r="E111" s="22" t="s">
        <v>40</v>
      </c>
      <c r="F111" s="22">
        <f>SUM(G106:G109)/COUNT(G106:G109)</f>
        <v>0.91768066555728534</v>
      </c>
      <c r="G111" t="s">
        <v>41</v>
      </c>
    </row>
    <row r="112" spans="1:7" x14ac:dyDescent="0.35">
      <c r="A112" t="s">
        <v>60</v>
      </c>
    </row>
    <row r="113" spans="1:8" ht="15" thickBot="1" x14ac:dyDescent="0.4">
      <c r="A113" s="4">
        <f>F111</f>
        <v>0.91768066555728534</v>
      </c>
    </row>
    <row r="114" spans="1:8" ht="15" thickBot="1" x14ac:dyDescent="0.4">
      <c r="F114" s="86" t="s">
        <v>15</v>
      </c>
      <c r="G114" s="87"/>
      <c r="H114" s="88"/>
    </row>
    <row r="115" spans="1:8" x14ac:dyDescent="0.35">
      <c r="F115" s="80" t="s">
        <v>16</v>
      </c>
      <c r="G115" s="81"/>
      <c r="H115" s="82"/>
    </row>
    <row r="116" spans="1:8" ht="15" thickBot="1" x14ac:dyDescent="0.4">
      <c r="F116" s="83"/>
      <c r="G116" s="84"/>
      <c r="H116" s="85"/>
    </row>
  </sheetData>
  <mergeCells count="44">
    <mergeCell ref="F114:H114"/>
    <mergeCell ref="F115:H116"/>
    <mergeCell ref="B94:C94"/>
    <mergeCell ref="B95:C95"/>
    <mergeCell ref="B96:C96"/>
    <mergeCell ref="F94:I94"/>
    <mergeCell ref="A47:D47"/>
    <mergeCell ref="A41:D41"/>
    <mergeCell ref="G11:I12"/>
    <mergeCell ref="G10:I10"/>
    <mergeCell ref="E34:G34"/>
    <mergeCell ref="D16:F16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B81:C81"/>
    <mergeCell ref="A52:D52"/>
    <mergeCell ref="B60:E60"/>
    <mergeCell ref="B61:E61"/>
    <mergeCell ref="B62:E62"/>
    <mergeCell ref="B63:E63"/>
    <mergeCell ref="A80:C80"/>
    <mergeCell ref="A58:D58"/>
    <mergeCell ref="B64:E64"/>
    <mergeCell ref="B92:C92"/>
    <mergeCell ref="F92:I92"/>
    <mergeCell ref="B93:C93"/>
    <mergeCell ref="F93:I93"/>
    <mergeCell ref="B82:C82"/>
    <mergeCell ref="B83:C83"/>
    <mergeCell ref="A90:C90"/>
    <mergeCell ref="F90:I90"/>
    <mergeCell ref="B91:C91"/>
    <mergeCell ref="F91:I91"/>
    <mergeCell ref="B86:C86"/>
    <mergeCell ref="B85:C85"/>
    <mergeCell ref="B84:C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kasus</vt:lpstr>
      <vt:lpstr>iterasi1</vt:lpstr>
      <vt:lpstr>iterasi2</vt:lpstr>
      <vt:lpstr>iterasi3</vt:lpstr>
      <vt:lpstr>iterasi4</vt:lpstr>
      <vt:lpstr>DBI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STMIK-VII-52</dc:creator>
  <cp:lastModifiedBy>Lenovo</cp:lastModifiedBy>
  <cp:lastPrinted>2024-01-18T23:34:34Z</cp:lastPrinted>
  <dcterms:created xsi:type="dcterms:W3CDTF">2024-01-08T07:40:36Z</dcterms:created>
  <dcterms:modified xsi:type="dcterms:W3CDTF">2024-01-18T23:34:44Z</dcterms:modified>
</cp:coreProperties>
</file>